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N:\FIZA\FIZA 2023\04.0FIZA-příloha4.2023 (4.24)\E056-61 Inv.úč.38\"/>
    </mc:Choice>
  </mc:AlternateContent>
  <xr:revisionPtr revIDLastSave="0" documentId="8_{AF71998E-D162-4148-A312-CCF87276C29B}" xr6:coauthVersionLast="36" xr6:coauthVersionMax="36" xr10:uidLastSave="{00000000-0000-0000-0000-000000000000}"/>
  <bookViews>
    <workbookView xWindow="120" yWindow="45" windowWidth="19035" windowHeight="10995" activeTab="9" xr2:uid="{00000000-000D-0000-FFFF-FFFF00000000}"/>
  </bookViews>
  <sheets>
    <sheet name="2014" sheetId="1" r:id="rId1"/>
    <sheet name="2015" sheetId="2" r:id="rId2"/>
    <sheet name="2016" sheetId="6" r:id="rId3"/>
    <sheet name="2017" sheetId="7" r:id="rId4"/>
    <sheet name="2018" sheetId="9" r:id="rId5"/>
    <sheet name="2019" sheetId="11" r:id="rId6"/>
    <sheet name="2020" sheetId="15" r:id="rId7"/>
    <sheet name="2021" sheetId="17" r:id="rId8"/>
    <sheet name="2022" sheetId="19" r:id="rId9"/>
    <sheet name="2023" sheetId="21" r:id="rId10"/>
    <sheet name="LT PROJEKT 2023 rozpouštění" sheetId="20" r:id="rId11"/>
    <sheet name="LT PROJEKT 2022 rozpouštění" sheetId="18" r:id="rId12"/>
    <sheet name="LT PROJEKT 2021 rozpouštění" sheetId="16" r:id="rId13"/>
    <sheet name="fP-2019-10-5523 ROK 2020" sheetId="12" r:id="rId14"/>
    <sheet name="fP-2019-10-5524 ROK 2020" sheetId="13" r:id="rId15"/>
    <sheet name="fP-2019-10-5525 ROK 2020" sheetId="14" r:id="rId16"/>
    <sheet name="násled.roky" sheetId="10" r:id="rId17"/>
    <sheet name="FP-2015-10-5835 - ČAS.ROZLIŠ" sheetId="3" r:id="rId18"/>
    <sheet name="FP-2015-10-5835 - ČAS ROZLIŠENÍ" sheetId="4" r:id="rId19"/>
    <sheet name="IMPORT ČAS.ROZLIŠ 10-5838 (2016" sheetId="5" r:id="rId20"/>
    <sheet name="Poč.stavy k 381" sheetId="8" r:id="rId21"/>
  </sheets>
  <calcPr calcId="191029"/>
</workbook>
</file>

<file path=xl/calcChain.xml><?xml version="1.0" encoding="utf-8"?>
<calcChain xmlns="http://schemas.openxmlformats.org/spreadsheetml/2006/main">
  <c r="H152" i="21" l="1"/>
  <c r="D161" i="21" l="1"/>
  <c r="H19" i="21"/>
  <c r="H18" i="21"/>
  <c r="H30" i="20" l="1"/>
  <c r="H31" i="20" s="1"/>
  <c r="H32" i="20" s="1"/>
  <c r="H33" i="20" s="1"/>
  <c r="H34" i="20" s="1"/>
  <c r="H35" i="20" s="1"/>
  <c r="H36" i="20" s="1"/>
  <c r="H37" i="20" s="1"/>
  <c r="H38" i="20" s="1"/>
  <c r="H39" i="20" s="1"/>
  <c r="H40" i="20" s="1"/>
  <c r="H41" i="20" s="1"/>
  <c r="D29" i="20"/>
  <c r="D67" i="20"/>
  <c r="D66" i="20"/>
  <c r="D48" i="20"/>
  <c r="H4" i="20"/>
  <c r="H5" i="20" s="1"/>
  <c r="H6" i="20" s="1"/>
  <c r="H7" i="20" s="1"/>
  <c r="H8" i="20" s="1"/>
  <c r="H9" i="20" s="1"/>
  <c r="H10" i="20" s="1"/>
  <c r="H11" i="20" s="1"/>
  <c r="H12" i="20" s="1"/>
  <c r="H13" i="20" s="1"/>
  <c r="H14" i="20" s="1"/>
  <c r="H15" i="20" s="1"/>
  <c r="H17" i="20" l="1"/>
  <c r="H18" i="20" s="1"/>
  <c r="H19" i="20" s="1"/>
  <c r="H20" i="20" s="1"/>
  <c r="H21" i="20" s="1"/>
  <c r="H22" i="20" s="1"/>
  <c r="H23" i="20" s="1"/>
  <c r="H24" i="20" s="1"/>
  <c r="H25" i="20" s="1"/>
  <c r="H26" i="20" s="1"/>
  <c r="H27" i="20" s="1"/>
  <c r="H28" i="20" s="1"/>
  <c r="D16" i="20"/>
  <c r="H28" i="18"/>
  <c r="H27" i="18" l="1"/>
  <c r="D59" i="17" l="1"/>
  <c r="H59" i="17"/>
  <c r="H24" i="18" l="1"/>
  <c r="H25" i="18" s="1"/>
  <c r="H26" i="18" s="1"/>
  <c r="H20" i="18" l="1"/>
  <c r="H21" i="18"/>
  <c r="H22" i="18"/>
  <c r="H23" i="18"/>
  <c r="H19" i="18" l="1"/>
  <c r="H18" i="18" l="1"/>
  <c r="H17" i="18"/>
  <c r="D127" i="19"/>
  <c r="D122" i="19"/>
  <c r="H29" i="19"/>
  <c r="H27" i="19"/>
  <c r="H25" i="19"/>
  <c r="H23" i="19"/>
  <c r="H22" i="19"/>
  <c r="H21" i="19"/>
  <c r="H8" i="19"/>
  <c r="H6" i="19"/>
  <c r="H122" i="19" l="1"/>
  <c r="D51" i="18"/>
  <c r="D50" i="18"/>
  <c r="D32" i="18"/>
  <c r="D31" i="18"/>
  <c r="H4" i="18"/>
  <c r="H5" i="18" s="1"/>
  <c r="H6" i="18" s="1"/>
  <c r="H7" i="18" s="1"/>
  <c r="H8" i="18" s="1"/>
  <c r="H9" i="18" s="1"/>
  <c r="H10" i="18" s="1"/>
  <c r="H11" i="18" s="1"/>
  <c r="H12" i="18" s="1"/>
  <c r="H13" i="18" s="1"/>
  <c r="H14" i="18" s="1"/>
  <c r="H15" i="18" s="1"/>
  <c r="D16" i="18" s="1"/>
  <c r="D16" i="16"/>
  <c r="D64" i="17"/>
  <c r="H10" i="17" l="1"/>
  <c r="H11" i="17"/>
  <c r="H12" i="17"/>
  <c r="H13" i="17"/>
  <c r="H14" i="17"/>
  <c r="H15" i="17"/>
  <c r="H16" i="17"/>
  <c r="H17" i="17"/>
  <c r="H18" i="17"/>
  <c r="H19" i="17"/>
  <c r="H20" i="17"/>
  <c r="H79" i="15" l="1"/>
  <c r="H29" i="17"/>
  <c r="H27" i="17"/>
  <c r="H25" i="17"/>
  <c r="H23" i="17"/>
  <c r="H22" i="17"/>
  <c r="H21" i="17"/>
  <c r="H8" i="17"/>
  <c r="H6" i="17"/>
  <c r="H15" i="16" l="1"/>
  <c r="H14" i="16" l="1"/>
  <c r="H12" i="16" l="1"/>
  <c r="H13" i="16"/>
  <c r="H11" i="16" l="1"/>
  <c r="H10" i="16" l="1"/>
  <c r="H9" i="16" l="1"/>
  <c r="H8" i="16" l="1"/>
  <c r="H7" i="16" l="1"/>
  <c r="H6" i="16" l="1"/>
  <c r="H5" i="16" l="1"/>
  <c r="H4" i="16"/>
  <c r="H78" i="15"/>
  <c r="H71" i="15"/>
  <c r="H70" i="15"/>
  <c r="H65" i="15"/>
  <c r="H64" i="15"/>
  <c r="H57" i="15"/>
  <c r="H56" i="15"/>
  <c r="H54" i="15"/>
  <c r="D53" i="15"/>
  <c r="H53" i="15" s="1"/>
  <c r="D52" i="15"/>
  <c r="H52" i="15" s="1"/>
  <c r="D51" i="15"/>
  <c r="H51" i="15" s="1"/>
  <c r="D50" i="16"/>
  <c r="D51" i="16" s="1"/>
  <c r="D32" i="16"/>
  <c r="D31" i="16"/>
  <c r="H20" i="15"/>
  <c r="H19" i="15"/>
  <c r="H17" i="15"/>
  <c r="H16" i="15"/>
  <c r="H6" i="15"/>
  <c r="D86" i="15"/>
  <c r="E90" i="11"/>
  <c r="E87" i="11"/>
  <c r="E92" i="11" s="1"/>
  <c r="D78" i="11"/>
  <c r="D86" i="11" s="1"/>
  <c r="H78" i="11"/>
  <c r="D87" i="11" s="1"/>
  <c r="D79" i="15" l="1"/>
  <c r="D83" i="15" s="1"/>
  <c r="D90" i="11"/>
  <c r="D79" i="9"/>
  <c r="G82" i="9" s="1"/>
  <c r="B89" i="9"/>
  <c r="H79" i="9"/>
  <c r="C31" i="8"/>
  <c r="D33" i="7"/>
  <c r="D37" i="7" s="1"/>
  <c r="D39" i="7" s="1"/>
  <c r="H33" i="7"/>
  <c r="B42" i="7"/>
  <c r="D18" i="6"/>
  <c r="D20" i="6" s="1"/>
  <c r="D22" i="6" s="1"/>
  <c r="B25" i="6"/>
  <c r="D47" i="2"/>
  <c r="D51" i="2" s="1"/>
  <c r="G65" i="4"/>
  <c r="F65" i="4"/>
  <c r="C65" i="4"/>
  <c r="B65" i="4"/>
  <c r="L24" i="4"/>
  <c r="L23" i="4"/>
  <c r="L22" i="4"/>
  <c r="D24" i="1"/>
  <c r="G84" i="9" l="1"/>
  <c r="G86" i="9" l="1"/>
  <c r="G91" i="9"/>
  <c r="G93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62889</author>
  </authors>
  <commentList>
    <comment ref="G23" authorId="0" shapeId="0" xr:uid="{00000000-0006-0000-0300-000001000000}">
      <text>
        <r>
          <rPr>
            <b/>
            <sz val="9"/>
            <color indexed="81"/>
            <rFont val="Tahoma"/>
            <family val="2"/>
            <charset val="238"/>
          </rPr>
          <t>62889:</t>
        </r>
        <r>
          <rPr>
            <sz val="9"/>
            <color indexed="81"/>
            <rFont val="Tahoma"/>
            <family val="2"/>
            <charset val="238"/>
          </rPr>
          <t xml:space="preserve">
2018 - 2021 Kč 19 720,80
</t>
        </r>
      </text>
    </comment>
    <comment ref="G27" authorId="0" shapeId="0" xr:uid="{00000000-0006-0000-0300-000002000000}">
      <text>
        <r>
          <rPr>
            <b/>
            <sz val="9"/>
            <color indexed="81"/>
            <rFont val="Tahoma"/>
            <family val="2"/>
            <charset val="238"/>
          </rPr>
          <t>62889:</t>
        </r>
        <r>
          <rPr>
            <sz val="9"/>
            <color indexed="81"/>
            <rFont val="Tahoma"/>
            <family val="2"/>
            <charset val="238"/>
          </rPr>
          <t xml:space="preserve">
2018 238 370,04
2019 158 913,36
</t>
        </r>
      </text>
    </comment>
    <comment ref="G29" authorId="0" shapeId="0" xr:uid="{00000000-0006-0000-0300-000003000000}">
      <text>
        <r>
          <rPr>
            <b/>
            <sz val="9"/>
            <color indexed="81"/>
            <rFont val="Tahoma"/>
            <family val="2"/>
            <charset val="238"/>
          </rPr>
          <t>62889:</t>
        </r>
        <r>
          <rPr>
            <sz val="9"/>
            <color indexed="81"/>
            <rFont val="Tahoma"/>
            <family val="2"/>
            <charset val="238"/>
          </rPr>
          <t xml:space="preserve">
2018 Kč 16 803,--
2019 Kč 16 803,--
2020 Kč 14 002,50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62889</author>
  </authors>
  <commentList>
    <comment ref="G36" authorId="0" shapeId="0" xr:uid="{00000000-0006-0000-0400-000001000000}">
      <text>
        <r>
          <rPr>
            <b/>
            <sz val="9"/>
            <color indexed="81"/>
            <rFont val="Tahoma"/>
            <family val="2"/>
            <charset val="238"/>
          </rPr>
          <t>62889:</t>
        </r>
        <r>
          <rPr>
            <sz val="9"/>
            <color indexed="81"/>
            <rFont val="Tahoma"/>
            <family val="2"/>
            <charset val="238"/>
          </rPr>
          <t xml:space="preserve">
2018 - 2021 Kč 19 720,80
</t>
        </r>
      </text>
    </comment>
    <comment ref="G40" authorId="0" shapeId="0" xr:uid="{00000000-0006-0000-0400-000002000000}">
      <text>
        <r>
          <rPr>
            <b/>
            <sz val="9"/>
            <color indexed="81"/>
            <rFont val="Tahoma"/>
            <family val="2"/>
            <charset val="238"/>
          </rPr>
          <t>62889:</t>
        </r>
        <r>
          <rPr>
            <sz val="9"/>
            <color indexed="81"/>
            <rFont val="Tahoma"/>
            <family val="2"/>
            <charset val="238"/>
          </rPr>
          <t xml:space="preserve">
2018 238 370,04
2019 158 913,36
</t>
        </r>
      </text>
    </comment>
    <comment ref="G42" authorId="0" shapeId="0" xr:uid="{00000000-0006-0000-0400-000003000000}">
      <text>
        <r>
          <rPr>
            <b/>
            <sz val="9"/>
            <color indexed="81"/>
            <rFont val="Tahoma"/>
            <family val="2"/>
            <charset val="238"/>
          </rPr>
          <t>62889:</t>
        </r>
        <r>
          <rPr>
            <sz val="9"/>
            <color indexed="81"/>
            <rFont val="Tahoma"/>
            <family val="2"/>
            <charset val="238"/>
          </rPr>
          <t xml:space="preserve">
2018 Kč 16 803,--
2019 Kč 16 803,--
2020 Kč 14 002,50
</t>
        </r>
      </text>
    </comment>
  </commentList>
</comments>
</file>

<file path=xl/sharedStrings.xml><?xml version="1.0" encoding="utf-8"?>
<sst xmlns="http://schemas.openxmlformats.org/spreadsheetml/2006/main" count="3540" uniqueCount="1348">
  <si>
    <t>381 00 000</t>
  </si>
  <si>
    <t>zůstatek FÚ (záloha)</t>
  </si>
  <si>
    <t>č.dokladu</t>
  </si>
  <si>
    <t>MD</t>
  </si>
  <si>
    <t>Kč</t>
  </si>
  <si>
    <t>fp-2014-17-000068</t>
  </si>
  <si>
    <t>NS</t>
  </si>
  <si>
    <t>fp-2014-10-005513</t>
  </si>
  <si>
    <t>fp-2014-12-000068</t>
  </si>
  <si>
    <t>fp-2014-12-000069</t>
  </si>
  <si>
    <t>fp-2014-12-000071</t>
  </si>
  <si>
    <t>fp-2014-10-005809</t>
  </si>
  <si>
    <t>viz rozpis</t>
  </si>
  <si>
    <t>fp-2014-17-000088</t>
  </si>
  <si>
    <t>fp-2014-11-000873</t>
  </si>
  <si>
    <t>fp-2014-10-005936</t>
  </si>
  <si>
    <t>fp-2014-10-006132</t>
  </si>
  <si>
    <t>fp-2014-10-006133</t>
  </si>
  <si>
    <t>fp-2014-10-005692</t>
  </si>
  <si>
    <t>fp-2014-10-006206</t>
  </si>
  <si>
    <t>část fp (3 měsíce spadají ještě do roku 2014)</t>
  </si>
  <si>
    <t>18 683,88 NÁKLADY ROKU 2016 (DO 31.5.2016)</t>
  </si>
  <si>
    <t>fp-2014-10-006226</t>
  </si>
  <si>
    <t>fp-2014-10-006225</t>
  </si>
  <si>
    <t>fp-2014-10-005651</t>
  </si>
  <si>
    <t>fp-2014-12-000070</t>
  </si>
  <si>
    <t>id-2014-100</t>
  </si>
  <si>
    <t>fp-2015-10-005835</t>
  </si>
  <si>
    <t>Dlouhodobý nájem za TL Messer Technogas</t>
  </si>
  <si>
    <t>č.ú.:</t>
  </si>
  <si>
    <t>Číslo faktury:</t>
  </si>
  <si>
    <t>FP-2015-10-005835</t>
  </si>
  <si>
    <t>Datum zaúčtování:</t>
  </si>
  <si>
    <t>(Poslední den aktuálního měsíce)</t>
  </si>
  <si>
    <t>Nákl.stř.</t>
  </si>
  <si>
    <t xml:space="preserve">Počet  lahví s plyny : </t>
  </si>
  <si>
    <t>Částka</t>
  </si>
  <si>
    <t>CELKEM NÁJEMNÉ 2 MĚSÍCE R. 2015</t>
  </si>
  <si>
    <t>Nájem za TL Messer Technogas</t>
  </si>
  <si>
    <t>Celkem</t>
  </si>
  <si>
    <t>rozpis (id-2015-10-21)</t>
  </si>
  <si>
    <t>fp-2015-10-006259</t>
  </si>
  <si>
    <t>dodavatel</t>
  </si>
  <si>
    <t>Messer Technogass</t>
  </si>
  <si>
    <t>AutoCont CZ</t>
  </si>
  <si>
    <t>popis</t>
  </si>
  <si>
    <t>nájemné plyn. lahví 2016</t>
  </si>
  <si>
    <t>Prodloužení podpory SW IBM</t>
  </si>
  <si>
    <t>fp-2015-10-006519</t>
  </si>
  <si>
    <t>People Management</t>
  </si>
  <si>
    <t>členství v PMF na 1.-12./16</t>
  </si>
  <si>
    <t xml:space="preserve">Kooperativa </t>
  </si>
  <si>
    <t>pojištění majetku S 2012-217A</t>
  </si>
  <si>
    <t>fp-2015-10-006561</t>
  </si>
  <si>
    <t>Česká lék.komora</t>
  </si>
  <si>
    <t>registrace vzděl.akce</t>
  </si>
  <si>
    <t>fp-2015-11-001000</t>
  </si>
  <si>
    <t>fp-2015-10-006732</t>
  </si>
  <si>
    <t>havarijní pojištění vozidel</t>
  </si>
  <si>
    <t>fp-2015-10-006733</t>
  </si>
  <si>
    <t>fp-2015-10-006731</t>
  </si>
  <si>
    <t>celkem 381 00 000</t>
  </si>
  <si>
    <t>rezerva FÚ</t>
  </si>
  <si>
    <t>náhr. za ztrátu výdělku</t>
  </si>
  <si>
    <t>fp-2015-17-000102</t>
  </si>
  <si>
    <t>fp-2015-17-000103</t>
  </si>
  <si>
    <t>fp-2015-17-000104</t>
  </si>
  <si>
    <t>Wolters Kluwer a.s.</t>
  </si>
  <si>
    <t>předplatné časopisů 2016</t>
  </si>
  <si>
    <t>fp-2015-10-006562</t>
  </si>
  <si>
    <t>profesní odpovědnost</t>
  </si>
  <si>
    <t>Atlas Consulting</t>
  </si>
  <si>
    <t>předplatné Codexis do 31.5.2016</t>
  </si>
  <si>
    <t>Vypracovala:</t>
  </si>
  <si>
    <t>Dne:</t>
  </si>
  <si>
    <t>Bc. Jakšová Jana</t>
  </si>
  <si>
    <t>Column [1]</t>
  </si>
  <si>
    <t>Column [2]</t>
  </si>
  <si>
    <t>Column [3]</t>
  </si>
  <si>
    <t>Column [4]</t>
  </si>
  <si>
    <t>Column [5]</t>
  </si>
  <si>
    <t>Column [6]</t>
  </si>
  <si>
    <t>Column [7]</t>
  </si>
  <si>
    <t>Column [8]</t>
  </si>
  <si>
    <t>Column [9]</t>
  </si>
  <si>
    <t>Column [10]</t>
  </si>
  <si>
    <t>Column [11</t>
  </si>
  <si>
    <t>Column [12]</t>
  </si>
  <si>
    <t>Column [13]</t>
  </si>
  <si>
    <t>Column [14]</t>
  </si>
  <si>
    <t>Column [15]</t>
  </si>
  <si>
    <t>Column [16]</t>
  </si>
  <si>
    <t>Column [17]</t>
  </si>
  <si>
    <t>Column [18]</t>
  </si>
  <si>
    <t>cislo_dokladu</t>
  </si>
  <si>
    <t>obch_partner</t>
  </si>
  <si>
    <t>bankovni_ucet</t>
  </si>
  <si>
    <t>banka</t>
  </si>
  <si>
    <t>k_symbol</t>
  </si>
  <si>
    <t>zakazka</t>
  </si>
  <si>
    <t>stredisko</t>
  </si>
  <si>
    <t>kalk_jednice</t>
  </si>
  <si>
    <t>poznamka</t>
  </si>
  <si>
    <t>mena</t>
  </si>
  <si>
    <t>plneni</t>
  </si>
  <si>
    <t>kurz</t>
  </si>
  <si>
    <t>datum_zauctovani</t>
  </si>
  <si>
    <t>pol_popis</t>
  </si>
  <si>
    <t>cena_bez_dph</t>
  </si>
  <si>
    <t>ucet_md</t>
  </si>
  <si>
    <t>ucet_dal</t>
  </si>
  <si>
    <t>ELEKTŘINA 12/2015</t>
  </si>
  <si>
    <t>FNOL</t>
  </si>
  <si>
    <t>ČASOVÉ ROZLIŠENÍ plyn.lahve 2016</t>
  </si>
  <si>
    <t>č. dokladu</t>
  </si>
  <si>
    <t>Id-2016-01-000008</t>
  </si>
  <si>
    <t>Id-2016-01-000009</t>
  </si>
  <si>
    <t>Id-2016-01-000010</t>
  </si>
  <si>
    <t>Id-2016-01-000011</t>
  </si>
  <si>
    <t>Id-2016-01-000012</t>
  </si>
  <si>
    <t>Id-2016-01-000013</t>
  </si>
  <si>
    <t>Id-2016-01-000001</t>
  </si>
  <si>
    <t>Id-2016-01-000014</t>
  </si>
  <si>
    <t>Id-2016-01-000015</t>
  </si>
  <si>
    <t>FP-2016-10-006720</t>
  </si>
  <si>
    <t>rozpis (id-2016-10-17)</t>
  </si>
  <si>
    <t>FP-2016-10-006763</t>
  </si>
  <si>
    <t>členství v PMF na 1.-12./17</t>
  </si>
  <si>
    <t>FP-2016-11-000751</t>
  </si>
  <si>
    <t>Centrum fyzioterapie s.r.o.</t>
  </si>
  <si>
    <t>Kolářová B. Mgr. Ph.D.,1. a 2. část odborného kurzu- Diagnostika a terapie funkčních poruch pohybového aparátu 14. - 17.11.2016 a 9. - 12.1.2017</t>
  </si>
  <si>
    <t>FP-2016-10-006719</t>
  </si>
  <si>
    <t>FP-2016-11-001135</t>
  </si>
  <si>
    <t>Nord Est Congressi Srl</t>
  </si>
  <si>
    <t>Salzman Richard MUDr. 26.4.-30.4.2017 registrační poplatek</t>
  </si>
  <si>
    <t>ATLAS consulting spol. s r.o.</t>
  </si>
  <si>
    <t>Aktualizace SW Codexis  do 31.12.2018</t>
  </si>
  <si>
    <t>POZOR AŽ DO ROKU 2018 (ROZDĚLIT)</t>
  </si>
  <si>
    <t>FP-2016-10-006939</t>
  </si>
  <si>
    <t>FP-2016-10-006858</t>
  </si>
  <si>
    <t xml:space="preserve">IVAR a. s. </t>
  </si>
  <si>
    <t>Smlouva o dodávce ShiftMaster - 2017</t>
  </si>
  <si>
    <t>FP-2016-10-005955</t>
  </si>
  <si>
    <t>FP-2016-10-006847</t>
  </si>
  <si>
    <t>členství pro rok 2017 Coufalová Renáta</t>
  </si>
  <si>
    <t>McKenzie Institute CZ</t>
  </si>
  <si>
    <t>ID-2017-01-000013</t>
  </si>
  <si>
    <t>ID-2017-01-000014</t>
  </si>
  <si>
    <t>ID-2017-01-000015</t>
  </si>
  <si>
    <t>ID-2017-01-000016</t>
  </si>
  <si>
    <t>ID-2017-01-000017</t>
  </si>
  <si>
    <t>ID-2017-01-000018</t>
  </si>
  <si>
    <t>ID-2017-01-000019</t>
  </si>
  <si>
    <t>ID-2017-01-000020</t>
  </si>
  <si>
    <t>ID-2017-01-000021</t>
  </si>
  <si>
    <t>zůstatek k 31.12.2016</t>
  </si>
  <si>
    <t>nájemné plyn. lahví 10 měs. 2018</t>
  </si>
  <si>
    <t>fp-2017-10-006275</t>
  </si>
  <si>
    <t>Fakultní nemocnice v Motole</t>
  </si>
  <si>
    <t>Kaprálová Sabina - ubytování stáž 1.1. - 30.3.2018</t>
  </si>
  <si>
    <t>fp-2017-12-000056</t>
  </si>
  <si>
    <t>fp-2017-12-000057</t>
  </si>
  <si>
    <t>fp-2017-12-000058</t>
  </si>
  <si>
    <t>Fišer Milan</t>
  </si>
  <si>
    <t>Hránek Rudolf</t>
  </si>
  <si>
    <t>Včeřová Anna</t>
  </si>
  <si>
    <t>náhrada za ztrátu výdělku 1/2018</t>
  </si>
  <si>
    <t>SEKK</t>
  </si>
  <si>
    <t>FP-2017-10-006668-6682</t>
  </si>
  <si>
    <t>jednotl. Ns</t>
  </si>
  <si>
    <t>zůstatek k 31.12.2017</t>
  </si>
  <si>
    <t>FP-2017-10-007313</t>
  </si>
  <si>
    <t>People Management Forum</t>
  </si>
  <si>
    <t>členství v PMF na období 1.-12./2018</t>
  </si>
  <si>
    <t>SATUM CZECH s. r. o.</t>
  </si>
  <si>
    <t>fp-2017-10-007392</t>
  </si>
  <si>
    <t>FP-2017-11-000922</t>
  </si>
  <si>
    <t>FP-2017-10-007391</t>
  </si>
  <si>
    <t>FP-2017-10-007442</t>
  </si>
  <si>
    <t>pojištění majetku 1.1.-31.3.2018</t>
  </si>
  <si>
    <t>pojištění vozidel 1.1.2018-31.3.2018</t>
  </si>
  <si>
    <t>pojištění odpovědnosti 1.1.2018 - 31.3.2018</t>
  </si>
  <si>
    <t>ROZPIS</t>
  </si>
  <si>
    <t>ROZDÍL</t>
  </si>
  <si>
    <t>FP-2017-10-006816</t>
  </si>
  <si>
    <t>Quality control for Molecular</t>
  </si>
  <si>
    <t>FP-2017-17-000042</t>
  </si>
  <si>
    <t>EZ Centrum s. r. o.</t>
  </si>
  <si>
    <t>seznam zdravotnických výkonů 2018 - 163 ks</t>
  </si>
  <si>
    <t>externí kontrola vzorků biochemie</t>
  </si>
  <si>
    <t>ID-2018-01-000001</t>
  </si>
  <si>
    <t>ID-2018-01-000002</t>
  </si>
  <si>
    <t>ID-2018-01-000004</t>
  </si>
  <si>
    <t>ID-2018-01-000003</t>
  </si>
  <si>
    <t>ID-2018-01-000005</t>
  </si>
  <si>
    <t>ID-2018-01-000006</t>
  </si>
  <si>
    <t>ID-2018-01-000007</t>
  </si>
  <si>
    <t>ID-2018-01-000008</t>
  </si>
  <si>
    <t>ID-2018-100-000001</t>
  </si>
  <si>
    <t>ID-2018-100-000002</t>
  </si>
  <si>
    <t>ID-2018-100-000003</t>
  </si>
  <si>
    <t>ID-2018-01-000009</t>
  </si>
  <si>
    <t>fp-2017-10-007641</t>
  </si>
  <si>
    <t>LMC s. r. o.</t>
  </si>
  <si>
    <t>Inzerát na Jobs.cz</t>
  </si>
  <si>
    <t>fp-2017-10-007640</t>
  </si>
  <si>
    <t>Dofakturační balíček KOMBI 21.12.2017.-20.12.2018</t>
  </si>
  <si>
    <t>ID-2018-01-000013</t>
  </si>
  <si>
    <t>FP-2017-17-000043</t>
  </si>
  <si>
    <t>Wolters Kluwer ČR, a.s.</t>
  </si>
  <si>
    <t>vyúčt. předpl. IT přístup + časopis Daně a právo v praxi 2018 (ZLP-2017-05-000818)</t>
  </si>
  <si>
    <t>ID-2018-01-000014</t>
  </si>
  <si>
    <t>FP-2017-10-004545</t>
  </si>
  <si>
    <t>NAR marketing s. r. o.</t>
  </si>
  <si>
    <t>Smlouva o poskytnutí Virutální aukční sítě</t>
  </si>
  <si>
    <t>ID-2018-01-000015</t>
  </si>
  <si>
    <t>Carolina Biosystems, s.r.o.</t>
  </si>
  <si>
    <t>konverze licence NextGEN 2018,2019,2020,2021</t>
  </si>
  <si>
    <t>FP-2017-10-003259</t>
  </si>
  <si>
    <t>FP-2017-10-002283 5 let</t>
  </si>
  <si>
    <t>DATA-INTER spol. s. r.o.</t>
  </si>
  <si>
    <t>Prodloužení IBM Spac 2 roky</t>
  </si>
  <si>
    <t xml:space="preserve">Vema a. s. </t>
  </si>
  <si>
    <t>Dodatek č. 8 poskytnutí práva používat verzi</t>
  </si>
  <si>
    <t>FP-2017-10-004750 2 ROKY</t>
  </si>
  <si>
    <t>Smlouva o poskytování služeb - VZ-2017-000530</t>
  </si>
  <si>
    <t>FP-2017-10-004984 2 ROKY</t>
  </si>
  <si>
    <t>Microshop s. r. o.</t>
  </si>
  <si>
    <t>Pozáruční servis IBM zařízení 1.9.17-31.8.19</t>
  </si>
  <si>
    <t>ID-2018-01-000016</t>
  </si>
  <si>
    <t>ID-2018-01-000017</t>
  </si>
  <si>
    <t>ID-2018-01-000010</t>
  </si>
  <si>
    <t>ID-2018-01-000018</t>
  </si>
  <si>
    <t>ID-2018-01-000019</t>
  </si>
  <si>
    <t>ID-2018-01-000020</t>
  </si>
  <si>
    <t>FP-2017-10-003677</t>
  </si>
  <si>
    <t>Teamio Easy - náborová aplikace od 29.6.17-28.6.2018</t>
  </si>
  <si>
    <t>ID-2018-01-000021</t>
  </si>
  <si>
    <t xml:space="preserve">FP-2017-10-004439 </t>
  </si>
  <si>
    <t>ZŮSTATEK</t>
  </si>
  <si>
    <t>FP-2017-10-007061 3 ROKY</t>
  </si>
  <si>
    <t>AutoCont CZ, a. s.</t>
  </si>
  <si>
    <t>Ret Hat Enterprise Linux Server Entry 11/17-10/20</t>
  </si>
  <si>
    <t>381 00 000 Náklady příštích období</t>
  </si>
  <si>
    <t>stav k 31.12.2017</t>
  </si>
  <si>
    <t>Vypracovala: Bc. Jakšová Jana</t>
  </si>
  <si>
    <t>Dne: 26.1.2017</t>
  </si>
  <si>
    <t>FP-2018-10-006654</t>
  </si>
  <si>
    <t>FP-2018-10-006655</t>
  </si>
  <si>
    <t>pojištění majetku 1.1. - 31.3.2019</t>
  </si>
  <si>
    <t>pojištění odpovědnosti 1.1. - 31.3.2019</t>
  </si>
  <si>
    <t>Večeřová Anna</t>
  </si>
  <si>
    <t>náhrada za ztráku výdělku 1/2019</t>
  </si>
  <si>
    <t>FP-2018-12-000059</t>
  </si>
  <si>
    <t>FP-2018-12-000058</t>
  </si>
  <si>
    <t>1.</t>
  </si>
  <si>
    <t>2.</t>
  </si>
  <si>
    <t>3.</t>
  </si>
  <si>
    <t>4.</t>
  </si>
  <si>
    <t>5.</t>
  </si>
  <si>
    <t>6.</t>
  </si>
  <si>
    <t>7.</t>
  </si>
  <si>
    <t>8.</t>
  </si>
  <si>
    <t>S2014-479+D.č.1</t>
  </si>
  <si>
    <t>S2009-380 + 1,2</t>
  </si>
  <si>
    <t>S2017-459</t>
  </si>
  <si>
    <t>VOUIT-2015-000004</t>
  </si>
  <si>
    <t>S2015-305</t>
  </si>
  <si>
    <t>S2015-102 + D1</t>
  </si>
  <si>
    <t>bez smlouvy</t>
  </si>
  <si>
    <t>VOUIT-2016-000057</t>
  </si>
  <si>
    <t>ATLAS consulting spol. s r.o. - SW CODEXIS - právní normy</t>
  </si>
  <si>
    <t>ATLAS consulting spol. s r.o. - Daňová kancelář</t>
  </si>
  <si>
    <t xml:space="preserve">MICROSHOP - pozáruční servis IBM </t>
  </si>
  <si>
    <t>Merit Group - podpora FW ASA 5510</t>
  </si>
  <si>
    <t>Merit - Gold Support (FlowMon sondy + kolektor</t>
  </si>
  <si>
    <t>DATA INTER. - pozáruční servis 2 ks serverů</t>
  </si>
  <si>
    <t xml:space="preserve">Zoner - certifikát k doméně SSL </t>
  </si>
  <si>
    <t>AMENIT - 2200 lic. ESET Office + 2200 ESET Mail</t>
  </si>
  <si>
    <t>dle smlouvy</t>
  </si>
  <si>
    <t>dle FP bez DPH</t>
  </si>
  <si>
    <t>FP s DPH</t>
  </si>
  <si>
    <t>v nákladech roku 2015</t>
  </si>
  <si>
    <t>nákl. r 2017</t>
  </si>
  <si>
    <t>nákl. r 2018</t>
  </si>
  <si>
    <t>nákl. r. 2019</t>
  </si>
  <si>
    <t>nákl. r. 2018</t>
  </si>
  <si>
    <t>nákl. r. 2017</t>
  </si>
  <si>
    <t>nákl. r. 2016</t>
  </si>
  <si>
    <t>Daň. doklad</t>
  </si>
  <si>
    <t>FP-2015-10-006778</t>
  </si>
  <si>
    <t>FP-2017-10-004984</t>
  </si>
  <si>
    <t>FP-2015-10-004436</t>
  </si>
  <si>
    <t>FP-2016-10-003524</t>
  </si>
  <si>
    <t>FP-2016-10-006176</t>
  </si>
  <si>
    <t>v nákladech roku 2017</t>
  </si>
  <si>
    <t>v nákladech roku 2018</t>
  </si>
  <si>
    <t>číslo smlouvy</t>
  </si>
  <si>
    <t>Obchodní partner</t>
  </si>
  <si>
    <t>?????</t>
  </si>
  <si>
    <t>FP-2018-10-006981</t>
  </si>
  <si>
    <t>TESCO SW</t>
  </si>
  <si>
    <t>podpora produktu IBM Spectrum Protec</t>
  </si>
  <si>
    <t>FP-2018-10-007087</t>
  </si>
  <si>
    <t>Institu pro aplikovaný výzkum</t>
  </si>
  <si>
    <t>webová aplikace pro nežádoucí události 1.1.19-30.6.19</t>
  </si>
  <si>
    <t>FP-2018-10-007093</t>
  </si>
  <si>
    <t>externí kontrola kvality - vzorky</t>
  </si>
  <si>
    <t>ERNDIM Treasurer The ….</t>
  </si>
  <si>
    <t>FP-2018-10-007330</t>
  </si>
  <si>
    <t>UCLA Immunogenetics</t>
  </si>
  <si>
    <t>kontrola kvality</t>
  </si>
  <si>
    <t>FP-2018-11-000953</t>
  </si>
  <si>
    <t>FLY UNITED s. r. o.</t>
  </si>
  <si>
    <t>Štýbnar Michal - letenka, poj.storna</t>
  </si>
  <si>
    <t>Merta Čeněk - letenka, poj. Storna</t>
  </si>
  <si>
    <t>FP-2018-10-007432</t>
  </si>
  <si>
    <t>Členství v PMF na obdoví 1/2019-12/2019</t>
  </si>
  <si>
    <t>SEKK spol. s r. o.</t>
  </si>
  <si>
    <t>Obchodní smlouva - nákup kontr. Vzorků</t>
  </si>
  <si>
    <t>FP-2018-10-007132</t>
  </si>
  <si>
    <t>FP-2018-10-007131</t>
  </si>
  <si>
    <t>FP-2018-10-007133</t>
  </si>
  <si>
    <t>FP-2018-10-007134</t>
  </si>
  <si>
    <t>FP-2018-10-007135</t>
  </si>
  <si>
    <t>FP-2018-10-007136</t>
  </si>
  <si>
    <t>FP-2018-10-007137</t>
  </si>
  <si>
    <t>FP-2018-10-007138</t>
  </si>
  <si>
    <t>FP-2018-10-007139</t>
  </si>
  <si>
    <t>FP-2018-10-007140</t>
  </si>
  <si>
    <t>FP-2018-10-007141</t>
  </si>
  <si>
    <t>FP-2018-10-007142</t>
  </si>
  <si>
    <t>FP-2018-10-007144</t>
  </si>
  <si>
    <t>FP-2018-10-007145</t>
  </si>
  <si>
    <t>fp-2018-10-007292</t>
  </si>
  <si>
    <t>PROPERUS s. r. o.</t>
  </si>
  <si>
    <t>Tisk letáků na ples 2019</t>
  </si>
  <si>
    <t>zůstatek k 31.12.2018</t>
  </si>
  <si>
    <t>FP-2018-10-003071</t>
  </si>
  <si>
    <t>FP-2018-17-000014</t>
  </si>
  <si>
    <t>vyúčt: zál. na předpl.: BOZP profi plus (1.1.-31.12.19), ZLP-2018-05-000374</t>
  </si>
  <si>
    <t>Verlag Dashöfer,nakladatelství,spol.s r.o.</t>
  </si>
  <si>
    <t>FP-2018-10-004502</t>
  </si>
  <si>
    <t>Vema,a.s.</t>
  </si>
  <si>
    <t xml:space="preserve">Roční podpora1/19-7/19 </t>
  </si>
  <si>
    <t>FP-2018-10-004792</t>
  </si>
  <si>
    <t>CompuNet s.r.o.</t>
  </si>
  <si>
    <t>Smlouva o poskytování služeb VZ-2018-000364 - VZMR - Servisní podpora pro komplet IPS   R. 2019 12 měsíců</t>
  </si>
  <si>
    <t>SoftwareONE Czech Republic s.r.o.</t>
  </si>
  <si>
    <t>SMLOUVA O SROVNÁNÍ A ANALÝZE KLINICKÉ PRODUKCE čas. rozlišení 2019</t>
  </si>
  <si>
    <t>FP-2018-10-004934</t>
  </si>
  <si>
    <t>Advance Hospital Analytics s.r.o.</t>
  </si>
  <si>
    <t>FP-2018-10-005681</t>
  </si>
  <si>
    <t>ČSOB Pojišťovna, a. s., člen holdingu ČSOB</t>
  </si>
  <si>
    <t>poj. sml.č.7110001952- cestovní pojištění ZC prac. cestách 1.11.2018-31.10.2019</t>
  </si>
  <si>
    <t>FP-2018-10-006650</t>
  </si>
  <si>
    <t>Ivar a.s.</t>
  </si>
  <si>
    <t>Roční podpora 1.-11.2019</t>
  </si>
  <si>
    <t>FP-2017-10-004750</t>
  </si>
  <si>
    <t>DATA-INTER spol. s. r. o.</t>
  </si>
  <si>
    <t xml:space="preserve">Smlouva o poskytování služeb - VZ-2017-000530 - Aktualizace SW a servis HW k zařízení Barracuda Networks.S2017-453 </t>
  </si>
  <si>
    <t>Microshop, s. r. o.</t>
  </si>
  <si>
    <t>Podpora IBM zařízení - oprava účtování čas.rozlišení 2019</t>
  </si>
  <si>
    <t>FP-2017-10-002283</t>
  </si>
  <si>
    <t>Carolina Biosystems, s. r. o.</t>
  </si>
  <si>
    <t>konverze licence z lokální na síťovou - GENETIKA - oprava účtování čas.rozlišení 2018-2021</t>
  </si>
  <si>
    <t>FP-2017-10-007061</t>
  </si>
  <si>
    <t xml:space="preserve">AutoCont CZ, a. s. </t>
  </si>
  <si>
    <t>Ret Hat Enterprise Linux Server Entry 11/2017-10/2020</t>
  </si>
  <si>
    <t>přechod do dalších let</t>
  </si>
  <si>
    <t>FP-2018-10-007143</t>
  </si>
  <si>
    <t>FP-2018-10-007130</t>
  </si>
  <si>
    <t>Jaroslav Pekara</t>
  </si>
  <si>
    <t>Pizúrová Hana, Grambal Aleš, - kurz prevence</t>
  </si>
  <si>
    <t>FP-2018-11-000983</t>
  </si>
  <si>
    <t>FP-2018-11-000978</t>
  </si>
  <si>
    <t>Fakultní nemocnice Ostrava</t>
  </si>
  <si>
    <t>Král David, stáž KUČOCH FN Ostrava 1.-31.1.2019</t>
  </si>
  <si>
    <t>FP-2018-10-007599</t>
  </si>
  <si>
    <t>ATLAS consulting spol. s r. o.</t>
  </si>
  <si>
    <t>servisní smlouva Daňová kancelář PV na období 2019</t>
  </si>
  <si>
    <t>FP-2018-10-007352</t>
  </si>
  <si>
    <t>Rámcová kupní smlouva</t>
  </si>
  <si>
    <t>fp-2018-10-007598</t>
  </si>
  <si>
    <t>pojištění vozidel 1.1.-31.3.2019</t>
  </si>
  <si>
    <t>id-2019-01-000001</t>
  </si>
  <si>
    <t>id-2019-01-000002</t>
  </si>
  <si>
    <t>id-2019-01-000003</t>
  </si>
  <si>
    <t>id-2019-01-000004</t>
  </si>
  <si>
    <t>id-2019-01-000005</t>
  </si>
  <si>
    <t>id-2019-01-000006</t>
  </si>
  <si>
    <t>id-2019-01-000007</t>
  </si>
  <si>
    <t>id-2019-01-000008</t>
  </si>
  <si>
    <t>id-2019-01-000009</t>
  </si>
  <si>
    <t>id-2019-01-000010</t>
  </si>
  <si>
    <t>id-2019-01-000011</t>
  </si>
  <si>
    <t>id-2019-01-000012</t>
  </si>
  <si>
    <t>id-2019-01-000013</t>
  </si>
  <si>
    <t>id-2019-01-000014</t>
  </si>
  <si>
    <t>id-2019-01-000015</t>
  </si>
  <si>
    <t>id-2019-01-000016</t>
  </si>
  <si>
    <t>id-2019-01-000017</t>
  </si>
  <si>
    <t>id-2019-01-000018</t>
  </si>
  <si>
    <t>id-2019-01-000019</t>
  </si>
  <si>
    <t>id-2019-01-000020</t>
  </si>
  <si>
    <t>id-2019-01-000021</t>
  </si>
  <si>
    <t>id-2019-01-000022</t>
  </si>
  <si>
    <t>id-2019-01-000023</t>
  </si>
  <si>
    <t>id-2019-01-000024</t>
  </si>
  <si>
    <t>id-2019-01-000025</t>
  </si>
  <si>
    <t>id-2019-01-000026</t>
  </si>
  <si>
    <t>ID-2019-100-000001</t>
  </si>
  <si>
    <t>ID-2019-100-000002</t>
  </si>
  <si>
    <t>ID-2019-100-000003</t>
  </si>
  <si>
    <t>FP-2018-17-000038</t>
  </si>
  <si>
    <t>Wolters Kluwer ČR</t>
  </si>
  <si>
    <t>Předpl. Čas. Daně a právo 2019</t>
  </si>
  <si>
    <t>FP-2018-17-000037</t>
  </si>
  <si>
    <t xml:space="preserve">ECONOMIA a. s. </t>
  </si>
  <si>
    <t>Hospodářské noviny 2019</t>
  </si>
  <si>
    <t>FP-2018-10-007346</t>
  </si>
  <si>
    <t>ROZP</t>
  </si>
  <si>
    <t>nájem plyn.lahví 4 měs 2019</t>
  </si>
  <si>
    <t>ID-2019-01-000028</t>
  </si>
  <si>
    <t>FP-2018-11-000985</t>
  </si>
  <si>
    <t>RL-CORPUS s. r. o.</t>
  </si>
  <si>
    <t>Greplová Eva, kurz 4/2019</t>
  </si>
  <si>
    <t>FP-2018-11-000986</t>
  </si>
  <si>
    <t>Kalabusová Jana, kurz 4/2019</t>
  </si>
  <si>
    <t>FP-2018-11-000996</t>
  </si>
  <si>
    <t>Národní centrum ošetř.</t>
  </si>
  <si>
    <t>Páníková Monika, kurz+ubyt. 1/2019</t>
  </si>
  <si>
    <t>FP-2018-11-000997</t>
  </si>
  <si>
    <t>Šupová Naďa, kurz+ubyt 1/2019</t>
  </si>
  <si>
    <t>FP-2018-11-000998</t>
  </si>
  <si>
    <t>Petulová Kateřina, kurz 1/2019</t>
  </si>
  <si>
    <t>FP-2018-11-000995</t>
  </si>
  <si>
    <t>Chodová Anežka, kurz 1/2019</t>
  </si>
  <si>
    <t>Institut postgraduál.vzděl</t>
  </si>
  <si>
    <t>MUDr. Jochec Martin, 1/2019</t>
  </si>
  <si>
    <t>FP-2018-11-001004</t>
  </si>
  <si>
    <t>FP-2018-11-001005</t>
  </si>
  <si>
    <t>MUDr. Musilová Nicole 1/2019</t>
  </si>
  <si>
    <t>ID-2019-01-000029</t>
  </si>
  <si>
    <t>ID-2019-01-000030</t>
  </si>
  <si>
    <t>ID-2019-01-000031</t>
  </si>
  <si>
    <t>ID-2019-01-000032</t>
  </si>
  <si>
    <t>ID-2019-01-000033</t>
  </si>
  <si>
    <t>náhrady subjektům</t>
  </si>
  <si>
    <t>FP-2019-10-000177</t>
  </si>
  <si>
    <t>manžer datových schránek 2020</t>
  </si>
  <si>
    <t>FP-2019-10-000178</t>
  </si>
  <si>
    <t>Předplatné CODEXIS 2020</t>
  </si>
  <si>
    <t>FP-2019-10-001413</t>
  </si>
  <si>
    <t>Consulting Company Novasoft a. s.</t>
  </si>
  <si>
    <t>Podpora 9 licencí 17/3/19-16/6-20 čas. rozlišení r.2020</t>
  </si>
  <si>
    <t>Podpora licencí Microsoft - 3. splátka - 1/2020-5/2020 5 měsíců</t>
  </si>
  <si>
    <t>FP-2019-10-003085</t>
  </si>
  <si>
    <t>Smlouva o kopui, licencování a poskytování služeb - VZ-2018-0007 VZ Chirurgický telemanipulátor= ROČNÍ SERVIS 20.4.2019-19.4.2020 r. 2019 r 2020</t>
  </si>
  <si>
    <t>Intuitive Surgical Sárl</t>
  </si>
  <si>
    <t>FP-2019-10-001562</t>
  </si>
  <si>
    <t>MERIT GROUP a.s.</t>
  </si>
  <si>
    <t>Podpora SW Veem Backup Enterprise 1. - 11. 2020</t>
  </si>
  <si>
    <t>FP-2019-10-003906</t>
  </si>
  <si>
    <t>Virtuální aukční síŇ PROEBIZ - roční paušál 2020 (1.-.7)</t>
  </si>
  <si>
    <t>NAR marketing s.r.o.</t>
  </si>
  <si>
    <t>FP-2019-10-004195</t>
  </si>
  <si>
    <t>Support AMIS PACS - roční 1.-6.2020</t>
  </si>
  <si>
    <t>ICZ a.s.</t>
  </si>
  <si>
    <t>FP-2019-10-004914</t>
  </si>
  <si>
    <t>Roční podpora  08/19-07/20</t>
  </si>
  <si>
    <t>FP-2019-10-005091</t>
  </si>
  <si>
    <t>KS k VZ ""Medicínální a technické plyny 2019""nájem 1.9.2019-31.8.2020 (8 MĚSÍCŮ 2020)</t>
  </si>
  <si>
    <t>Messer Technogas s.r.o.</t>
  </si>
  <si>
    <t>ZŮSTATEK pro následující roky 2021…..</t>
  </si>
  <si>
    <t>VIZ ROZPIS NÍŽE</t>
  </si>
  <si>
    <t>FP-2019-10-005523</t>
  </si>
  <si>
    <t>FP-2019-10-005524</t>
  </si>
  <si>
    <t>Fp-2019-10-005525</t>
  </si>
  <si>
    <t>DAL</t>
  </si>
  <si>
    <t>Akce</t>
  </si>
  <si>
    <t>KJ</t>
  </si>
  <si>
    <t>Popis</t>
  </si>
  <si>
    <t>KS k VZ "Medicínální a technické plyny 2019"nájem 1.9.2019-31.8.2020 (8 MĚSÍCŮ 2020)</t>
  </si>
  <si>
    <t>ČAS.ROZL.JEŠTĚ V R. 2019</t>
  </si>
  <si>
    <t>FIŠER</t>
  </si>
  <si>
    <t>HRÁNEK</t>
  </si>
  <si>
    <t>VEČEŘOVÁ</t>
  </si>
  <si>
    <t>ČAS ROZL.ROK 2021</t>
  </si>
  <si>
    <t>fp-2019-10-005716</t>
  </si>
  <si>
    <t>ČSOB Pojišťovna, a. s.</t>
  </si>
  <si>
    <t>FP-2019-10-006129</t>
  </si>
  <si>
    <t>FP-2019-10-006169</t>
  </si>
  <si>
    <t>poskytnutí externího hodnocení kvality zdravotnických….</t>
  </si>
  <si>
    <t>Fp-2019-10-006148</t>
  </si>
  <si>
    <t>Ing. Karel Boch</t>
  </si>
  <si>
    <t>Smlouva o poskytování služeb VZ-2019-000885 - ČASOVĚ ROZLIŠIT ČTVRTLETNĚ</t>
  </si>
  <si>
    <t>FP-2019-10-006407</t>
  </si>
  <si>
    <t>Smlouva na dobu neurčitou (poskytnutí externího hodnocení)</t>
  </si>
  <si>
    <t>Fp-2019-10-003084</t>
  </si>
  <si>
    <t>Smlouva o prodloužení licencí 2 roky r. 2020 (12 měsíců)</t>
  </si>
  <si>
    <t>Smlouva o prodloužení licencí 2 roky r. 2021 (5 měsíců)</t>
  </si>
  <si>
    <t>FP-2019-10-006473</t>
  </si>
  <si>
    <t>Amenit s. r. o.</t>
  </si>
  <si>
    <t>obnovení licence ve zdravotnictví 2020 (12 měsíců)</t>
  </si>
  <si>
    <t>obnovení licence ve zdravotnictví 2021 (12 měsíců)</t>
  </si>
  <si>
    <t>obnovení licence ve zdravotnictví 2020 (10 měsíců)</t>
  </si>
  <si>
    <t>Fp-2019-11-000791</t>
  </si>
  <si>
    <t>MUDr. Martina Hoskovcová</t>
  </si>
  <si>
    <t>Wolfová Kateřina, účast.poplatek - edukační kurz Rehabilitace 2020</t>
  </si>
  <si>
    <t>FP-2019-10-006690</t>
  </si>
  <si>
    <t xml:space="preserve">Ivar a. s. </t>
  </si>
  <si>
    <t>Smlouva o dodávce SW "ShiftMaster" 1.-11.2020</t>
  </si>
  <si>
    <t>Fp-2019-11-000842</t>
  </si>
  <si>
    <t>Všeobecná fakultní nemocnice v Praze</t>
  </si>
  <si>
    <t>jonášová Lenka, kurz radiologická fyzika v radiodiagnostice</t>
  </si>
  <si>
    <t>FP-2019-10-006705</t>
  </si>
  <si>
    <t>Satum Czech s. r. o.</t>
  </si>
  <si>
    <t>pojištění majetku za obd 1.1.2020-31.3.2020</t>
  </si>
  <si>
    <t>fp-2019-11-000780</t>
  </si>
  <si>
    <t>G.L.C. Events FZE</t>
  </si>
  <si>
    <t>Hlavinka Antonín Ing. Machine Learning Master Class</t>
  </si>
  <si>
    <t>Fp-2019-10-006704</t>
  </si>
  <si>
    <t>Pojištění odpovědnosti 1.1.2020 - 31.3.2020</t>
  </si>
  <si>
    <t>FP-2019-10-006939</t>
  </si>
  <si>
    <t>FP-2019-10-006940</t>
  </si>
  <si>
    <t>FP-2019-10-006941</t>
  </si>
  <si>
    <t>FP-2019-10-006942</t>
  </si>
  <si>
    <t>FP-2019-10-006943</t>
  </si>
  <si>
    <t>FP-2019-10-006944</t>
  </si>
  <si>
    <t>FP-2019-10-006945</t>
  </si>
  <si>
    <t>FP-2019-10-006946</t>
  </si>
  <si>
    <t>FP-2019-10-006947</t>
  </si>
  <si>
    <t>FP-2019-10-006948</t>
  </si>
  <si>
    <t>FP-2019-10-006949</t>
  </si>
  <si>
    <t>FP-2019-10-006950</t>
  </si>
  <si>
    <t>zůstatek účtu 381 00 000</t>
  </si>
  <si>
    <t>FP-2019-10-006907</t>
  </si>
  <si>
    <t>IVZW SOCIENTY OF EUROPEAN ROBOTIC</t>
  </si>
  <si>
    <t>členství 2020 - Dzvinčuk, Marek, Hambálek,Maděrka, Pilka, Jančeková</t>
  </si>
  <si>
    <t>FP-2019-10-000890</t>
  </si>
  <si>
    <t>Antonín Hlavinka, letenka, pojištění</t>
  </si>
  <si>
    <t>FP-2019-10-007126</t>
  </si>
  <si>
    <t>Lhoťan Jaroslav, poplatek za členství za 1/2020 - 12/2020</t>
  </si>
  <si>
    <t>poj. sml.č.7110001952- cestovní pojištění ZC prac. cestách 1.11.2019-31.10.2020</t>
  </si>
  <si>
    <t>vyúčt: zál. na předpl.: BOZP profi plus (5.7.-31.12.18, 1.1.-31.12.19, 1.1.-4.7.20), ZLP-2018-05-000374</t>
  </si>
  <si>
    <t>FP-2019-10-000039</t>
  </si>
  <si>
    <t>rozpis</t>
  </si>
  <si>
    <t>seznam zdravotnických výkonů 2020 - 169 ks</t>
  </si>
  <si>
    <t>FP-2019-10-007396</t>
  </si>
  <si>
    <t>CombiTax spol. s r.o.</t>
  </si>
  <si>
    <t>Dodatek č. 1 k servisní smlouvě - programové vybavení</t>
  </si>
  <si>
    <t>FP-2019-10-007319</t>
  </si>
  <si>
    <t>EANM Forschungs</t>
  </si>
  <si>
    <t>Akreditace EARL FDG PET/CT - akreditovaný program 2020</t>
  </si>
  <si>
    <t>FP-2019-11-000919</t>
  </si>
  <si>
    <t>Systémy jakosti s. r. o.</t>
  </si>
  <si>
    <t>Janošcová Marie  kurz Metrolog ve zkušební a zdrav.</t>
  </si>
  <si>
    <t>FP-2019-11-000920</t>
  </si>
  <si>
    <t>Merta Čeněk - letenka</t>
  </si>
  <si>
    <t>Štýbnar Michal - letenka</t>
  </si>
  <si>
    <t>ID-2020-01-000001</t>
  </si>
  <si>
    <t>ID-2020-01-000002</t>
  </si>
  <si>
    <t>ID-2020-01-000003</t>
  </si>
  <si>
    <t>ID-2020-01-000004</t>
  </si>
  <si>
    <t>ID-2020-01-000005</t>
  </si>
  <si>
    <t>ID-2020-01-000006</t>
  </si>
  <si>
    <t>ID-2020-01-000007</t>
  </si>
  <si>
    <t>ID-2020-01-000008</t>
  </si>
  <si>
    <t>ID-2020-01-000009</t>
  </si>
  <si>
    <t>ID-2020-01-000010</t>
  </si>
  <si>
    <t>ID-2020-01-000011</t>
  </si>
  <si>
    <t>ID-2020-01-000012</t>
  </si>
  <si>
    <t>ID-2020-01-000013</t>
  </si>
  <si>
    <t>ID-2020-01-000014</t>
  </si>
  <si>
    <t>ID-2020-01-000021</t>
  </si>
  <si>
    <t>ID-2020-01-000022</t>
  </si>
  <si>
    <t>ID-2020-01-000020</t>
  </si>
  <si>
    <t>ID-2020-01-000015</t>
  </si>
  <si>
    <t>ID-2020-01-000016</t>
  </si>
  <si>
    <t>ID-2020-01-000017</t>
  </si>
  <si>
    <t>ID-2020-01-000018</t>
  </si>
  <si>
    <t>ID-2020-01-000019</t>
  </si>
  <si>
    <t>FP-2019-10-007520</t>
  </si>
  <si>
    <t>Radio Haná s. r. o.</t>
  </si>
  <si>
    <t>vysílání reklamy pro TO 12/2019-3/2020</t>
  </si>
  <si>
    <t>FP-2019-10-007521</t>
  </si>
  <si>
    <t>vysílání reklamy pro CAR 12/2019-3/2020</t>
  </si>
  <si>
    <t>FP-2019-10-007522</t>
  </si>
  <si>
    <t>vysílání reklamy pro Mamograf 12/2019-3/2020</t>
  </si>
  <si>
    <t>ID-2020-01-000023</t>
  </si>
  <si>
    <t>ID-2020-01-000024</t>
  </si>
  <si>
    <t>ID-2020-01-000025</t>
  </si>
  <si>
    <t>ID-2020-01-000026</t>
  </si>
  <si>
    <t>ID-2020-01-000027</t>
  </si>
  <si>
    <t>ID-2020-01-000028</t>
  </si>
  <si>
    <t>xxxxxxxxxxxx</t>
  </si>
  <si>
    <t>ID-2020-01-000029</t>
  </si>
  <si>
    <t>ID-2020-01-000030</t>
  </si>
  <si>
    <t>ID-2020-01-000031</t>
  </si>
  <si>
    <t>ID-2020-01-000032</t>
  </si>
  <si>
    <t>ID-2020-01-000035</t>
  </si>
  <si>
    <t>FP-2019-11-000970</t>
  </si>
  <si>
    <t>FP-2019-11-000971</t>
  </si>
  <si>
    <t>FP-2019-11-000972</t>
  </si>
  <si>
    <t>FP-2019-11-000973</t>
  </si>
  <si>
    <t>Národní centrum ošetřovatelství</t>
  </si>
  <si>
    <t>Macková Soňa - kurz vš.sestra int.obor 2020</t>
  </si>
  <si>
    <t>Misterová Michaela - kurz vš.sestra int.obor 2020</t>
  </si>
  <si>
    <t>Vláčilová Sylvie - kurz vš.sestra int.obor 2020</t>
  </si>
  <si>
    <t>Čurda Jakub - kurz vš.sestra int.obor 2020</t>
  </si>
  <si>
    <t>ID-2020-01-000037</t>
  </si>
  <si>
    <t>ID-2020-01-000039</t>
  </si>
  <si>
    <t>FP-2019-11-000990</t>
  </si>
  <si>
    <t>Hlavinka Antonín Ing. Letenka 22.1.-2.2.2020</t>
  </si>
  <si>
    <t>FP-2019-17-000046</t>
  </si>
  <si>
    <t>Wolters Kluwer ČR, a. s.</t>
  </si>
  <si>
    <t>elektronic.předplatné časopisu Daně a právo v praxi</t>
  </si>
  <si>
    <t>ID-2020-01-000041</t>
  </si>
  <si>
    <t>Dubová Lenka, certifi. kurz Poruchy polykání - diagnostika a terapie17-18.1.2020 31.1.-1.2., 14-15.2.2020 ZLP 2019-05-759</t>
  </si>
  <si>
    <t>Fakultní nemocnice Hradec Králové</t>
  </si>
  <si>
    <t>FP-2019-11-000957</t>
  </si>
  <si>
    <t>FP-2019-10-006028</t>
  </si>
  <si>
    <t>Vojenská nemocnice Olomouc</t>
  </si>
  <si>
    <t>Nájemní smlouva o pronájmu zdravotnického přístroje RTg</t>
  </si>
  <si>
    <t>Evidenční číslo</t>
  </si>
  <si>
    <t>částka MD</t>
  </si>
  <si>
    <t>zůstatek pro následující roky</t>
  </si>
  <si>
    <t>FP-2020-10-001039</t>
  </si>
  <si>
    <t>Doležel Martin doc.MUDr.,PhD.</t>
  </si>
  <si>
    <t>FP-2020-10-001487</t>
  </si>
  <si>
    <t>Consulting Company Novasoft, a.s.</t>
  </si>
  <si>
    <t>podpora licencí roční PATOL 6,GEN 3 - R. 2021 (do 16.3.2021) -2měsíce</t>
  </si>
  <si>
    <t>FP-2020-10-001534</t>
  </si>
  <si>
    <t>FP-2020-10-002063</t>
  </si>
  <si>
    <t>FP-2020-10-002107</t>
  </si>
  <si>
    <t>DATASCAN, s.r.o.</t>
  </si>
  <si>
    <t>podpora SOTI 01/2021-12/2021</t>
  </si>
  <si>
    <t>podpora SOTI 01/2022-12/2022</t>
  </si>
  <si>
    <t>podpora SOTI 01/2023-05/2023</t>
  </si>
  <si>
    <t>FP-2020-10-002108</t>
  </si>
  <si>
    <t>podpora SOTI 01/2023 - 05/2023</t>
  </si>
  <si>
    <t>podpora SOTI 01/2021 - 12/2021</t>
  </si>
  <si>
    <t>podpora SOTI 01/2022 - 12/2022</t>
  </si>
  <si>
    <t>FP-2020-10-003366</t>
  </si>
  <si>
    <t>LMC s.r.o.</t>
  </si>
  <si>
    <t>Teamio Easy-náborová aplikace od 29.6.2020-28.6.2021</t>
  </si>
  <si>
    <t>FP-2020-10-005882</t>
  </si>
  <si>
    <t>SEKK spol. s r.o.</t>
  </si>
  <si>
    <t>FP-2020-10-005864</t>
  </si>
  <si>
    <t>FP-2020-10-005786</t>
  </si>
  <si>
    <t>FP-2020-10-005785</t>
  </si>
  <si>
    <t>FP-2020-10-005784</t>
  </si>
  <si>
    <t>FP-2020-10-005783</t>
  </si>
  <si>
    <t>FP-2020-10-005782</t>
  </si>
  <si>
    <t>FP-2020-10-005781</t>
  </si>
  <si>
    <t>FP-2020-10-005780</t>
  </si>
  <si>
    <t>FP-2020-10-005779</t>
  </si>
  <si>
    <t>FP-2020-10-005778</t>
  </si>
  <si>
    <t>FP-2020-10-005777</t>
  </si>
  <si>
    <t>FP-2020-10-005776</t>
  </si>
  <si>
    <t>FP-2020-10-005775</t>
  </si>
  <si>
    <t>FP-2020-10-005774</t>
  </si>
  <si>
    <t>FP-2020-10-005756</t>
  </si>
  <si>
    <t>FP-2020-10-004030</t>
  </si>
  <si>
    <t>FP-2020-10-004217</t>
  </si>
  <si>
    <t>LT PROJEKT a.s.</t>
  </si>
  <si>
    <t>FP-2020-10-004334</t>
  </si>
  <si>
    <t>DATA-INTER spol. s r.o.</t>
  </si>
  <si>
    <t>podpora Barracuda Networks - email Security 01.01.2021-31.12.2021</t>
  </si>
  <si>
    <t>podpora Barracuda Networks - email Security 1.1.2022 - 31.12.2022</t>
  </si>
  <si>
    <t>podpora Barracuda Networks - email Security 1.1.2023 - 4.8.2023</t>
  </si>
  <si>
    <t>FP-2020-10-004705</t>
  </si>
  <si>
    <t>podpora licencí Patologie - roční 01.01.2021-29.8.2021</t>
  </si>
  <si>
    <t>FP-2020-10-004735</t>
  </si>
  <si>
    <t>KS k VZ-2019-000401 "Medicínální a technické plyny 2019" (8 měsíců rok 2021)</t>
  </si>
  <si>
    <t>FP-2020-10-004736</t>
  </si>
  <si>
    <t>FP-2020-10-004737</t>
  </si>
  <si>
    <t>FP-2020-10-004889</t>
  </si>
  <si>
    <t>FP-2020-10-004902</t>
  </si>
  <si>
    <t>podpora SOTI 30 ks 01-12/2022</t>
  </si>
  <si>
    <t>podpora SOTI 30 ks 01-12/2021</t>
  </si>
  <si>
    <t>podpora SOTI 30 ks 01-10/2023</t>
  </si>
  <si>
    <t>FP-2020-10-005899</t>
  </si>
  <si>
    <t>SATUM CZECH s.r.o.</t>
  </si>
  <si>
    <t>FP-2020-10-005900</t>
  </si>
  <si>
    <t>pojištění odpovědnosti  obd. 01.01.2021-31.3.2021</t>
  </si>
  <si>
    <t>FP-2020-10-005983</t>
  </si>
  <si>
    <t>FP-2020-10-006342</t>
  </si>
  <si>
    <t>FP-2020-10-006381</t>
  </si>
  <si>
    <t>FP-2020-10-006875</t>
  </si>
  <si>
    <t>servisní smlouva Daňová kancelář 1.1.2021-31.12.2021 ZLP-2020-05-578</t>
  </si>
  <si>
    <t>FP-2020-10-006953</t>
  </si>
  <si>
    <t>EANM Forschungs GmbH/ EANM Research Ltd.</t>
  </si>
  <si>
    <t>FP-2020-12-000046</t>
  </si>
  <si>
    <t>náhrada za ztrátu výdělku 1/2021</t>
  </si>
  <si>
    <t>FP-2020-12-000047</t>
  </si>
  <si>
    <t>FP-2020-17-000024</t>
  </si>
  <si>
    <t>-</t>
  </si>
  <si>
    <t>obnovení licence ve zdravotnictví 2022 (10 měsíců)</t>
  </si>
  <si>
    <t>SMLOUVA O SROVNÁNÍ A ANALÝZE KLINICKÉ PRODUKCE čas. rozlišení do července 2021</t>
  </si>
  <si>
    <t>č. dokladu - rozpuštění 2021</t>
  </si>
  <si>
    <t>roční podpora AMIS PACS 01.01. - 18.7.2021</t>
  </si>
  <si>
    <t>pojištění majetku za obd. 1.1.2021 - 31.03. 2021</t>
  </si>
  <si>
    <t>pronájem Office 365 01.01. - 01.06.2021</t>
  </si>
  <si>
    <t>Akreditace EARL FDG PET/CT akreditation programme 1.1. - 31.12.2021</t>
  </si>
  <si>
    <t>ID-2021-01-000008</t>
  </si>
  <si>
    <t>ID-2021-01-000009</t>
  </si>
  <si>
    <t>manžer datových schránek 2021</t>
  </si>
  <si>
    <t>ID-2021-01-000010</t>
  </si>
  <si>
    <t>ID-2021-01-000011</t>
  </si>
  <si>
    <t>ID-2021-01-000012</t>
  </si>
  <si>
    <t>ID-2021-01-000013</t>
  </si>
  <si>
    <t>ID-2021-01-000014</t>
  </si>
  <si>
    <t>ID-2021-01-000015</t>
  </si>
  <si>
    <t>Chirurgický telemanipulátor= ROČNÍ SERVIS 20.4.2020-19.4.2021</t>
  </si>
  <si>
    <t>refundace nákladů (licence+ poplatek) konference Best of Astro Czech republic</t>
  </si>
  <si>
    <t>Servisní podpora pro komplet IPS 1.1.2021-30.5.2021</t>
  </si>
  <si>
    <t>ID-2021-01-000016</t>
  </si>
  <si>
    <t>ID-2021-01-000017</t>
  </si>
  <si>
    <t>ID-2021-01-000018</t>
  </si>
  <si>
    <t>ID-2021-01-000019</t>
  </si>
  <si>
    <t>ID-2021-01-000020</t>
  </si>
  <si>
    <t>poskytnutí externího hodnocení kvality zdrav. lab.rok 2021</t>
  </si>
  <si>
    <t>ID-2021-01-000021</t>
  </si>
  <si>
    <t>cytologie likvoru exter. hod. kvality zdrav. lab. imunologie rok 2021</t>
  </si>
  <si>
    <t>Smlouva o poskytnutí "Virtuální aukční síně PROEBIZ" - 29.7.2020-28.7.2021</t>
  </si>
  <si>
    <t>Medicínální a technické plyny 2019 (4 měsíce rok 2020) (8 měsíců rok 2021)</t>
  </si>
  <si>
    <t>Obnovení podpory zálohovacího software Veeam 3 roky 1.1.2021-31.12.2021</t>
  </si>
  <si>
    <t>Obnovení podpory zálohovacího software Veeam 3 roky 1.12.2022-31.12.2022</t>
  </si>
  <si>
    <t>Obnovení podpory zálohovacího software Veeam 3 roky 1.1.2023-30.11.2023</t>
  </si>
  <si>
    <r>
      <t xml:space="preserve">Zpracování generelu rozvoje areálu FN Olomouc - čas. rozl. 2021 - </t>
    </r>
    <r>
      <rPr>
        <b/>
        <sz val="11"/>
        <color rgb="FFFF0000"/>
        <rFont val="Calibri"/>
        <family val="2"/>
        <charset val="238"/>
        <scheme val="minor"/>
      </rPr>
      <t>01/2021</t>
    </r>
  </si>
  <si>
    <r>
      <t xml:space="preserve">Zpracování generelu rozvoje areálu FN Olomouc - čas. rozl. 2021 - </t>
    </r>
    <r>
      <rPr>
        <b/>
        <sz val="11"/>
        <color rgb="FFFF0000"/>
        <rFont val="Calibri"/>
        <family val="2"/>
        <charset val="238"/>
        <scheme val="minor"/>
      </rPr>
      <t>02/2021</t>
    </r>
  </si>
  <si>
    <r>
      <t xml:space="preserve">Zpracování generelu rozvoje areálu FN Olomouc - čas. rozl. 2021 - </t>
    </r>
    <r>
      <rPr>
        <b/>
        <sz val="11"/>
        <color rgb="FFFF0000"/>
        <rFont val="Calibri"/>
        <family val="2"/>
        <charset val="238"/>
        <scheme val="minor"/>
      </rPr>
      <t>03/2021</t>
    </r>
  </si>
  <si>
    <r>
      <t>Zpracování generelu rozvoje areálu FN Olomouc - čas. rozl. 2021 -</t>
    </r>
    <r>
      <rPr>
        <b/>
        <sz val="11"/>
        <color rgb="FFFF0000"/>
        <rFont val="Calibri"/>
        <family val="2"/>
        <charset val="238"/>
        <scheme val="minor"/>
      </rPr>
      <t xml:space="preserve"> 04/2021</t>
    </r>
  </si>
  <si>
    <r>
      <t xml:space="preserve">Zpracování generelu rozvoje areálu FN Olomouc - čas. rozl. 2021 - </t>
    </r>
    <r>
      <rPr>
        <b/>
        <sz val="11"/>
        <color rgb="FFFF0000"/>
        <rFont val="Calibri"/>
        <family val="2"/>
        <charset val="238"/>
        <scheme val="minor"/>
      </rPr>
      <t>05/2021</t>
    </r>
  </si>
  <si>
    <r>
      <t xml:space="preserve">Zpracování generelu rozvoje areálu FN Olomouc - čas. rozl. 2021 - </t>
    </r>
    <r>
      <rPr>
        <b/>
        <sz val="11"/>
        <color rgb="FFFF0000"/>
        <rFont val="Calibri"/>
        <family val="2"/>
        <charset val="238"/>
        <scheme val="minor"/>
      </rPr>
      <t>06/2021</t>
    </r>
  </si>
  <si>
    <r>
      <t xml:space="preserve">Zpracování generelu rozvoje areálu FN Olomouc - čas. rozl. 2021 - </t>
    </r>
    <r>
      <rPr>
        <b/>
        <sz val="11"/>
        <color rgb="FFFF0000"/>
        <rFont val="Calibri"/>
        <family val="2"/>
        <charset val="238"/>
        <scheme val="minor"/>
      </rPr>
      <t>07/2021</t>
    </r>
  </si>
  <si>
    <r>
      <t xml:space="preserve">Zpracování generelu rozvoje areálu FN Olomouc - čas. rozl. 2021 - </t>
    </r>
    <r>
      <rPr>
        <b/>
        <sz val="11"/>
        <color rgb="FFFF0000"/>
        <rFont val="Calibri"/>
        <family val="2"/>
        <charset val="238"/>
        <scheme val="minor"/>
      </rPr>
      <t>08/2021</t>
    </r>
  </si>
  <si>
    <r>
      <t xml:space="preserve">Zpracování generelu rozvoje areálu FN Olomouc - čas. rozl. 2021 - </t>
    </r>
    <r>
      <rPr>
        <b/>
        <sz val="11"/>
        <color rgb="FFFF0000"/>
        <rFont val="Calibri"/>
        <family val="2"/>
        <charset val="238"/>
        <scheme val="minor"/>
      </rPr>
      <t>09/2021</t>
    </r>
  </si>
  <si>
    <r>
      <t xml:space="preserve">Zpracování generelu rozvoje areálu FN Olomouc - čas. rozl. 2021 - </t>
    </r>
    <r>
      <rPr>
        <b/>
        <sz val="11"/>
        <color rgb="FFFF0000"/>
        <rFont val="Calibri"/>
        <family val="2"/>
        <charset val="238"/>
        <scheme val="minor"/>
      </rPr>
      <t>10/2021</t>
    </r>
  </si>
  <si>
    <r>
      <t>Zpracování generelu rozvoje areálu FN Olomouc - čas. rozl. 2021 -</t>
    </r>
    <r>
      <rPr>
        <b/>
        <sz val="11"/>
        <color rgb="FFFF0000"/>
        <rFont val="Calibri"/>
        <family val="2"/>
        <charset val="238"/>
        <scheme val="minor"/>
      </rPr>
      <t xml:space="preserve"> 11/2021</t>
    </r>
  </si>
  <si>
    <r>
      <t xml:space="preserve">Zpracování generelu rozvoje areálu FN Olomouc - čas. rozl. 2021 - </t>
    </r>
    <r>
      <rPr>
        <b/>
        <sz val="11"/>
        <color rgb="FFFF0000"/>
        <rFont val="Calibri"/>
        <family val="2"/>
        <charset val="238"/>
        <scheme val="minor"/>
      </rPr>
      <t>12/2021</t>
    </r>
  </si>
  <si>
    <t xml:space="preserve">Zpracování generelu rozvoje areálu FN Olomouc - čas. rozl. v roce 2022 12x </t>
  </si>
  <si>
    <t xml:space="preserve">Zpracování generelu rozvoje areálu FN Olomouc - čas. rozl. v roce 2023 12x </t>
  </si>
  <si>
    <t xml:space="preserve">Zpracování generelu rozvoje areálu FN Olomouc - čas. rozl. v roce 2024 12x </t>
  </si>
  <si>
    <t xml:space="preserve">Zpracování generelu rozvoje areálu FN Olomouc - čas. rozl. v roce 2025 6x </t>
  </si>
  <si>
    <t>FP celkem</t>
  </si>
  <si>
    <t>souhrně za celý rok</t>
  </si>
  <si>
    <t xml:space="preserve">leden-červen </t>
  </si>
  <si>
    <t>ROZLIŠOVAT MĚSÍČNĚ</t>
  </si>
  <si>
    <r>
      <t xml:space="preserve">Zpracování generelu rozvoje areálu FN Olomouc - čas. rozl. </t>
    </r>
    <r>
      <rPr>
        <b/>
        <sz val="11"/>
        <color rgb="FFFF0000"/>
        <rFont val="Calibri"/>
        <family val="2"/>
        <charset val="238"/>
        <scheme val="minor"/>
      </rPr>
      <t>01-12/2022 - měsíčně rozpouštět</t>
    </r>
  </si>
  <si>
    <r>
      <t xml:space="preserve">Zpracování generelu rozvoje areálu FN Olomouc - čas. rozl. </t>
    </r>
    <r>
      <rPr>
        <b/>
        <sz val="11"/>
        <color rgb="FFFF0000"/>
        <rFont val="Calibri"/>
        <family val="2"/>
        <charset val="238"/>
        <scheme val="minor"/>
      </rPr>
      <t>01-12/2023 - měsíčně rozpouštět</t>
    </r>
  </si>
  <si>
    <r>
      <t xml:space="preserve">Zpracování generelu rozvoje areálu FN Olomouc - čas. rozl. </t>
    </r>
    <r>
      <rPr>
        <b/>
        <sz val="11"/>
        <color rgb="FFFF0000"/>
        <rFont val="Calibri"/>
        <family val="2"/>
        <charset val="238"/>
        <scheme val="minor"/>
      </rPr>
      <t>01-12/2024 - měsíčně rozpouštět</t>
    </r>
  </si>
  <si>
    <r>
      <t xml:space="preserve">Zpracování generelu rozvoje areálu FN Olomouc - čas. rozl. </t>
    </r>
    <r>
      <rPr>
        <b/>
        <sz val="11"/>
        <color rgb="FFFF0000"/>
        <rFont val="Calibri"/>
        <family val="2"/>
        <charset val="238"/>
        <scheme val="minor"/>
      </rPr>
      <t>01-06/2025 - měsíčně rozpouštět</t>
    </r>
  </si>
  <si>
    <t>ID-2021-01-000024</t>
  </si>
  <si>
    <t>ID-2021-01-000023</t>
  </si>
  <si>
    <t>ID-2021-01-000022</t>
  </si>
  <si>
    <t xml:space="preserve">Smlouva o dod. SW "ShiftMaster" (evid. a plán. směn) jeho servisu a údržbě 2021 </t>
  </si>
  <si>
    <t>ID-2021-01-000025</t>
  </si>
  <si>
    <t>ID-2021-01-000026</t>
  </si>
  <si>
    <t>dle rozpisu</t>
  </si>
  <si>
    <t>ID-2021-01-000027</t>
  </si>
  <si>
    <t>ID-2021-01-000028</t>
  </si>
  <si>
    <t>ID-2021-01-000029</t>
  </si>
  <si>
    <t>ID-2021-01-000030</t>
  </si>
  <si>
    <t>ID-2021-01-000032</t>
  </si>
  <si>
    <t>ID-2021-01-000033</t>
  </si>
  <si>
    <t>ID-2021-01-000034</t>
  </si>
  <si>
    <t>ID-2021-01-000035</t>
  </si>
  <si>
    <t>ID-2021-01-000036</t>
  </si>
  <si>
    <t>ID-2021-01-000039</t>
  </si>
  <si>
    <t>ID-2021-01-000040</t>
  </si>
  <si>
    <t>ID-2021-100-000001</t>
  </si>
  <si>
    <t>ID-2021-100-000002</t>
  </si>
  <si>
    <t xml:space="preserve">předpl.: BOZP profi plus (1.1.-4.7.2022) </t>
  </si>
  <si>
    <t>předpl.: BOZP profi plus (1.1.-31.12.2021)</t>
  </si>
  <si>
    <t>ID-2021-01-000041</t>
  </si>
  <si>
    <t>zůstatek pro následující měsíce, roky</t>
  </si>
  <si>
    <t>ID-2021-01-000080</t>
  </si>
  <si>
    <t>ID-2021-01-000110</t>
  </si>
  <si>
    <t>ID-2021-01-000179</t>
  </si>
  <si>
    <t>ID-2021-01-000217</t>
  </si>
  <si>
    <t>ID-2021-01-000262</t>
  </si>
  <si>
    <t>ID-2021-01-000296</t>
  </si>
  <si>
    <t>ID-2021-01-000400</t>
  </si>
  <si>
    <t>ID-2021-01-000344</t>
  </si>
  <si>
    <t>ID-2021-01-000452</t>
  </si>
  <si>
    <t>ID-2021-01-000498</t>
  </si>
  <si>
    <t>ID-2021-01-000512</t>
  </si>
  <si>
    <t>č. dokladu - rozpuštění 2022</t>
  </si>
  <si>
    <t>VYTVOŘIT ID V ROCE 2022</t>
  </si>
  <si>
    <r>
      <t xml:space="preserve">Zpracování generelu rozvoje areálu FN Olomouc - čas. rozl. 2022 - </t>
    </r>
    <r>
      <rPr>
        <b/>
        <sz val="11"/>
        <color rgb="FFFF0000"/>
        <rFont val="Calibri"/>
        <family val="2"/>
        <charset val="238"/>
        <scheme val="minor"/>
      </rPr>
      <t>01/2022 - měsíčně rozpouštět</t>
    </r>
  </si>
  <si>
    <r>
      <t xml:space="preserve">Zpracování generelu rozvoje areálu FN Olomouc - čas. rozl. 2022 - </t>
    </r>
    <r>
      <rPr>
        <b/>
        <sz val="11"/>
        <color rgb="FFFF0000"/>
        <rFont val="Calibri"/>
        <family val="2"/>
        <charset val="238"/>
        <scheme val="minor"/>
      </rPr>
      <t>02/2022</t>
    </r>
  </si>
  <si>
    <r>
      <t xml:space="preserve">Zpracování generelu rozvoje areálu FN Olomouc - čas. rozl. 2022 - </t>
    </r>
    <r>
      <rPr>
        <b/>
        <sz val="11"/>
        <color rgb="FFFF0000"/>
        <rFont val="Calibri"/>
        <family val="2"/>
        <charset val="238"/>
        <scheme val="minor"/>
      </rPr>
      <t>03/2022</t>
    </r>
  </si>
  <si>
    <r>
      <t>Zpracování generelu rozvoje areálu FN Olomouc - čas. rozl. 2022 -</t>
    </r>
    <r>
      <rPr>
        <b/>
        <sz val="11"/>
        <color rgb="FFFF0000"/>
        <rFont val="Calibri"/>
        <family val="2"/>
        <charset val="238"/>
        <scheme val="minor"/>
      </rPr>
      <t xml:space="preserve"> 04/2022</t>
    </r>
  </si>
  <si>
    <r>
      <t xml:space="preserve">Zpracování generelu rozvoje areálu FN Olomouc - čas. rozl. 2022 - </t>
    </r>
    <r>
      <rPr>
        <b/>
        <sz val="11"/>
        <color rgb="FFFF0000"/>
        <rFont val="Calibri"/>
        <family val="2"/>
        <charset val="238"/>
        <scheme val="minor"/>
      </rPr>
      <t>05/2022</t>
    </r>
  </si>
  <si>
    <r>
      <t xml:space="preserve">Zpracování generelu rozvoje areálu FN Olomouc - čas. rozl. 2022 - </t>
    </r>
    <r>
      <rPr>
        <b/>
        <sz val="11"/>
        <color rgb="FFFF0000"/>
        <rFont val="Calibri"/>
        <family val="2"/>
        <charset val="238"/>
        <scheme val="minor"/>
      </rPr>
      <t>06/2022</t>
    </r>
  </si>
  <si>
    <r>
      <t xml:space="preserve">Zpracování generelu rozvoje areálu FN Olomouc - čas. rozl. 2022 - </t>
    </r>
    <r>
      <rPr>
        <b/>
        <sz val="11"/>
        <color rgb="FFFF0000"/>
        <rFont val="Calibri"/>
        <family val="2"/>
        <charset val="238"/>
        <scheme val="minor"/>
      </rPr>
      <t>07/2022</t>
    </r>
  </si>
  <si>
    <r>
      <t xml:space="preserve">Zpracování generelu rozvoje areálu FN Olomouc - čas. rozl. 2022 - </t>
    </r>
    <r>
      <rPr>
        <b/>
        <sz val="11"/>
        <color rgb="FFFF0000"/>
        <rFont val="Calibri"/>
        <family val="2"/>
        <charset val="238"/>
        <scheme val="minor"/>
      </rPr>
      <t>08/2022</t>
    </r>
  </si>
  <si>
    <r>
      <t xml:space="preserve">Zpracování generelu rozvoje areálu FN Olomouc - čas. rozl. 2022 - </t>
    </r>
    <r>
      <rPr>
        <b/>
        <sz val="11"/>
        <color rgb="FFFF0000"/>
        <rFont val="Calibri"/>
        <family val="2"/>
        <charset val="238"/>
        <scheme val="minor"/>
      </rPr>
      <t>09/2022</t>
    </r>
  </si>
  <si>
    <r>
      <t xml:space="preserve">Zpracování generelu rozvoje areálu FN Olomouc - čas. rozl. 2022 - </t>
    </r>
    <r>
      <rPr>
        <b/>
        <sz val="11"/>
        <color rgb="FFFF0000"/>
        <rFont val="Calibri"/>
        <family val="2"/>
        <charset val="238"/>
        <scheme val="minor"/>
      </rPr>
      <t>10/2022</t>
    </r>
  </si>
  <si>
    <r>
      <t>Zpracování generelu rozvoje areálu FN Olomouc - čas. rozl. 2022 -</t>
    </r>
    <r>
      <rPr>
        <b/>
        <sz val="11"/>
        <color rgb="FFFF0000"/>
        <rFont val="Calibri"/>
        <family val="2"/>
        <charset val="238"/>
        <scheme val="minor"/>
      </rPr>
      <t xml:space="preserve"> 11/2022</t>
    </r>
  </si>
  <si>
    <t>FP-2021-10-007082</t>
  </si>
  <si>
    <t>servisní smlouva Daňová kancelář 1.1.2022-31.12.2022</t>
  </si>
  <si>
    <t>FP-2021-10-005169</t>
  </si>
  <si>
    <t xml:space="preserve">Serv. podp. pro komplet IPS (aktualizace SW a servis HW) prodloužení na období 1.6.2021-30.5.2022 </t>
  </si>
  <si>
    <t>ID-2021-01-000576</t>
  </si>
  <si>
    <t>DYNEX LabSolutions, s.r.o.</t>
  </si>
  <si>
    <t>PREVAL II uskuteční se v r.2022 - náklady přeúčt.do r.2022</t>
  </si>
  <si>
    <t>FP-2021-10-005004</t>
  </si>
  <si>
    <t>Podpora PACS roční 01.01.2022 - 18.7.2022</t>
  </si>
  <si>
    <t>FP-2021-11-000665</t>
  </si>
  <si>
    <t>IPVZ</t>
  </si>
  <si>
    <t xml:space="preserve">kurz Neodkladná první pomoc pro nelékař. pracovníky 3-7.1.2022 </t>
  </si>
  <si>
    <t>FP-2021-10-001585</t>
  </si>
  <si>
    <t>rok 2022 - Smlouva o koupi, lic.í a poskyt. služeb = ROČNÍ SERVIS 01.2022-19.4.2022</t>
  </si>
  <si>
    <t>FP-2021-10-006802</t>
  </si>
  <si>
    <t>Roční Hot-Line a SW podpora 21.11.2021-20.11.2022</t>
  </si>
  <si>
    <t>FP-2021-10-007411</t>
  </si>
  <si>
    <t>People Management Forum, z.s.</t>
  </si>
  <si>
    <t>poplatek za členství, Lhotan Jaroslav- za  období 1/2022-12/2022</t>
  </si>
  <si>
    <t>FP-2021-10-007611</t>
  </si>
  <si>
    <t>DLE ROZPISU U FP</t>
  </si>
  <si>
    <t>FP-2021-10-006271</t>
  </si>
  <si>
    <t>FP-2021-10-006272</t>
  </si>
  <si>
    <t>pojištění profesní odpovědnosti období 1.1-31.3.2022</t>
  </si>
  <si>
    <t>pojištění majetku za období 1.1.-31.3.2022</t>
  </si>
  <si>
    <t>sdružené pojištění vozidel od 1.1.2022-31.3.2022</t>
  </si>
  <si>
    <t>FP-2021-10-006659</t>
  </si>
  <si>
    <t>FP-2021-10-006586</t>
  </si>
  <si>
    <t>FP-2021-10-006590</t>
  </si>
  <si>
    <t>FP-2021-10-006593</t>
  </si>
  <si>
    <t>FP-2021-10-006587</t>
  </si>
  <si>
    <t>FP-2021-10-006594</t>
  </si>
  <si>
    <t>FP-2021-10-006584</t>
  </si>
  <si>
    <t>FP-2021-10-006588</t>
  </si>
  <si>
    <t>FP-2021-10-006591</t>
  </si>
  <si>
    <t>FP-2021-10-006592</t>
  </si>
  <si>
    <t>FP-2021-10-006660</t>
  </si>
  <si>
    <t>FP-2021-10-006661</t>
  </si>
  <si>
    <t>FP-2021-10-006585</t>
  </si>
  <si>
    <t>FP-2021-10-006589</t>
  </si>
  <si>
    <t>FP-2021-10-006595</t>
  </si>
  <si>
    <t>SMLN-2019-612-000104 poskytnutí exter.hodnocení kvality zdravot.laboratoří v rámci ISO 15189 neurolog.kl.</t>
  </si>
  <si>
    <t>SMLN-2019-612-000104 poskytnutí exter.hodnocení kvality zdravot.laboratoří v rámci ISO 15189 OKB-KJ</t>
  </si>
  <si>
    <t>SMLN-2019-612-000104 poskytnutí exter.hodnocení kvality zdravot.laboratoří v rámci ISO 15189 OKB-KDCH OP</t>
  </si>
  <si>
    <t>SMLN-2019-612-000104 poskytnutí exter.hodnocení kvality zdravot.laboratoří v rámci ISO 15189 OKB-NIP DIOP</t>
  </si>
  <si>
    <t>SMLN-2019-612-000104 poskytnutí exter.hodnocení kvality zdravot.laboratoří v rámci ISO 15189 OKB-NOV</t>
  </si>
  <si>
    <t>SMLN-2019-612-000104 poskytnutí exter.hodnocení kvality zdravot.laboratoří v rámci ISO 15189 OKB-NEURO</t>
  </si>
  <si>
    <t>SMLN-2019-612-000104 poskytnutí exter.hodnocení kvality zdravot.laboratoří v rámci ISO 15189 OKB-KAR</t>
  </si>
  <si>
    <t>SMLN-2019-612-000104 poskytnutí exter.hodnocení kvality zdravot.laboratoří v rámci ISO 15189 OKB-DK 21C</t>
  </si>
  <si>
    <t>SMLN-2019-612-000104 poskytnutí exter.hodnocení kvality zdravot.laboratoří v rámci ISO 15189 OKB-IPCHO</t>
  </si>
  <si>
    <t>SMLN-2019-612-000104 poskytnutí exter.hodnocení kvality zdravot.laboratoří v rámci ISO 15189 OKB</t>
  </si>
  <si>
    <t>SMLN-2019-612-000104 poskytnutí exter.hodnocení kvality zdravot.laboratoří v rámci ISO 15189 LMP</t>
  </si>
  <si>
    <t>SMLN-2019-612-000104 poskytnutí exter.hodnocení kvality zdravot.laboratoří v rámci ISO 15189 TO</t>
  </si>
  <si>
    <t>SMLN-2019-612-000104 poskytnutí exter.hodnocení kvality zdravot.laboratoří v rámci ISO 15189 OKB-UPE</t>
  </si>
  <si>
    <t>SMLN-2019-612-000104 poskytnutí exter.hodnocení kvality zdravot.laboratoří v rámci ISO 15189 OKB-KDCH JIP</t>
  </si>
  <si>
    <t>FP-2021-10-004922</t>
  </si>
  <si>
    <t>FP-2021-11-000671</t>
  </si>
  <si>
    <t>TeamViewer Germany GmbH</t>
  </si>
  <si>
    <t>ÚSTAV PRO PÉČI O MATKU A DÍTĚ</t>
  </si>
  <si>
    <t>předplatné TeamViewer Corporate Yearly Subscription,Addon Channels 22.7.2021-21.7.2022</t>
  </si>
  <si>
    <t xml:space="preserve"> kurz  pro sestry Komfort nemoc. novorozence, Navrátilová Vladimíra, Šilbertová Simona, 20.1.2022</t>
  </si>
  <si>
    <t>0931</t>
  </si>
  <si>
    <t>SALDO</t>
  </si>
  <si>
    <t>PŘEDVAHA</t>
  </si>
  <si>
    <t>SALDO CELKEM</t>
  </si>
  <si>
    <t>PS 1.1.2022</t>
  </si>
  <si>
    <r>
      <t xml:space="preserve">Zpracování generelu rozvoje areálu FN Olomouc - čas. rozl. 2022 - </t>
    </r>
    <r>
      <rPr>
        <b/>
        <sz val="11"/>
        <color rgb="FFFF0000"/>
        <rFont val="Calibri"/>
        <family val="2"/>
        <charset val="238"/>
        <scheme val="minor"/>
      </rPr>
      <t>01/2022</t>
    </r>
  </si>
  <si>
    <r>
      <t xml:space="preserve">Zpracování generelu rozvoje areálu FN Olomouc - čas. rozl. 20212- </t>
    </r>
    <r>
      <rPr>
        <b/>
        <sz val="11"/>
        <color rgb="FFFF0000"/>
        <rFont val="Calibri"/>
        <family val="2"/>
        <charset val="238"/>
        <scheme val="minor"/>
      </rPr>
      <t>09/2022</t>
    </r>
  </si>
  <si>
    <r>
      <t xml:space="preserve">Zpracování generelu rozvoje areálu FN Olomouc - čas. rozl. 2022 - </t>
    </r>
    <r>
      <rPr>
        <b/>
        <sz val="11"/>
        <color rgb="FFFF0000"/>
        <rFont val="Calibri"/>
        <family val="2"/>
        <charset val="238"/>
        <scheme val="minor"/>
      </rPr>
      <t>12/2022</t>
    </r>
  </si>
  <si>
    <t>KZ K 31.12.2021</t>
  </si>
  <si>
    <t>ID-2022-01-000019</t>
  </si>
  <si>
    <t>ID-2022-01-000037</t>
  </si>
  <si>
    <t>ID-2022-01-000038</t>
  </si>
  <si>
    <t>ID-2022-01-000039</t>
  </si>
  <si>
    <t>ID-2022-01-000040</t>
  </si>
  <si>
    <t>ID-2022-01-000041</t>
  </si>
  <si>
    <t>ID-2022-01-000042</t>
  </si>
  <si>
    <t>ID-2022-01-000043</t>
  </si>
  <si>
    <t>ID-2022-01-000044</t>
  </si>
  <si>
    <t>ID-2022-01-000045</t>
  </si>
  <si>
    <t>ID-2022-01-000046</t>
  </si>
  <si>
    <t>ID-2022-01-000047</t>
  </si>
  <si>
    <t>ID-2022-01-000048</t>
  </si>
  <si>
    <t>ID-2022-01-000049</t>
  </si>
  <si>
    <t>ID-2022-01-000050</t>
  </si>
  <si>
    <t>ID-2022-01-000051</t>
  </si>
  <si>
    <t>ID-2022-01-000053</t>
  </si>
  <si>
    <t>ID-2022-01-000052</t>
  </si>
  <si>
    <t>ID-2022-01-000054</t>
  </si>
  <si>
    <t>ID-2022-01-000055</t>
  </si>
  <si>
    <t>ID-2022-01-000056</t>
  </si>
  <si>
    <t>ID-2022-01-000004</t>
  </si>
  <si>
    <t>PREVAL II uskuteční se v r.2022 - náklady přeúčt.do r.2022 (2x proúčtováno storno v 1/22: 01-000046)</t>
  </si>
  <si>
    <t>FP-2022-10-000322</t>
  </si>
  <si>
    <t>FP-2022-10-000321</t>
  </si>
  <si>
    <t>pojištění profesní odpovědnosti období 1.4-31.6.2022</t>
  </si>
  <si>
    <t>pojištění majetku za období 1.4.-31.6.2022</t>
  </si>
  <si>
    <t>k 1.1.2022</t>
  </si>
  <si>
    <t>ID-2022-01-000076</t>
  </si>
  <si>
    <t>ROK 2022</t>
  </si>
  <si>
    <t>ID-2022-01-000117</t>
  </si>
  <si>
    <t>FP-2022-10-001708</t>
  </si>
  <si>
    <t>č. smlouvy 6667100244 od 1.4.22-30.6.22 sdružené pojištění vozidel</t>
  </si>
  <si>
    <t>ID-2022-01-000099</t>
  </si>
  <si>
    <t>ID-2022-01-000157</t>
  </si>
  <si>
    <t>ID-2022-01-000026</t>
  </si>
  <si>
    <t>ID-2022-01-000061</t>
  </si>
  <si>
    <t>FP-2022-10-002578</t>
  </si>
  <si>
    <t>FP-2022-10-002579</t>
  </si>
  <si>
    <t>Vypracovala: Marta Kunická - OUC</t>
  </si>
  <si>
    <t>ID-2022-01-000187</t>
  </si>
  <si>
    <r>
      <t xml:space="preserve">Zpracování generelu rozvoje areálu FN Olomouc - čas. rozl. 2022 - </t>
    </r>
    <r>
      <rPr>
        <b/>
        <sz val="11"/>
        <rFont val="Calibri"/>
        <family val="2"/>
        <charset val="238"/>
        <scheme val="minor"/>
      </rPr>
      <t>01/2022 - měsíčně rozpouštět</t>
    </r>
  </si>
  <si>
    <r>
      <t xml:space="preserve">Zpracování generelu rozvoje areálu FN Olomouc - čas. rozl. 2022 - </t>
    </r>
    <r>
      <rPr>
        <b/>
        <sz val="11"/>
        <rFont val="Calibri"/>
        <family val="2"/>
        <charset val="238"/>
        <scheme val="minor"/>
      </rPr>
      <t>02/2022</t>
    </r>
  </si>
  <si>
    <r>
      <t xml:space="preserve">Zpracování generelu rozvoje areálu FN Olomouc - čas. rozl. 2022 - </t>
    </r>
    <r>
      <rPr>
        <b/>
        <sz val="11"/>
        <rFont val="Calibri"/>
        <family val="2"/>
        <charset val="238"/>
        <scheme val="minor"/>
      </rPr>
      <t>03/2022</t>
    </r>
  </si>
  <si>
    <r>
      <t>Zpracování generelu rozvoje areálu FN Olomouc - čas. rozl. 2022 -</t>
    </r>
    <r>
      <rPr>
        <b/>
        <sz val="11"/>
        <rFont val="Calibri"/>
        <family val="2"/>
        <charset val="238"/>
        <scheme val="minor"/>
      </rPr>
      <t xml:space="preserve"> 04/2022</t>
    </r>
  </si>
  <si>
    <r>
      <t xml:space="preserve">Zpracování generelu rozvoje areálu FN Olomouc - čas. rozl. 2022 - </t>
    </r>
    <r>
      <rPr>
        <b/>
        <sz val="11"/>
        <rFont val="Calibri"/>
        <family val="2"/>
        <charset val="238"/>
        <scheme val="minor"/>
      </rPr>
      <t>05/2022</t>
    </r>
  </si>
  <si>
    <t>pojištění profesní odpovědnosti období 1.7-30.9.2022</t>
  </si>
  <si>
    <t>pojištění majetku za období 1.7.-30.9.2022</t>
  </si>
  <si>
    <t>FP-2022-17-000012</t>
  </si>
  <si>
    <t xml:space="preserve">předpl.: BOZP profi plus (1.1.-31.12.2023) </t>
  </si>
  <si>
    <t xml:space="preserve">předpl.: BOZP profi plus (1.1.-4.7.2024) </t>
  </si>
  <si>
    <t>ID-2022-01-000213</t>
  </si>
  <si>
    <r>
      <t xml:space="preserve">Zpracování generelu rozvoje areálu FN Olomouc - čas. rozl. 2022 - </t>
    </r>
    <r>
      <rPr>
        <b/>
        <sz val="11"/>
        <color theme="1"/>
        <rFont val="Calibri"/>
        <family val="2"/>
        <charset val="238"/>
        <scheme val="minor"/>
      </rPr>
      <t>06/2022</t>
    </r>
  </si>
  <si>
    <t xml:space="preserve">                -</t>
  </si>
  <si>
    <t>FP-2022-10-003890</t>
  </si>
  <si>
    <t>č. smlouvy 6667100244 od 1.7.2022-30.9.2022 sdružené pojištění vozidel</t>
  </si>
  <si>
    <r>
      <t xml:space="preserve">Zpracování generelu rozvoje areálu FN Olomouc - čas. rozl. 2022 - </t>
    </r>
    <r>
      <rPr>
        <b/>
        <sz val="11"/>
        <rFont val="Calibri"/>
        <family val="2"/>
        <charset val="238"/>
        <scheme val="minor"/>
      </rPr>
      <t>07/2022</t>
    </r>
  </si>
  <si>
    <t>ID-2022-01-000263</t>
  </si>
  <si>
    <t>FP-2022-10-004200</t>
  </si>
  <si>
    <t>VZ-2021-001112 roční nájemné lahev med. 210 ks 13.6.2022-12.6.2023</t>
  </si>
  <si>
    <t>FP-2022-10-004201</t>
  </si>
  <si>
    <t>VZ-2021-001112 roční nájemné lahev speciální plyn 28 ks 13.6.2022-12.6.2023</t>
  </si>
  <si>
    <t>FP-2022-10-004202</t>
  </si>
  <si>
    <t>VZ-2021-001112 roční nájemné lahev MESSER 30 ks 13.6.2022-12.6.2023</t>
  </si>
  <si>
    <t>FP-2022-10-004203</t>
  </si>
  <si>
    <t>VZ-2021-001247 roční nájemné lahev med.integr.ventil 11 ks 13.6.2022-12.6.2023</t>
  </si>
  <si>
    <t>FP-2022-10-004204</t>
  </si>
  <si>
    <t>VZ-2021-001247 roční nájemné lahev med. 50 ks 13.6.2022-12.6.2023</t>
  </si>
  <si>
    <t>FP-2022-10-004205</t>
  </si>
  <si>
    <t>VZ-2021-001112 roční nájemné lahev med.integr.ventil 185 ks 13.6.2022-12.6.2023</t>
  </si>
  <si>
    <t>ID-2022-01-000215</t>
  </si>
  <si>
    <t>ID-2022-01-000217</t>
  </si>
  <si>
    <t>ID-2022-01-000216</t>
  </si>
  <si>
    <t>FP-2022-10-004569</t>
  </si>
  <si>
    <t>pojištění majetku za období 1.10.-31.12.2022</t>
  </si>
  <si>
    <t>FP-2022-10-004568</t>
  </si>
  <si>
    <t>pojištění profesní odpovědnosti období 1.10.-31.12.2022</t>
  </si>
  <si>
    <t>ID-2022-01-000306</t>
  </si>
  <si>
    <r>
      <t xml:space="preserve">Zpracování generelu rozvoje areálu FN Olomouc - čas. rozl. 2022 - </t>
    </r>
    <r>
      <rPr>
        <b/>
        <sz val="11"/>
        <rFont val="Calibri"/>
        <family val="2"/>
        <charset val="238"/>
        <scheme val="minor"/>
      </rPr>
      <t>08/2022</t>
    </r>
  </si>
  <si>
    <t>FP-2022-10-005595</t>
  </si>
  <si>
    <t>č. smlouvy 6667100244 od 1.10.2022-31.12.2022 sdružené pojištění vozidel</t>
  </si>
  <si>
    <r>
      <t xml:space="preserve">Zpracování generelu rozvoje areálu FN Olomouc - čas. rozl. 2022 - </t>
    </r>
    <r>
      <rPr>
        <b/>
        <sz val="11"/>
        <rFont val="Calibri"/>
        <family val="2"/>
        <charset val="238"/>
        <scheme val="minor"/>
      </rPr>
      <t>09/2022</t>
    </r>
  </si>
  <si>
    <t>ID-2022-01-000371</t>
  </si>
  <si>
    <r>
      <t xml:space="preserve">Zpracování generelu rozvoje areálu FN Olomouc - čas. rozl. 2022 - </t>
    </r>
    <r>
      <rPr>
        <b/>
        <sz val="11"/>
        <rFont val="Calibri"/>
        <family val="2"/>
        <charset val="238"/>
        <scheme val="minor"/>
      </rPr>
      <t>10/2022</t>
    </r>
  </si>
  <si>
    <t>ID-2022-01-000400</t>
  </si>
  <si>
    <t>ID-2022-01-000278</t>
  </si>
  <si>
    <t>ID-2022-01-000385</t>
  </si>
  <si>
    <t>ID-2022-01-000386</t>
  </si>
  <si>
    <t>FP-2022-11-000728</t>
  </si>
  <si>
    <t>Intitut rodinné terapie a psychos. medicíny</t>
  </si>
  <si>
    <t>školné r.2023 komplexně vzdělávacího programu Výcvik v rodinné terapii psychos.poruch, Mgr.Martin Nevřela</t>
  </si>
  <si>
    <t>ID-2022-01-000374</t>
  </si>
  <si>
    <t>FP-2022-10-006123</t>
  </si>
  <si>
    <t>FP-2022-10-006246</t>
  </si>
  <si>
    <t>SMLN-2019-612-000104 exter.hodnocení kvality zdravot.laboratoří v rámci ISO 15189 PATOL -2023</t>
  </si>
  <si>
    <t>SMLN-2019-612-000104 exter.hodnocení kvality zdravot.laboratoří v rámci ISO 15189 HOK - 2023</t>
  </si>
  <si>
    <t>FP-2022-10-006247</t>
  </si>
  <si>
    <t>pojištění profesní odpovědnosti období 1.1.-31.3.2023</t>
  </si>
  <si>
    <t>FP-2022-10-006248</t>
  </si>
  <si>
    <t>pojištění majetku za období 1.1.-31.3.2023</t>
  </si>
  <si>
    <t>FP-2022-10-006172</t>
  </si>
  <si>
    <t>SMLN-2019-612-000104 exter.hodnocení kvality zdravot.laboratoří v rámci ISO 15189 IMUNO -2023</t>
  </si>
  <si>
    <t>ID-2022-01-000455</t>
  </si>
  <si>
    <r>
      <t>Zpracování generelu rozvoje areálu FN Olomouc - čas. rozl. 2022 -</t>
    </r>
    <r>
      <rPr>
        <b/>
        <sz val="11"/>
        <rFont val="Calibri"/>
        <family val="2"/>
        <charset val="238"/>
        <scheme val="minor"/>
      </rPr>
      <t xml:space="preserve"> 11/2022</t>
    </r>
  </si>
  <si>
    <t>FP-2022-10-006741</t>
  </si>
  <si>
    <t>SMLN-2019-612-000104 exter.hodnocení kvality zdravot.laboratoří v rámci ISO 15189 TO - 2023</t>
  </si>
  <si>
    <t>FP-2022-11-000933</t>
  </si>
  <si>
    <t>Advance Healthcare Management Institute s.r.o.</t>
  </si>
  <si>
    <t>FP-2022-11-000934</t>
  </si>
  <si>
    <t>Smlouva o studiu 052022, Mgr. Hetclová Dagmar - 3. splátka, akademický rok 2022/2023</t>
  </si>
  <si>
    <t>Smlouva o studiu 042022 Drobiličová Andrea - 3. splátka, akademický rok 2022/2023</t>
  </si>
  <si>
    <t>FP-2022-11-000939</t>
  </si>
  <si>
    <t>Soňa Nováková</t>
  </si>
  <si>
    <t>ubytování, Xinopulos Pavel stáž 1-31.1.2023</t>
  </si>
  <si>
    <t>FP-2022-619-000208</t>
  </si>
  <si>
    <t>Ivar ID Poděbrady, s.r.o.</t>
  </si>
  <si>
    <t>VZ-2022-000921 servis.podpora SW aplikace CEVIS Shiftmaster 21.11.2022 - 20.11.2023</t>
  </si>
  <si>
    <t>FP-2022-619-006986</t>
  </si>
  <si>
    <t>SMLN-2019-612-000104 exter.hodnocení kvality zdrav.laboratoří v rámci ISO 15189 OKB -2023</t>
  </si>
  <si>
    <t>FP-2022-619-000213</t>
  </si>
  <si>
    <t>Amenit s.r.o.</t>
  </si>
  <si>
    <t>prodloužení licencí ESET o 1 rok, 01-11/2023</t>
  </si>
  <si>
    <t>ID-2022-01-000524</t>
  </si>
  <si>
    <t>FP-2022-10-007262</t>
  </si>
  <si>
    <t>rozúčt.nákladů na zadávací řízení Centralizovaný nákup el.energie a plynu na rok 2023</t>
  </si>
  <si>
    <t>Ministerstvo zdravotnictví</t>
  </si>
  <si>
    <t>k 31.12.2022</t>
  </si>
  <si>
    <t>FP-2022-11-001034</t>
  </si>
  <si>
    <t>ubytování, Xinopulos Pavel stáž 1-28.2.2023</t>
  </si>
  <si>
    <t>FP-2022-11-001035</t>
  </si>
  <si>
    <t>ubytování, Xinopulos Pavel stáž 1-31.3.2023</t>
  </si>
  <si>
    <t>FP-2022-11-001068</t>
  </si>
  <si>
    <t>Národní centrum ošetřovatelství a nelékařských zdrav</t>
  </si>
  <si>
    <t>kurz vš. sestra perioperač. péče, Koriteaková Vendula, 2-6.1.2023, ZLP 2022-05-792</t>
  </si>
  <si>
    <t>ID-2022-01-000530</t>
  </si>
  <si>
    <t>MEDIWARE a.s.</t>
  </si>
  <si>
    <t>VZ-2022-000821 roční údržba a podpora MwPharm++ pro 5 licencí 1.10.2022 - 30.9.2023</t>
  </si>
  <si>
    <t>ID-2022-01-000531</t>
  </si>
  <si>
    <t>VZ-2020-000276 pronájem Office 365 Enterprise E1 p/User 1.12.2022-1.6.2023</t>
  </si>
  <si>
    <t>ID-2022-01-000532</t>
  </si>
  <si>
    <t>AUTOCONT a.s.</t>
  </si>
  <si>
    <t>prodloužení podpory Red Hat 14.11.2022 - 13.11.2024 -2023</t>
  </si>
  <si>
    <t>prodloužení podpory Red Hat 14.11.2022 - 13.11.2024 -2024</t>
  </si>
  <si>
    <t>ID-2022-01-000533</t>
  </si>
  <si>
    <t>servis.smlouva Daňová kancelář 1.1.2023-31.12.2023, ZLP-2022-05-803</t>
  </si>
  <si>
    <t>ID-2022-01-000534</t>
  </si>
  <si>
    <t>VZ-2020-000276 podpora oper.systému Windows Server Datacenter Core 1.9.2022 - 31.5.2023</t>
  </si>
  <si>
    <t>ID-2022-01-000535</t>
  </si>
  <si>
    <t>VZ-2022-000403 Poskytování licencí a služeb tech.podpory a servisu IS NextGENe a Genetický asistent 1.7.2022 - 30.6.2023</t>
  </si>
  <si>
    <t>ID-2022-01-000536</t>
  </si>
  <si>
    <t>Dod.č. 1 ke smlouvě o poskytování služeb produktu AMICS PACS 19.7.22 - 18.7.23</t>
  </si>
  <si>
    <t>ID-2022-01-000537</t>
  </si>
  <si>
    <t>PROEBIZ s.r.o.</t>
  </si>
  <si>
    <t>Smlouva o poskytnutí "Virtuální aukční síně PROEBIZ" 29.7.22-28.7.23  2691/FNOL/MT</t>
  </si>
  <si>
    <t>ID-2022-01-000538</t>
  </si>
  <si>
    <t>VZ-2016-000388 prodl.licencí Creative Cloud All Apps,Stock (Small) 10 assets/month 23.8.2022 - 23.8.2023</t>
  </si>
  <si>
    <t>KZ K 31.12.2022</t>
  </si>
  <si>
    <t>PS 1.1.2023</t>
  </si>
  <si>
    <r>
      <t xml:space="preserve">Zpracování generelu rozvoje areálu FN Olomouc - čas. rozl. 2022 - </t>
    </r>
    <r>
      <rPr>
        <b/>
        <sz val="11"/>
        <color rgb="FFFF0000"/>
        <rFont val="Calibri"/>
        <family val="2"/>
        <charset val="238"/>
        <scheme val="minor"/>
      </rPr>
      <t>01/2023</t>
    </r>
  </si>
  <si>
    <r>
      <t xml:space="preserve">Zpracování generelu rozvoje areálu FN Olomouc - čas. rozl. 2022 - </t>
    </r>
    <r>
      <rPr>
        <b/>
        <sz val="11"/>
        <color rgb="FFFF0000"/>
        <rFont val="Calibri"/>
        <family val="2"/>
        <charset val="238"/>
        <scheme val="minor"/>
      </rPr>
      <t>02/2023</t>
    </r>
  </si>
  <si>
    <r>
      <t xml:space="preserve">Zpracování generelu rozvoje areálu FN Olomouc - čas. rozl. 2022 - </t>
    </r>
    <r>
      <rPr>
        <b/>
        <sz val="11"/>
        <color rgb="FFFF0000"/>
        <rFont val="Calibri"/>
        <family val="2"/>
        <charset val="238"/>
        <scheme val="minor"/>
      </rPr>
      <t>03/2023</t>
    </r>
  </si>
  <si>
    <r>
      <t>Zpracování generelu rozvoje areálu FN Olomouc - čas. rozl. 2022 -</t>
    </r>
    <r>
      <rPr>
        <b/>
        <sz val="11"/>
        <color rgb="FFFF0000"/>
        <rFont val="Calibri"/>
        <family val="2"/>
        <charset val="238"/>
        <scheme val="minor"/>
      </rPr>
      <t xml:space="preserve"> 04/2023</t>
    </r>
  </si>
  <si>
    <r>
      <t xml:space="preserve">Zpracování generelu rozvoje areálu FN Olomouc - čas. rozl. 2022 - </t>
    </r>
    <r>
      <rPr>
        <b/>
        <sz val="11"/>
        <color rgb="FFFF0000"/>
        <rFont val="Calibri"/>
        <family val="2"/>
        <charset val="238"/>
        <scheme val="minor"/>
      </rPr>
      <t>05/2023</t>
    </r>
  </si>
  <si>
    <r>
      <t xml:space="preserve">Zpracování generelu rozvoje areálu FN Olomouc - čas. rozl. 2022 - </t>
    </r>
    <r>
      <rPr>
        <b/>
        <sz val="11"/>
        <color rgb="FFFF0000"/>
        <rFont val="Calibri"/>
        <family val="2"/>
        <charset val="238"/>
        <scheme val="minor"/>
      </rPr>
      <t>06/2023</t>
    </r>
  </si>
  <si>
    <r>
      <t xml:space="preserve">Zpracování generelu rozvoje areálu FN Olomouc - čas. rozl. 2022 - </t>
    </r>
    <r>
      <rPr>
        <b/>
        <sz val="11"/>
        <color rgb="FFFF0000"/>
        <rFont val="Calibri"/>
        <family val="2"/>
        <charset val="238"/>
        <scheme val="minor"/>
      </rPr>
      <t>07/2023</t>
    </r>
  </si>
  <si>
    <r>
      <t xml:space="preserve">Zpracování generelu rozvoje areálu FN Olomouc - čas. rozl. 2022 - </t>
    </r>
    <r>
      <rPr>
        <b/>
        <sz val="11"/>
        <color rgb="FFFF0000"/>
        <rFont val="Calibri"/>
        <family val="2"/>
        <charset val="238"/>
        <scheme val="minor"/>
      </rPr>
      <t>08/2023</t>
    </r>
  </si>
  <si>
    <r>
      <t xml:space="preserve">Zpracování generelu rozvoje areálu FN Olomouc - čas. rozl. 20212- </t>
    </r>
    <r>
      <rPr>
        <b/>
        <sz val="11"/>
        <color rgb="FFFF0000"/>
        <rFont val="Calibri"/>
        <family val="2"/>
        <charset val="238"/>
        <scheme val="minor"/>
      </rPr>
      <t>09/2023</t>
    </r>
  </si>
  <si>
    <r>
      <t xml:space="preserve">Zpracování generelu rozvoje areálu FN Olomouc - čas. rozl. 2022 - </t>
    </r>
    <r>
      <rPr>
        <b/>
        <sz val="11"/>
        <color rgb="FFFF0000"/>
        <rFont val="Calibri"/>
        <family val="2"/>
        <charset val="238"/>
        <scheme val="minor"/>
      </rPr>
      <t>10/2023</t>
    </r>
  </si>
  <si>
    <r>
      <t>Zpracování generelu rozvoje areálu FN Olomouc - čas. rozl. 2022 -</t>
    </r>
    <r>
      <rPr>
        <b/>
        <sz val="11"/>
        <color rgb="FFFF0000"/>
        <rFont val="Calibri"/>
        <family val="2"/>
        <charset val="238"/>
        <scheme val="minor"/>
      </rPr>
      <t xml:space="preserve"> 11/2023</t>
    </r>
  </si>
  <si>
    <r>
      <t xml:space="preserve">Zpracování generelu rozvoje areálu FN Olomouc - čas. rozl. 2022 - </t>
    </r>
    <r>
      <rPr>
        <b/>
        <sz val="11"/>
        <color rgb="FFFF0000"/>
        <rFont val="Calibri"/>
        <family val="2"/>
        <charset val="238"/>
        <scheme val="minor"/>
      </rPr>
      <t>12/2023</t>
    </r>
  </si>
  <si>
    <t>FP-2022-10-007599</t>
  </si>
  <si>
    <t>č. smlouvy 6667100244 od 1.1.23-31.3.23 sdružené pojištění vozidel</t>
  </si>
  <si>
    <t>FP-2022-619-000260</t>
  </si>
  <si>
    <t>DS Soft Olomouc, spol. s r.o.</t>
  </si>
  <si>
    <t>předplatné licencí M621,M625,K150,K250,K780 pro MIK v režimu Dynamic na období 1.1.-30.6.2023</t>
  </si>
  <si>
    <t>FP-2022-619-000261</t>
  </si>
  <si>
    <t>předplatné licencí M620,AM11,EM01,EM12,K901 v režimu Dynamic na období 1.1.-30.6.2023</t>
  </si>
  <si>
    <t>FP-2022-619-000268</t>
  </si>
  <si>
    <t>Petr Pařízek</t>
  </si>
  <si>
    <t>aplikace Rozpis služeb.cz-SW služba pro 1IK kardiologickou 1.1.-31.12.2023</t>
  </si>
  <si>
    <t>FP-2022-11-001094</t>
  </si>
  <si>
    <t>Fakultní nemocnice Královské Vinohrady</t>
  </si>
  <si>
    <t>stáž na klin. plastic. chirurgie,Xinopulos Pavel  1.1-31.3.2023, ZLP 2022-05-831</t>
  </si>
  <si>
    <t>FP-2022-11-001097</t>
  </si>
  <si>
    <t>stáž na klin. ušní, nosní, krční, Glumbíková Veronika, 2-31.1.2023</t>
  </si>
  <si>
    <t>FP-2022-11-001113</t>
  </si>
  <si>
    <t>Fakultní nemocnice Brno</t>
  </si>
  <si>
    <t>kurz v elektromyografii, Satke Lenka, 2-13.1.2023+ 30.1-10.2.2023., ZLP 2021-05-830</t>
  </si>
  <si>
    <t>FP-2022-11-00116</t>
  </si>
  <si>
    <t>Masarykova univerzita</t>
  </si>
  <si>
    <t>kurz Novinky v anesteziologii a intenziv. medicíně, Krupárová Magdaléna, 13-24.2.2023, ZLP 2022-05-855</t>
  </si>
  <si>
    <t>FP-2022-11-001119</t>
  </si>
  <si>
    <t>kurz Základy ortopedie a traumatologie pohyb. ústrojí, Ditmar Rudolf, 23-27.1..2023, ZLP 2022-05-850</t>
  </si>
  <si>
    <t>FP-2022-10-007600</t>
  </si>
  <si>
    <t>Česká agentura pro standardizaci</t>
  </si>
  <si>
    <t>Přístup do ČSN online pro více uživatelů -prodloužení o 12 měsíců</t>
  </si>
  <si>
    <t>FP-2022-11-001154</t>
  </si>
  <si>
    <t>kurz vš. sestra intenziv. péče , Brucknerová Romana 9-13.1.2023, ZLP 2022-05-851</t>
  </si>
  <si>
    <t>FP-2022-11-001178</t>
  </si>
  <si>
    <t>kurz vš. sestra perioperač. péče, Pelcová Lenka, 2-6.1.2023 ZLP 2022-05-829</t>
  </si>
  <si>
    <t>FP-2022-10-008008</t>
  </si>
  <si>
    <t>Pronájem RTG C rameno OEC 9800 v.č.822038 1.1.2023 - 30.9.2023 KARIM</t>
  </si>
  <si>
    <t>FP-2022-10-008060</t>
  </si>
  <si>
    <t>poplatek za členství, Lhotan Jaroslav- za  období 1/2023 - 12/2023</t>
  </si>
  <si>
    <t>V Olomouci dne 17.1.2023</t>
  </si>
  <si>
    <t>k 1.1.2023</t>
  </si>
  <si>
    <t>FP-2023-10-000304</t>
  </si>
  <si>
    <t>pojištění majetku 1.4.-30.6.2023</t>
  </si>
  <si>
    <t>ID-2023-01-000014</t>
  </si>
  <si>
    <t xml:space="preserve">                  -</t>
  </si>
  <si>
    <r>
      <t xml:space="preserve">Zpracování generelu rozvoje areálu FN Olomouc - čas. rozl. 2022 - </t>
    </r>
    <r>
      <rPr>
        <b/>
        <sz val="11"/>
        <rFont val="Calibri"/>
        <family val="2"/>
        <charset val="238"/>
        <scheme val="minor"/>
      </rPr>
      <t>01/2023 - měsíčně rozpouštět</t>
    </r>
  </si>
  <si>
    <t>FP-2023-10-000303</t>
  </si>
  <si>
    <t>pojištění profesní odpovědnosti 1.4.-30.6.2023</t>
  </si>
  <si>
    <t>ID-2023-01-000015</t>
  </si>
  <si>
    <t>ID-2023-01-000016</t>
  </si>
  <si>
    <t>ID-2023-01-000017</t>
  </si>
  <si>
    <t>ID-2023-01-000018</t>
  </si>
  <si>
    <t>ID-2023-01-000019</t>
  </si>
  <si>
    <t>ID-2023-01-000020</t>
  </si>
  <si>
    <t>ID-2023-01-000021</t>
  </si>
  <si>
    <t>ID-2023-01-000022</t>
  </si>
  <si>
    <t>ID-2023-01-000024</t>
  </si>
  <si>
    <t>ID-2023-01-000023</t>
  </si>
  <si>
    <t>ID-2023-01-000025</t>
  </si>
  <si>
    <t>ID-2023-01-000026</t>
  </si>
  <si>
    <t>ID-2023-01-000027</t>
  </si>
  <si>
    <t>ID-2023-01-000028</t>
  </si>
  <si>
    <t>ID-2023-01-000029</t>
  </si>
  <si>
    <t>ID-2023-01-000030</t>
  </si>
  <si>
    <t>ID-2023-01-000031</t>
  </si>
  <si>
    <t>ID-2023-01-000032</t>
  </si>
  <si>
    <t>ID-2023-01-000033</t>
  </si>
  <si>
    <t>ID-2023-01-000034</t>
  </si>
  <si>
    <t>ROK 2023</t>
  </si>
  <si>
    <t>ID-2023-01-000035</t>
  </si>
  <si>
    <t>ID-2023-01-000036</t>
  </si>
  <si>
    <t>ID-2023-01-000037</t>
  </si>
  <si>
    <t>ID-2023-01-000038</t>
  </si>
  <si>
    <t>FP-2022-10-006986</t>
  </si>
  <si>
    <t>ID-2023-01-000039</t>
  </si>
  <si>
    <t>ID-2023-01-000040</t>
  </si>
  <si>
    <t>ID-2023-01-000041</t>
  </si>
  <si>
    <t>ID-2023-01-000042</t>
  </si>
  <si>
    <t>ID-2023-01-000043</t>
  </si>
  <si>
    <t>ID-2023-01-000044</t>
  </si>
  <si>
    <t>ID-2023-01-000045</t>
  </si>
  <si>
    <t>ID-2023-01-000046</t>
  </si>
  <si>
    <t>ID-2023-01-000047</t>
  </si>
  <si>
    <t>ID-2023-01-000048</t>
  </si>
  <si>
    <t>ID-2023-01-000049</t>
  </si>
  <si>
    <t>ID-2023-01-000050</t>
  </si>
  <si>
    <t>ID-2023-01-000051</t>
  </si>
  <si>
    <t>ID-2023-01-000052</t>
  </si>
  <si>
    <t>ID-2023-01-000053</t>
  </si>
  <si>
    <t>ID-2023-01-000054</t>
  </si>
  <si>
    <t>ID-2023-01-000055</t>
  </si>
  <si>
    <t>ID-2023-01-000056</t>
  </si>
  <si>
    <t>ID-2023-01-000057</t>
  </si>
  <si>
    <t>ID-2023-01-000058</t>
  </si>
  <si>
    <t>FP-2022-11-001116</t>
  </si>
  <si>
    <t>ID-2023-01-000059</t>
  </si>
  <si>
    <t>ID-2023-01-000060</t>
  </si>
  <si>
    <t>ID-2023-01-000061</t>
  </si>
  <si>
    <t>ID-2023-01-000062</t>
  </si>
  <si>
    <t>ID-2023-01-000063</t>
  </si>
  <si>
    <t>ID-2023-01-000064</t>
  </si>
  <si>
    <t>ID-2023-01-000065</t>
  </si>
  <si>
    <t>ID-2023-01-000066</t>
  </si>
  <si>
    <t>ID-2023-01-000123</t>
  </si>
  <si>
    <r>
      <t xml:space="preserve">Zpracování generelu rozvoje areálu FN Olomouc - čas. rozl. 2022 - </t>
    </r>
    <r>
      <rPr>
        <b/>
        <sz val="11"/>
        <color theme="1"/>
        <rFont val="Calibri"/>
        <family val="2"/>
        <charset val="238"/>
        <scheme val="minor"/>
      </rPr>
      <t>02/2023</t>
    </r>
  </si>
  <si>
    <t>3S.cz, s.r.o.</t>
  </si>
  <si>
    <t>VZ-2023-000030 - podpora zál.software Veeam od 1.12.2023 do 30.11.2026,1.12.-31.12.2023</t>
  </si>
  <si>
    <t>VZ-2023-000030 - podpora zál.software Veeam od 1.12.2023 do 30.11.2026,1.1.-31.12.2024</t>
  </si>
  <si>
    <t>VZ-2023-000030 - podpora zál.software Veeam od 1.12.2023 do 30.11.2026,1.1.-31.12.2025</t>
  </si>
  <si>
    <t>VZ-2023-000030 - podpora zál.software Veeam od 1.12.2023 do 30.11.2026,1.1.-30.11.2026</t>
  </si>
  <si>
    <t>FP-2023-619-000061</t>
  </si>
  <si>
    <t>FP-2023-619-000067</t>
  </si>
  <si>
    <t>VZ-2023-000013 - Zajištění pozáručního servisu IBM zařízení do 17.2.2024 - 1.1. - 17.2.2024</t>
  </si>
  <si>
    <r>
      <t xml:space="preserve">Zpracování generelu rozvoje areálu FN Olomouc - čas. rozl. 2022 - </t>
    </r>
    <r>
      <rPr>
        <b/>
        <sz val="11"/>
        <rFont val="Calibri"/>
        <family val="2"/>
        <charset val="238"/>
        <scheme val="minor"/>
      </rPr>
      <t>03/2023</t>
    </r>
  </si>
  <si>
    <t>ID-2023-01-000175</t>
  </si>
  <si>
    <t>FP-2023-619-000111</t>
  </si>
  <si>
    <t>VZ-2023-000097 - Prodloužení pozáruční servis.podpory pro zařízení Barracuda Networksod 4.8.2023 - 3.8.2026, 4.8.-31.12.2023</t>
  </si>
  <si>
    <t>VZ-2023-000097 - Prodloužení pozáruční servis.podpory pro zařízení Barracuda Networksod 4.8.2023 - 3.8.2026, 1.1.-31.12.2024</t>
  </si>
  <si>
    <t>VZ-2023-000097 - Prodloužení pozáruční servis.podpory pro zařízení Barracuda Networksod 4.8.2023 - 3.8.2026, 1.1.-31.12.2025</t>
  </si>
  <si>
    <t>VZ-2023-000097 - Prodloužení pozáruční servis.podpory pro zařízení Barracuda Networksod 4.8.2023 - 3.8.2026, 1.1-3.8.2026</t>
  </si>
  <si>
    <t>FP-2023-10-001562</t>
  </si>
  <si>
    <t>č. smlouvy 6667100244  1.4.-30.6.2023 sdružené pojištění vozidel</t>
  </si>
  <si>
    <t>ID-2023-01-000217</t>
  </si>
  <si>
    <r>
      <t>Zpracování generelu rozvoje areálu FN Olomouc - čas. rozl. 2022 -</t>
    </r>
    <r>
      <rPr>
        <b/>
        <sz val="11"/>
        <rFont val="Calibri"/>
        <family val="2"/>
        <charset val="238"/>
        <scheme val="minor"/>
      </rPr>
      <t xml:space="preserve"> 04/2023</t>
    </r>
  </si>
  <si>
    <t>ID-2023-01-000219</t>
  </si>
  <si>
    <t>ID-2023-01-000218</t>
  </si>
  <si>
    <t>ID-2023-01-000220</t>
  </si>
  <si>
    <t>VZ-2022-001065 - Dodávka a zavedení síťové behaviorální analýzy - služba servisního dohledu na období 5-ti let,1.1.-31.12.2024</t>
  </si>
  <si>
    <t>VZ-2022-001065 - Dodávka a zavedení síťové behaviorální analýzy - služba servisního dohledu na období 5-ti let,1.1.-31.12.2025</t>
  </si>
  <si>
    <t>VZ-2022-001065 - Dodávka a zavedení síťové behaviorální analýzy - služba servisního dohledu na období 5-ti let,1.1.-31.12.2026</t>
  </si>
  <si>
    <t>VZ-2022-001065 - Dodávka a zavedení síťové behaviorální analýzy - služba servisního dohledu na období 5-ti let,1.1.-31.12.2027</t>
  </si>
  <si>
    <t>VZ-2022-001065 - Dodávka a zavedení síťové behaviorální analýzy - služba servisního dohledu na období 5-ti let,1.1.-31.3.2028</t>
  </si>
  <si>
    <t>FP-2023-619-000163</t>
  </si>
  <si>
    <t>VZ-2023-000287 HW a SW podpora pro pozáruční servis konkrétních zařízení 1.4.2023 - 31.10.2024, 1.1. - 31.10.2024</t>
  </si>
  <si>
    <t>FP-2023-619-000159</t>
  </si>
  <si>
    <t>FP-2023-10-002433</t>
  </si>
  <si>
    <t>SYNEKTIK Czech Republic, s.r.o.</t>
  </si>
  <si>
    <t>SMLN-2018-609-000024-VZ-2018-0007, chirurgický telemanipulátor servis 20.4.2023-19.4.2024,1.1- 19.4.2024</t>
  </si>
  <si>
    <t>FP-2023-11-000305</t>
  </si>
  <si>
    <t>HEALTHCARE INSTITUTE o.p.s.</t>
  </si>
  <si>
    <t>úč. popl konference Efektivní nemocnice 2023, Mikolajová Nina - 28. - 29.11.2023</t>
  </si>
  <si>
    <t>FP-2023-619-000166</t>
  </si>
  <si>
    <t>předplatné TeamViewer Corporate,Addon Chanels,Mobile Device Support 28.4.2023-27.4.2024, 1.1. - 27.4.2024</t>
  </si>
  <si>
    <t>FP-2023-11-000329</t>
  </si>
  <si>
    <t>úč. popl konference Efektivní nomocnice 2023, Jeřábková Veronika, 28-29.11.2023</t>
  </si>
  <si>
    <t>FP-2023-11-000339</t>
  </si>
  <si>
    <t>úč. popl konference Efektivní nemocnice 2023, Kreuzingerová Pavla, 28-29.11.2023</t>
  </si>
  <si>
    <t>FP-2023-10-002346</t>
  </si>
  <si>
    <t>PS 7721130726 pojištění profesní odpovědnosti 1.7.2023-30.9.2023</t>
  </si>
  <si>
    <t>FP-2023-10-002458</t>
  </si>
  <si>
    <t>PS 7721130737 pojištění majetku 1.7.-30.9.2023</t>
  </si>
  <si>
    <t>FP-2023-11-000443</t>
  </si>
  <si>
    <t>Forinel Trading SE</t>
  </si>
  <si>
    <t>ubytov. a reg. pop vzdělávací akci, Hončová Veronika, 7-8.11.2023, zlp 05-375</t>
  </si>
  <si>
    <t>ID-2023-01-000301</t>
  </si>
  <si>
    <r>
      <t xml:space="preserve">Zpracování generelu rozvoje areálu FN Olomouc - čas. rozl. 2022 - </t>
    </r>
    <r>
      <rPr>
        <b/>
        <sz val="11"/>
        <rFont val="Calibri"/>
        <family val="2"/>
        <charset val="238"/>
        <scheme val="minor"/>
      </rPr>
      <t>05/2023</t>
    </r>
  </si>
  <si>
    <t>FP-2023-11-000457</t>
  </si>
  <si>
    <t>Ahou Public Relations, s.r.o.</t>
  </si>
  <si>
    <t>úč.popl a ubytov. akce 14. Celostátní  konference paliat. medicíny, Mojová Marcela, Jančíková Lenka.,15-16.9.2023 ZLP 05-420</t>
  </si>
  <si>
    <t>VZ-2021-001112 roční nájemné lahev MESSER od 13.6.2023 do 12.6.2024</t>
  </si>
  <si>
    <t>FP-2023-609-000014</t>
  </si>
  <si>
    <t>FP-2023-609-000013</t>
  </si>
  <si>
    <t>FP-2023-609-000015</t>
  </si>
  <si>
    <t>FP-2023-609-000016</t>
  </si>
  <si>
    <t>FP-2023-609-000017</t>
  </si>
  <si>
    <t>FP-2023-609-000018</t>
  </si>
  <si>
    <t>VZ-2021-001112 roční nájemné lahev med.integr.ventil 185 ks 13.6.2023-12.6.2024</t>
  </si>
  <si>
    <t>VZ-2021-001112 roční nájemné lahev speciální plyn 28 ks 13.6.2023-12.6.2024</t>
  </si>
  <si>
    <t>VZ-2021-001112 roční nájemné lahev med. 210 ks 13.6.2023-12.6.2024</t>
  </si>
  <si>
    <t>VZ-2021-001247 roční nájemné lahev med.integr.ventil 11 ks 13.6.2023-12.6.2024</t>
  </si>
  <si>
    <t>VZ-2021-001247 roční nájemné lahev med. 50 ks 13.6.2023-12.6.2024</t>
  </si>
  <si>
    <t>FP-2023-10-003501</t>
  </si>
  <si>
    <t>č. smlouvy 6667100244  sdružené pojištění vozidel 1.7.2023 - 30.9.2023</t>
  </si>
  <si>
    <r>
      <t xml:space="preserve">Zpracování generelu rozvoje areálu FN Olomouc - čas. rozl. 2022 - </t>
    </r>
    <r>
      <rPr>
        <b/>
        <sz val="11"/>
        <color theme="1"/>
        <rFont val="Calibri"/>
        <family val="2"/>
        <charset val="238"/>
        <scheme val="minor"/>
      </rPr>
      <t>06/2023</t>
    </r>
  </si>
  <si>
    <t>ID-2023-01-000355</t>
  </si>
  <si>
    <t>FP-2023-617-000015</t>
  </si>
  <si>
    <t>Teamio Professional od 29.6.2023 do 28.6.2024 -2024</t>
  </si>
  <si>
    <t>FP-2023-11-000572</t>
  </si>
  <si>
    <t>LKH-Univ.Klinikum Graz</t>
  </si>
  <si>
    <t>reg.popl na akci 3rd Advanced Endoscopic Sinus Surgery Course, Vitoul Kryštof, 25-26.9.2023</t>
  </si>
  <si>
    <r>
      <t xml:space="preserve">Zpracování generelu rozvoje areálu FN Olomouc - čas. rozl. 2022 - </t>
    </r>
    <r>
      <rPr>
        <b/>
        <sz val="11"/>
        <rFont val="Calibri"/>
        <family val="2"/>
        <charset val="238"/>
        <scheme val="minor"/>
      </rPr>
      <t>07/2023</t>
    </r>
  </si>
  <si>
    <t>ID-2023-01-000430</t>
  </si>
  <si>
    <t>ID-2023-01-000431</t>
  </si>
  <si>
    <t>ID-2023-01-000432</t>
  </si>
  <si>
    <t>ID-2023-01-000433</t>
  </si>
  <si>
    <t>FP-2023-10-004321</t>
  </si>
  <si>
    <t>PS 7721130726 pojištění profesní odpovědnosti 1.10.2023-31.12.2023</t>
  </si>
  <si>
    <t>FP-2023-10-004323</t>
  </si>
  <si>
    <t>PS 7721130737 pojištění majetku 1.10.-31.12.2023</t>
  </si>
  <si>
    <r>
      <t xml:space="preserve">Zpracování generelu rozvoje areálu FN Olomouc - čas. rozl. 2022 - </t>
    </r>
    <r>
      <rPr>
        <b/>
        <sz val="11"/>
        <color theme="1"/>
        <rFont val="Calibri"/>
        <family val="2"/>
        <charset val="238"/>
        <scheme val="minor"/>
      </rPr>
      <t>08/2023</t>
    </r>
  </si>
  <si>
    <t>ID-2023-01-000490</t>
  </si>
  <si>
    <t>ID-2023-01-000442</t>
  </si>
  <si>
    <t>FP-2023-11-000673</t>
  </si>
  <si>
    <t>AISBL ESTRO</t>
  </si>
  <si>
    <t>kurz ESTRO Advanced Treatment Planining, Szewieczková Eliška, Lisabon 26-30.11.2023</t>
  </si>
  <si>
    <t>FP-2023-11-000709</t>
  </si>
  <si>
    <t>Institut rodinné terapie a psychosomatické medicíny v Liberci, o.p.s.</t>
  </si>
  <si>
    <t>školné za Výcvik v rodinné terapii psychosom. poruch, Nevřela Martin - za 2023/2024 - školné za 2024</t>
  </si>
  <si>
    <t>FP-2023-10-005042</t>
  </si>
  <si>
    <t>ID-2023-01-000531</t>
  </si>
  <si>
    <t>ID-203-01-000533</t>
  </si>
  <si>
    <t>ID-2023-01-000534</t>
  </si>
  <si>
    <t>PS 7721130737 pojištění majetku 1.9.2023 - 30.6.2024 dod.č.3-2024</t>
  </si>
  <si>
    <t>FP-2023-11-000757</t>
  </si>
  <si>
    <t>Univerzita Palackého v Olomouci</t>
  </si>
  <si>
    <t>kurz Mentor klin. praxe ošetřovatelství a porodní asistence, 16.9.2023- 29.2.2024, účastníci viz seznam -2024</t>
  </si>
  <si>
    <t>FP-2023-10-005205</t>
  </si>
  <si>
    <t>č. smlouvy 6667100244  sdružené pojištění vozidel 1.10.2023 - 31.12.2023</t>
  </si>
  <si>
    <r>
      <t xml:space="preserve">Zpracování generelu rozvoje areálu FN Olomouc - čas. rozl. 2022 - </t>
    </r>
    <r>
      <rPr>
        <b/>
        <sz val="11"/>
        <rFont val="Calibri"/>
        <family val="2"/>
        <charset val="238"/>
        <scheme val="minor"/>
      </rPr>
      <t>09/2023</t>
    </r>
  </si>
  <si>
    <t>FP-2023-11-000759</t>
  </si>
  <si>
    <t>American Society of Hematology</t>
  </si>
  <si>
    <t>členství v American Society of Hematogy, Procházka Vít, 1.5-31.12.2024,  RIV-8729</t>
  </si>
  <si>
    <t>FP-2023-10-005070</t>
  </si>
  <si>
    <t>Rozúčtování nákladů na zadávací řízení "Centralizovaný nákup el.energie a plynu na rok 2024"</t>
  </si>
  <si>
    <t>FP-2023-11-000891</t>
  </si>
  <si>
    <t>PhDr. Miroslav Dobeš</t>
  </si>
  <si>
    <t>kurzovné za CK Diagnostika a terapie funkč. poruch pro fyzioterapeuty, Majerová Anna, 18.10.2023-červen 2024, 2024</t>
  </si>
  <si>
    <t>FP-2023-623-000028</t>
  </si>
  <si>
    <t>Nakladatelství FORUM s.r.o.</t>
  </si>
  <si>
    <t>ID-2023-01-000588</t>
  </si>
  <si>
    <r>
      <t xml:space="preserve">Zpracování generelu rozvoje areálu FN Olomouc - čas. rozl. 2022 - </t>
    </r>
    <r>
      <rPr>
        <b/>
        <sz val="11"/>
        <color theme="1"/>
        <rFont val="Calibri"/>
        <family val="2"/>
        <charset val="238"/>
        <scheme val="minor"/>
      </rPr>
      <t>10/2023</t>
    </r>
  </si>
  <si>
    <t>ID-2023-01-000589</t>
  </si>
  <si>
    <t>ID-2023-01-000590</t>
  </si>
  <si>
    <t>ID-2023-01-000591</t>
  </si>
  <si>
    <t>FP-2023-10-005950</t>
  </si>
  <si>
    <t>PS 7721130737 pojištění majetku 1.1.2024 - 31.3.2024</t>
  </si>
  <si>
    <t>FP-2023-10-005854</t>
  </si>
  <si>
    <t>SMLN-2019-612-000104 exter.hodnocení kvality zdrav.laboratoří v rámci ISO 15189 PATOL -2024</t>
  </si>
  <si>
    <t>FP-2023-10-005855</t>
  </si>
  <si>
    <t>SMLN-2019-612-000104 exter.hodnocení kvality zdrav.laboratoří v rámci ISO 15189 IMUNO -2024</t>
  </si>
  <si>
    <t>FP-2023-10-005856</t>
  </si>
  <si>
    <t>SMLN-2019-612-000104 exter.hodnocení kvality zdrav.laboratoří v rámci ISO 15189 HOK -2024</t>
  </si>
  <si>
    <t>FP-2023-10-005946</t>
  </si>
  <si>
    <t>PS 7721130726 pojištění profesní odpovědnosti 1.1.2024-31.3.2024</t>
  </si>
  <si>
    <t>FP-2023-11-001013</t>
  </si>
  <si>
    <t>Smlouva o studiu č. 042023, Loveček Martin - 3. splátka, akademický rok 2023/2024</t>
  </si>
  <si>
    <t>č. dokladu - rozpuštění 2023</t>
  </si>
  <si>
    <t>FP-2023-10-006249</t>
  </si>
  <si>
    <t>SMLN-2019-612-000104 exter.hodnocení kvality zdrav.laboratoří v rámci ISO 15189 TO -2024</t>
  </si>
  <si>
    <t>ID-2023-01-000634</t>
  </si>
  <si>
    <r>
      <t>Zpracování generelu rozvoje areálu FN Olomouc - čas. rozl. 2022 -</t>
    </r>
    <r>
      <rPr>
        <b/>
        <sz val="11"/>
        <rFont val="Calibri"/>
        <family val="2"/>
        <charset val="238"/>
        <scheme val="minor"/>
      </rPr>
      <t xml:space="preserve"> 11/2023</t>
    </r>
  </si>
  <si>
    <t xml:space="preserve">       FP-2023-11-000305</t>
  </si>
  <si>
    <t xml:space="preserve">       FP-2023-11-000339</t>
  </si>
  <si>
    <t xml:space="preserve">       FP-2023-11-000443</t>
  </si>
  <si>
    <t xml:space="preserve">       FP-2023-11-000673</t>
  </si>
  <si>
    <t xml:space="preserve">       FP-2023-11-000329</t>
  </si>
  <si>
    <t>FP-2023-11-001031</t>
  </si>
  <si>
    <t>Univerzita Karlova</t>
  </si>
  <si>
    <t>1. a 2. semestr kurzu LL.M. Zdravotnické právo, Merta Čeněk ing. -2024</t>
  </si>
  <si>
    <t>FP-2023-11-001076</t>
  </si>
  <si>
    <t>European Association of Hospital Pharmacists (EAHP)</t>
  </si>
  <si>
    <t>EAHP kongres - Bordeaux 20.-22.3.2024 registrační poplatek 2 účastníci</t>
  </si>
  <si>
    <t>FP-2023-11-001061</t>
  </si>
  <si>
    <t>ubytování stáž Janák Michal, únor 2024</t>
  </si>
  <si>
    <t>FP-2023-11-001081</t>
  </si>
  <si>
    <t>EURL K I T GROUP FRANCE</t>
  </si>
  <si>
    <t>ubytování- EAHP kongres - Bordeaux 20.-22.3.2024 , Matal Jaroslav, Piňosová Veronika</t>
  </si>
  <si>
    <t>FP-2023-10-006611</t>
  </si>
  <si>
    <t>SMLN-2019-612-000104 exter.hodnocení kvality zdrav.laboratoří v rámci ISO 15189 OKB -2024</t>
  </si>
  <si>
    <t>VZ v praxi - prémiové předplatné 3x, 4.10.2023 - -3.10.2024,2024, 2ks 9091 a 1ks 9001</t>
  </si>
  <si>
    <t>FP-2023-623-000037</t>
  </si>
  <si>
    <t>MAFRA, a.s.</t>
  </si>
  <si>
    <t>předplatné deníku Mladá fronta DNES 1.1.-31.12.2024</t>
  </si>
  <si>
    <t>k 31.12.2023</t>
  </si>
  <si>
    <t>FP-2023-619-000527</t>
  </si>
  <si>
    <t xml:space="preserve"> VZ-2022-000921 Servisní podpora SW aplikace CEVIS Shiftmaster 21.11.2023 - 20.11.2024,2024</t>
  </si>
  <si>
    <t>ID-2023-01-000677</t>
  </si>
  <si>
    <t>ID-2023-01-000678</t>
  </si>
  <si>
    <r>
      <t xml:space="preserve">Zpracování generelu rozvoje areálu FN Olomouc - čas. rozl. 2022 - </t>
    </r>
    <r>
      <rPr>
        <b/>
        <sz val="11"/>
        <rFont val="Calibri"/>
        <family val="2"/>
        <charset val="238"/>
        <scheme val="minor"/>
      </rPr>
      <t>12/2022</t>
    </r>
  </si>
  <si>
    <r>
      <t xml:space="preserve">Zpracování generelu rozvoje areálu FN Olomouc - čas. rozl. 2022 - </t>
    </r>
    <r>
      <rPr>
        <b/>
        <sz val="11"/>
        <rFont val="Calibri"/>
        <family val="2"/>
        <charset val="238"/>
        <scheme val="minor"/>
      </rPr>
      <t>12/2023</t>
    </r>
  </si>
  <si>
    <t>č. smlouvy 6667100244  sdružené pojištění vozidel 1.1.2024 - 31.3.2024</t>
  </si>
  <si>
    <t>FP-2023-10-007113</t>
  </si>
  <si>
    <t>FP-2023-11-001143</t>
  </si>
  <si>
    <t>poplatek za členství, Lhoťan Jaroslav 1-12/2024</t>
  </si>
  <si>
    <t>FP-2023-11-001177</t>
  </si>
  <si>
    <t>International Society of Ultrasound in Obstetrics and Gynecology</t>
  </si>
  <si>
    <t>Lubušký Marek, členství v ISUOG na r. 2024, zlp 05-921</t>
  </si>
  <si>
    <t>FP-2023-619-000545</t>
  </si>
  <si>
    <t>servis.smlouva Daňová kancelář TaxEdit 1.1.-31.12.2024, ZLP-2023-05-920</t>
  </si>
  <si>
    <t>FP-2023-619-000546</t>
  </si>
  <si>
    <t>ROVS-Rožnovský vzdělávací servis s.r.o.</t>
  </si>
  <si>
    <t>aktualizace programu SIB-LEX na rok 2024, ZLP-2023-05-948</t>
  </si>
  <si>
    <t>FP-2023-11-001168</t>
  </si>
  <si>
    <t>odbor. praxe na klin ORL, Campsie Filip, 15.1.-11.2.2024</t>
  </si>
  <si>
    <t>BV-2023-01CA-0232(37)</t>
  </si>
  <si>
    <t>Prof.MUDr.Ing.Hluštík, PhD - poplatek za síťové úložiště r. 2024 GRANT 85-29</t>
  </si>
  <si>
    <t>ID-2023-01-000690</t>
  </si>
  <si>
    <t>FP-2023-11-001167</t>
  </si>
  <si>
    <t>Apollo Service Agency, s.r.o.</t>
  </si>
  <si>
    <t>letenky Salzman  Richard, Brož Martin - Head and Neck Course modul II - 27.2-3.3.2024</t>
  </si>
  <si>
    <t>FLY UNITED s.r.o.</t>
  </si>
  <si>
    <t>FP-2023-11-001179</t>
  </si>
  <si>
    <t>Prodej náušnice - 38100001</t>
  </si>
  <si>
    <t>FP-2023-619-000552</t>
  </si>
  <si>
    <t>Prodloužení předplatného licencí k M625, K150, M621, K780, K250  pro MIK  1.1.-30.6.2024</t>
  </si>
  <si>
    <t>FP-2023-619-000553</t>
  </si>
  <si>
    <t>Prodloužení předplatného licencí M620, AM11, EM01, EM12, K901 v režimu Dynamic  1.1.-30.6.2024</t>
  </si>
  <si>
    <t>letenka a pojištění Procházka Vít, zahr. cesta 7.4.-5.5.2024  RIV8729</t>
  </si>
  <si>
    <t>PRODEJ NS 0911 - 38100001</t>
  </si>
  <si>
    <t>ID-2023-01-000702</t>
  </si>
  <si>
    <t>FP-2023-10-007681</t>
  </si>
  <si>
    <t>Pronájem RTG C rameno OEC 9800 v.č.822038 1.10.2023 - 30.9.2024 KARIM -2024</t>
  </si>
  <si>
    <t>FP-2023-11-001224</t>
  </si>
  <si>
    <t>AO Trauma Course Advanced Principies of Fracture Management for ORP, Indreiová Eva, kurz v ČR 19.1.2024</t>
  </si>
  <si>
    <t>AO Foundation,AO Trauma International</t>
  </si>
  <si>
    <t>FP-2023-11-001225</t>
  </si>
  <si>
    <t>FP-2023-11-001062</t>
  </si>
  <si>
    <t>ubytování stáž ve FN Královské Vinohrady,Janák Michal, březen 2024</t>
  </si>
  <si>
    <t>AO Trauma Course Advanced Principies of Fracture Management for ORP, Přikrylová Lucie, kurz v ČR 19.1.2024</t>
  </si>
  <si>
    <t>V Olomouci dne 25.1.2024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</si>
</sst>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&quot;Kč&quot;"/>
    <numFmt numFmtId="165" formatCode="0000"/>
    <numFmt numFmtId="166" formatCode="#,##0.00\ _K_č"/>
    <numFmt numFmtId="167" formatCode="[$-F800]dddd\,\ mmmm\ dd\,\ yyyy"/>
  </numFmts>
  <fonts count="2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sz val="10"/>
      <color indexed="10"/>
      <name val="Arial CE"/>
      <charset val="238"/>
    </font>
    <font>
      <b/>
      <sz val="10"/>
      <color indexed="10"/>
      <name val="Arial CE"/>
      <charset val="238"/>
    </font>
    <font>
      <b/>
      <sz val="10"/>
      <color indexed="10"/>
      <name val="Arial CE"/>
      <family val="2"/>
      <charset val="238"/>
    </font>
    <font>
      <b/>
      <sz val="12"/>
      <name val="Arial CE"/>
      <charset val="238"/>
    </font>
    <font>
      <sz val="10"/>
      <color indexed="11"/>
      <name val="Arial CE"/>
      <charset val="238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u/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color rgb="FFFF000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0"/>
      <color rgb="FFFF0000"/>
      <name val="Arial CE"/>
      <family val="2"/>
      <charset val="238"/>
    </font>
    <font>
      <sz val="10"/>
      <color rgb="FFFF0000"/>
      <name val="Arial CE"/>
      <charset val="238"/>
    </font>
    <font>
      <sz val="11"/>
      <color rgb="FF9C6500"/>
      <name val="Calibri"/>
      <family val="2"/>
      <charset val="238"/>
      <scheme val="minor"/>
    </font>
    <font>
      <sz val="11"/>
      <color rgb="FF7030A0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7" fontId="21" fillId="0" borderId="0"/>
    <xf numFmtId="0" fontId="24" fillId="5" borderId="0" applyNumberFormat="0" applyBorder="0" applyAlignment="0" applyProtection="0"/>
  </cellStyleXfs>
  <cellXfs count="486">
    <xf numFmtId="0" fontId="0" fillId="0" borderId="0" xfId="0"/>
    <xf numFmtId="164" fontId="0" fillId="0" borderId="0" xfId="0" applyNumberFormat="1"/>
    <xf numFmtId="0" fontId="1" fillId="0" borderId="0" xfId="0" applyFont="1"/>
    <xf numFmtId="0" fontId="2" fillId="0" borderId="0" xfId="0" applyFont="1"/>
    <xf numFmtId="164" fontId="1" fillId="0" borderId="0" xfId="0" applyNumberFormat="1" applyFont="1"/>
    <xf numFmtId="0" fontId="0" fillId="0" borderId="2" xfId="0" applyBorder="1"/>
    <xf numFmtId="0" fontId="0" fillId="0" borderId="1" xfId="0" applyBorder="1"/>
    <xf numFmtId="164" fontId="0" fillId="0" borderId="3" xfId="0" applyNumberFormat="1" applyBorder="1"/>
    <xf numFmtId="0" fontId="0" fillId="2" borderId="0" xfId="0" applyFill="1"/>
    <xf numFmtId="164" fontId="0" fillId="2" borderId="0" xfId="0" applyNumberFormat="1" applyFill="1"/>
    <xf numFmtId="0" fontId="0" fillId="0" borderId="0" xfId="0" applyFill="1"/>
    <xf numFmtId="164" fontId="3" fillId="0" borderId="0" xfId="0" applyNumberFormat="1" applyFont="1"/>
    <xf numFmtId="0" fontId="0" fillId="0" borderId="0" xfId="0" applyFill="1" applyBorder="1"/>
    <xf numFmtId="0" fontId="0" fillId="0" borderId="0" xfId="0"/>
    <xf numFmtId="0" fontId="4" fillId="0" borderId="0" xfId="1"/>
    <xf numFmtId="0" fontId="5" fillId="0" borderId="0" xfId="1" applyFont="1"/>
    <xf numFmtId="165" fontId="5" fillId="0" borderId="0" xfId="1" applyNumberFormat="1" applyFont="1"/>
    <xf numFmtId="165" fontId="4" fillId="0" borderId="0" xfId="1" applyNumberFormat="1"/>
    <xf numFmtId="2" fontId="4" fillId="0" borderId="0" xfId="1" applyNumberFormat="1"/>
    <xf numFmtId="0" fontId="4" fillId="0" borderId="0" xfId="1" applyNumberFormat="1"/>
    <xf numFmtId="2" fontId="5" fillId="0" borderId="0" xfId="1" applyNumberFormat="1" applyFont="1"/>
    <xf numFmtId="0" fontId="6" fillId="0" borderId="0" xfId="1" applyFont="1"/>
    <xf numFmtId="0" fontId="4" fillId="0" borderId="0" xfId="1" applyNumberFormat="1" applyFont="1"/>
    <xf numFmtId="0" fontId="7" fillId="0" borderId="0" xfId="1" applyNumberFormat="1" applyFont="1"/>
    <xf numFmtId="2" fontId="7" fillId="0" borderId="0" xfId="1" applyNumberFormat="1" applyFont="1" applyAlignment="1">
      <alignment horizontal="right"/>
    </xf>
    <xf numFmtId="0" fontId="7" fillId="0" borderId="0" xfId="1" applyNumberFormat="1" applyFont="1" applyAlignment="1">
      <alignment horizontal="right"/>
    </xf>
    <xf numFmtId="0" fontId="4" fillId="0" borderId="0" xfId="1" applyFont="1"/>
    <xf numFmtId="0" fontId="8" fillId="0" borderId="0" xfId="1" applyFont="1"/>
    <xf numFmtId="2" fontId="4" fillId="0" borderId="0" xfId="1" applyNumberFormat="1" applyFont="1" applyAlignment="1">
      <alignment horizontal="right"/>
    </xf>
    <xf numFmtId="165" fontId="4" fillId="0" borderId="0" xfId="1" applyNumberFormat="1" applyFont="1"/>
    <xf numFmtId="0" fontId="9" fillId="0" borderId="0" xfId="1" applyFont="1"/>
    <xf numFmtId="14" fontId="9" fillId="0" borderId="0" xfId="1" applyNumberFormat="1" applyFont="1"/>
    <xf numFmtId="0" fontId="10" fillId="0" borderId="0" xfId="1" applyFont="1"/>
    <xf numFmtId="0" fontId="10" fillId="0" borderId="0" xfId="1" applyFont="1" applyFill="1"/>
    <xf numFmtId="0" fontId="4" fillId="0" borderId="0" xfId="1" applyNumberFormat="1" applyFont="1" applyFill="1"/>
    <xf numFmtId="0" fontId="4" fillId="0" borderId="0" xfId="1" applyFont="1" applyFill="1"/>
    <xf numFmtId="165" fontId="4" fillId="0" borderId="0" xfId="1" applyNumberFormat="1" applyFont="1" applyFill="1"/>
    <xf numFmtId="164" fontId="11" fillId="0" borderId="0" xfId="1" applyNumberFormat="1" applyFont="1" applyAlignment="1">
      <alignment horizontal="right"/>
    </xf>
    <xf numFmtId="165" fontId="5" fillId="0" borderId="0" xfId="0" applyNumberFormat="1" applyFont="1"/>
    <xf numFmtId="0" fontId="5" fillId="0" borderId="0" xfId="0" applyFont="1"/>
    <xf numFmtId="0" fontId="9" fillId="0" borderId="0" xfId="0" applyFont="1"/>
    <xf numFmtId="0" fontId="0" fillId="0" borderId="0" xfId="0" applyNumberFormat="1"/>
    <xf numFmtId="165" fontId="0" fillId="0" borderId="0" xfId="0" applyNumberFormat="1"/>
    <xf numFmtId="14" fontId="9" fillId="0" borderId="0" xfId="0" applyNumberFormat="1" applyFont="1"/>
    <xf numFmtId="0" fontId="0" fillId="0" borderId="0" xfId="0" applyFont="1"/>
    <xf numFmtId="0" fontId="10" fillId="0" borderId="0" xfId="0" applyFont="1"/>
    <xf numFmtId="0" fontId="10" fillId="0" borderId="0" xfId="0" applyFont="1" applyFill="1"/>
    <xf numFmtId="0" fontId="5" fillId="0" borderId="0" xfId="0" applyNumberFormat="1" applyFont="1"/>
    <xf numFmtId="0" fontId="0" fillId="0" borderId="0" xfId="0" applyNumberFormat="1" applyAlignment="1">
      <alignment horizontal="right"/>
    </xf>
    <xf numFmtId="0" fontId="12" fillId="0" borderId="0" xfId="0" applyNumberFormat="1" applyFont="1" applyAlignment="1">
      <alignment horizontal="right"/>
    </xf>
    <xf numFmtId="0" fontId="12" fillId="0" borderId="0" xfId="0" applyNumberFormat="1" applyFont="1" applyFill="1"/>
    <xf numFmtId="0" fontId="0" fillId="0" borderId="0" xfId="0" applyNumberFormat="1" applyFont="1" applyFill="1"/>
    <xf numFmtId="0" fontId="8" fillId="0" borderId="0" xfId="0" applyNumberFormat="1" applyFont="1"/>
    <xf numFmtId="2" fontId="0" fillId="0" borderId="0" xfId="0" applyNumberFormat="1"/>
    <xf numFmtId="0" fontId="12" fillId="0" borderId="0" xfId="0" applyNumberFormat="1" applyFont="1"/>
    <xf numFmtId="0" fontId="4" fillId="0" borderId="0" xfId="0" applyNumberFormat="1" applyFont="1" applyAlignment="1">
      <alignment horizontal="right"/>
    </xf>
    <xf numFmtId="0" fontId="4" fillId="0" borderId="0" xfId="0" applyNumberFormat="1" applyFont="1" applyFill="1"/>
    <xf numFmtId="2" fontId="4" fillId="0" borderId="0" xfId="0" applyNumberFormat="1" applyFont="1"/>
    <xf numFmtId="2" fontId="0" fillId="0" borderId="0" xfId="0" applyNumberFormat="1" applyFont="1" applyFill="1"/>
    <xf numFmtId="0" fontId="4" fillId="0" borderId="0" xfId="0" applyNumberFormat="1" applyFont="1"/>
    <xf numFmtId="0" fontId="7" fillId="0" borderId="0" xfId="0" applyNumberFormat="1" applyFont="1" applyAlignment="1">
      <alignment horizontal="right"/>
    </xf>
    <xf numFmtId="0" fontId="7" fillId="0" borderId="0" xfId="0" applyNumberFormat="1" applyFont="1"/>
    <xf numFmtId="2" fontId="7" fillId="0" borderId="0" xfId="0" applyNumberFormat="1" applyFont="1"/>
    <xf numFmtId="2" fontId="5" fillId="0" borderId="0" xfId="0" applyNumberFormat="1" applyFont="1"/>
    <xf numFmtId="165" fontId="5" fillId="0" borderId="0" xfId="0" applyNumberFormat="1" applyFont="1" applyFill="1"/>
    <xf numFmtId="2" fontId="5" fillId="0" borderId="0" xfId="0" applyNumberFormat="1" applyFont="1" applyAlignment="1">
      <alignment horizontal="right"/>
    </xf>
    <xf numFmtId="0" fontId="5" fillId="0" borderId="0" xfId="0" applyNumberFormat="1" applyFont="1" applyAlignment="1">
      <alignment horizontal="right"/>
    </xf>
    <xf numFmtId="165" fontId="9" fillId="0" borderId="0" xfId="0" applyNumberFormat="1" applyFon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9" fontId="6" fillId="0" borderId="0" xfId="0" applyNumberFormat="1" applyFont="1" applyAlignment="1">
      <alignment horizontal="center"/>
    </xf>
    <xf numFmtId="0" fontId="6" fillId="0" borderId="0" xfId="0" applyFont="1"/>
    <xf numFmtId="2" fontId="6" fillId="0" borderId="0" xfId="0" applyNumberFormat="1" applyFont="1"/>
    <xf numFmtId="0" fontId="0" fillId="0" borderId="0" xfId="0" applyNumberFormat="1" applyFont="1" applyAlignment="1">
      <alignment horizontal="right"/>
    </xf>
    <xf numFmtId="0" fontId="6" fillId="0" borderId="0" xfId="0" applyNumberFormat="1" applyFont="1"/>
    <xf numFmtId="165" fontId="0" fillId="0" borderId="0" xfId="0" applyNumberFormat="1" applyAlignment="1">
      <alignment horizontal="center"/>
    </xf>
    <xf numFmtId="165" fontId="6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65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4" xfId="0" applyBorder="1"/>
    <xf numFmtId="0" fontId="0" fillId="0" borderId="4" xfId="0" applyFill="1" applyBorder="1"/>
    <xf numFmtId="0" fontId="0" fillId="0" borderId="6" xfId="0" applyFill="1" applyBorder="1"/>
    <xf numFmtId="164" fontId="0" fillId="0" borderId="6" xfId="0" applyNumberFormat="1" applyFill="1" applyBorder="1"/>
    <xf numFmtId="0" fontId="0" fillId="0" borderId="5" xfId="0" applyFill="1" applyBorder="1"/>
    <xf numFmtId="0" fontId="0" fillId="0" borderId="7" xfId="0" applyBorder="1"/>
    <xf numFmtId="164" fontId="0" fillId="0" borderId="0" xfId="0" applyNumberFormat="1" applyBorder="1"/>
    <xf numFmtId="0" fontId="0" fillId="0" borderId="8" xfId="0" applyBorder="1"/>
    <xf numFmtId="0" fontId="0" fillId="0" borderId="9" xfId="0" applyBorder="1"/>
    <xf numFmtId="0" fontId="0" fillId="0" borderId="10" xfId="0" applyFill="1" applyBorder="1"/>
    <xf numFmtId="164" fontId="0" fillId="0" borderId="10" xfId="0" applyNumberFormat="1" applyBorder="1"/>
    <xf numFmtId="0" fontId="0" fillId="0" borderId="11" xfId="0" applyBorder="1"/>
    <xf numFmtId="0" fontId="1" fillId="0" borderId="2" xfId="0" applyFont="1" applyBorder="1"/>
    <xf numFmtId="0" fontId="1" fillId="0" borderId="1" xfId="0" applyFont="1" applyBorder="1"/>
    <xf numFmtId="164" fontId="1" fillId="0" borderId="3" xfId="0" applyNumberFormat="1" applyFont="1" applyBorder="1"/>
    <xf numFmtId="0" fontId="1" fillId="0" borderId="1" xfId="0" applyFont="1" applyFill="1" applyBorder="1"/>
    <xf numFmtId="164" fontId="0" fillId="0" borderId="6" xfId="0" applyNumberFormat="1" applyBorder="1"/>
    <xf numFmtId="0" fontId="0" fillId="0" borderId="5" xfId="0" applyBorder="1"/>
    <xf numFmtId="0" fontId="0" fillId="0" borderId="12" xfId="0" applyFill="1" applyBorder="1"/>
    <xf numFmtId="0" fontId="0" fillId="0" borderId="13" xfId="0" applyFill="1" applyBorder="1"/>
    <xf numFmtId="0" fontId="0" fillId="0" borderId="14" xfId="0" applyFill="1" applyBorder="1"/>
    <xf numFmtId="0" fontId="0" fillId="0" borderId="7" xfId="0" applyFill="1" applyBorder="1"/>
    <xf numFmtId="0" fontId="0" fillId="0" borderId="9" xfId="0" applyFill="1" applyBorder="1"/>
    <xf numFmtId="0" fontId="0" fillId="0" borderId="13" xfId="0" applyBorder="1"/>
    <xf numFmtId="0" fontId="0" fillId="0" borderId="14" xfId="0" applyBorder="1"/>
    <xf numFmtId="0" fontId="0" fillId="0" borderId="12" xfId="0" applyBorder="1"/>
    <xf numFmtId="0" fontId="0" fillId="0" borderId="2" xfId="0" applyFill="1" applyBorder="1"/>
    <xf numFmtId="0" fontId="0" fillId="0" borderId="1" xfId="0" applyFill="1" applyBorder="1"/>
    <xf numFmtId="164" fontId="0" fillId="0" borderId="15" xfId="0" applyNumberFormat="1" applyBorder="1"/>
    <xf numFmtId="164" fontId="0" fillId="0" borderId="15" xfId="0" applyNumberFormat="1" applyFill="1" applyBorder="1"/>
    <xf numFmtId="0" fontId="0" fillId="0" borderId="3" xfId="0" applyBorder="1"/>
    <xf numFmtId="0" fontId="0" fillId="0" borderId="3" xfId="0" applyFill="1" applyBorder="1"/>
    <xf numFmtId="164" fontId="0" fillId="0" borderId="12" xfId="0" applyNumberFormat="1" applyBorder="1"/>
    <xf numFmtId="164" fontId="0" fillId="0" borderId="13" xfId="0" applyNumberFormat="1" applyBorder="1"/>
    <xf numFmtId="164" fontId="0" fillId="0" borderId="14" xfId="0" applyNumberFormat="1" applyBorder="1"/>
    <xf numFmtId="14" fontId="0" fillId="0" borderId="0" xfId="0" applyNumberFormat="1"/>
    <xf numFmtId="0" fontId="0" fillId="0" borderId="0" xfId="0" applyBorder="1"/>
    <xf numFmtId="14" fontId="0" fillId="0" borderId="0" xfId="0" applyNumberFormat="1" applyBorder="1"/>
    <xf numFmtId="0" fontId="0" fillId="0" borderId="0" xfId="0" applyNumberFormat="1" applyBorder="1"/>
    <xf numFmtId="0" fontId="0" fillId="0" borderId="1" xfId="0" applyBorder="1" applyAlignment="1">
      <alignment wrapText="1"/>
    </xf>
    <xf numFmtId="0" fontId="0" fillId="0" borderId="10" xfId="0" applyBorder="1"/>
    <xf numFmtId="0" fontId="0" fillId="0" borderId="16" xfId="0" applyFill="1" applyBorder="1"/>
    <xf numFmtId="0" fontId="0" fillId="0" borderId="16" xfId="0" applyBorder="1"/>
    <xf numFmtId="164" fontId="0" fillId="0" borderId="16" xfId="0" applyNumberFormat="1" applyBorder="1"/>
    <xf numFmtId="164" fontId="0" fillId="0" borderId="16" xfId="0" applyNumberFormat="1" applyFill="1" applyBorder="1"/>
    <xf numFmtId="0" fontId="0" fillId="0" borderId="17" xfId="0" applyFill="1" applyBorder="1"/>
    <xf numFmtId="0" fontId="0" fillId="0" borderId="17" xfId="0" applyBorder="1"/>
    <xf numFmtId="0" fontId="0" fillId="0" borderId="17" xfId="0" applyBorder="1" applyAlignment="1">
      <alignment wrapText="1"/>
    </xf>
    <xf numFmtId="164" fontId="0" fillId="0" borderId="17" xfId="0" applyNumberFormat="1" applyBorder="1"/>
    <xf numFmtId="0" fontId="1" fillId="0" borderId="18" xfId="0" applyFont="1" applyBorder="1"/>
    <xf numFmtId="0" fontId="1" fillId="0" borderId="19" xfId="0" applyFont="1" applyBorder="1"/>
    <xf numFmtId="164" fontId="1" fillId="0" borderId="19" xfId="0" applyNumberFormat="1" applyFont="1" applyBorder="1"/>
    <xf numFmtId="0" fontId="1" fillId="0" borderId="19" xfId="0" applyFont="1" applyFill="1" applyBorder="1"/>
    <xf numFmtId="0" fontId="1" fillId="0" borderId="20" xfId="0" applyFont="1" applyFill="1" applyBorder="1"/>
    <xf numFmtId="0" fontId="0" fillId="0" borderId="21" xfId="0" applyFill="1" applyBorder="1"/>
    <xf numFmtId="0" fontId="0" fillId="0" borderId="22" xfId="0" applyBorder="1"/>
    <xf numFmtId="0" fontId="0" fillId="0" borderId="23" xfId="0" applyFill="1" applyBorder="1"/>
    <xf numFmtId="0" fontId="0" fillId="0" borderId="24" xfId="0" applyFill="1" applyBorder="1"/>
    <xf numFmtId="0" fontId="0" fillId="0" borderId="25" xfId="0" applyFill="1" applyBorder="1"/>
    <xf numFmtId="0" fontId="0" fillId="0" borderId="26" xfId="0" applyFill="1" applyBorder="1"/>
    <xf numFmtId="0" fontId="0" fillId="0" borderId="27" xfId="0" applyFill="1" applyBorder="1"/>
    <xf numFmtId="0" fontId="0" fillId="0" borderId="25" xfId="0" applyBorder="1"/>
    <xf numFmtId="0" fontId="0" fillId="0" borderId="28" xfId="0" applyFill="1" applyBorder="1"/>
    <xf numFmtId="0" fontId="0" fillId="0" borderId="29" xfId="0" applyFill="1" applyBorder="1"/>
    <xf numFmtId="164" fontId="0" fillId="0" borderId="29" xfId="0" applyNumberFormat="1" applyFill="1" applyBorder="1"/>
    <xf numFmtId="0" fontId="0" fillId="0" borderId="30" xfId="0" applyFill="1" applyBorder="1"/>
    <xf numFmtId="0" fontId="0" fillId="0" borderId="16" xfId="0" applyFill="1" applyBorder="1" applyAlignment="1">
      <alignment wrapText="1"/>
    </xf>
    <xf numFmtId="0" fontId="0" fillId="0" borderId="0" xfId="0" applyAlignment="1">
      <alignment wrapText="1"/>
    </xf>
    <xf numFmtId="0" fontId="1" fillId="0" borderId="28" xfId="0" applyFont="1" applyFill="1" applyBorder="1"/>
    <xf numFmtId="0" fontId="1" fillId="0" borderId="29" xfId="0" applyFont="1" applyFill="1" applyBorder="1"/>
    <xf numFmtId="164" fontId="1" fillId="0" borderId="29" xfId="0" applyNumberFormat="1" applyFont="1" applyFill="1" applyBorder="1"/>
    <xf numFmtId="164" fontId="0" fillId="0" borderId="0" xfId="0" applyNumberFormat="1" applyFill="1"/>
    <xf numFmtId="164" fontId="1" fillId="0" borderId="0" xfId="0" applyNumberFormat="1" applyFont="1" applyFill="1"/>
    <xf numFmtId="164" fontId="1" fillId="0" borderId="19" xfId="0" applyNumberFormat="1" applyFont="1" applyFill="1" applyBorder="1"/>
    <xf numFmtId="0" fontId="2" fillId="0" borderId="0" xfId="0" applyFont="1" applyFill="1"/>
    <xf numFmtId="0" fontId="1" fillId="0" borderId="0" xfId="0" applyFont="1" applyFill="1"/>
    <xf numFmtId="0" fontId="1" fillId="0" borderId="18" xfId="0" applyFont="1" applyFill="1" applyBorder="1"/>
    <xf numFmtId="0" fontId="0" fillId="0" borderId="17" xfId="0" applyFill="1" applyBorder="1" applyAlignment="1">
      <alignment wrapText="1"/>
    </xf>
    <xf numFmtId="164" fontId="0" fillId="0" borderId="17" xfId="0" applyNumberFormat="1" applyFill="1" applyBorder="1"/>
    <xf numFmtId="164" fontId="14" fillId="0" borderId="16" xfId="0" applyNumberFormat="1" applyFont="1" applyFill="1" applyBorder="1"/>
    <xf numFmtId="0" fontId="14" fillId="0" borderId="16" xfId="0" applyFont="1" applyFill="1" applyBorder="1"/>
    <xf numFmtId="0" fontId="13" fillId="0" borderId="0" xfId="0" applyFont="1" applyFill="1"/>
    <xf numFmtId="0" fontId="14" fillId="0" borderId="25" xfId="0" applyFont="1" applyFill="1" applyBorder="1"/>
    <xf numFmtId="0" fontId="0" fillId="0" borderId="0" xfId="0" applyFill="1" applyAlignment="1">
      <alignment wrapText="1"/>
    </xf>
    <xf numFmtId="14" fontId="0" fillId="0" borderId="0" xfId="0" applyNumberFormat="1" applyFill="1"/>
    <xf numFmtId="0" fontId="1" fillId="0" borderId="31" xfId="0" applyFont="1" applyFill="1" applyBorder="1"/>
    <xf numFmtId="0" fontId="1" fillId="0" borderId="32" xfId="0" applyFont="1" applyFill="1" applyBorder="1"/>
    <xf numFmtId="0" fontId="1" fillId="0" borderId="33" xfId="0" applyFont="1" applyFill="1" applyBorder="1"/>
    <xf numFmtId="0" fontId="15" fillId="0" borderId="33" xfId="0" applyFont="1" applyFill="1" applyBorder="1"/>
    <xf numFmtId="0" fontId="1" fillId="0" borderId="34" xfId="0" applyFont="1" applyFill="1" applyBorder="1"/>
    <xf numFmtId="166" fontId="15" fillId="0" borderId="1" xfId="0" applyNumberFormat="1" applyFont="1" applyFill="1" applyBorder="1"/>
    <xf numFmtId="166" fontId="15" fillId="0" borderId="0" xfId="0" applyNumberFormat="1" applyFont="1" applyFill="1"/>
    <xf numFmtId="166" fontId="15" fillId="2" borderId="37" xfId="0" applyNumberFormat="1" applyFont="1" applyFill="1" applyBorder="1"/>
    <xf numFmtId="166" fontId="15" fillId="2" borderId="35" xfId="0" applyNumberFormat="1" applyFont="1" applyFill="1" applyBorder="1"/>
    <xf numFmtId="166" fontId="15" fillId="2" borderId="36" xfId="0" applyNumberFormat="1" applyFont="1" applyFill="1" applyBorder="1"/>
    <xf numFmtId="0" fontId="18" fillId="0" borderId="0" xfId="0" applyFont="1"/>
    <xf numFmtId="0" fontId="19" fillId="0" borderId="0" xfId="0" applyFont="1"/>
    <xf numFmtId="0" fontId="0" fillId="0" borderId="38" xfId="0" applyFill="1" applyBorder="1"/>
    <xf numFmtId="0" fontId="0" fillId="0" borderId="22" xfId="0" applyFill="1" applyBorder="1"/>
    <xf numFmtId="164" fontId="0" fillId="0" borderId="22" xfId="0" applyNumberFormat="1" applyFill="1" applyBorder="1"/>
    <xf numFmtId="164" fontId="1" fillId="0" borderId="20" xfId="0" applyNumberFormat="1" applyFont="1" applyFill="1" applyBorder="1"/>
    <xf numFmtId="0" fontId="0" fillId="0" borderId="39" xfId="0" applyBorder="1"/>
    <xf numFmtId="0" fontId="0" fillId="0" borderId="40" xfId="0" applyBorder="1"/>
    <xf numFmtId="164" fontId="0" fillId="0" borderId="40" xfId="0" applyNumberFormat="1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164" fontId="0" fillId="0" borderId="43" xfId="0" applyNumberFormat="1" applyBorder="1"/>
    <xf numFmtId="0" fontId="0" fillId="0" borderId="44" xfId="0" applyBorder="1"/>
    <xf numFmtId="164" fontId="1" fillId="0" borderId="1" xfId="0" applyNumberFormat="1" applyFont="1" applyBorder="1"/>
    <xf numFmtId="0" fontId="0" fillId="0" borderId="45" xfId="0" applyBorder="1"/>
    <xf numFmtId="0" fontId="0" fillId="0" borderId="46" xfId="0" applyBorder="1"/>
    <xf numFmtId="164" fontId="0" fillId="0" borderId="46" xfId="0" applyNumberFormat="1" applyBorder="1"/>
    <xf numFmtId="0" fontId="0" fillId="0" borderId="47" xfId="0" applyBorder="1"/>
    <xf numFmtId="0" fontId="0" fillId="0" borderId="18" xfId="0" applyBorder="1"/>
    <xf numFmtId="0" fontId="0" fillId="0" borderId="19" xfId="0" applyBorder="1"/>
    <xf numFmtId="164" fontId="0" fillId="0" borderId="19" xfId="0" applyNumberFormat="1" applyBorder="1"/>
    <xf numFmtId="0" fontId="0" fillId="0" borderId="20" xfId="0" applyBorder="1"/>
    <xf numFmtId="0" fontId="0" fillId="0" borderId="6" xfId="0" applyBorder="1"/>
    <xf numFmtId="0" fontId="13" fillId="0" borderId="39" xfId="0" applyFont="1" applyBorder="1"/>
    <xf numFmtId="0" fontId="13" fillId="0" borderId="40" xfId="0" applyFont="1" applyBorder="1"/>
    <xf numFmtId="164" fontId="13" fillId="0" borderId="40" xfId="0" applyNumberFormat="1" applyFont="1" applyBorder="1"/>
    <xf numFmtId="0" fontId="13" fillId="0" borderId="41" xfId="0" applyFont="1" applyBorder="1"/>
    <xf numFmtId="0" fontId="0" fillId="0" borderId="49" xfId="0" applyFill="1" applyBorder="1"/>
    <xf numFmtId="0" fontId="0" fillId="0" borderId="50" xfId="0" applyFill="1" applyBorder="1"/>
    <xf numFmtId="164" fontId="14" fillId="0" borderId="50" xfId="0" applyNumberFormat="1" applyFont="1" applyFill="1" applyBorder="1"/>
    <xf numFmtId="0" fontId="14" fillId="0" borderId="50" xfId="0" applyFont="1" applyFill="1" applyBorder="1"/>
    <xf numFmtId="164" fontId="0" fillId="0" borderId="50" xfId="0" applyNumberFormat="1" applyFill="1" applyBorder="1"/>
    <xf numFmtId="0" fontId="0" fillId="0" borderId="50" xfId="0" applyFill="1" applyBorder="1" applyAlignment="1">
      <alignment wrapText="1"/>
    </xf>
    <xf numFmtId="0" fontId="0" fillId="0" borderId="42" xfId="0" applyFill="1" applyBorder="1"/>
    <xf numFmtId="0" fontId="0" fillId="0" borderId="43" xfId="0" applyFill="1" applyBorder="1"/>
    <xf numFmtId="164" fontId="0" fillId="0" borderId="43" xfId="0" applyNumberFormat="1" applyFill="1" applyBorder="1"/>
    <xf numFmtId="164" fontId="14" fillId="0" borderId="17" xfId="0" applyNumberFormat="1" applyFont="1" applyFill="1" applyBorder="1"/>
    <xf numFmtId="0" fontId="14" fillId="0" borderId="17" xfId="0" applyFont="1" applyFill="1" applyBorder="1"/>
    <xf numFmtId="0" fontId="0" fillId="0" borderId="45" xfId="0" applyFill="1" applyBorder="1"/>
    <xf numFmtId="0" fontId="0" fillId="0" borderId="46" xfId="0" applyFill="1" applyBorder="1"/>
    <xf numFmtId="164" fontId="0" fillId="0" borderId="46" xfId="0" applyNumberFormat="1" applyFill="1" applyBorder="1"/>
    <xf numFmtId="0" fontId="0" fillId="0" borderId="46" xfId="0" applyFill="1" applyBorder="1" applyAlignment="1">
      <alignment wrapText="1"/>
    </xf>
    <xf numFmtId="0" fontId="0" fillId="0" borderId="32" xfId="0" applyFill="1" applyBorder="1"/>
    <xf numFmtId="0" fontId="0" fillId="0" borderId="33" xfId="0" applyFill="1" applyBorder="1"/>
    <xf numFmtId="0" fontId="0" fillId="0" borderId="48" xfId="0" applyFill="1" applyBorder="1"/>
    <xf numFmtId="0" fontId="0" fillId="0" borderId="51" xfId="0" applyFill="1" applyBorder="1"/>
    <xf numFmtId="0" fontId="0" fillId="0" borderId="53" xfId="0" applyFill="1" applyBorder="1"/>
    <xf numFmtId="0" fontId="0" fillId="0" borderId="52" xfId="0" applyFill="1" applyBorder="1"/>
    <xf numFmtId="0" fontId="14" fillId="0" borderId="33" xfId="0" applyFont="1" applyFill="1" applyBorder="1"/>
    <xf numFmtId="0" fontId="0" fillId="0" borderId="34" xfId="0" applyFill="1" applyBorder="1"/>
    <xf numFmtId="0" fontId="0" fillId="0" borderId="33" xfId="0" applyFill="1" applyBorder="1" applyAlignment="1">
      <alignment wrapText="1"/>
    </xf>
    <xf numFmtId="166" fontId="15" fillId="0" borderId="3" xfId="0" applyNumberFormat="1" applyFont="1" applyFill="1" applyBorder="1"/>
    <xf numFmtId="166" fontId="15" fillId="2" borderId="54" xfId="0" applyNumberFormat="1" applyFont="1" applyFill="1" applyBorder="1"/>
    <xf numFmtId="166" fontId="15" fillId="2" borderId="55" xfId="0" applyNumberFormat="1" applyFont="1" applyFill="1" applyBorder="1"/>
    <xf numFmtId="166" fontId="15" fillId="2" borderId="56" xfId="0" applyNumberFormat="1" applyFont="1" applyFill="1" applyBorder="1"/>
    <xf numFmtId="166" fontId="15" fillId="2" borderId="8" xfId="0" applyNumberFormat="1" applyFont="1" applyFill="1" applyBorder="1"/>
    <xf numFmtId="166" fontId="15" fillId="2" borderId="57" xfId="0" applyNumberFormat="1" applyFont="1" applyFill="1" applyBorder="1"/>
    <xf numFmtId="166" fontId="15" fillId="2" borderId="11" xfId="0" applyNumberFormat="1" applyFont="1" applyFill="1" applyBorder="1"/>
    <xf numFmtId="166" fontId="15" fillId="2" borderId="58" xfId="0" applyNumberFormat="1" applyFont="1" applyFill="1" applyBorder="1"/>
    <xf numFmtId="166" fontId="15" fillId="2" borderId="59" xfId="0" applyNumberFormat="1" applyFont="1" applyFill="1" applyBorder="1"/>
    <xf numFmtId="0" fontId="0" fillId="2" borderId="21" xfId="0" applyFill="1" applyBorder="1"/>
    <xf numFmtId="0" fontId="1" fillId="0" borderId="37" xfId="0" applyFont="1" applyFill="1" applyBorder="1"/>
    <xf numFmtId="0" fontId="1" fillId="0" borderId="36" xfId="0" applyFont="1" applyFill="1" applyBorder="1"/>
    <xf numFmtId="0" fontId="1" fillId="0" borderId="35" xfId="0" applyFont="1" applyFill="1" applyBorder="1"/>
    <xf numFmtId="0" fontId="13" fillId="0" borderId="23" xfId="0" applyFont="1" applyFill="1" applyBorder="1"/>
    <xf numFmtId="0" fontId="13" fillId="0" borderId="17" xfId="0" applyFont="1" applyFill="1" applyBorder="1"/>
    <xf numFmtId="164" fontId="13" fillId="0" borderId="17" xfId="0" applyNumberFormat="1" applyFont="1" applyFill="1" applyBorder="1"/>
    <xf numFmtId="0" fontId="13" fillId="0" borderId="32" xfId="0" applyFont="1" applyFill="1" applyBorder="1"/>
    <xf numFmtId="0" fontId="20" fillId="0" borderId="37" xfId="0" applyFont="1" applyFill="1" applyBorder="1"/>
    <xf numFmtId="166" fontId="20" fillId="2" borderId="57" xfId="0" applyNumberFormat="1" applyFont="1" applyFill="1" applyBorder="1"/>
    <xf numFmtId="0" fontId="13" fillId="0" borderId="25" xfId="0" applyFont="1" applyFill="1" applyBorder="1"/>
    <xf numFmtId="0" fontId="13" fillId="0" borderId="16" xfId="0" applyFont="1" applyFill="1" applyBorder="1"/>
    <xf numFmtId="164" fontId="13" fillId="0" borderId="16" xfId="0" applyNumberFormat="1" applyFont="1" applyFill="1" applyBorder="1"/>
    <xf numFmtId="0" fontId="13" fillId="0" borderId="33" xfId="0" applyFont="1" applyFill="1" applyBorder="1"/>
    <xf numFmtId="0" fontId="20" fillId="0" borderId="35" xfId="0" applyFont="1" applyFill="1" applyBorder="1"/>
    <xf numFmtId="166" fontId="20" fillId="2" borderId="55" xfId="0" applyNumberFormat="1" applyFont="1" applyFill="1" applyBorder="1"/>
    <xf numFmtId="0" fontId="15" fillId="0" borderId="35" xfId="0" applyFont="1" applyFill="1" applyBorder="1"/>
    <xf numFmtId="0" fontId="14" fillId="0" borderId="0" xfId="0" applyFont="1" applyFill="1"/>
    <xf numFmtId="0" fontId="13" fillId="0" borderId="38" xfId="0" applyFont="1" applyFill="1" applyBorder="1"/>
    <xf numFmtId="0" fontId="13" fillId="0" borderId="22" xfId="0" applyFont="1" applyFill="1" applyBorder="1"/>
    <xf numFmtId="164" fontId="13" fillId="0" borderId="22" xfId="0" applyNumberFormat="1" applyFont="1" applyFill="1" applyBorder="1"/>
    <xf numFmtId="0" fontId="13" fillId="0" borderId="48" xfId="0" applyFont="1" applyFill="1" applyBorder="1"/>
    <xf numFmtId="166" fontId="20" fillId="2" borderId="56" xfId="0" applyNumberFormat="1" applyFont="1" applyFill="1" applyBorder="1"/>
    <xf numFmtId="0" fontId="13" fillId="0" borderId="49" xfId="0" applyFont="1" applyFill="1" applyBorder="1"/>
    <xf numFmtId="0" fontId="13" fillId="0" borderId="50" xfId="0" applyFont="1" applyFill="1" applyBorder="1"/>
    <xf numFmtId="164" fontId="13" fillId="0" borderId="50" xfId="0" applyNumberFormat="1" applyFont="1" applyFill="1" applyBorder="1"/>
    <xf numFmtId="0" fontId="13" fillId="0" borderId="51" xfId="0" applyFont="1" applyFill="1" applyBorder="1"/>
    <xf numFmtId="0" fontId="20" fillId="0" borderId="60" xfId="0" applyFont="1" applyFill="1" applyBorder="1"/>
    <xf numFmtId="166" fontId="20" fillId="2" borderId="54" xfId="0" applyNumberFormat="1" applyFont="1" applyFill="1" applyBorder="1"/>
    <xf numFmtId="0" fontId="13" fillId="0" borderId="28" xfId="0" applyFont="1" applyFill="1" applyBorder="1"/>
    <xf numFmtId="0" fontId="13" fillId="0" borderId="29" xfId="0" applyFont="1" applyFill="1" applyBorder="1"/>
    <xf numFmtId="164" fontId="13" fillId="0" borderId="29" xfId="0" applyNumberFormat="1" applyFont="1" applyFill="1" applyBorder="1"/>
    <xf numFmtId="0" fontId="13" fillId="0" borderId="34" xfId="0" applyFont="1" applyFill="1" applyBorder="1"/>
    <xf numFmtId="166" fontId="20" fillId="2" borderId="58" xfId="0" applyNumberFormat="1" applyFont="1" applyFill="1" applyBorder="1"/>
    <xf numFmtId="0" fontId="14" fillId="0" borderId="0" xfId="0" applyFont="1"/>
    <xf numFmtId="166" fontId="13" fillId="0" borderId="17" xfId="0" applyNumberFormat="1" applyFont="1" applyFill="1" applyBorder="1"/>
    <xf numFmtId="166" fontId="13" fillId="0" borderId="16" xfId="0" applyNumberFormat="1" applyFont="1" applyFill="1" applyBorder="1"/>
    <xf numFmtId="166" fontId="14" fillId="0" borderId="0" xfId="0" applyNumberFormat="1" applyFont="1"/>
    <xf numFmtId="166" fontId="20" fillId="2" borderId="26" xfId="0" applyNumberFormat="1" applyFont="1" applyFill="1" applyBorder="1"/>
    <xf numFmtId="166" fontId="20" fillId="2" borderId="30" xfId="0" applyNumberFormat="1" applyFont="1" applyFill="1" applyBorder="1"/>
    <xf numFmtId="0" fontId="13" fillId="0" borderId="0" xfId="0" applyNumberFormat="1" applyFont="1" applyBorder="1" applyProtection="1">
      <protection locked="0"/>
    </xf>
    <xf numFmtId="0" fontId="13" fillId="0" borderId="0" xfId="0" applyNumberFormat="1" applyFont="1" applyBorder="1"/>
    <xf numFmtId="0" fontId="13" fillId="0" borderId="0" xfId="0" applyNumberFormat="1" applyFont="1" applyFill="1" applyBorder="1" applyAlignment="1">
      <alignment horizontal="left" vertical="center"/>
    </xf>
    <xf numFmtId="0" fontId="13" fillId="0" borderId="0" xfId="0" applyFont="1"/>
    <xf numFmtId="0" fontId="4" fillId="0" borderId="0" xfId="0" applyFont="1"/>
    <xf numFmtId="167" fontId="13" fillId="0" borderId="0" xfId="2" applyFont="1" applyBorder="1" applyAlignment="1">
      <alignment horizontal="left" indent="1"/>
    </xf>
    <xf numFmtId="0" fontId="22" fillId="0" borderId="0" xfId="0" applyNumberFormat="1" applyFont="1"/>
    <xf numFmtId="165" fontId="13" fillId="0" borderId="0" xfId="0" applyNumberFormat="1" applyFont="1" applyAlignment="1">
      <alignment horizontal="center"/>
    </xf>
    <xf numFmtId="165" fontId="23" fillId="0" borderId="0" xfId="0" applyNumberFormat="1" applyFont="1" applyFill="1" applyAlignment="1">
      <alignment horizontal="center"/>
    </xf>
    <xf numFmtId="165" fontId="23" fillId="0" borderId="0" xfId="0" applyNumberFormat="1" applyFont="1" applyAlignment="1">
      <alignment horizontal="center"/>
    </xf>
    <xf numFmtId="0" fontId="13" fillId="0" borderId="0" xfId="0" applyNumberFormat="1" applyFont="1" applyAlignment="1">
      <alignment horizontal="right"/>
    </xf>
    <xf numFmtId="165" fontId="23" fillId="0" borderId="0" xfId="0" applyNumberFormat="1" applyFont="1"/>
    <xf numFmtId="165" fontId="23" fillId="0" borderId="0" xfId="0" applyNumberFormat="1" applyFont="1" applyFill="1"/>
    <xf numFmtId="165" fontId="13" fillId="0" borderId="0" xfId="0" applyNumberFormat="1" applyFont="1"/>
    <xf numFmtId="0" fontId="23" fillId="0" borderId="0" xfId="0" applyFont="1"/>
    <xf numFmtId="0" fontId="23" fillId="0" borderId="0" xfId="0" applyFont="1" applyFill="1"/>
    <xf numFmtId="166" fontId="0" fillId="0" borderId="0" xfId="0" applyNumberFormat="1" applyFill="1"/>
    <xf numFmtId="166" fontId="1" fillId="0" borderId="19" xfId="0" applyNumberFormat="1" applyFont="1" applyFill="1" applyBorder="1"/>
    <xf numFmtId="166" fontId="0" fillId="0" borderId="0" xfId="0" applyNumberFormat="1"/>
    <xf numFmtId="166" fontId="13" fillId="2" borderId="0" xfId="0" applyNumberFormat="1" applyFont="1" applyFill="1"/>
    <xf numFmtId="166" fontId="20" fillId="2" borderId="61" xfId="0" applyNumberFormat="1" applyFont="1" applyFill="1" applyBorder="1"/>
    <xf numFmtId="166" fontId="20" fillId="2" borderId="16" xfId="0" applyNumberFormat="1" applyFont="1" applyFill="1" applyBorder="1"/>
    <xf numFmtId="166" fontId="20" fillId="2" borderId="17" xfId="0" applyNumberFormat="1" applyFont="1" applyFill="1" applyBorder="1"/>
    <xf numFmtId="166" fontId="15" fillId="0" borderId="16" xfId="0" applyNumberFormat="1" applyFont="1" applyBorder="1"/>
    <xf numFmtId="0" fontId="13" fillId="0" borderId="46" xfId="0" applyFont="1" applyFill="1" applyBorder="1"/>
    <xf numFmtId="166" fontId="13" fillId="0" borderId="46" xfId="0" applyNumberFormat="1" applyFont="1" applyFill="1" applyBorder="1"/>
    <xf numFmtId="0" fontId="14" fillId="0" borderId="49" xfId="0" applyFont="1" applyFill="1" applyBorder="1"/>
    <xf numFmtId="166" fontId="20" fillId="2" borderId="22" xfId="0" applyNumberFormat="1" applyFont="1" applyFill="1" applyBorder="1"/>
    <xf numFmtId="166" fontId="14" fillId="0" borderId="50" xfId="0" applyNumberFormat="1" applyFont="1" applyFill="1" applyBorder="1"/>
    <xf numFmtId="166" fontId="14" fillId="0" borderId="16" xfId="0" applyNumberFormat="1" applyFont="1" applyFill="1" applyBorder="1"/>
    <xf numFmtId="0" fontId="14" fillId="0" borderId="28" xfId="0" applyFont="1" applyFill="1" applyBorder="1"/>
    <xf numFmtId="0" fontId="14" fillId="0" borderId="29" xfId="0" applyFont="1" applyFill="1" applyBorder="1"/>
    <xf numFmtId="166" fontId="14" fillId="0" borderId="29" xfId="0" applyNumberFormat="1" applyFont="1" applyFill="1" applyBorder="1"/>
    <xf numFmtId="0" fontId="14" fillId="0" borderId="22" xfId="0" applyFont="1" applyFill="1" applyBorder="1"/>
    <xf numFmtId="166" fontId="14" fillId="0" borderId="22" xfId="0" applyNumberFormat="1" applyFont="1" applyFill="1" applyBorder="1"/>
    <xf numFmtId="166" fontId="14" fillId="0" borderId="17" xfId="0" applyNumberFormat="1" applyFont="1" applyFill="1" applyBorder="1"/>
    <xf numFmtId="166" fontId="14" fillId="0" borderId="0" xfId="0" applyNumberFormat="1" applyFont="1" applyFill="1"/>
    <xf numFmtId="0" fontId="1" fillId="3" borderId="1" xfId="0" applyFont="1" applyFill="1" applyBorder="1"/>
    <xf numFmtId="0" fontId="14" fillId="3" borderId="50" xfId="0" applyFont="1" applyFill="1" applyBorder="1"/>
    <xf numFmtId="0" fontId="14" fillId="3" borderId="16" xfId="0" applyFont="1" applyFill="1" applyBorder="1"/>
    <xf numFmtId="0" fontId="14" fillId="3" borderId="29" xfId="0" applyFont="1" applyFill="1" applyBorder="1"/>
    <xf numFmtId="0" fontId="14" fillId="3" borderId="22" xfId="0" applyFont="1" applyFill="1" applyBorder="1"/>
    <xf numFmtId="0" fontId="14" fillId="3" borderId="17" xfId="0" applyFont="1" applyFill="1" applyBorder="1"/>
    <xf numFmtId="0" fontId="14" fillId="3" borderId="46" xfId="0" applyFont="1" applyFill="1" applyBorder="1"/>
    <xf numFmtId="0" fontId="14" fillId="3" borderId="29" xfId="0" applyFont="1" applyFill="1" applyBorder="1" applyAlignment="1">
      <alignment horizontal="center"/>
    </xf>
    <xf numFmtId="0" fontId="14" fillId="3" borderId="16" xfId="0" applyFont="1" applyFill="1" applyBorder="1" applyAlignment="1">
      <alignment horizontal="center"/>
    </xf>
    <xf numFmtId="165" fontId="14" fillId="0" borderId="16" xfId="0" applyNumberFormat="1" applyFont="1" applyFill="1" applyBorder="1"/>
    <xf numFmtId="165" fontId="0" fillId="0" borderId="0" xfId="0" applyNumberFormat="1" applyFill="1"/>
    <xf numFmtId="165" fontId="1" fillId="0" borderId="19" xfId="0" applyNumberFormat="1" applyFont="1" applyFill="1" applyBorder="1"/>
    <xf numFmtId="165" fontId="13" fillId="0" borderId="46" xfId="0" applyNumberFormat="1" applyFont="1" applyFill="1" applyBorder="1"/>
    <xf numFmtId="165" fontId="14" fillId="0" borderId="50" xfId="0" applyNumberFormat="1" applyFont="1" applyFill="1" applyBorder="1"/>
    <xf numFmtId="165" fontId="14" fillId="0" borderId="29" xfId="0" applyNumberFormat="1" applyFont="1" applyFill="1" applyBorder="1"/>
    <xf numFmtId="165" fontId="13" fillId="0" borderId="17" xfId="0" applyNumberFormat="1" applyFont="1" applyFill="1" applyBorder="1"/>
    <xf numFmtId="165" fontId="13" fillId="0" borderId="16" xfId="0" applyNumberFormat="1" applyFont="1" applyFill="1" applyBorder="1"/>
    <xf numFmtId="165" fontId="14" fillId="0" borderId="22" xfId="0" applyNumberFormat="1" applyFont="1" applyFill="1" applyBorder="1"/>
    <xf numFmtId="165" fontId="14" fillId="0" borderId="17" xfId="0" applyNumberFormat="1" applyFont="1" applyFill="1" applyBorder="1"/>
    <xf numFmtId="165" fontId="14" fillId="0" borderId="0" xfId="0" applyNumberFormat="1" applyFont="1" applyFill="1"/>
    <xf numFmtId="165" fontId="14" fillId="0" borderId="0" xfId="0" applyNumberFormat="1" applyFont="1"/>
    <xf numFmtId="166" fontId="20" fillId="4" borderId="46" xfId="0" applyNumberFormat="1" applyFont="1" applyFill="1" applyBorder="1"/>
    <xf numFmtId="0" fontId="0" fillId="0" borderId="0" xfId="0"/>
    <xf numFmtId="0" fontId="0" fillId="0" borderId="16" xfId="0" applyBorder="1"/>
    <xf numFmtId="4" fontId="0" fillId="0" borderId="16" xfId="0" applyNumberFormat="1" applyBorder="1"/>
    <xf numFmtId="4" fontId="0" fillId="0" borderId="0" xfId="0" applyNumberFormat="1"/>
    <xf numFmtId="0" fontId="14" fillId="0" borderId="46" xfId="0" applyFont="1" applyFill="1" applyBorder="1" applyAlignment="1">
      <alignment horizontal="center" vertical="center"/>
    </xf>
    <xf numFmtId="166" fontId="20" fillId="0" borderId="46" xfId="0" applyNumberFormat="1" applyFont="1" applyFill="1" applyBorder="1" applyAlignment="1">
      <alignment horizontal="center" vertical="center"/>
    </xf>
    <xf numFmtId="166" fontId="13" fillId="0" borderId="30" xfId="0" applyNumberFormat="1" applyFont="1" applyFill="1" applyBorder="1"/>
    <xf numFmtId="165" fontId="13" fillId="0" borderId="29" xfId="0" applyNumberFormat="1" applyFont="1" applyFill="1" applyBorder="1"/>
    <xf numFmtId="0" fontId="0" fillId="0" borderId="16" xfId="0" applyNumberFormat="1" applyBorder="1"/>
    <xf numFmtId="4" fontId="0" fillId="0" borderId="0" xfId="0" applyNumberFormat="1" applyBorder="1"/>
    <xf numFmtId="0" fontId="14" fillId="0" borderId="16" xfId="3" applyFont="1" applyFill="1" applyBorder="1"/>
    <xf numFmtId="0" fontId="1" fillId="0" borderId="16" xfId="0" applyFont="1" applyBorder="1" applyAlignment="1">
      <alignment horizontal="center" vertical="center" wrapText="1"/>
    </xf>
    <xf numFmtId="4" fontId="1" fillId="0" borderId="16" xfId="0" applyNumberFormat="1" applyFont="1" applyBorder="1" applyAlignment="1">
      <alignment horizontal="center" vertical="center" wrapText="1"/>
    </xf>
    <xf numFmtId="0" fontId="0" fillId="0" borderId="46" xfId="0" applyFont="1" applyFill="1" applyBorder="1"/>
    <xf numFmtId="165" fontId="0" fillId="0" borderId="46" xfId="0" applyNumberFormat="1" applyFont="1" applyFill="1" applyBorder="1"/>
    <xf numFmtId="166" fontId="0" fillId="0" borderId="46" xfId="0" applyNumberFormat="1" applyFont="1" applyFill="1" applyBorder="1"/>
    <xf numFmtId="0" fontId="0" fillId="0" borderId="49" xfId="0" applyFont="1" applyFill="1" applyBorder="1"/>
    <xf numFmtId="0" fontId="0" fillId="0" borderId="16" xfId="0" applyFont="1" applyFill="1" applyBorder="1"/>
    <xf numFmtId="165" fontId="0" fillId="0" borderId="16" xfId="0" applyNumberFormat="1" applyFont="1" applyFill="1" applyBorder="1"/>
    <xf numFmtId="166" fontId="0" fillId="0" borderId="26" xfId="0" applyNumberFormat="1" applyFont="1" applyFill="1" applyBorder="1"/>
    <xf numFmtId="0" fontId="0" fillId="0" borderId="50" xfId="0" applyFont="1" applyFill="1" applyBorder="1"/>
    <xf numFmtId="165" fontId="0" fillId="0" borderId="50" xfId="0" applyNumberFormat="1" applyFont="1" applyFill="1" applyBorder="1"/>
    <xf numFmtId="166" fontId="0" fillId="0" borderId="61" xfId="0" applyNumberFormat="1" applyFont="1" applyFill="1" applyBorder="1"/>
    <xf numFmtId="166" fontId="0" fillId="0" borderId="16" xfId="0" applyNumberFormat="1" applyFont="1" applyFill="1" applyBorder="1"/>
    <xf numFmtId="166" fontId="0" fillId="0" borderId="30" xfId="0" applyNumberFormat="1" applyFont="1" applyFill="1" applyBorder="1"/>
    <xf numFmtId="0" fontId="0" fillId="0" borderId="29" xfId="0" applyFont="1" applyFill="1" applyBorder="1"/>
    <xf numFmtId="0" fontId="14" fillId="0" borderId="29" xfId="0" applyFont="1" applyFill="1" applyBorder="1" applyAlignment="1">
      <alignment horizontal="center"/>
    </xf>
    <xf numFmtId="166" fontId="20" fillId="0" borderId="26" xfId="0" applyNumberFormat="1" applyFont="1" applyFill="1" applyBorder="1" applyAlignment="1">
      <alignment horizontal="center" vertical="center"/>
    </xf>
    <xf numFmtId="166" fontId="20" fillId="0" borderId="61" xfId="0" applyNumberFormat="1" applyFont="1" applyFill="1" applyBorder="1" applyAlignment="1">
      <alignment horizontal="center" vertical="center"/>
    </xf>
    <xf numFmtId="166" fontId="20" fillId="0" borderId="16" xfId="0" applyNumberFormat="1" applyFont="1" applyFill="1" applyBorder="1" applyAlignment="1">
      <alignment horizontal="center" vertical="center"/>
    </xf>
    <xf numFmtId="4" fontId="20" fillId="2" borderId="16" xfId="0" applyNumberFormat="1" applyFont="1" applyFill="1" applyBorder="1"/>
    <xf numFmtId="0" fontId="20" fillId="0" borderId="16" xfId="0" applyFont="1" applyBorder="1" applyAlignment="1">
      <alignment horizontal="center" vertical="center"/>
    </xf>
    <xf numFmtId="0" fontId="20" fillId="0" borderId="0" xfId="0" applyFont="1"/>
    <xf numFmtId="4" fontId="20" fillId="0" borderId="0" xfId="0" applyNumberFormat="1" applyFont="1"/>
    <xf numFmtId="4" fontId="1" fillId="0" borderId="0" xfId="0" applyNumberFormat="1" applyFont="1"/>
    <xf numFmtId="4" fontId="1" fillId="0" borderId="16" xfId="0" applyNumberFormat="1" applyFont="1" applyBorder="1"/>
    <xf numFmtId="0" fontId="0" fillId="0" borderId="0" xfId="0" applyNumberFormat="1" applyFill="1" applyBorder="1"/>
    <xf numFmtId="4" fontId="0" fillId="0" borderId="0" xfId="0" applyNumberFormat="1" applyFill="1" applyBorder="1"/>
    <xf numFmtId="0" fontId="14" fillId="0" borderId="0" xfId="0" applyFont="1" applyFill="1" applyBorder="1" applyAlignment="1">
      <alignment horizontal="center"/>
    </xf>
    <xf numFmtId="0" fontId="14" fillId="0" borderId="29" xfId="0" applyFont="1" applyFill="1" applyBorder="1" applyAlignment="1">
      <alignment horizontal="left"/>
    </xf>
    <xf numFmtId="0" fontId="13" fillId="0" borderId="16" xfId="0" applyNumberFormat="1" applyFont="1" applyBorder="1"/>
    <xf numFmtId="0" fontId="13" fillId="0" borderId="16" xfId="0" applyFont="1" applyBorder="1"/>
    <xf numFmtId="4" fontId="13" fillId="0" borderId="16" xfId="0" applyNumberFormat="1" applyFont="1" applyBorder="1"/>
    <xf numFmtId="4" fontId="13" fillId="0" borderId="30" xfId="0" applyNumberFormat="1" applyFont="1" applyFill="1" applyBorder="1" applyAlignment="1"/>
    <xf numFmtId="4" fontId="0" fillId="0" borderId="16" xfId="0" applyNumberFormat="1" applyFill="1" applyBorder="1"/>
    <xf numFmtId="0" fontId="0" fillId="0" borderId="16" xfId="0" applyNumberFormat="1" applyFill="1" applyBorder="1"/>
    <xf numFmtId="49" fontId="0" fillId="0" borderId="16" xfId="0" applyNumberFormat="1" applyBorder="1" applyAlignment="1">
      <alignment horizontal="right"/>
    </xf>
    <xf numFmtId="0" fontId="1" fillId="0" borderId="16" xfId="0" applyFont="1" applyBorder="1"/>
    <xf numFmtId="0" fontId="1" fillId="0" borderId="46" xfId="0" applyFont="1" applyFill="1" applyBorder="1"/>
    <xf numFmtId="4" fontId="20" fillId="0" borderId="16" xfId="0" applyNumberFormat="1" applyFont="1" applyFill="1" applyBorder="1" applyAlignment="1">
      <alignment horizontal="center" vertical="center"/>
    </xf>
    <xf numFmtId="4" fontId="20" fillId="2" borderId="16" xfId="0" applyNumberFormat="1" applyFont="1" applyFill="1" applyBorder="1" applyAlignment="1">
      <alignment horizontal="center" vertical="center"/>
    </xf>
    <xf numFmtId="4" fontId="20" fillId="2" borderId="30" xfId="0" applyNumberFormat="1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/>
    </xf>
    <xf numFmtId="0" fontId="0" fillId="0" borderId="33" xfId="0" applyBorder="1"/>
    <xf numFmtId="0" fontId="14" fillId="0" borderId="35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vertical="center" wrapText="1"/>
    </xf>
    <xf numFmtId="4" fontId="0" fillId="0" borderId="21" xfId="0" applyNumberFormat="1" applyFont="1" applyBorder="1"/>
    <xf numFmtId="4" fontId="0" fillId="2" borderId="16" xfId="0" applyNumberFormat="1" applyFill="1" applyBorder="1"/>
    <xf numFmtId="0" fontId="0" fillId="2" borderId="16" xfId="0" applyFill="1" applyBorder="1"/>
    <xf numFmtId="0" fontId="0" fillId="3" borderId="16" xfId="0" applyFill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4" fillId="0" borderId="16" xfId="0" applyFont="1" applyBorder="1"/>
    <xf numFmtId="4" fontId="14" fillId="0" borderId="16" xfId="0" applyNumberFormat="1" applyFont="1" applyBorder="1"/>
    <xf numFmtId="4" fontId="14" fillId="0" borderId="16" xfId="0" applyNumberFormat="1" applyFont="1" applyFill="1" applyBorder="1" applyAlignment="1"/>
    <xf numFmtId="0" fontId="25" fillId="0" borderId="16" xfId="0" applyFont="1" applyFill="1" applyBorder="1"/>
    <xf numFmtId="4" fontId="25" fillId="0" borderId="16" xfId="0" applyNumberFormat="1" applyFont="1" applyFill="1" applyBorder="1"/>
    <xf numFmtId="0" fontId="25" fillId="3" borderId="16" xfId="0" applyFont="1" applyFill="1" applyBorder="1" applyAlignment="1">
      <alignment horizontal="center"/>
    </xf>
    <xf numFmtId="4" fontId="13" fillId="0" borderId="16" xfId="0" applyNumberFormat="1" applyFont="1" applyFill="1" applyBorder="1"/>
    <xf numFmtId="0" fontId="0" fillId="0" borderId="16" xfId="0" applyFont="1" applyBorder="1"/>
    <xf numFmtId="0" fontId="14" fillId="6" borderId="16" xfId="0" applyFont="1" applyFill="1" applyBorder="1" applyAlignment="1">
      <alignment horizontal="center"/>
    </xf>
    <xf numFmtId="4" fontId="14" fillId="0" borderId="16" xfId="0" applyNumberFormat="1" applyFont="1" applyFill="1" applyBorder="1"/>
    <xf numFmtId="0" fontId="13" fillId="0" borderId="0" xfId="0" applyNumberFormat="1" applyFont="1" applyFill="1" applyBorder="1"/>
    <xf numFmtId="0" fontId="13" fillId="0" borderId="0" xfId="0" applyFont="1" applyFill="1" applyBorder="1"/>
    <xf numFmtId="4" fontId="13" fillId="0" borderId="0" xfId="0" applyNumberFormat="1" applyFont="1" applyFill="1" applyBorder="1"/>
    <xf numFmtId="4" fontId="1" fillId="0" borderId="50" xfId="0" applyNumberFormat="1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4" fontId="1" fillId="0" borderId="61" xfId="0" applyNumberFormat="1" applyFont="1" applyBorder="1" applyAlignment="1">
      <alignment horizontal="center" vertical="center" wrapText="1"/>
    </xf>
    <xf numFmtId="4" fontId="20" fillId="2" borderId="26" xfId="0" applyNumberFormat="1" applyFont="1" applyFill="1" applyBorder="1" applyAlignment="1">
      <alignment horizontal="center" vertical="center"/>
    </xf>
    <xf numFmtId="4" fontId="20" fillId="2" borderId="26" xfId="0" applyNumberFormat="1" applyFont="1" applyFill="1" applyBorder="1"/>
    <xf numFmtId="4" fontId="20" fillId="0" borderId="26" xfId="0" applyNumberFormat="1" applyFont="1" applyFill="1" applyBorder="1" applyAlignment="1">
      <alignment horizontal="center" vertical="center"/>
    </xf>
    <xf numFmtId="4" fontId="20" fillId="0" borderId="26" xfId="0" applyNumberFormat="1" applyFont="1" applyFill="1" applyBorder="1" applyAlignment="1">
      <alignment horizontal="center"/>
    </xf>
    <xf numFmtId="4" fontId="20" fillId="6" borderId="26" xfId="0" applyNumberFormat="1" applyFont="1" applyFill="1" applyBorder="1"/>
    <xf numFmtId="4" fontId="15" fillId="2" borderId="26" xfId="0" applyNumberFormat="1" applyFont="1" applyFill="1" applyBorder="1" applyAlignment="1">
      <alignment horizontal="right" vertical="center"/>
    </xf>
    <xf numFmtId="4" fontId="26" fillId="2" borderId="26" xfId="0" applyNumberFormat="1" applyFont="1" applyFill="1" applyBorder="1" applyAlignment="1">
      <alignment horizontal="right" vertical="center"/>
    </xf>
    <xf numFmtId="4" fontId="0" fillId="2" borderId="26" xfId="0" applyNumberFormat="1" applyFill="1" applyBorder="1" applyAlignment="1">
      <alignment horizontal="center"/>
    </xf>
    <xf numFmtId="4" fontId="13" fillId="2" borderId="26" xfId="0" applyNumberFormat="1" applyFont="1" applyFill="1" applyBorder="1" applyAlignment="1">
      <alignment horizontal="right"/>
    </xf>
    <xf numFmtId="4" fontId="13" fillId="2" borderId="26" xfId="0" applyNumberFormat="1" applyFont="1" applyFill="1" applyBorder="1"/>
    <xf numFmtId="0" fontId="27" fillId="6" borderId="0" xfId="0" applyFont="1" applyFill="1" applyBorder="1" applyAlignment="1">
      <alignment horizontal="center"/>
    </xf>
    <xf numFmtId="4" fontId="13" fillId="6" borderId="0" xfId="0" applyNumberFormat="1" applyFont="1" applyFill="1" applyBorder="1"/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4" fontId="1" fillId="0" borderId="3" xfId="0" applyNumberFormat="1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4" fillId="0" borderId="16" xfId="0" applyNumberFormat="1" applyFont="1" applyBorder="1"/>
    <xf numFmtId="0" fontId="14" fillId="0" borderId="16" xfId="0" applyFont="1" applyBorder="1" applyAlignment="1">
      <alignment horizontal="right"/>
    </xf>
    <xf numFmtId="0" fontId="14" fillId="0" borderId="16" xfId="0" applyNumberFormat="1" applyFont="1" applyFill="1" applyBorder="1"/>
    <xf numFmtId="0" fontId="25" fillId="0" borderId="16" xfId="0" applyNumberFormat="1" applyFont="1" applyFill="1" applyBorder="1"/>
    <xf numFmtId="0" fontId="14" fillId="6" borderId="16" xfId="0" applyNumberFormat="1" applyFont="1" applyFill="1" applyBorder="1"/>
    <xf numFmtId="0" fontId="13" fillId="0" borderId="16" xfId="0" applyNumberFormat="1" applyFont="1" applyFill="1" applyBorder="1"/>
    <xf numFmtId="0" fontId="1" fillId="0" borderId="49" xfId="0" applyFont="1" applyBorder="1" applyAlignment="1">
      <alignment horizontal="center" vertical="center" wrapText="1"/>
    </xf>
    <xf numFmtId="0" fontId="0" fillId="0" borderId="25" xfId="0" applyFont="1" applyFill="1" applyBorder="1"/>
    <xf numFmtId="0" fontId="25" fillId="0" borderId="25" xfId="0" applyFont="1" applyFill="1" applyBorder="1"/>
    <xf numFmtId="0" fontId="13" fillId="0" borderId="29" xfId="0" applyNumberFormat="1" applyFont="1" applyFill="1" applyBorder="1"/>
    <xf numFmtId="0" fontId="1" fillId="2" borderId="12" xfId="0" applyFont="1" applyFill="1" applyBorder="1" applyAlignment="1">
      <alignment horizontal="center"/>
    </xf>
    <xf numFmtId="0" fontId="1" fillId="0" borderId="49" xfId="0" applyFont="1" applyBorder="1"/>
    <xf numFmtId="0" fontId="1" fillId="0" borderId="50" xfId="0" applyFont="1" applyBorder="1"/>
    <xf numFmtId="4" fontId="1" fillId="0" borderId="61" xfId="0" applyNumberFormat="1" applyFont="1" applyBorder="1" applyAlignment="1">
      <alignment horizontal="right" vertical="center" wrapText="1"/>
    </xf>
    <xf numFmtId="0" fontId="1" fillId="0" borderId="25" xfId="0" applyFont="1" applyBorder="1"/>
    <xf numFmtId="4" fontId="1" fillId="0" borderId="26" xfId="0" applyNumberFormat="1" applyFont="1" applyBorder="1" applyAlignment="1">
      <alignment horizontal="right" vertical="center" wrapText="1"/>
    </xf>
    <xf numFmtId="0" fontId="1" fillId="0" borderId="28" xfId="0" applyFont="1" applyBorder="1"/>
    <xf numFmtId="0" fontId="1" fillId="0" borderId="29" xfId="0" applyFont="1" applyBorder="1"/>
    <xf numFmtId="4" fontId="1" fillId="0" borderId="30" xfId="0" applyNumberFormat="1" applyFont="1" applyBorder="1"/>
    <xf numFmtId="4" fontId="13" fillId="0" borderId="29" xfId="0" applyNumberFormat="1" applyFont="1" applyFill="1" applyBorder="1"/>
    <xf numFmtId="0" fontId="14" fillId="6" borderId="0" xfId="0" applyFont="1" applyFill="1" applyBorder="1" applyAlignment="1">
      <alignment horizontal="center"/>
    </xf>
    <xf numFmtId="4" fontId="13" fillId="2" borderId="30" xfId="0" applyNumberFormat="1" applyFont="1" applyFill="1" applyBorder="1"/>
    <xf numFmtId="0" fontId="14" fillId="3" borderId="16" xfId="0" applyFont="1" applyFill="1" applyBorder="1" applyAlignment="1">
      <alignment horizontal="center"/>
    </xf>
    <xf numFmtId="0" fontId="14" fillId="6" borderId="0" xfId="0" applyFont="1" applyFill="1" applyBorder="1" applyAlignment="1">
      <alignment horizontal="center" vertical="center"/>
    </xf>
    <xf numFmtId="4" fontId="13" fillId="6" borderId="0" xfId="0" applyNumberFormat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14" fillId="0" borderId="25" xfId="0" applyFont="1" applyBorder="1"/>
    <xf numFmtId="4" fontId="14" fillId="0" borderId="0" xfId="0" applyNumberFormat="1" applyFont="1"/>
    <xf numFmtId="4" fontId="14" fillId="6" borderId="26" xfId="0" applyNumberFormat="1" applyFont="1" applyFill="1" applyBorder="1"/>
    <xf numFmtId="4" fontId="13" fillId="2" borderId="26" xfId="0" applyNumberFormat="1" applyFont="1" applyFill="1" applyBorder="1" applyAlignment="1">
      <alignment vertical="center"/>
    </xf>
    <xf numFmtId="0" fontId="0" fillId="0" borderId="25" xfId="0" applyFont="1" applyBorder="1"/>
    <xf numFmtId="4" fontId="14" fillId="6" borderId="0" xfId="0" applyNumberFormat="1" applyFont="1" applyFill="1" applyBorder="1" applyAlignment="1">
      <alignment vertical="center"/>
    </xf>
    <xf numFmtId="0" fontId="28" fillId="0" borderId="25" xfId="0" applyFont="1" applyBorder="1"/>
    <xf numFmtId="0" fontId="14" fillId="3" borderId="16" xfId="0" applyFont="1" applyFill="1" applyBorder="1" applyAlignment="1">
      <alignment horizontal="center"/>
    </xf>
    <xf numFmtId="0" fontId="14" fillId="3" borderId="16" xfId="0" applyFont="1" applyFill="1" applyBorder="1" applyAlignment="1">
      <alignment horizontal="center"/>
    </xf>
    <xf numFmtId="0" fontId="14" fillId="3" borderId="16" xfId="0" applyFont="1" applyFill="1" applyBorder="1" applyAlignment="1">
      <alignment horizontal="center"/>
    </xf>
    <xf numFmtId="0" fontId="14" fillId="3" borderId="16" xfId="0" applyFont="1" applyFill="1" applyBorder="1" applyAlignment="1">
      <alignment horizontal="center"/>
    </xf>
    <xf numFmtId="0" fontId="14" fillId="7" borderId="16" xfId="0" applyFont="1" applyFill="1" applyBorder="1"/>
    <xf numFmtId="0" fontId="0" fillId="7" borderId="16" xfId="0" applyFont="1" applyFill="1" applyBorder="1"/>
    <xf numFmtId="0" fontId="0" fillId="7" borderId="16" xfId="0" applyFill="1" applyBorder="1"/>
    <xf numFmtId="4" fontId="14" fillId="2" borderId="26" xfId="0" applyNumberFormat="1" applyFont="1" applyFill="1" applyBorder="1"/>
    <xf numFmtId="4" fontId="14" fillId="6" borderId="0" xfId="0" applyNumberFormat="1" applyFont="1" applyFill="1" applyBorder="1"/>
    <xf numFmtId="0" fontId="14" fillId="3" borderId="16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14" fillId="3" borderId="40" xfId="0" applyFont="1" applyFill="1" applyBorder="1" applyAlignment="1">
      <alignment horizontal="center"/>
    </xf>
    <xf numFmtId="0" fontId="0" fillId="0" borderId="43" xfId="0" applyBorder="1" applyAlignment="1">
      <alignment horizontal="center"/>
    </xf>
    <xf numFmtId="0" fontId="14" fillId="3" borderId="40" xfId="0" applyFont="1" applyFill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14" fillId="3" borderId="16" xfId="0" applyFont="1" applyFill="1" applyBorder="1" applyAlignment="1">
      <alignment horizontal="center"/>
    </xf>
    <xf numFmtId="0" fontId="14" fillId="3" borderId="16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</cellXfs>
  <cellStyles count="4">
    <cellStyle name="Neutrální" xfId="3" builtinId="28"/>
    <cellStyle name="Normální" xfId="0" builtinId="0"/>
    <cellStyle name="normální 2" xfId="1" xr:uid="{00000000-0005-0000-0000-000003000000}"/>
    <cellStyle name="normální 3 2" xfId="2" xr:uid="{00000000-0005-0000-0000-000004000000}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E26"/>
  <sheetViews>
    <sheetView workbookViewId="0">
      <selection activeCell="B29" sqref="B29"/>
    </sheetView>
  </sheetViews>
  <sheetFormatPr defaultRowHeight="15" x14ac:dyDescent="0.25"/>
  <cols>
    <col min="1" max="1" width="20.85546875" customWidth="1"/>
    <col min="2" max="2" width="13.7109375" customWidth="1"/>
    <col min="3" max="3" width="13.140625" customWidth="1"/>
    <col min="4" max="4" width="16.5703125" style="1" customWidth="1"/>
    <col min="5" max="5" width="12.140625" customWidth="1"/>
  </cols>
  <sheetData>
    <row r="1" spans="1:4" ht="21" x14ac:dyDescent="0.35">
      <c r="A1" s="3" t="s">
        <v>0</v>
      </c>
    </row>
    <row r="3" spans="1:4" x14ac:dyDescent="0.25">
      <c r="A3" s="2" t="s">
        <v>1</v>
      </c>
      <c r="D3" s="4">
        <v>6784</v>
      </c>
    </row>
    <row r="4" spans="1:4" ht="15.75" thickBot="1" x14ac:dyDescent="0.3"/>
    <row r="5" spans="1:4" ht="15.75" thickBot="1" x14ac:dyDescent="0.3">
      <c r="A5" s="5" t="s">
        <v>2</v>
      </c>
      <c r="B5" s="6" t="s">
        <v>3</v>
      </c>
      <c r="C5" s="6" t="s">
        <v>6</v>
      </c>
      <c r="D5" s="7" t="s">
        <v>4</v>
      </c>
    </row>
    <row r="6" spans="1:4" x14ac:dyDescent="0.25">
      <c r="A6" t="s">
        <v>5</v>
      </c>
      <c r="B6">
        <v>50160002</v>
      </c>
      <c r="C6">
        <v>9804</v>
      </c>
      <c r="D6" s="1">
        <v>6576.36</v>
      </c>
    </row>
    <row r="7" spans="1:4" x14ac:dyDescent="0.25">
      <c r="A7" t="s">
        <v>7</v>
      </c>
      <c r="B7">
        <v>51874011</v>
      </c>
      <c r="C7">
        <v>3341</v>
      </c>
      <c r="D7" s="1">
        <v>201082.75</v>
      </c>
    </row>
    <row r="8" spans="1:4" x14ac:dyDescent="0.25">
      <c r="A8" s="8" t="s">
        <v>8</v>
      </c>
      <c r="B8" s="8">
        <v>54924002</v>
      </c>
      <c r="C8" s="8">
        <v>8988</v>
      </c>
      <c r="D8" s="9">
        <v>8801</v>
      </c>
    </row>
    <row r="9" spans="1:4" x14ac:dyDescent="0.25">
      <c r="A9" s="8" t="s">
        <v>9</v>
      </c>
      <c r="B9" s="8">
        <v>54924002</v>
      </c>
      <c r="C9" s="8">
        <v>8988</v>
      </c>
      <c r="D9" s="9">
        <v>5046</v>
      </c>
    </row>
    <row r="10" spans="1:4" x14ac:dyDescent="0.25">
      <c r="A10" s="8" t="s">
        <v>10</v>
      </c>
      <c r="B10" s="8">
        <v>54924002</v>
      </c>
      <c r="C10" s="8">
        <v>8988</v>
      </c>
      <c r="D10" s="9">
        <v>4271</v>
      </c>
    </row>
    <row r="11" spans="1:4" x14ac:dyDescent="0.25">
      <c r="A11" s="8" t="s">
        <v>25</v>
      </c>
      <c r="B11" s="8">
        <v>54924002</v>
      </c>
      <c r="C11" s="8">
        <v>8988</v>
      </c>
      <c r="D11" s="9">
        <v>11944</v>
      </c>
    </row>
    <row r="12" spans="1:4" x14ac:dyDescent="0.25">
      <c r="A12" t="s">
        <v>11</v>
      </c>
      <c r="C12" t="s">
        <v>12</v>
      </c>
      <c r="D12" s="1">
        <v>1193868</v>
      </c>
    </row>
    <row r="13" spans="1:4" x14ac:dyDescent="0.25">
      <c r="A13" t="s">
        <v>13</v>
      </c>
      <c r="B13">
        <v>50160002</v>
      </c>
      <c r="C13">
        <v>9804</v>
      </c>
      <c r="D13" s="1">
        <v>9620</v>
      </c>
    </row>
    <row r="14" spans="1:4" x14ac:dyDescent="0.25">
      <c r="A14" t="s">
        <v>14</v>
      </c>
      <c r="B14" s="10">
        <v>51874019</v>
      </c>
      <c r="C14" s="10">
        <v>9086</v>
      </c>
      <c r="D14" s="1">
        <v>6000</v>
      </c>
    </row>
    <row r="15" spans="1:4" x14ac:dyDescent="0.25">
      <c r="A15" t="s">
        <v>15</v>
      </c>
      <c r="B15">
        <v>53801004</v>
      </c>
      <c r="C15">
        <v>9204</v>
      </c>
      <c r="D15" s="1">
        <v>35645</v>
      </c>
    </row>
    <row r="16" spans="1:4" x14ac:dyDescent="0.25">
      <c r="A16" t="s">
        <v>16</v>
      </c>
      <c r="B16">
        <v>54911002</v>
      </c>
      <c r="C16">
        <v>9001</v>
      </c>
      <c r="D16" s="1">
        <v>400000</v>
      </c>
    </row>
    <row r="17" spans="1:5" x14ac:dyDescent="0.25">
      <c r="A17" t="s">
        <v>17</v>
      </c>
      <c r="B17">
        <v>54911001</v>
      </c>
      <c r="C17">
        <v>9001</v>
      </c>
      <c r="D17" s="1">
        <v>230969</v>
      </c>
    </row>
    <row r="18" spans="1:5" x14ac:dyDescent="0.25">
      <c r="A18" t="s">
        <v>18</v>
      </c>
      <c r="B18">
        <v>51874013</v>
      </c>
      <c r="C18">
        <v>9086</v>
      </c>
      <c r="D18" s="1">
        <v>211211.24</v>
      </c>
      <c r="E18" t="s">
        <v>20</v>
      </c>
    </row>
    <row r="19" spans="1:5" x14ac:dyDescent="0.25">
      <c r="A19" t="s">
        <v>19</v>
      </c>
      <c r="B19">
        <v>51874013</v>
      </c>
      <c r="C19">
        <v>9086</v>
      </c>
      <c r="D19" s="1">
        <v>44841.120000000003</v>
      </c>
      <c r="E19" t="s">
        <v>21</v>
      </c>
    </row>
    <row r="20" spans="1:5" x14ac:dyDescent="0.25">
      <c r="A20" t="s">
        <v>22</v>
      </c>
      <c r="B20">
        <v>51874005</v>
      </c>
      <c r="C20">
        <v>9071</v>
      </c>
      <c r="D20" s="1">
        <v>5549.1</v>
      </c>
    </row>
    <row r="21" spans="1:5" x14ac:dyDescent="0.25">
      <c r="A21" t="s">
        <v>23</v>
      </c>
      <c r="B21">
        <v>51874005</v>
      </c>
      <c r="C21">
        <v>9071</v>
      </c>
      <c r="D21" s="1">
        <v>7999.3</v>
      </c>
    </row>
    <row r="22" spans="1:5" x14ac:dyDescent="0.25">
      <c r="A22" t="s">
        <v>24</v>
      </c>
      <c r="B22">
        <v>51874013</v>
      </c>
      <c r="C22">
        <v>9086</v>
      </c>
      <c r="D22" s="1">
        <v>160207.67000000001</v>
      </c>
    </row>
    <row r="24" spans="1:5" ht="15.75" x14ac:dyDescent="0.25">
      <c r="D24" s="11">
        <f>SUM(D6:D23)</f>
        <v>2543631.5399999996</v>
      </c>
    </row>
    <row r="26" spans="1:5" x14ac:dyDescent="0.25">
      <c r="A26" s="8" t="s">
        <v>26</v>
      </c>
    </row>
  </sheetData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45033-8445-4152-8C06-F3E6E690D9B2}">
  <sheetPr>
    <tabColor rgb="FFFF0000"/>
    <pageSetUpPr fitToPage="1"/>
  </sheetPr>
  <dimension ref="A1:R168"/>
  <sheetViews>
    <sheetView tabSelected="1" topLeftCell="A19" zoomScale="98" zoomScaleNormal="98" workbookViewId="0">
      <selection activeCell="A141" sqref="A141"/>
    </sheetView>
  </sheetViews>
  <sheetFormatPr defaultColWidth="8.85546875" defaultRowHeight="15" x14ac:dyDescent="0.25"/>
  <cols>
    <col min="1" max="1" width="21" style="338" customWidth="1"/>
    <col min="2" max="2" width="13" style="338" customWidth="1"/>
    <col min="3" max="3" width="10.7109375" style="338" bestFit="1" customWidth="1"/>
    <col min="4" max="4" width="12.42578125" style="338" bestFit="1" customWidth="1"/>
    <col min="5" max="5" width="56.42578125" style="338" customWidth="1"/>
    <col min="6" max="6" width="111.5703125" style="338" customWidth="1"/>
    <col min="7" max="7" width="23.28515625" style="338" customWidth="1"/>
    <col min="8" max="8" width="17.28515625" style="341" bestFit="1" customWidth="1"/>
    <col min="9" max="16384" width="8.85546875" style="338"/>
  </cols>
  <sheetData>
    <row r="1" spans="1:9" ht="21" x14ac:dyDescent="0.35">
      <c r="A1" s="3" t="s">
        <v>0</v>
      </c>
      <c r="E1" s="393" t="s">
        <v>1106</v>
      </c>
    </row>
    <row r="2" spans="1:9" ht="15.75" thickBot="1" x14ac:dyDescent="0.3"/>
    <row r="3" spans="1:9" ht="30" x14ac:dyDescent="0.25">
      <c r="A3" s="440" t="s">
        <v>625</v>
      </c>
      <c r="B3" s="413" t="s">
        <v>3</v>
      </c>
      <c r="C3" s="414" t="s">
        <v>6</v>
      </c>
      <c r="D3" s="413" t="s">
        <v>626</v>
      </c>
      <c r="E3" s="414" t="s">
        <v>42</v>
      </c>
      <c r="F3" s="414" t="s">
        <v>45</v>
      </c>
      <c r="G3" s="414" t="s">
        <v>1274</v>
      </c>
      <c r="H3" s="415" t="s">
        <v>627</v>
      </c>
    </row>
    <row r="4" spans="1:9" s="273" customFormat="1" x14ac:dyDescent="0.25">
      <c r="A4" s="460" t="s">
        <v>635</v>
      </c>
      <c r="B4" s="378">
        <v>51874013</v>
      </c>
      <c r="C4" s="379">
        <v>9086</v>
      </c>
      <c r="D4" s="380">
        <v>7742.4</v>
      </c>
      <c r="E4" s="379" t="s">
        <v>636</v>
      </c>
      <c r="F4" s="379" t="s">
        <v>639</v>
      </c>
      <c r="G4" s="476" t="s">
        <v>1089</v>
      </c>
      <c r="H4" s="462" t="s">
        <v>1082</v>
      </c>
      <c r="I4" s="461"/>
    </row>
    <row r="5" spans="1:9" s="273" customFormat="1" x14ac:dyDescent="0.25">
      <c r="A5" s="460" t="s">
        <v>640</v>
      </c>
      <c r="B5" s="378">
        <v>51874013</v>
      </c>
      <c r="C5" s="379">
        <v>9086</v>
      </c>
      <c r="D5" s="380">
        <v>25203.7</v>
      </c>
      <c r="E5" s="379" t="s">
        <v>636</v>
      </c>
      <c r="F5" s="379" t="s">
        <v>641</v>
      </c>
      <c r="G5" s="476" t="s">
        <v>1090</v>
      </c>
      <c r="H5" s="462" t="s">
        <v>1082</v>
      </c>
      <c r="I5" s="461"/>
    </row>
    <row r="6" spans="1:9" s="273" customFormat="1" x14ac:dyDescent="0.25">
      <c r="A6" s="460" t="s">
        <v>665</v>
      </c>
      <c r="B6" s="434">
        <v>51805001</v>
      </c>
      <c r="C6" s="400">
        <v>9204</v>
      </c>
      <c r="D6" s="401">
        <v>161333.32999999999</v>
      </c>
      <c r="E6" s="400" t="s">
        <v>666</v>
      </c>
      <c r="F6" s="400" t="s">
        <v>1083</v>
      </c>
      <c r="G6" s="476" t="s">
        <v>1081</v>
      </c>
      <c r="H6" s="462" t="s">
        <v>1082</v>
      </c>
      <c r="I6" s="461"/>
    </row>
    <row r="7" spans="1:9" x14ac:dyDescent="0.25">
      <c r="A7" s="144"/>
      <c r="B7" s="378">
        <v>51805001</v>
      </c>
      <c r="C7" s="379">
        <v>9204</v>
      </c>
      <c r="D7" s="380">
        <v>161333.32999999999</v>
      </c>
      <c r="E7" s="379"/>
      <c r="F7" s="407" t="s">
        <v>1142</v>
      </c>
      <c r="G7" s="476" t="s">
        <v>1141</v>
      </c>
      <c r="H7" s="462" t="s">
        <v>1082</v>
      </c>
      <c r="I7" s="341"/>
    </row>
    <row r="8" spans="1:9" x14ac:dyDescent="0.25">
      <c r="A8" s="144"/>
      <c r="B8" s="378">
        <v>51805001</v>
      </c>
      <c r="C8" s="379">
        <v>9204</v>
      </c>
      <c r="D8" s="380">
        <v>161333.32999999999</v>
      </c>
      <c r="E8" s="379"/>
      <c r="F8" s="400" t="s">
        <v>1151</v>
      </c>
      <c r="G8" s="476" t="s">
        <v>1152</v>
      </c>
      <c r="H8" s="462" t="s">
        <v>1082</v>
      </c>
      <c r="I8" s="341"/>
    </row>
    <row r="9" spans="1:9" x14ac:dyDescent="0.25">
      <c r="A9" s="144"/>
      <c r="B9" s="378">
        <v>51805001</v>
      </c>
      <c r="C9" s="379">
        <v>9204</v>
      </c>
      <c r="D9" s="380">
        <v>161333.32999999999</v>
      </c>
      <c r="E9" s="379"/>
      <c r="F9" s="400" t="s">
        <v>1161</v>
      </c>
      <c r="G9" s="476" t="s">
        <v>1160</v>
      </c>
      <c r="H9" s="462" t="s">
        <v>1082</v>
      </c>
      <c r="I9" s="341"/>
    </row>
    <row r="10" spans="1:9" x14ac:dyDescent="0.25">
      <c r="A10" s="144"/>
      <c r="B10" s="378">
        <v>51805001</v>
      </c>
      <c r="C10" s="379">
        <v>9204</v>
      </c>
      <c r="D10" s="380">
        <v>161333.32999999999</v>
      </c>
      <c r="E10" s="379"/>
      <c r="F10" s="400" t="s">
        <v>1193</v>
      </c>
      <c r="G10" s="476" t="s">
        <v>1192</v>
      </c>
      <c r="H10" s="462" t="s">
        <v>1082</v>
      </c>
      <c r="I10" s="341"/>
    </row>
    <row r="11" spans="1:9" x14ac:dyDescent="0.25">
      <c r="A11" s="144"/>
      <c r="B11" s="378">
        <v>51805001</v>
      </c>
      <c r="C11" s="379">
        <v>9204</v>
      </c>
      <c r="D11" s="380">
        <v>161333.32999999999</v>
      </c>
      <c r="E11" s="379"/>
      <c r="F11" s="407" t="s">
        <v>1211</v>
      </c>
      <c r="G11" s="476" t="s">
        <v>1212</v>
      </c>
      <c r="H11" s="462" t="s">
        <v>1082</v>
      </c>
      <c r="I11" s="341"/>
    </row>
    <row r="12" spans="1:9" x14ac:dyDescent="0.25">
      <c r="A12" s="144"/>
      <c r="B12" s="378">
        <v>51805001</v>
      </c>
      <c r="C12" s="379">
        <v>9204</v>
      </c>
      <c r="D12" s="380">
        <v>161333.32999999999</v>
      </c>
      <c r="E12" s="379"/>
      <c r="F12" s="400" t="s">
        <v>1218</v>
      </c>
      <c r="G12" s="476" t="s">
        <v>1219</v>
      </c>
      <c r="H12" s="462" t="s">
        <v>1082</v>
      </c>
      <c r="I12" s="341"/>
    </row>
    <row r="13" spans="1:9" x14ac:dyDescent="0.25">
      <c r="A13" s="144"/>
      <c r="B13" s="378">
        <v>51805001</v>
      </c>
      <c r="C13" s="379">
        <v>9204</v>
      </c>
      <c r="D13" s="380">
        <v>161333.32999999999</v>
      </c>
      <c r="E13" s="379"/>
      <c r="F13" s="407" t="s">
        <v>1227</v>
      </c>
      <c r="G13" s="476" t="s">
        <v>1228</v>
      </c>
      <c r="H13" s="462" t="s">
        <v>1082</v>
      </c>
      <c r="I13" s="341"/>
    </row>
    <row r="14" spans="1:9" x14ac:dyDescent="0.25">
      <c r="A14" s="144"/>
      <c r="B14" s="378">
        <v>51805001</v>
      </c>
      <c r="C14" s="379">
        <v>9204</v>
      </c>
      <c r="D14" s="380">
        <v>161333.32999999999</v>
      </c>
      <c r="E14" s="379"/>
      <c r="F14" s="400" t="s">
        <v>1246</v>
      </c>
      <c r="G14" s="476" t="s">
        <v>1237</v>
      </c>
      <c r="H14" s="462" t="s">
        <v>1082</v>
      </c>
      <c r="I14" s="341"/>
    </row>
    <row r="15" spans="1:9" x14ac:dyDescent="0.25">
      <c r="A15" s="144"/>
      <c r="B15" s="378">
        <v>51805001</v>
      </c>
      <c r="C15" s="379">
        <v>9204</v>
      </c>
      <c r="D15" s="380">
        <v>161333.32999999999</v>
      </c>
      <c r="E15" s="379"/>
      <c r="F15" s="407" t="s">
        <v>1258</v>
      </c>
      <c r="G15" s="476" t="s">
        <v>1257</v>
      </c>
      <c r="H15" s="462" t="s">
        <v>1082</v>
      </c>
      <c r="I15" s="341"/>
    </row>
    <row r="16" spans="1:9" x14ac:dyDescent="0.25">
      <c r="A16" s="144"/>
      <c r="B16" s="378">
        <v>51805001</v>
      </c>
      <c r="C16" s="379">
        <v>9204</v>
      </c>
      <c r="D16" s="380">
        <v>161333.32999999999</v>
      </c>
      <c r="E16" s="379"/>
      <c r="F16" s="400" t="s">
        <v>1278</v>
      </c>
      <c r="G16" s="476" t="s">
        <v>1277</v>
      </c>
      <c r="H16" s="462" t="s">
        <v>1082</v>
      </c>
      <c r="I16" s="341"/>
    </row>
    <row r="17" spans="1:18" x14ac:dyDescent="0.25">
      <c r="A17" s="144"/>
      <c r="B17" s="378">
        <v>51805001</v>
      </c>
      <c r="C17" s="379">
        <v>9204</v>
      </c>
      <c r="D17" s="380">
        <v>161333.32999999999</v>
      </c>
      <c r="E17" s="379"/>
      <c r="F17" s="400" t="s">
        <v>1307</v>
      </c>
      <c r="G17" s="476" t="s">
        <v>1305</v>
      </c>
      <c r="H17" s="462" t="s">
        <v>1082</v>
      </c>
      <c r="I17" s="341"/>
    </row>
    <row r="18" spans="1:18" x14ac:dyDescent="0.25">
      <c r="A18" s="144"/>
      <c r="B18" s="378">
        <v>51805001</v>
      </c>
      <c r="C18" s="379">
        <v>9204</v>
      </c>
      <c r="D18" s="380">
        <v>1935999.96</v>
      </c>
      <c r="E18" s="379" t="s">
        <v>666</v>
      </c>
      <c r="F18" s="379" t="s">
        <v>753</v>
      </c>
      <c r="G18" s="476" t="s">
        <v>596</v>
      </c>
      <c r="H18" s="425">
        <f t="shared" ref="H18:H19" si="0">D18</f>
        <v>1935999.96</v>
      </c>
      <c r="I18" s="341"/>
    </row>
    <row r="19" spans="1:18" x14ac:dyDescent="0.25">
      <c r="A19" s="144"/>
      <c r="B19" s="378">
        <v>51805001</v>
      </c>
      <c r="C19" s="379">
        <v>9204</v>
      </c>
      <c r="D19" s="380">
        <v>968000.18</v>
      </c>
      <c r="E19" s="379" t="s">
        <v>666</v>
      </c>
      <c r="F19" s="379" t="s">
        <v>754</v>
      </c>
      <c r="G19" s="476" t="s">
        <v>596</v>
      </c>
      <c r="H19" s="425">
        <f t="shared" si="0"/>
        <v>968000.18</v>
      </c>
      <c r="I19" s="341"/>
    </row>
    <row r="20" spans="1:18" s="273" customFormat="1" x14ac:dyDescent="0.25">
      <c r="A20" s="460" t="s">
        <v>667</v>
      </c>
      <c r="B20" s="378">
        <v>51874013</v>
      </c>
      <c r="C20" s="379">
        <v>9086</v>
      </c>
      <c r="D20" s="380">
        <v>64546.01</v>
      </c>
      <c r="E20" s="379" t="s">
        <v>668</v>
      </c>
      <c r="F20" s="379" t="s">
        <v>671</v>
      </c>
      <c r="G20" s="476" t="s">
        <v>1091</v>
      </c>
      <c r="H20" s="474" t="s">
        <v>1082</v>
      </c>
      <c r="I20" s="461"/>
    </row>
    <row r="21" spans="1:18" x14ac:dyDescent="0.25">
      <c r="A21" s="144" t="s">
        <v>679</v>
      </c>
      <c r="B21" s="378">
        <v>51874013</v>
      </c>
      <c r="C21" s="379">
        <v>8988</v>
      </c>
      <c r="D21" s="380">
        <v>14415</v>
      </c>
      <c r="E21" s="379" t="s">
        <v>636</v>
      </c>
      <c r="F21" s="379" t="s">
        <v>682</v>
      </c>
      <c r="G21" s="476" t="s">
        <v>1093</v>
      </c>
      <c r="H21" s="474" t="s">
        <v>1082</v>
      </c>
      <c r="I21" s="341"/>
    </row>
    <row r="22" spans="1:18" x14ac:dyDescent="0.25">
      <c r="A22" s="144" t="s">
        <v>688</v>
      </c>
      <c r="B22" s="378">
        <v>51874013</v>
      </c>
      <c r="C22" s="379">
        <v>9086</v>
      </c>
      <c r="D22" s="380">
        <v>292625.17</v>
      </c>
      <c r="E22" s="379" t="s">
        <v>461</v>
      </c>
      <c r="F22" s="379" t="s">
        <v>730</v>
      </c>
      <c r="G22" s="476" t="s">
        <v>1092</v>
      </c>
      <c r="H22" s="474" t="s">
        <v>1082</v>
      </c>
      <c r="I22" s="341"/>
    </row>
    <row r="23" spans="1:18" x14ac:dyDescent="0.25">
      <c r="A23" s="141" t="s">
        <v>921</v>
      </c>
      <c r="B23" s="439">
        <v>50160002</v>
      </c>
      <c r="C23" s="250">
        <v>9001</v>
      </c>
      <c r="D23" s="406">
        <v>10353.49</v>
      </c>
      <c r="E23" s="250" t="s">
        <v>341</v>
      </c>
      <c r="F23" s="379" t="s">
        <v>922</v>
      </c>
      <c r="G23" s="476" t="s">
        <v>1095</v>
      </c>
      <c r="H23" s="474" t="s">
        <v>1082</v>
      </c>
      <c r="I23" s="119"/>
      <c r="J23" s="119"/>
      <c r="K23" s="119"/>
      <c r="L23" s="119"/>
      <c r="M23" s="119"/>
      <c r="N23" s="119"/>
      <c r="O23" s="119"/>
      <c r="P23" s="119"/>
      <c r="Q23" s="119"/>
      <c r="R23" s="119"/>
    </row>
    <row r="24" spans="1:18" x14ac:dyDescent="0.25">
      <c r="A24" s="141" t="s">
        <v>921</v>
      </c>
      <c r="B24" s="439">
        <v>50160002</v>
      </c>
      <c r="C24" s="250">
        <v>9001</v>
      </c>
      <c r="D24" s="406">
        <v>5319.5</v>
      </c>
      <c r="E24" s="250" t="s">
        <v>341</v>
      </c>
      <c r="F24" s="379" t="s">
        <v>923</v>
      </c>
      <c r="G24" s="476" t="s">
        <v>596</v>
      </c>
      <c r="H24" s="424">
        <v>5319.5</v>
      </c>
      <c r="I24" s="119"/>
      <c r="J24" s="119"/>
      <c r="K24" s="119"/>
      <c r="L24" s="119"/>
      <c r="M24" s="119"/>
      <c r="N24" s="119"/>
      <c r="O24" s="119"/>
      <c r="P24" s="119"/>
      <c r="Q24" s="119"/>
      <c r="R24" s="119"/>
    </row>
    <row r="25" spans="1:18" s="119" customFormat="1" x14ac:dyDescent="0.25">
      <c r="A25" s="141" t="s">
        <v>931</v>
      </c>
      <c r="B25" s="439">
        <v>51804005</v>
      </c>
      <c r="C25" s="250" t="s">
        <v>761</v>
      </c>
      <c r="D25" s="406">
        <v>419802.53</v>
      </c>
      <c r="E25" s="250" t="s">
        <v>473</v>
      </c>
      <c r="F25" s="250" t="s">
        <v>932</v>
      </c>
      <c r="G25" s="476" t="s">
        <v>1094</v>
      </c>
      <c r="H25" s="474" t="s">
        <v>1082</v>
      </c>
    </row>
    <row r="26" spans="1:18" x14ac:dyDescent="0.25">
      <c r="A26" s="141" t="s">
        <v>933</v>
      </c>
      <c r="B26" s="439">
        <v>51804005</v>
      </c>
      <c r="C26" s="250" t="s">
        <v>761</v>
      </c>
      <c r="D26" s="406">
        <v>55973.7</v>
      </c>
      <c r="E26" s="250" t="s">
        <v>473</v>
      </c>
      <c r="F26" s="250" t="s">
        <v>934</v>
      </c>
      <c r="G26" s="476" t="s">
        <v>1096</v>
      </c>
      <c r="H26" s="474" t="s">
        <v>1082</v>
      </c>
      <c r="I26" s="119"/>
      <c r="J26" s="119"/>
      <c r="K26" s="119"/>
      <c r="L26" s="119"/>
      <c r="M26" s="119"/>
      <c r="N26" s="119"/>
      <c r="O26" s="119"/>
      <c r="P26" s="119"/>
      <c r="Q26" s="119"/>
      <c r="R26" s="119"/>
    </row>
    <row r="27" spans="1:18" x14ac:dyDescent="0.25">
      <c r="A27" s="141" t="s">
        <v>935</v>
      </c>
      <c r="B27" s="439">
        <v>51804005</v>
      </c>
      <c r="C27" s="250" t="s">
        <v>761</v>
      </c>
      <c r="D27" s="406">
        <v>59971.82</v>
      </c>
      <c r="E27" s="250" t="s">
        <v>473</v>
      </c>
      <c r="F27" s="250" t="s">
        <v>936</v>
      </c>
      <c r="G27" s="476" t="s">
        <v>1097</v>
      </c>
      <c r="H27" s="474" t="s">
        <v>1082</v>
      </c>
      <c r="I27" s="119"/>
      <c r="J27" s="119"/>
      <c r="K27" s="119"/>
      <c r="L27" s="119"/>
      <c r="M27" s="119"/>
      <c r="N27" s="119"/>
      <c r="O27" s="119"/>
      <c r="P27" s="119"/>
      <c r="Q27" s="119"/>
      <c r="R27" s="119"/>
    </row>
    <row r="28" spans="1:18" x14ac:dyDescent="0.25">
      <c r="A28" s="141" t="s">
        <v>937</v>
      </c>
      <c r="B28" s="439">
        <v>51804005</v>
      </c>
      <c r="C28" s="250" t="s">
        <v>761</v>
      </c>
      <c r="D28" s="406">
        <v>21989.65</v>
      </c>
      <c r="E28" s="250" t="s">
        <v>473</v>
      </c>
      <c r="F28" s="250" t="s">
        <v>938</v>
      </c>
      <c r="G28" s="476" t="s">
        <v>1098</v>
      </c>
      <c r="H28" s="474" t="s">
        <v>1082</v>
      </c>
      <c r="I28" s="119"/>
      <c r="J28" s="119"/>
      <c r="K28" s="119"/>
      <c r="L28" s="119"/>
      <c r="M28" s="119"/>
      <c r="N28" s="119"/>
      <c r="O28" s="119"/>
      <c r="P28" s="119"/>
      <c r="Q28" s="119"/>
      <c r="R28" s="119"/>
    </row>
    <row r="29" spans="1:18" x14ac:dyDescent="0.25">
      <c r="A29" s="141" t="s">
        <v>939</v>
      </c>
      <c r="B29" s="439">
        <v>51804005</v>
      </c>
      <c r="C29" s="250" t="s">
        <v>761</v>
      </c>
      <c r="D29" s="406">
        <v>99992.99</v>
      </c>
      <c r="E29" s="250" t="s">
        <v>473</v>
      </c>
      <c r="F29" s="250" t="s">
        <v>940</v>
      </c>
      <c r="G29" s="476" t="s">
        <v>1099</v>
      </c>
      <c r="H29" s="474" t="s">
        <v>1082</v>
      </c>
      <c r="I29" s="119"/>
      <c r="J29" s="119"/>
      <c r="K29" s="119"/>
      <c r="L29" s="119"/>
      <c r="M29" s="119"/>
      <c r="N29" s="119"/>
      <c r="O29" s="119"/>
      <c r="P29" s="119"/>
      <c r="Q29" s="119"/>
      <c r="R29" s="119"/>
    </row>
    <row r="30" spans="1:18" x14ac:dyDescent="0.25">
      <c r="A30" s="141" t="s">
        <v>941</v>
      </c>
      <c r="B30" s="439">
        <v>51804005</v>
      </c>
      <c r="C30" s="250" t="s">
        <v>761</v>
      </c>
      <c r="D30" s="406">
        <v>369826.08</v>
      </c>
      <c r="E30" s="250" t="s">
        <v>473</v>
      </c>
      <c r="F30" s="250" t="s">
        <v>942</v>
      </c>
      <c r="G30" s="476" t="s">
        <v>1100</v>
      </c>
      <c r="H30" s="474" t="s">
        <v>1082</v>
      </c>
      <c r="I30" s="119"/>
      <c r="J30" s="119"/>
      <c r="K30" s="119"/>
      <c r="L30" s="119"/>
      <c r="M30" s="119"/>
      <c r="N30" s="119"/>
      <c r="O30" s="119"/>
      <c r="P30" s="119"/>
      <c r="Q30" s="119"/>
      <c r="R30" s="119"/>
    </row>
    <row r="31" spans="1:18" x14ac:dyDescent="0.25">
      <c r="A31" s="141" t="s">
        <v>961</v>
      </c>
      <c r="B31" s="439">
        <v>54910009</v>
      </c>
      <c r="C31" s="250">
        <v>3921</v>
      </c>
      <c r="D31" s="406">
        <v>17500</v>
      </c>
      <c r="E31" s="250" t="s">
        <v>962</v>
      </c>
      <c r="F31" s="250" t="s">
        <v>963</v>
      </c>
      <c r="G31" s="476" t="s">
        <v>1101</v>
      </c>
      <c r="H31" s="474" t="s">
        <v>1082</v>
      </c>
      <c r="I31" s="119"/>
      <c r="J31" s="119"/>
      <c r="K31" s="119"/>
      <c r="L31" s="119"/>
      <c r="M31" s="119"/>
      <c r="N31" s="119"/>
      <c r="O31" s="119"/>
      <c r="P31" s="119"/>
      <c r="Q31" s="119"/>
      <c r="R31" s="119"/>
    </row>
    <row r="32" spans="1:18" x14ac:dyDescent="0.25">
      <c r="A32" s="141" t="s">
        <v>965</v>
      </c>
      <c r="B32" s="439">
        <v>51874011</v>
      </c>
      <c r="C32" s="250">
        <v>3741</v>
      </c>
      <c r="D32" s="406">
        <v>21954.240000000002</v>
      </c>
      <c r="E32" s="250" t="s">
        <v>648</v>
      </c>
      <c r="F32" s="250" t="s">
        <v>967</v>
      </c>
      <c r="G32" s="476" t="s">
        <v>1102</v>
      </c>
      <c r="H32" s="474" t="s">
        <v>1082</v>
      </c>
      <c r="I32" s="119"/>
      <c r="J32" s="119"/>
      <c r="K32" s="119"/>
      <c r="L32" s="119"/>
      <c r="M32" s="119"/>
      <c r="N32" s="119"/>
      <c r="O32" s="119"/>
      <c r="P32" s="119"/>
      <c r="Q32" s="119"/>
      <c r="R32" s="119"/>
    </row>
    <row r="33" spans="1:18" x14ac:dyDescent="0.25">
      <c r="A33" s="141" t="s">
        <v>966</v>
      </c>
      <c r="B33" s="439">
        <v>51874011</v>
      </c>
      <c r="C33" s="250">
        <v>3241</v>
      </c>
      <c r="D33" s="406">
        <v>99369.07</v>
      </c>
      <c r="E33" s="250" t="s">
        <v>648</v>
      </c>
      <c r="F33" s="250" t="s">
        <v>968</v>
      </c>
      <c r="G33" s="476" t="s">
        <v>1103</v>
      </c>
      <c r="H33" s="474" t="s">
        <v>1082</v>
      </c>
      <c r="I33" s="119"/>
      <c r="J33" s="119"/>
      <c r="K33" s="119"/>
      <c r="L33" s="119"/>
      <c r="M33" s="119"/>
      <c r="N33" s="119"/>
      <c r="O33" s="119"/>
      <c r="P33" s="119"/>
      <c r="Q33" s="119"/>
      <c r="R33" s="119"/>
    </row>
    <row r="34" spans="1:18" x14ac:dyDescent="0.25">
      <c r="A34" s="141" t="s">
        <v>969</v>
      </c>
      <c r="B34" s="439">
        <v>54911002</v>
      </c>
      <c r="C34" s="250">
        <v>9001</v>
      </c>
      <c r="D34" s="406">
        <v>2187500</v>
      </c>
      <c r="E34" s="250" t="s">
        <v>684</v>
      </c>
      <c r="F34" s="250" t="s">
        <v>970</v>
      </c>
      <c r="G34" s="476" t="s">
        <v>1086</v>
      </c>
      <c r="H34" s="474" t="s">
        <v>1082</v>
      </c>
      <c r="I34" s="119"/>
      <c r="J34" s="119"/>
      <c r="K34" s="119"/>
      <c r="L34" s="119"/>
      <c r="M34" s="119"/>
      <c r="N34" s="119"/>
      <c r="O34" s="119"/>
      <c r="P34" s="119"/>
      <c r="Q34" s="119"/>
      <c r="R34" s="119"/>
    </row>
    <row r="35" spans="1:18" x14ac:dyDescent="0.25">
      <c r="A35" s="141" t="s">
        <v>971</v>
      </c>
      <c r="B35" s="439">
        <v>54911001</v>
      </c>
      <c r="C35" s="250">
        <v>9001</v>
      </c>
      <c r="D35" s="406">
        <v>841795</v>
      </c>
      <c r="E35" s="250" t="s">
        <v>684</v>
      </c>
      <c r="F35" s="250" t="s">
        <v>972</v>
      </c>
      <c r="G35" s="476" t="s">
        <v>1087</v>
      </c>
      <c r="H35" s="474" t="s">
        <v>1082</v>
      </c>
      <c r="I35" s="119"/>
      <c r="J35" s="119"/>
      <c r="K35" s="119"/>
      <c r="L35" s="119"/>
      <c r="M35" s="119"/>
      <c r="N35" s="119"/>
      <c r="O35" s="119"/>
      <c r="P35" s="119"/>
      <c r="Q35" s="119"/>
      <c r="R35" s="119"/>
    </row>
    <row r="36" spans="1:18" x14ac:dyDescent="0.25">
      <c r="A36" s="141" t="s">
        <v>973</v>
      </c>
      <c r="B36" s="439">
        <v>51874011</v>
      </c>
      <c r="C36" s="250">
        <v>4141</v>
      </c>
      <c r="D36" s="406">
        <v>42026.69</v>
      </c>
      <c r="E36" s="250" t="s">
        <v>648</v>
      </c>
      <c r="F36" s="250" t="s">
        <v>974</v>
      </c>
      <c r="G36" s="476" t="s">
        <v>1104</v>
      </c>
      <c r="H36" s="474" t="s">
        <v>1082</v>
      </c>
      <c r="I36" s="119"/>
      <c r="J36" s="119"/>
      <c r="K36" s="119"/>
      <c r="L36" s="119"/>
      <c r="M36" s="119"/>
      <c r="N36" s="119"/>
      <c r="O36" s="119"/>
      <c r="P36" s="119"/>
      <c r="Q36" s="119"/>
      <c r="R36" s="119"/>
    </row>
    <row r="37" spans="1:18" x14ac:dyDescent="0.25">
      <c r="A37" s="141" t="s">
        <v>977</v>
      </c>
      <c r="B37" s="439">
        <v>51874011</v>
      </c>
      <c r="C37" s="250">
        <v>3541</v>
      </c>
      <c r="D37" s="406">
        <v>53892.43</v>
      </c>
      <c r="E37" s="250" t="s">
        <v>648</v>
      </c>
      <c r="F37" s="250" t="s">
        <v>978</v>
      </c>
      <c r="G37" s="476" t="s">
        <v>1105</v>
      </c>
      <c r="H37" s="474" t="s">
        <v>1082</v>
      </c>
      <c r="I37" s="119"/>
      <c r="J37" s="119"/>
      <c r="K37" s="119"/>
      <c r="L37" s="119"/>
      <c r="M37" s="119"/>
      <c r="N37" s="119"/>
      <c r="O37" s="119"/>
      <c r="P37" s="119"/>
      <c r="Q37" s="119"/>
      <c r="R37" s="119"/>
    </row>
    <row r="38" spans="1:18" x14ac:dyDescent="0.25">
      <c r="A38" s="141" t="s">
        <v>979</v>
      </c>
      <c r="B38" s="439">
        <v>51874019</v>
      </c>
      <c r="C38" s="250">
        <v>9071</v>
      </c>
      <c r="D38" s="406">
        <v>115000</v>
      </c>
      <c r="E38" s="250" t="s">
        <v>980</v>
      </c>
      <c r="F38" s="250" t="s">
        <v>983</v>
      </c>
      <c r="G38" s="476" t="s">
        <v>1107</v>
      </c>
      <c r="H38" s="474" t="s">
        <v>1082</v>
      </c>
      <c r="I38" s="119"/>
      <c r="J38" s="119"/>
      <c r="K38" s="119"/>
      <c r="L38" s="119"/>
      <c r="M38" s="119"/>
      <c r="N38" s="119"/>
      <c r="O38" s="119"/>
      <c r="P38" s="119"/>
      <c r="Q38" s="119"/>
      <c r="R38" s="119"/>
    </row>
    <row r="39" spans="1:18" x14ac:dyDescent="0.25">
      <c r="A39" s="141" t="s">
        <v>981</v>
      </c>
      <c r="B39" s="439">
        <v>51874019</v>
      </c>
      <c r="C39" s="250">
        <v>9071</v>
      </c>
      <c r="D39" s="406">
        <v>115000</v>
      </c>
      <c r="E39" s="250" t="s">
        <v>980</v>
      </c>
      <c r="F39" s="250" t="s">
        <v>982</v>
      </c>
      <c r="G39" s="476" t="s">
        <v>1108</v>
      </c>
      <c r="H39" s="474" t="s">
        <v>1082</v>
      </c>
      <c r="I39" s="119"/>
      <c r="J39" s="119"/>
      <c r="K39" s="119"/>
      <c r="L39" s="119"/>
      <c r="M39" s="119"/>
      <c r="N39" s="119"/>
      <c r="O39" s="119"/>
      <c r="P39" s="119"/>
      <c r="Q39" s="119"/>
      <c r="R39" s="119"/>
    </row>
    <row r="40" spans="1:18" x14ac:dyDescent="0.25">
      <c r="A40" s="141" t="s">
        <v>984</v>
      </c>
      <c r="B40" s="439">
        <v>51201001</v>
      </c>
      <c r="C40" s="250">
        <v>2921</v>
      </c>
      <c r="D40" s="406">
        <v>30000</v>
      </c>
      <c r="E40" s="250" t="s">
        <v>985</v>
      </c>
      <c r="F40" s="250" t="s">
        <v>986</v>
      </c>
      <c r="G40" s="476" t="s">
        <v>1109</v>
      </c>
      <c r="H40" s="474" t="s">
        <v>1082</v>
      </c>
      <c r="I40" s="119"/>
      <c r="J40" s="119"/>
      <c r="K40" s="119"/>
      <c r="L40" s="119"/>
      <c r="M40" s="119"/>
      <c r="N40" s="119"/>
      <c r="O40" s="119"/>
      <c r="P40" s="119"/>
      <c r="Q40" s="119"/>
      <c r="R40" s="119"/>
    </row>
    <row r="41" spans="1:18" x14ac:dyDescent="0.25">
      <c r="A41" s="141" t="s">
        <v>987</v>
      </c>
      <c r="B41" s="439">
        <v>51874013</v>
      </c>
      <c r="C41" s="250">
        <v>9086</v>
      </c>
      <c r="D41" s="406">
        <v>165013.07</v>
      </c>
      <c r="E41" s="250" t="s">
        <v>988</v>
      </c>
      <c r="F41" s="250" t="s">
        <v>989</v>
      </c>
      <c r="G41" s="476" t="s">
        <v>1110</v>
      </c>
      <c r="H41" s="474" t="s">
        <v>1082</v>
      </c>
      <c r="I41" s="119"/>
      <c r="J41" s="119"/>
      <c r="K41" s="119"/>
      <c r="L41" s="119"/>
      <c r="M41" s="119"/>
      <c r="N41" s="119"/>
      <c r="O41" s="119"/>
      <c r="P41" s="119"/>
      <c r="Q41" s="119"/>
      <c r="R41" s="119"/>
    </row>
    <row r="42" spans="1:18" x14ac:dyDescent="0.25">
      <c r="A42" s="141" t="s">
        <v>1111</v>
      </c>
      <c r="B42" s="439">
        <v>51874011</v>
      </c>
      <c r="C42" s="250">
        <v>3341</v>
      </c>
      <c r="D42" s="406">
        <v>179667.58</v>
      </c>
      <c r="E42" s="250" t="s">
        <v>648</v>
      </c>
      <c r="F42" s="250" t="s">
        <v>991</v>
      </c>
      <c r="G42" s="476" t="s">
        <v>1112</v>
      </c>
      <c r="H42" s="474" t="s">
        <v>1082</v>
      </c>
      <c r="I42" s="119"/>
      <c r="J42" s="119"/>
      <c r="K42" s="119"/>
      <c r="L42" s="119"/>
      <c r="M42" s="119"/>
      <c r="N42" s="119"/>
      <c r="O42" s="119"/>
      <c r="P42" s="119"/>
      <c r="Q42" s="119"/>
      <c r="R42" s="119"/>
    </row>
    <row r="43" spans="1:18" x14ac:dyDescent="0.25">
      <c r="A43" s="141" t="s">
        <v>992</v>
      </c>
      <c r="B43" s="439">
        <v>51874013</v>
      </c>
      <c r="C43" s="250">
        <v>9086</v>
      </c>
      <c r="D43" s="406">
        <v>349920.2</v>
      </c>
      <c r="E43" s="250" t="s">
        <v>993</v>
      </c>
      <c r="F43" s="250" t="s">
        <v>994</v>
      </c>
      <c r="G43" s="476" t="s">
        <v>1113</v>
      </c>
      <c r="H43" s="474" t="s">
        <v>1082</v>
      </c>
      <c r="I43" s="119"/>
      <c r="J43" s="119"/>
      <c r="K43" s="119"/>
      <c r="L43" s="119"/>
      <c r="M43" s="119"/>
      <c r="N43" s="119"/>
      <c r="O43" s="119"/>
      <c r="P43" s="119"/>
      <c r="Q43" s="119"/>
      <c r="R43" s="119"/>
    </row>
    <row r="44" spans="1:18" x14ac:dyDescent="0.25">
      <c r="A44" s="141" t="s">
        <v>996</v>
      </c>
      <c r="B44" s="439">
        <v>50210071</v>
      </c>
      <c r="C44" s="250">
        <v>9204</v>
      </c>
      <c r="D44" s="406">
        <v>21729.119999999999</v>
      </c>
      <c r="E44" s="250" t="s">
        <v>998</v>
      </c>
      <c r="F44" s="250" t="s">
        <v>997</v>
      </c>
      <c r="G44" s="476" t="s">
        <v>1114</v>
      </c>
      <c r="H44" s="474" t="s">
        <v>1082</v>
      </c>
      <c r="I44" s="119"/>
      <c r="J44" s="119"/>
      <c r="K44" s="119"/>
      <c r="L44" s="119"/>
      <c r="M44" s="119"/>
      <c r="N44" s="119"/>
      <c r="O44" s="119"/>
      <c r="P44" s="119"/>
      <c r="Q44" s="119"/>
      <c r="R44" s="119"/>
    </row>
    <row r="45" spans="1:18" x14ac:dyDescent="0.25">
      <c r="A45" s="141" t="s">
        <v>1000</v>
      </c>
      <c r="B45" s="439">
        <v>51201001</v>
      </c>
      <c r="C45" s="250">
        <v>2921</v>
      </c>
      <c r="D45" s="406">
        <v>30000</v>
      </c>
      <c r="E45" s="250" t="s">
        <v>985</v>
      </c>
      <c r="F45" s="250" t="s">
        <v>1001</v>
      </c>
      <c r="G45" s="476" t="s">
        <v>1115</v>
      </c>
      <c r="H45" s="474" t="s">
        <v>1082</v>
      </c>
      <c r="I45" s="119"/>
      <c r="J45" s="119"/>
      <c r="K45" s="119"/>
      <c r="L45" s="119"/>
      <c r="M45" s="119"/>
      <c r="N45" s="119"/>
      <c r="O45" s="119"/>
      <c r="P45" s="119"/>
      <c r="Q45" s="119"/>
      <c r="R45" s="119"/>
    </row>
    <row r="46" spans="1:18" x14ac:dyDescent="0.25">
      <c r="A46" s="141" t="s">
        <v>1002</v>
      </c>
      <c r="B46" s="439">
        <v>51201001</v>
      </c>
      <c r="C46" s="250">
        <v>2921</v>
      </c>
      <c r="D46" s="406">
        <v>30000</v>
      </c>
      <c r="E46" s="250" t="s">
        <v>985</v>
      </c>
      <c r="F46" s="250" t="s">
        <v>1003</v>
      </c>
      <c r="G46" s="476" t="s">
        <v>1116</v>
      </c>
      <c r="H46" s="474" t="s">
        <v>1082</v>
      </c>
      <c r="I46" s="119"/>
      <c r="J46" s="119"/>
      <c r="K46" s="119"/>
      <c r="L46" s="119"/>
      <c r="M46" s="119"/>
      <c r="N46" s="119"/>
      <c r="O46" s="119"/>
      <c r="P46" s="119"/>
      <c r="Q46" s="119"/>
      <c r="R46" s="119"/>
    </row>
    <row r="47" spans="1:18" x14ac:dyDescent="0.25">
      <c r="A47" s="141" t="s">
        <v>1004</v>
      </c>
      <c r="B47" s="439">
        <v>54910009</v>
      </c>
      <c r="C47" s="250">
        <v>863</v>
      </c>
      <c r="D47" s="406">
        <v>5660</v>
      </c>
      <c r="E47" s="250" t="s">
        <v>1005</v>
      </c>
      <c r="F47" s="250" t="s">
        <v>1006</v>
      </c>
      <c r="G47" s="476" t="s">
        <v>1117</v>
      </c>
      <c r="H47" s="474" t="s">
        <v>1082</v>
      </c>
      <c r="I47" s="119"/>
      <c r="J47" s="119"/>
      <c r="K47" s="119"/>
      <c r="L47" s="119"/>
      <c r="M47" s="119"/>
      <c r="N47" s="119"/>
      <c r="O47" s="119"/>
      <c r="P47" s="119"/>
      <c r="Q47" s="119"/>
      <c r="R47" s="119"/>
    </row>
    <row r="48" spans="1:18" x14ac:dyDescent="0.25">
      <c r="A48" s="141" t="s">
        <v>1007</v>
      </c>
      <c r="B48" s="439">
        <v>51874013</v>
      </c>
      <c r="C48" s="250">
        <v>9086</v>
      </c>
      <c r="D48" s="406">
        <v>61256.25</v>
      </c>
      <c r="E48" s="250" t="s">
        <v>1008</v>
      </c>
      <c r="F48" s="250" t="s">
        <v>1009</v>
      </c>
      <c r="G48" s="476" t="s">
        <v>1118</v>
      </c>
      <c r="H48" s="474" t="s">
        <v>1082</v>
      </c>
      <c r="I48" s="119"/>
      <c r="J48" s="119"/>
      <c r="K48" s="119"/>
      <c r="L48" s="119"/>
      <c r="M48" s="119"/>
      <c r="N48" s="119"/>
      <c r="O48" s="119"/>
      <c r="P48" s="119"/>
      <c r="Q48" s="119"/>
      <c r="R48" s="119"/>
    </row>
    <row r="49" spans="1:18" x14ac:dyDescent="0.25">
      <c r="A49" s="141" t="s">
        <v>1010</v>
      </c>
      <c r="B49" s="439">
        <v>51804001</v>
      </c>
      <c r="C49" s="250">
        <v>9086</v>
      </c>
      <c r="D49" s="406">
        <v>11165.05</v>
      </c>
      <c r="E49" s="250" t="s">
        <v>348</v>
      </c>
      <c r="F49" s="250" t="s">
        <v>1011</v>
      </c>
      <c r="G49" s="476" t="s">
        <v>1119</v>
      </c>
      <c r="H49" s="474" t="s">
        <v>1082</v>
      </c>
      <c r="I49" s="119"/>
      <c r="J49" s="119"/>
      <c r="K49" s="119"/>
      <c r="L49" s="119"/>
      <c r="M49" s="119"/>
      <c r="N49" s="119"/>
      <c r="O49" s="119"/>
      <c r="P49" s="119"/>
      <c r="Q49" s="119"/>
      <c r="R49" s="119"/>
    </row>
    <row r="50" spans="1:18" x14ac:dyDescent="0.25">
      <c r="A50" s="141" t="s">
        <v>1012</v>
      </c>
      <c r="B50" s="439">
        <v>51874013</v>
      </c>
      <c r="C50" s="250">
        <v>9086</v>
      </c>
      <c r="D50" s="406">
        <v>18136.689999999999</v>
      </c>
      <c r="E50" s="250" t="s">
        <v>1013</v>
      </c>
      <c r="F50" s="250" t="s">
        <v>1014</v>
      </c>
      <c r="G50" s="476" t="s">
        <v>1120</v>
      </c>
      <c r="H50" s="474" t="s">
        <v>1082</v>
      </c>
      <c r="I50" s="119"/>
      <c r="J50" s="119"/>
      <c r="K50" s="119"/>
      <c r="L50" s="119"/>
      <c r="M50" s="119"/>
      <c r="N50" s="119"/>
      <c r="O50" s="119"/>
      <c r="P50" s="119"/>
      <c r="Q50" s="119"/>
      <c r="R50" s="119"/>
    </row>
    <row r="51" spans="1:18" x14ac:dyDescent="0.25">
      <c r="A51" s="141" t="s">
        <v>1012</v>
      </c>
      <c r="B51" s="439">
        <v>51874013</v>
      </c>
      <c r="C51" s="250">
        <v>9086</v>
      </c>
      <c r="D51" s="406">
        <v>15869.61</v>
      </c>
      <c r="E51" s="250" t="s">
        <v>1013</v>
      </c>
      <c r="F51" s="250" t="s">
        <v>1015</v>
      </c>
      <c r="G51" s="476" t="s">
        <v>596</v>
      </c>
      <c r="H51" s="425">
        <v>15869.61</v>
      </c>
      <c r="I51" s="119"/>
      <c r="J51" s="119"/>
      <c r="K51" s="119"/>
      <c r="L51" s="119"/>
      <c r="M51" s="119"/>
      <c r="N51" s="119"/>
      <c r="O51" s="119"/>
      <c r="P51" s="119"/>
      <c r="Q51" s="119"/>
      <c r="R51" s="119"/>
    </row>
    <row r="52" spans="1:18" x14ac:dyDescent="0.25">
      <c r="A52" s="141" t="s">
        <v>1016</v>
      </c>
      <c r="B52" s="439">
        <v>51874013</v>
      </c>
      <c r="C52" s="250">
        <v>9086</v>
      </c>
      <c r="D52" s="406">
        <v>14368.8</v>
      </c>
      <c r="E52" s="250" t="s">
        <v>550</v>
      </c>
      <c r="F52" s="250" t="s">
        <v>1017</v>
      </c>
      <c r="G52" s="476" t="s">
        <v>1121</v>
      </c>
      <c r="H52" s="474" t="s">
        <v>1082</v>
      </c>
      <c r="I52" s="119"/>
      <c r="J52" s="119"/>
      <c r="K52" s="119"/>
      <c r="L52" s="119"/>
      <c r="M52" s="119"/>
      <c r="N52" s="119"/>
      <c r="O52" s="119"/>
      <c r="P52" s="119"/>
      <c r="Q52" s="119"/>
      <c r="R52" s="119"/>
    </row>
    <row r="53" spans="1:18" x14ac:dyDescent="0.25">
      <c r="A53" s="141" t="s">
        <v>1018</v>
      </c>
      <c r="B53" s="439">
        <v>51804001</v>
      </c>
      <c r="C53" s="250">
        <v>9086</v>
      </c>
      <c r="D53" s="406">
        <v>86887.9</v>
      </c>
      <c r="E53" s="250" t="s">
        <v>348</v>
      </c>
      <c r="F53" s="250" t="s">
        <v>1019</v>
      </c>
      <c r="G53" s="476" t="s">
        <v>1122</v>
      </c>
      <c r="H53" s="474" t="s">
        <v>1082</v>
      </c>
      <c r="I53" s="119"/>
      <c r="J53" s="119"/>
      <c r="K53" s="119"/>
      <c r="L53" s="119"/>
      <c r="M53" s="119"/>
      <c r="N53" s="119"/>
      <c r="O53" s="119"/>
      <c r="P53" s="119"/>
      <c r="Q53" s="119"/>
      <c r="R53" s="119"/>
    </row>
    <row r="54" spans="1:18" x14ac:dyDescent="0.25">
      <c r="A54" s="141" t="s">
        <v>1020</v>
      </c>
      <c r="B54" s="439">
        <v>51874013</v>
      </c>
      <c r="C54" s="250">
        <v>9086</v>
      </c>
      <c r="D54" s="406">
        <v>77440</v>
      </c>
      <c r="E54" s="250" t="s">
        <v>216</v>
      </c>
      <c r="F54" s="250" t="s">
        <v>1021</v>
      </c>
      <c r="G54" s="476" t="s">
        <v>1123</v>
      </c>
      <c r="H54" s="474" t="s">
        <v>1082</v>
      </c>
      <c r="I54" s="119"/>
      <c r="J54" s="119"/>
      <c r="K54" s="119"/>
      <c r="L54" s="119"/>
      <c r="M54" s="119"/>
      <c r="N54" s="119"/>
      <c r="O54" s="119"/>
      <c r="P54" s="119"/>
      <c r="Q54" s="119"/>
      <c r="R54" s="119"/>
    </row>
    <row r="55" spans="1:18" x14ac:dyDescent="0.25">
      <c r="A55" s="141" t="s">
        <v>1022</v>
      </c>
      <c r="B55" s="439">
        <v>51874013</v>
      </c>
      <c r="C55" s="250">
        <v>9086</v>
      </c>
      <c r="D55" s="406">
        <v>19007.400000000001</v>
      </c>
      <c r="E55" s="250" t="s">
        <v>468</v>
      </c>
      <c r="F55" s="250" t="s">
        <v>1023</v>
      </c>
      <c r="G55" s="476" t="s">
        <v>1124</v>
      </c>
      <c r="H55" s="474" t="s">
        <v>1082</v>
      </c>
      <c r="I55" s="119"/>
      <c r="J55" s="119"/>
      <c r="K55" s="119"/>
      <c r="L55" s="119"/>
      <c r="M55" s="119"/>
      <c r="N55" s="119"/>
      <c r="O55" s="119"/>
      <c r="P55" s="119"/>
      <c r="Q55" s="119"/>
      <c r="R55" s="119"/>
    </row>
    <row r="56" spans="1:18" x14ac:dyDescent="0.25">
      <c r="A56" s="141" t="s">
        <v>1024</v>
      </c>
      <c r="B56" s="439">
        <v>51874013</v>
      </c>
      <c r="C56" s="250">
        <v>9086</v>
      </c>
      <c r="D56" s="406">
        <v>146213.38</v>
      </c>
      <c r="E56" s="250" t="s">
        <v>1025</v>
      </c>
      <c r="F56" s="250" t="s">
        <v>1026</v>
      </c>
      <c r="G56" s="476" t="s">
        <v>1125</v>
      </c>
      <c r="H56" s="474" t="s">
        <v>1082</v>
      </c>
      <c r="I56" s="119"/>
      <c r="J56" s="119"/>
      <c r="K56" s="119"/>
      <c r="L56" s="119"/>
      <c r="M56" s="119"/>
      <c r="N56" s="119"/>
      <c r="O56" s="119"/>
      <c r="P56" s="119"/>
      <c r="Q56" s="119"/>
      <c r="R56" s="119"/>
    </row>
    <row r="57" spans="1:18" x14ac:dyDescent="0.25">
      <c r="A57" s="141" t="s">
        <v>1027</v>
      </c>
      <c r="B57" s="439">
        <v>51874013</v>
      </c>
      <c r="C57" s="250">
        <v>9086</v>
      </c>
      <c r="D57" s="406">
        <v>16956.13</v>
      </c>
      <c r="E57" s="250" t="s">
        <v>348</v>
      </c>
      <c r="F57" s="250" t="s">
        <v>1028</v>
      </c>
      <c r="G57" s="476" t="s">
        <v>1126</v>
      </c>
      <c r="H57" s="474" t="s">
        <v>1082</v>
      </c>
      <c r="I57" s="119"/>
      <c r="J57" s="119"/>
      <c r="K57" s="119"/>
      <c r="L57" s="119"/>
      <c r="M57" s="119"/>
      <c r="N57" s="119"/>
      <c r="O57" s="119"/>
      <c r="P57" s="119"/>
      <c r="Q57" s="119"/>
      <c r="R57" s="119"/>
    </row>
    <row r="58" spans="1:18" x14ac:dyDescent="0.25">
      <c r="A58" s="141" t="s">
        <v>1043</v>
      </c>
      <c r="B58" s="439">
        <v>54911003</v>
      </c>
      <c r="C58" s="250" t="s">
        <v>761</v>
      </c>
      <c r="D58" s="406">
        <v>227892</v>
      </c>
      <c r="E58" s="250" t="s">
        <v>684</v>
      </c>
      <c r="F58" s="250" t="s">
        <v>1044</v>
      </c>
      <c r="G58" s="476" t="s">
        <v>1088</v>
      </c>
      <c r="H58" s="474" t="s">
        <v>1082</v>
      </c>
      <c r="I58" s="119"/>
      <c r="J58" s="119"/>
      <c r="K58" s="119"/>
      <c r="L58" s="119"/>
      <c r="M58" s="119"/>
      <c r="N58" s="119"/>
      <c r="O58" s="119"/>
      <c r="P58" s="119"/>
      <c r="Q58" s="119"/>
      <c r="R58" s="119"/>
    </row>
    <row r="59" spans="1:18" x14ac:dyDescent="0.25">
      <c r="A59" s="141" t="s">
        <v>1045</v>
      </c>
      <c r="B59" s="439">
        <v>51874013</v>
      </c>
      <c r="C59" s="250">
        <v>9086</v>
      </c>
      <c r="D59" s="406">
        <v>28737.599999999999</v>
      </c>
      <c r="E59" s="250" t="s">
        <v>1046</v>
      </c>
      <c r="F59" s="250" t="s">
        <v>1047</v>
      </c>
      <c r="G59" s="476" t="s">
        <v>1127</v>
      </c>
      <c r="H59" s="474" t="s">
        <v>1082</v>
      </c>
      <c r="I59" s="119"/>
      <c r="J59" s="119"/>
      <c r="K59" s="119"/>
      <c r="L59" s="119"/>
      <c r="M59" s="119"/>
      <c r="N59" s="119"/>
      <c r="O59" s="119"/>
      <c r="P59" s="119"/>
      <c r="Q59" s="119"/>
      <c r="R59" s="119"/>
    </row>
    <row r="60" spans="1:18" x14ac:dyDescent="0.25">
      <c r="A60" s="141" t="s">
        <v>1048</v>
      </c>
      <c r="B60" s="439">
        <v>51874013</v>
      </c>
      <c r="C60" s="250">
        <v>9086</v>
      </c>
      <c r="D60" s="406">
        <v>25145.4</v>
      </c>
      <c r="E60" s="250" t="s">
        <v>1046</v>
      </c>
      <c r="F60" s="250" t="s">
        <v>1049</v>
      </c>
      <c r="G60" s="476" t="s">
        <v>1128</v>
      </c>
      <c r="H60" s="474" t="s">
        <v>1082</v>
      </c>
      <c r="I60" s="119"/>
      <c r="J60" s="119"/>
      <c r="K60" s="119"/>
      <c r="L60" s="119"/>
      <c r="M60" s="119"/>
      <c r="N60" s="119"/>
      <c r="O60" s="119"/>
      <c r="P60" s="119"/>
      <c r="Q60" s="119"/>
      <c r="R60" s="119"/>
    </row>
    <row r="61" spans="1:18" x14ac:dyDescent="0.25">
      <c r="A61" s="141" t="s">
        <v>1050</v>
      </c>
      <c r="B61" s="439">
        <v>51874013</v>
      </c>
      <c r="C61" s="250">
        <v>9086</v>
      </c>
      <c r="D61" s="406">
        <v>29880</v>
      </c>
      <c r="E61" s="250" t="s">
        <v>1051</v>
      </c>
      <c r="F61" s="250" t="s">
        <v>1052</v>
      </c>
      <c r="G61" s="476" t="s">
        <v>1129</v>
      </c>
      <c r="H61" s="474" t="s">
        <v>1082</v>
      </c>
      <c r="I61" s="119"/>
      <c r="J61" s="119"/>
      <c r="K61" s="119"/>
      <c r="L61" s="119"/>
      <c r="M61" s="119"/>
      <c r="N61" s="119"/>
      <c r="O61" s="119"/>
      <c r="P61" s="119"/>
      <c r="Q61" s="119"/>
      <c r="R61" s="119"/>
    </row>
    <row r="62" spans="1:18" x14ac:dyDescent="0.25">
      <c r="A62" s="141" t="s">
        <v>1053</v>
      </c>
      <c r="B62" s="439">
        <v>54910008</v>
      </c>
      <c r="C62" s="250">
        <v>2921</v>
      </c>
      <c r="D62" s="406">
        <v>15000</v>
      </c>
      <c r="E62" s="250" t="s">
        <v>1054</v>
      </c>
      <c r="F62" s="250" t="s">
        <v>1055</v>
      </c>
      <c r="G62" s="476" t="s">
        <v>1130</v>
      </c>
      <c r="H62" s="474" t="s">
        <v>1082</v>
      </c>
      <c r="I62" s="119"/>
      <c r="J62" s="119"/>
      <c r="K62" s="119"/>
      <c r="L62" s="119"/>
      <c r="M62" s="119"/>
      <c r="N62" s="119"/>
      <c r="O62" s="119"/>
      <c r="P62" s="119"/>
      <c r="Q62" s="119"/>
      <c r="R62" s="119"/>
    </row>
    <row r="63" spans="1:18" x14ac:dyDescent="0.25">
      <c r="A63" s="141" t="s">
        <v>1056</v>
      </c>
      <c r="B63" s="439">
        <v>54910008</v>
      </c>
      <c r="C63" s="250">
        <v>1311</v>
      </c>
      <c r="D63" s="406">
        <v>6800</v>
      </c>
      <c r="E63" s="250" t="s">
        <v>158</v>
      </c>
      <c r="F63" s="250" t="s">
        <v>1057</v>
      </c>
      <c r="G63" s="476" t="s">
        <v>1131</v>
      </c>
      <c r="H63" s="474" t="s">
        <v>1082</v>
      </c>
      <c r="I63" s="119"/>
      <c r="J63" s="119"/>
      <c r="K63" s="119"/>
      <c r="L63" s="119"/>
      <c r="M63" s="119"/>
      <c r="N63" s="119"/>
      <c r="O63" s="119"/>
      <c r="P63" s="119"/>
      <c r="Q63" s="119"/>
      <c r="R63" s="119"/>
    </row>
    <row r="64" spans="1:18" x14ac:dyDescent="0.25">
      <c r="A64" s="141" t="s">
        <v>1058</v>
      </c>
      <c r="B64" s="439">
        <v>54910008</v>
      </c>
      <c r="C64" s="250">
        <v>1711</v>
      </c>
      <c r="D64" s="406">
        <v>28000</v>
      </c>
      <c r="E64" s="250" t="s">
        <v>1059</v>
      </c>
      <c r="F64" s="250" t="s">
        <v>1060</v>
      </c>
      <c r="G64" s="476" t="s">
        <v>1133</v>
      </c>
      <c r="H64" s="474" t="s">
        <v>1082</v>
      </c>
      <c r="I64" s="119"/>
      <c r="J64" s="119"/>
      <c r="K64" s="119"/>
      <c r="L64" s="119"/>
      <c r="M64" s="119"/>
      <c r="N64" s="119"/>
      <c r="O64" s="119"/>
      <c r="P64" s="119"/>
      <c r="Q64" s="119"/>
      <c r="R64" s="119"/>
    </row>
    <row r="65" spans="1:18" x14ac:dyDescent="0.25">
      <c r="A65" s="141" t="s">
        <v>1132</v>
      </c>
      <c r="B65" s="439">
        <v>54910008</v>
      </c>
      <c r="C65" s="250">
        <v>762</v>
      </c>
      <c r="D65" s="406">
        <v>12500</v>
      </c>
      <c r="E65" s="250" t="s">
        <v>1062</v>
      </c>
      <c r="F65" s="250" t="s">
        <v>1063</v>
      </c>
      <c r="G65" s="476" t="s">
        <v>1134</v>
      </c>
      <c r="H65" s="474" t="s">
        <v>1082</v>
      </c>
      <c r="I65" s="119"/>
      <c r="J65" s="119"/>
      <c r="K65" s="119"/>
      <c r="L65" s="119"/>
      <c r="M65" s="119"/>
      <c r="N65" s="119"/>
      <c r="O65" s="119"/>
      <c r="P65" s="119"/>
      <c r="Q65" s="119"/>
      <c r="R65" s="119"/>
    </row>
    <row r="66" spans="1:18" x14ac:dyDescent="0.25">
      <c r="A66" s="141" t="s">
        <v>1064</v>
      </c>
      <c r="B66" s="439">
        <v>54910008</v>
      </c>
      <c r="C66" s="250">
        <v>2611</v>
      </c>
      <c r="D66" s="406">
        <v>7400</v>
      </c>
      <c r="E66" s="250" t="s">
        <v>1062</v>
      </c>
      <c r="F66" s="250" t="s">
        <v>1065</v>
      </c>
      <c r="G66" s="476" t="s">
        <v>1135</v>
      </c>
      <c r="H66" s="474" t="s">
        <v>1082</v>
      </c>
      <c r="I66" s="119"/>
      <c r="J66" s="119"/>
      <c r="K66" s="119"/>
      <c r="L66" s="119"/>
      <c r="M66" s="119"/>
      <c r="N66" s="119"/>
      <c r="O66" s="119"/>
      <c r="P66" s="119"/>
      <c r="Q66" s="119"/>
      <c r="R66" s="119"/>
    </row>
    <row r="67" spans="1:18" x14ac:dyDescent="0.25">
      <c r="A67" s="141" t="s">
        <v>1066</v>
      </c>
      <c r="B67" s="439">
        <v>51874013</v>
      </c>
      <c r="C67" s="250">
        <v>9051</v>
      </c>
      <c r="D67" s="406">
        <v>19000</v>
      </c>
      <c r="E67" s="250" t="s">
        <v>1067</v>
      </c>
      <c r="F67" s="250" t="s">
        <v>1068</v>
      </c>
      <c r="G67" s="476" t="s">
        <v>1136</v>
      </c>
      <c r="H67" s="474" t="s">
        <v>1082</v>
      </c>
      <c r="I67" s="119"/>
      <c r="J67" s="119"/>
      <c r="K67" s="119"/>
      <c r="L67" s="119"/>
      <c r="M67" s="119"/>
      <c r="N67" s="119"/>
      <c r="O67" s="119"/>
      <c r="P67" s="119"/>
      <c r="Q67" s="119"/>
      <c r="R67" s="119"/>
    </row>
    <row r="68" spans="1:18" ht="14.25" customHeight="1" x14ac:dyDescent="0.25">
      <c r="A68" s="141" t="s">
        <v>1069</v>
      </c>
      <c r="B68" s="439">
        <v>54910009</v>
      </c>
      <c r="C68" s="250">
        <v>631</v>
      </c>
      <c r="D68" s="406">
        <v>6190</v>
      </c>
      <c r="E68" s="250" t="s">
        <v>1005</v>
      </c>
      <c r="F68" s="250" t="s">
        <v>1070</v>
      </c>
      <c r="G68" s="476" t="s">
        <v>1137</v>
      </c>
      <c r="H68" s="474" t="s">
        <v>1082</v>
      </c>
      <c r="I68" s="119"/>
      <c r="J68" s="119"/>
      <c r="K68" s="119"/>
      <c r="L68" s="119"/>
      <c r="M68" s="119"/>
      <c r="N68" s="119"/>
      <c r="O68" s="119"/>
      <c r="P68" s="119"/>
      <c r="Q68" s="119"/>
      <c r="R68" s="119"/>
    </row>
    <row r="69" spans="1:18" ht="14.25" customHeight="1" x14ac:dyDescent="0.25">
      <c r="A69" s="141" t="s">
        <v>1071</v>
      </c>
      <c r="B69" s="439">
        <v>54910009</v>
      </c>
      <c r="C69" s="250">
        <v>1162</v>
      </c>
      <c r="D69" s="406">
        <v>5660</v>
      </c>
      <c r="E69" s="250" t="s">
        <v>1005</v>
      </c>
      <c r="F69" s="250" t="s">
        <v>1072</v>
      </c>
      <c r="G69" s="476" t="s">
        <v>1138</v>
      </c>
      <c r="H69" s="474" t="s">
        <v>1082</v>
      </c>
      <c r="I69" s="119"/>
      <c r="J69" s="119"/>
      <c r="K69" s="119"/>
      <c r="L69" s="119"/>
      <c r="M69" s="119"/>
      <c r="N69" s="119"/>
      <c r="O69" s="119"/>
      <c r="P69" s="119"/>
      <c r="Q69" s="119"/>
      <c r="R69" s="119"/>
    </row>
    <row r="70" spans="1:18" ht="14.25" customHeight="1" x14ac:dyDescent="0.25">
      <c r="A70" s="141" t="s">
        <v>1073</v>
      </c>
      <c r="B70" s="439">
        <v>51804003</v>
      </c>
      <c r="C70" s="250">
        <v>721</v>
      </c>
      <c r="D70" s="406">
        <v>45375</v>
      </c>
      <c r="E70" s="250" t="s">
        <v>623</v>
      </c>
      <c r="F70" s="250" t="s">
        <v>1074</v>
      </c>
      <c r="G70" s="476" t="s">
        <v>1139</v>
      </c>
      <c r="H70" s="474" t="s">
        <v>1082</v>
      </c>
      <c r="I70" s="119"/>
      <c r="J70" s="119"/>
      <c r="K70" s="119"/>
      <c r="L70" s="119"/>
      <c r="M70" s="119"/>
      <c r="N70" s="119"/>
      <c r="O70" s="119"/>
      <c r="P70" s="119"/>
      <c r="Q70" s="119"/>
      <c r="R70" s="119"/>
    </row>
    <row r="71" spans="1:18" ht="14.25" customHeight="1" x14ac:dyDescent="0.25">
      <c r="A71" s="141" t="s">
        <v>1075</v>
      </c>
      <c r="B71" s="439">
        <v>54910010</v>
      </c>
      <c r="C71" s="250">
        <v>9071</v>
      </c>
      <c r="D71" s="406">
        <v>9900</v>
      </c>
      <c r="E71" s="250" t="s">
        <v>820</v>
      </c>
      <c r="F71" s="250" t="s">
        <v>1076</v>
      </c>
      <c r="G71" s="476" t="s">
        <v>1140</v>
      </c>
      <c r="H71" s="474" t="s">
        <v>1082</v>
      </c>
      <c r="I71" s="119"/>
      <c r="J71" s="119"/>
      <c r="K71" s="119"/>
      <c r="L71" s="119"/>
      <c r="M71" s="119"/>
      <c r="N71" s="119"/>
      <c r="O71" s="119"/>
      <c r="P71" s="119"/>
      <c r="Q71" s="119"/>
      <c r="R71" s="119"/>
    </row>
    <row r="72" spans="1:18" ht="14.25" customHeight="1" x14ac:dyDescent="0.25">
      <c r="A72" s="141" t="s">
        <v>1079</v>
      </c>
      <c r="B72" s="439">
        <v>54911001</v>
      </c>
      <c r="C72" s="250">
        <v>9001</v>
      </c>
      <c r="D72" s="406">
        <v>841795</v>
      </c>
      <c r="E72" s="250" t="s">
        <v>684</v>
      </c>
      <c r="F72" s="250" t="s">
        <v>1080</v>
      </c>
      <c r="G72" s="476" t="s">
        <v>1162</v>
      </c>
      <c r="H72" s="474" t="s">
        <v>1082</v>
      </c>
      <c r="I72" s="119"/>
      <c r="J72" s="119"/>
      <c r="K72" s="119"/>
      <c r="L72" s="119"/>
      <c r="M72" s="119"/>
      <c r="N72" s="119"/>
      <c r="O72" s="119"/>
      <c r="P72" s="119"/>
      <c r="Q72" s="119"/>
      <c r="R72" s="119"/>
    </row>
    <row r="73" spans="1:18" ht="14.25" customHeight="1" x14ac:dyDescent="0.25">
      <c r="A73" s="141" t="s">
        <v>1084</v>
      </c>
      <c r="B73" s="439">
        <v>54911002</v>
      </c>
      <c r="C73" s="250">
        <v>9001</v>
      </c>
      <c r="D73" s="406">
        <v>2187500</v>
      </c>
      <c r="E73" s="250" t="s">
        <v>684</v>
      </c>
      <c r="F73" s="250" t="s">
        <v>1085</v>
      </c>
      <c r="G73" s="476" t="s">
        <v>1163</v>
      </c>
      <c r="H73" s="474" t="s">
        <v>1082</v>
      </c>
      <c r="I73" s="119"/>
      <c r="J73" s="119"/>
      <c r="K73" s="119"/>
      <c r="L73" s="119"/>
      <c r="M73" s="119"/>
      <c r="N73" s="119"/>
      <c r="O73" s="119"/>
      <c r="P73" s="119"/>
      <c r="Q73" s="119"/>
      <c r="R73" s="119"/>
    </row>
    <row r="74" spans="1:18" ht="14.25" customHeight="1" x14ac:dyDescent="0.25">
      <c r="A74" s="441" t="s">
        <v>1148</v>
      </c>
      <c r="B74" s="439">
        <v>51874013</v>
      </c>
      <c r="C74" s="250">
        <v>9086</v>
      </c>
      <c r="D74" s="406">
        <v>18645.09</v>
      </c>
      <c r="E74" s="250" t="s">
        <v>1143</v>
      </c>
      <c r="F74" s="250" t="s">
        <v>1144</v>
      </c>
      <c r="G74" s="476" t="s">
        <v>1304</v>
      </c>
      <c r="H74" s="474" t="s">
        <v>1082</v>
      </c>
      <c r="I74" s="119"/>
      <c r="J74" s="119"/>
      <c r="K74" s="119"/>
      <c r="L74" s="119"/>
      <c r="M74" s="119"/>
      <c r="N74" s="119"/>
      <c r="O74" s="119"/>
      <c r="P74" s="119"/>
      <c r="Q74" s="119"/>
      <c r="R74" s="119"/>
    </row>
    <row r="75" spans="1:18" ht="14.25" customHeight="1" x14ac:dyDescent="0.25">
      <c r="A75" s="141" t="s">
        <v>1148</v>
      </c>
      <c r="B75" s="439">
        <v>51874013</v>
      </c>
      <c r="C75" s="250">
        <v>9086</v>
      </c>
      <c r="D75" s="406">
        <v>357914.77</v>
      </c>
      <c r="E75" s="250" t="s">
        <v>1143</v>
      </c>
      <c r="F75" s="250" t="s">
        <v>1145</v>
      </c>
      <c r="G75" s="476" t="s">
        <v>596</v>
      </c>
      <c r="H75" s="425">
        <v>357914.77</v>
      </c>
      <c r="I75" s="119"/>
      <c r="J75" s="119"/>
      <c r="K75" s="119"/>
      <c r="L75" s="119"/>
      <c r="M75" s="119"/>
      <c r="N75" s="119"/>
      <c r="O75" s="119"/>
      <c r="P75" s="119"/>
      <c r="Q75" s="119"/>
      <c r="R75" s="119"/>
    </row>
    <row r="76" spans="1:18" ht="14.25" customHeight="1" x14ac:dyDescent="0.25">
      <c r="A76" s="141" t="s">
        <v>1148</v>
      </c>
      <c r="B76" s="439">
        <v>51874013</v>
      </c>
      <c r="C76" s="250">
        <v>9086</v>
      </c>
      <c r="D76" s="406">
        <v>357914.77</v>
      </c>
      <c r="E76" s="250" t="s">
        <v>1143</v>
      </c>
      <c r="F76" s="250" t="s">
        <v>1146</v>
      </c>
      <c r="G76" s="476" t="s">
        <v>596</v>
      </c>
      <c r="H76" s="425">
        <v>357914.77</v>
      </c>
      <c r="I76" s="119"/>
      <c r="J76" s="119"/>
      <c r="K76" s="119"/>
      <c r="L76" s="119"/>
      <c r="M76" s="119"/>
      <c r="N76" s="119"/>
      <c r="O76" s="119"/>
      <c r="P76" s="119"/>
      <c r="Q76" s="119"/>
      <c r="R76" s="119"/>
    </row>
    <row r="77" spans="1:18" ht="14.25" customHeight="1" x14ac:dyDescent="0.25">
      <c r="A77" s="141" t="s">
        <v>1148</v>
      </c>
      <c r="B77" s="439">
        <v>51874013</v>
      </c>
      <c r="C77" s="250">
        <v>9086</v>
      </c>
      <c r="D77" s="406">
        <v>328088.55</v>
      </c>
      <c r="E77" s="250" t="s">
        <v>1143</v>
      </c>
      <c r="F77" s="250" t="s">
        <v>1147</v>
      </c>
      <c r="G77" s="476" t="s">
        <v>596</v>
      </c>
      <c r="H77" s="425">
        <v>328088.55</v>
      </c>
      <c r="I77" s="119"/>
      <c r="J77" s="119"/>
      <c r="K77" s="119"/>
      <c r="L77" s="119"/>
      <c r="M77" s="119"/>
      <c r="N77" s="119"/>
      <c r="O77" s="119"/>
      <c r="P77" s="119"/>
      <c r="Q77" s="119"/>
      <c r="R77" s="119"/>
    </row>
    <row r="78" spans="1:18" ht="14.25" customHeight="1" x14ac:dyDescent="0.25">
      <c r="A78" s="141" t="s">
        <v>1149</v>
      </c>
      <c r="B78" s="439">
        <v>51874013</v>
      </c>
      <c r="C78" s="250">
        <v>9086</v>
      </c>
      <c r="D78" s="406">
        <v>351840.03</v>
      </c>
      <c r="E78" s="250" t="s">
        <v>461</v>
      </c>
      <c r="F78" s="250" t="s">
        <v>1150</v>
      </c>
      <c r="G78" s="476" t="s">
        <v>596</v>
      </c>
      <c r="H78" s="425">
        <v>351840.03</v>
      </c>
      <c r="I78" s="119"/>
      <c r="J78" s="119"/>
      <c r="K78" s="119"/>
      <c r="L78" s="119"/>
      <c r="M78" s="119"/>
      <c r="N78" s="119"/>
      <c r="O78" s="119"/>
      <c r="P78" s="119"/>
      <c r="Q78" s="119"/>
      <c r="R78" s="119"/>
    </row>
    <row r="79" spans="1:18" ht="14.25" customHeight="1" x14ac:dyDescent="0.25">
      <c r="A79" s="441" t="s">
        <v>1153</v>
      </c>
      <c r="B79" s="439">
        <v>51874013</v>
      </c>
      <c r="C79" s="250">
        <v>9086</v>
      </c>
      <c r="D79" s="406">
        <v>89682.31</v>
      </c>
      <c r="E79" s="250" t="s">
        <v>668</v>
      </c>
      <c r="F79" s="250" t="s">
        <v>1154</v>
      </c>
      <c r="G79" s="476" t="s">
        <v>1229</v>
      </c>
      <c r="H79" s="474" t="s">
        <v>1082</v>
      </c>
      <c r="I79" s="119"/>
      <c r="J79" s="119"/>
      <c r="K79" s="119"/>
      <c r="L79" s="119"/>
      <c r="M79" s="119"/>
      <c r="N79" s="119"/>
      <c r="O79" s="119"/>
      <c r="P79" s="119"/>
      <c r="Q79" s="119"/>
      <c r="R79" s="119"/>
    </row>
    <row r="80" spans="1:18" ht="14.25" customHeight="1" x14ac:dyDescent="0.25">
      <c r="A80" s="141" t="s">
        <v>1153</v>
      </c>
      <c r="B80" s="439">
        <v>51874013</v>
      </c>
      <c r="C80" s="250">
        <v>9086</v>
      </c>
      <c r="D80" s="406">
        <v>232683</v>
      </c>
      <c r="E80" s="250" t="s">
        <v>668</v>
      </c>
      <c r="F80" s="250" t="s">
        <v>1155</v>
      </c>
      <c r="G80" s="476" t="s">
        <v>596</v>
      </c>
      <c r="H80" s="425">
        <v>232683</v>
      </c>
      <c r="I80" s="119"/>
      <c r="J80" s="119"/>
      <c r="K80" s="119"/>
      <c r="L80" s="119"/>
      <c r="M80" s="119"/>
      <c r="N80" s="119"/>
      <c r="O80" s="119"/>
      <c r="P80" s="119"/>
      <c r="Q80" s="119"/>
      <c r="R80" s="119"/>
    </row>
    <row r="81" spans="1:18" ht="14.25" customHeight="1" x14ac:dyDescent="0.25">
      <c r="A81" s="141" t="s">
        <v>1153</v>
      </c>
      <c r="B81" s="439">
        <v>51874013</v>
      </c>
      <c r="C81" s="250">
        <v>9086</v>
      </c>
      <c r="D81" s="406">
        <v>232683</v>
      </c>
      <c r="E81" s="250" t="s">
        <v>668</v>
      </c>
      <c r="F81" s="250" t="s">
        <v>1156</v>
      </c>
      <c r="G81" s="476" t="s">
        <v>596</v>
      </c>
      <c r="H81" s="425">
        <v>232683</v>
      </c>
      <c r="I81" s="119"/>
      <c r="J81" s="119"/>
      <c r="K81" s="119"/>
      <c r="L81" s="119"/>
      <c r="M81" s="119"/>
      <c r="N81" s="119"/>
      <c r="O81" s="119"/>
      <c r="P81" s="119"/>
      <c r="Q81" s="119"/>
      <c r="R81" s="119"/>
    </row>
    <row r="82" spans="1:18" ht="14.25" customHeight="1" x14ac:dyDescent="0.25">
      <c r="A82" s="141" t="s">
        <v>1153</v>
      </c>
      <c r="B82" s="439">
        <v>51874013</v>
      </c>
      <c r="C82" s="250">
        <v>9086</v>
      </c>
      <c r="D82" s="406">
        <v>135731.75</v>
      </c>
      <c r="E82" s="250" t="s">
        <v>668</v>
      </c>
      <c r="F82" s="250" t="s">
        <v>1157</v>
      </c>
      <c r="G82" s="476" t="s">
        <v>596</v>
      </c>
      <c r="H82" s="425">
        <v>135731.75</v>
      </c>
      <c r="I82" s="119"/>
      <c r="J82" s="119"/>
      <c r="K82" s="119"/>
      <c r="L82" s="119"/>
      <c r="M82" s="119"/>
      <c r="N82" s="119"/>
      <c r="O82" s="119"/>
      <c r="P82" s="119"/>
      <c r="Q82" s="119"/>
      <c r="R82" s="119"/>
    </row>
    <row r="83" spans="1:18" ht="14.25" customHeight="1" x14ac:dyDescent="0.25">
      <c r="A83" s="141" t="s">
        <v>1158</v>
      </c>
      <c r="B83" s="439">
        <v>54911003</v>
      </c>
      <c r="C83" s="250" t="s">
        <v>761</v>
      </c>
      <c r="D83" s="406">
        <v>236857</v>
      </c>
      <c r="E83" s="250" t="s">
        <v>684</v>
      </c>
      <c r="F83" s="250" t="s">
        <v>1159</v>
      </c>
      <c r="G83" s="476" t="s">
        <v>1164</v>
      </c>
      <c r="H83" s="474" t="s">
        <v>1082</v>
      </c>
      <c r="I83" s="119"/>
      <c r="J83" s="119"/>
      <c r="K83" s="119"/>
      <c r="L83" s="119"/>
      <c r="M83" s="119"/>
      <c r="N83" s="119"/>
      <c r="O83" s="119"/>
      <c r="P83" s="119"/>
      <c r="Q83" s="119"/>
      <c r="R83" s="119"/>
    </row>
    <row r="84" spans="1:18" ht="14.25" customHeight="1" x14ac:dyDescent="0.25">
      <c r="A84" s="141" t="s">
        <v>1172</v>
      </c>
      <c r="B84" s="439">
        <v>51874013</v>
      </c>
      <c r="C84" s="250">
        <v>9086</v>
      </c>
      <c r="D84" s="406">
        <v>290400</v>
      </c>
      <c r="E84" s="250" t="s">
        <v>1013</v>
      </c>
      <c r="F84" s="250" t="s">
        <v>1165</v>
      </c>
      <c r="G84" s="476" t="s">
        <v>596</v>
      </c>
      <c r="H84" s="425">
        <v>290400</v>
      </c>
      <c r="I84" s="119"/>
      <c r="J84" s="119"/>
      <c r="K84" s="119"/>
      <c r="L84" s="119"/>
      <c r="M84" s="119"/>
      <c r="N84" s="119"/>
      <c r="O84" s="119"/>
      <c r="P84" s="119"/>
      <c r="Q84" s="119"/>
      <c r="R84" s="119"/>
    </row>
    <row r="85" spans="1:18" ht="14.25" customHeight="1" x14ac:dyDescent="0.25">
      <c r="A85" s="141" t="s">
        <v>1172</v>
      </c>
      <c r="B85" s="439">
        <v>51874013</v>
      </c>
      <c r="C85" s="250">
        <v>9086</v>
      </c>
      <c r="D85" s="406">
        <v>290400</v>
      </c>
      <c r="E85" s="250" t="s">
        <v>1013</v>
      </c>
      <c r="F85" s="250" t="s">
        <v>1166</v>
      </c>
      <c r="G85" s="476" t="s">
        <v>596</v>
      </c>
      <c r="H85" s="425">
        <v>290400</v>
      </c>
      <c r="I85" s="119"/>
      <c r="J85" s="119"/>
      <c r="K85" s="119"/>
      <c r="L85" s="119"/>
      <c r="M85" s="119"/>
      <c r="N85" s="119"/>
      <c r="O85" s="119"/>
      <c r="P85" s="119"/>
      <c r="Q85" s="119"/>
      <c r="R85" s="119"/>
    </row>
    <row r="86" spans="1:18" ht="14.25" customHeight="1" x14ac:dyDescent="0.25">
      <c r="A86" s="141" t="s">
        <v>1172</v>
      </c>
      <c r="B86" s="439">
        <v>51874013</v>
      </c>
      <c r="C86" s="250">
        <v>9086</v>
      </c>
      <c r="D86" s="406">
        <v>290400</v>
      </c>
      <c r="E86" s="250" t="s">
        <v>1013</v>
      </c>
      <c r="F86" s="250" t="s">
        <v>1167</v>
      </c>
      <c r="G86" s="476" t="s">
        <v>596</v>
      </c>
      <c r="H86" s="425">
        <v>290400</v>
      </c>
      <c r="I86" s="459"/>
      <c r="J86" s="119"/>
      <c r="K86" s="119"/>
      <c r="L86" s="119"/>
      <c r="M86" s="119"/>
      <c r="N86" s="119"/>
      <c r="O86" s="119"/>
      <c r="P86" s="119"/>
      <c r="Q86" s="119"/>
      <c r="R86" s="119"/>
    </row>
    <row r="87" spans="1:18" ht="14.25" customHeight="1" x14ac:dyDescent="0.25">
      <c r="A87" s="141" t="s">
        <v>1172</v>
      </c>
      <c r="B87" s="439">
        <v>51874013</v>
      </c>
      <c r="C87" s="250">
        <v>9086</v>
      </c>
      <c r="D87" s="406">
        <v>290400</v>
      </c>
      <c r="E87" s="250" t="s">
        <v>1013</v>
      </c>
      <c r="F87" s="250" t="s">
        <v>1168</v>
      </c>
      <c r="G87" s="476" t="s">
        <v>596</v>
      </c>
      <c r="H87" s="425">
        <v>290400</v>
      </c>
      <c r="I87" s="459"/>
      <c r="J87" s="119"/>
      <c r="K87" s="119"/>
      <c r="L87" s="119"/>
      <c r="M87" s="119"/>
      <c r="N87" s="119"/>
      <c r="O87" s="119"/>
      <c r="P87" s="119"/>
      <c r="Q87" s="119"/>
      <c r="R87" s="119"/>
    </row>
    <row r="88" spans="1:18" ht="14.25" customHeight="1" x14ac:dyDescent="0.25">
      <c r="A88" s="141" t="s">
        <v>1172</v>
      </c>
      <c r="B88" s="439">
        <v>51874013</v>
      </c>
      <c r="C88" s="250">
        <v>9086</v>
      </c>
      <c r="D88" s="406">
        <v>72600</v>
      </c>
      <c r="E88" s="250" t="s">
        <v>1013</v>
      </c>
      <c r="F88" s="250" t="s">
        <v>1169</v>
      </c>
      <c r="G88" s="476" t="s">
        <v>596</v>
      </c>
      <c r="H88" s="463">
        <v>72600</v>
      </c>
      <c r="I88" s="459"/>
      <c r="J88" s="119"/>
      <c r="K88" s="119"/>
      <c r="L88" s="119"/>
      <c r="M88" s="119"/>
      <c r="N88" s="119"/>
      <c r="O88" s="119"/>
      <c r="P88" s="119"/>
      <c r="Q88" s="119"/>
      <c r="R88" s="119"/>
    </row>
    <row r="89" spans="1:18" ht="14.25" customHeight="1" x14ac:dyDescent="0.25">
      <c r="A89" s="141" t="s">
        <v>1170</v>
      </c>
      <c r="B89" s="439">
        <v>51874013</v>
      </c>
      <c r="C89" s="250">
        <v>9086</v>
      </c>
      <c r="D89" s="406">
        <v>1004857.24</v>
      </c>
      <c r="E89" s="250" t="s">
        <v>461</v>
      </c>
      <c r="F89" s="250" t="s">
        <v>1171</v>
      </c>
      <c r="G89" s="476" t="s">
        <v>596</v>
      </c>
      <c r="H89" s="425">
        <v>1004857.24</v>
      </c>
      <c r="I89" s="459"/>
      <c r="J89" s="119"/>
      <c r="K89" s="119"/>
      <c r="L89" s="119"/>
      <c r="M89" s="119"/>
      <c r="N89" s="119"/>
      <c r="O89" s="119"/>
      <c r="P89" s="119"/>
      <c r="Q89" s="119"/>
      <c r="R89" s="119"/>
    </row>
    <row r="90" spans="1:18" ht="14.25" customHeight="1" x14ac:dyDescent="0.25">
      <c r="A90" s="141" t="s">
        <v>1179</v>
      </c>
      <c r="B90" s="439">
        <v>51874013</v>
      </c>
      <c r="C90" s="250">
        <v>9086</v>
      </c>
      <c r="D90" s="406">
        <v>22508.73</v>
      </c>
      <c r="E90" s="250" t="s">
        <v>860</v>
      </c>
      <c r="F90" s="250" t="s">
        <v>1180</v>
      </c>
      <c r="G90" s="476" t="s">
        <v>596</v>
      </c>
      <c r="H90" s="425">
        <v>22508.73</v>
      </c>
      <c r="I90" s="459"/>
      <c r="J90" s="119"/>
      <c r="K90" s="119"/>
      <c r="L90" s="119"/>
      <c r="M90" s="119"/>
      <c r="N90" s="119"/>
      <c r="O90" s="119"/>
      <c r="P90" s="119"/>
      <c r="Q90" s="119"/>
      <c r="R90" s="119"/>
    </row>
    <row r="91" spans="1:18" ht="14.25" customHeight="1" x14ac:dyDescent="0.25">
      <c r="A91" s="141" t="s">
        <v>1173</v>
      </c>
      <c r="B91" s="439">
        <v>51808018</v>
      </c>
      <c r="C91" s="250">
        <v>4764</v>
      </c>
      <c r="D91" s="406">
        <v>1297856.5900000001</v>
      </c>
      <c r="E91" s="250" t="s">
        <v>1174</v>
      </c>
      <c r="F91" s="250" t="s">
        <v>1175</v>
      </c>
      <c r="G91" s="476" t="s">
        <v>596</v>
      </c>
      <c r="H91" s="425">
        <v>1297856.5900000001</v>
      </c>
      <c r="I91" s="459"/>
      <c r="J91" s="119"/>
      <c r="K91" s="119"/>
      <c r="L91" s="119"/>
      <c r="M91" s="119"/>
      <c r="N91" s="119"/>
      <c r="O91" s="119"/>
      <c r="P91" s="119"/>
      <c r="Q91" s="119"/>
      <c r="R91" s="119"/>
    </row>
    <row r="92" spans="1:18" ht="14.25" customHeight="1" x14ac:dyDescent="0.25">
      <c r="A92" s="460" t="s">
        <v>1181</v>
      </c>
      <c r="B92" s="379">
        <v>54910010</v>
      </c>
      <c r="C92" s="379">
        <v>9001</v>
      </c>
      <c r="D92" s="379">
        <v>8369.83</v>
      </c>
      <c r="E92" s="379" t="s">
        <v>1177</v>
      </c>
      <c r="F92" s="379" t="s">
        <v>1182</v>
      </c>
      <c r="G92" s="471" t="s">
        <v>1283</v>
      </c>
      <c r="H92" s="474" t="s">
        <v>1082</v>
      </c>
      <c r="I92" s="459"/>
      <c r="J92" s="119"/>
      <c r="K92" s="119"/>
      <c r="L92" s="119"/>
      <c r="M92" s="119"/>
      <c r="N92" s="119"/>
      <c r="O92" s="119"/>
      <c r="P92" s="119"/>
      <c r="Q92" s="119"/>
      <c r="R92" s="119"/>
    </row>
    <row r="93" spans="1:18" ht="14.25" customHeight="1" x14ac:dyDescent="0.25">
      <c r="A93" s="460" t="s">
        <v>1185</v>
      </c>
      <c r="B93" s="379">
        <v>54911002</v>
      </c>
      <c r="C93" s="379">
        <v>9001</v>
      </c>
      <c r="D93" s="406">
        <v>2187500</v>
      </c>
      <c r="E93" s="379" t="s">
        <v>684</v>
      </c>
      <c r="F93" s="379" t="s">
        <v>1186</v>
      </c>
      <c r="G93" s="476" t="s">
        <v>1220</v>
      </c>
      <c r="H93" s="474" t="s">
        <v>1082</v>
      </c>
      <c r="I93" s="459"/>
      <c r="J93" s="119"/>
      <c r="K93" s="119"/>
      <c r="L93" s="119"/>
      <c r="M93" s="119"/>
      <c r="N93" s="119"/>
      <c r="O93" s="119"/>
      <c r="P93" s="119"/>
      <c r="Q93" s="119"/>
      <c r="R93" s="119"/>
    </row>
    <row r="94" spans="1:18" ht="14.25" customHeight="1" x14ac:dyDescent="0.25">
      <c r="A94" s="460" t="s">
        <v>1187</v>
      </c>
      <c r="B94" s="379">
        <v>54911001</v>
      </c>
      <c r="C94" s="379">
        <v>9001</v>
      </c>
      <c r="D94" s="406">
        <v>841795</v>
      </c>
      <c r="E94" s="379" t="s">
        <v>684</v>
      </c>
      <c r="F94" s="379" t="s">
        <v>1188</v>
      </c>
      <c r="G94" s="476" t="s">
        <v>1221</v>
      </c>
      <c r="H94" s="474" t="s">
        <v>1082</v>
      </c>
      <c r="I94" s="459"/>
      <c r="J94" s="119"/>
      <c r="K94" s="119"/>
      <c r="L94" s="119"/>
      <c r="M94" s="119"/>
      <c r="N94" s="119"/>
      <c r="O94" s="119"/>
      <c r="P94" s="119"/>
      <c r="Q94" s="119"/>
      <c r="R94" s="119"/>
    </row>
    <row r="95" spans="1:18" ht="14.25" customHeight="1" x14ac:dyDescent="0.25">
      <c r="A95" s="464" t="s">
        <v>1176</v>
      </c>
      <c r="B95" s="379">
        <v>54910010</v>
      </c>
      <c r="C95" s="379">
        <v>9071</v>
      </c>
      <c r="D95" s="379">
        <v>8369.83</v>
      </c>
      <c r="E95" s="379" t="s">
        <v>1177</v>
      </c>
      <c r="F95" s="379" t="s">
        <v>1178</v>
      </c>
      <c r="G95" s="472" t="s">
        <v>1279</v>
      </c>
      <c r="H95" s="474" t="s">
        <v>1082</v>
      </c>
      <c r="I95" s="459"/>
      <c r="J95" s="119"/>
      <c r="K95" s="119"/>
      <c r="L95" s="119"/>
      <c r="M95" s="119"/>
      <c r="N95" s="119"/>
      <c r="O95" s="119"/>
      <c r="P95" s="119"/>
      <c r="Q95" s="119"/>
      <c r="R95" s="119"/>
    </row>
    <row r="96" spans="1:18" ht="14.25" customHeight="1" x14ac:dyDescent="0.25">
      <c r="A96" s="464" t="s">
        <v>1183</v>
      </c>
      <c r="B96" s="379">
        <v>54910010</v>
      </c>
      <c r="C96" s="379">
        <v>9041</v>
      </c>
      <c r="D96" s="379">
        <v>8369.83</v>
      </c>
      <c r="E96" s="379" t="s">
        <v>1177</v>
      </c>
      <c r="F96" s="379" t="s">
        <v>1184</v>
      </c>
      <c r="G96" s="472" t="s">
        <v>1280</v>
      </c>
      <c r="H96" s="474" t="s">
        <v>1082</v>
      </c>
      <c r="I96" s="459"/>
      <c r="J96" s="119"/>
      <c r="K96" s="119"/>
      <c r="L96" s="119"/>
      <c r="M96" s="119"/>
      <c r="N96" s="119"/>
      <c r="O96" s="119"/>
      <c r="P96" s="119"/>
      <c r="Q96" s="119"/>
      <c r="R96" s="119"/>
    </row>
    <row r="97" spans="1:18" ht="14.25" customHeight="1" x14ac:dyDescent="0.25">
      <c r="A97" s="165" t="s">
        <v>1189</v>
      </c>
      <c r="B97" s="379">
        <v>51201001</v>
      </c>
      <c r="C97" s="379">
        <v>823</v>
      </c>
      <c r="D97" s="379">
        <v>3300</v>
      </c>
      <c r="E97" s="379" t="s">
        <v>1190</v>
      </c>
      <c r="F97" s="379" t="s">
        <v>1191</v>
      </c>
      <c r="G97" s="471" t="s">
        <v>1281</v>
      </c>
      <c r="H97" s="474" t="s">
        <v>1082</v>
      </c>
      <c r="I97" s="459"/>
      <c r="J97" s="119"/>
      <c r="K97" s="119"/>
      <c r="L97" s="119"/>
      <c r="M97" s="119"/>
      <c r="N97" s="119"/>
      <c r="O97" s="119"/>
      <c r="P97" s="119"/>
      <c r="Q97" s="119"/>
      <c r="R97" s="119"/>
    </row>
    <row r="98" spans="1:18" ht="14.25" customHeight="1" x14ac:dyDescent="0.25">
      <c r="A98" s="141"/>
      <c r="B98" s="439">
        <v>54910009</v>
      </c>
      <c r="C98" s="250">
        <v>823</v>
      </c>
      <c r="D98" s="406">
        <v>2850</v>
      </c>
      <c r="E98" s="379" t="s">
        <v>1190</v>
      </c>
      <c r="F98" s="379" t="s">
        <v>1191</v>
      </c>
      <c r="G98" s="471" t="s">
        <v>1281</v>
      </c>
      <c r="H98" s="474" t="s">
        <v>1082</v>
      </c>
      <c r="I98" s="459"/>
      <c r="J98" s="119"/>
      <c r="K98" s="119"/>
      <c r="L98" s="119"/>
      <c r="M98" s="119"/>
      <c r="N98" s="119"/>
      <c r="O98" s="119"/>
      <c r="P98" s="119"/>
      <c r="Q98" s="119"/>
      <c r="R98" s="119"/>
    </row>
    <row r="99" spans="1:18" ht="14.25" customHeight="1" x14ac:dyDescent="0.25">
      <c r="A99" s="466" t="s">
        <v>1194</v>
      </c>
      <c r="B99" s="439">
        <v>54910009</v>
      </c>
      <c r="C99" s="250">
        <v>2121</v>
      </c>
      <c r="D99" s="406">
        <v>10000</v>
      </c>
      <c r="E99" s="379" t="s">
        <v>1195</v>
      </c>
      <c r="F99" s="379" t="s">
        <v>1196</v>
      </c>
      <c r="G99" s="476" t="s">
        <v>1238</v>
      </c>
      <c r="H99" s="474" t="s">
        <v>1082</v>
      </c>
      <c r="I99" s="459"/>
      <c r="J99" s="119"/>
      <c r="K99" s="119"/>
      <c r="L99" s="119"/>
      <c r="M99" s="119"/>
      <c r="N99" s="119"/>
      <c r="O99" s="119"/>
      <c r="P99" s="119"/>
      <c r="Q99" s="119"/>
      <c r="R99" s="119"/>
    </row>
    <row r="100" spans="1:18" ht="14.25" customHeight="1" x14ac:dyDescent="0.25">
      <c r="A100" s="141"/>
      <c r="B100" s="439">
        <v>51201001</v>
      </c>
      <c r="C100" s="250">
        <v>2121</v>
      </c>
      <c r="D100" s="406">
        <v>3800</v>
      </c>
      <c r="E100" s="379" t="s">
        <v>1195</v>
      </c>
      <c r="F100" s="379" t="s">
        <v>1196</v>
      </c>
      <c r="G100" s="476" t="s">
        <v>1238</v>
      </c>
      <c r="H100" s="474" t="s">
        <v>1082</v>
      </c>
      <c r="I100" s="459"/>
      <c r="J100" s="119"/>
      <c r="K100" s="119"/>
      <c r="L100" s="119"/>
      <c r="M100" s="119"/>
      <c r="N100" s="119"/>
      <c r="O100" s="119"/>
      <c r="P100" s="119"/>
      <c r="Q100" s="119"/>
      <c r="R100" s="119"/>
    </row>
    <row r="101" spans="1:18" ht="14.25" customHeight="1" x14ac:dyDescent="0.25">
      <c r="A101" s="141" t="s">
        <v>1199</v>
      </c>
      <c r="B101" s="439">
        <v>51804005</v>
      </c>
      <c r="C101" s="250" t="s">
        <v>761</v>
      </c>
      <c r="D101" s="406">
        <v>59971.86</v>
      </c>
      <c r="E101" s="379" t="s">
        <v>473</v>
      </c>
      <c r="F101" s="379" t="s">
        <v>1197</v>
      </c>
      <c r="G101" s="476" t="s">
        <v>596</v>
      </c>
      <c r="H101" s="425">
        <v>59971.86</v>
      </c>
      <c r="I101" s="459"/>
      <c r="J101" s="119"/>
      <c r="K101" s="119"/>
      <c r="L101" s="119"/>
      <c r="M101" s="119"/>
      <c r="N101" s="119"/>
      <c r="O101" s="119"/>
      <c r="P101" s="119"/>
      <c r="Q101" s="119"/>
      <c r="R101" s="119"/>
    </row>
    <row r="102" spans="1:18" ht="14.25" customHeight="1" x14ac:dyDescent="0.25">
      <c r="A102" s="141" t="s">
        <v>1198</v>
      </c>
      <c r="B102" s="439">
        <v>51804005</v>
      </c>
      <c r="C102" s="250" t="s">
        <v>761</v>
      </c>
      <c r="D102" s="406">
        <v>369775.97</v>
      </c>
      <c r="E102" s="379" t="s">
        <v>473</v>
      </c>
      <c r="F102" s="250" t="s">
        <v>1204</v>
      </c>
      <c r="G102" s="476" t="s">
        <v>596</v>
      </c>
      <c r="H102" s="463">
        <v>369775.97</v>
      </c>
      <c r="I102" s="459"/>
      <c r="J102" s="119"/>
      <c r="K102" s="119"/>
      <c r="L102" s="119"/>
      <c r="M102" s="119"/>
      <c r="N102" s="119"/>
      <c r="O102" s="119"/>
      <c r="P102" s="119"/>
      <c r="Q102" s="119"/>
      <c r="R102" s="119"/>
    </row>
    <row r="103" spans="1:18" ht="14.25" customHeight="1" x14ac:dyDescent="0.25">
      <c r="A103" s="141" t="s">
        <v>1200</v>
      </c>
      <c r="B103" s="439">
        <v>51804005</v>
      </c>
      <c r="C103" s="250" t="s">
        <v>761</v>
      </c>
      <c r="D103" s="406">
        <v>55937.66</v>
      </c>
      <c r="E103" s="379" t="s">
        <v>473</v>
      </c>
      <c r="F103" s="250" t="s">
        <v>1205</v>
      </c>
      <c r="G103" s="476" t="s">
        <v>596</v>
      </c>
      <c r="H103" s="425">
        <v>55937.66</v>
      </c>
      <c r="I103" s="459"/>
      <c r="J103" s="119"/>
      <c r="K103" s="119"/>
      <c r="L103" s="119"/>
      <c r="M103" s="119"/>
      <c r="N103" s="119"/>
      <c r="O103" s="119"/>
      <c r="P103" s="119"/>
      <c r="Q103" s="119"/>
      <c r="R103" s="119"/>
    </row>
    <row r="104" spans="1:18" ht="14.25" customHeight="1" x14ac:dyDescent="0.25">
      <c r="A104" s="141" t="s">
        <v>1201</v>
      </c>
      <c r="B104" s="439">
        <v>51804005</v>
      </c>
      <c r="C104" s="250" t="s">
        <v>761</v>
      </c>
      <c r="D104" s="406">
        <v>419802.45</v>
      </c>
      <c r="E104" s="379" t="s">
        <v>473</v>
      </c>
      <c r="F104" s="250" t="s">
        <v>1206</v>
      </c>
      <c r="G104" s="476" t="s">
        <v>596</v>
      </c>
      <c r="H104" s="463">
        <v>419802.45</v>
      </c>
      <c r="I104" s="459"/>
      <c r="J104" s="119"/>
      <c r="K104" s="119"/>
      <c r="L104" s="119"/>
      <c r="M104" s="119"/>
      <c r="N104" s="119"/>
      <c r="O104" s="119"/>
      <c r="P104" s="119"/>
      <c r="Q104" s="119"/>
      <c r="R104" s="119"/>
    </row>
    <row r="105" spans="1:18" ht="14.25" customHeight="1" x14ac:dyDescent="0.25">
      <c r="A105" s="141" t="s">
        <v>1202</v>
      </c>
      <c r="B105" s="439">
        <v>51804005</v>
      </c>
      <c r="C105" s="250" t="s">
        <v>761</v>
      </c>
      <c r="D105" s="406">
        <v>21989.64</v>
      </c>
      <c r="E105" s="379" t="s">
        <v>473</v>
      </c>
      <c r="F105" s="250" t="s">
        <v>1207</v>
      </c>
      <c r="G105" s="476" t="s">
        <v>596</v>
      </c>
      <c r="H105" s="463">
        <v>21989.64</v>
      </c>
      <c r="I105" s="459"/>
      <c r="J105" s="119"/>
      <c r="K105" s="119"/>
      <c r="L105" s="119"/>
      <c r="M105" s="119"/>
      <c r="N105" s="119"/>
      <c r="O105" s="119"/>
      <c r="P105" s="119"/>
      <c r="Q105" s="119"/>
      <c r="R105" s="119"/>
    </row>
    <row r="106" spans="1:18" ht="14.25" customHeight="1" x14ac:dyDescent="0.25">
      <c r="A106" s="141" t="s">
        <v>1203</v>
      </c>
      <c r="B106" s="439">
        <v>51804005</v>
      </c>
      <c r="C106" s="250" t="s">
        <v>761</v>
      </c>
      <c r="D106" s="406">
        <v>99952.95</v>
      </c>
      <c r="E106" s="379" t="s">
        <v>473</v>
      </c>
      <c r="F106" s="250" t="s">
        <v>1208</v>
      </c>
      <c r="G106" s="476" t="s">
        <v>596</v>
      </c>
      <c r="H106" s="463">
        <v>99952.95</v>
      </c>
      <c r="I106" s="459"/>
      <c r="J106" s="119"/>
      <c r="K106" s="119"/>
      <c r="L106" s="119"/>
      <c r="M106" s="119"/>
      <c r="N106" s="119"/>
      <c r="O106" s="119"/>
      <c r="P106" s="119"/>
      <c r="Q106" s="119"/>
      <c r="R106" s="119"/>
    </row>
    <row r="107" spans="1:18" ht="14.25" customHeight="1" x14ac:dyDescent="0.25">
      <c r="A107" s="141" t="s">
        <v>1209</v>
      </c>
      <c r="B107" s="439">
        <v>54911003</v>
      </c>
      <c r="C107" s="250" t="s">
        <v>761</v>
      </c>
      <c r="D107" s="406">
        <v>235045</v>
      </c>
      <c r="E107" s="250" t="s">
        <v>684</v>
      </c>
      <c r="F107" s="250" t="s">
        <v>1210</v>
      </c>
      <c r="G107" s="476" t="s">
        <v>1222</v>
      </c>
      <c r="H107" s="474" t="s">
        <v>1082</v>
      </c>
      <c r="I107" s="459"/>
      <c r="J107" s="119"/>
      <c r="K107" s="119"/>
      <c r="L107" s="119"/>
      <c r="M107" s="119"/>
      <c r="N107" s="119"/>
      <c r="O107" s="119"/>
      <c r="P107" s="119"/>
      <c r="Q107" s="119"/>
      <c r="R107" s="119"/>
    </row>
    <row r="108" spans="1:18" ht="14.25" customHeight="1" x14ac:dyDescent="0.25">
      <c r="A108" s="141" t="s">
        <v>1213</v>
      </c>
      <c r="B108" s="439">
        <v>51874005</v>
      </c>
      <c r="C108" s="250">
        <v>9071</v>
      </c>
      <c r="D108" s="406">
        <v>34125.9</v>
      </c>
      <c r="E108" s="250" t="s">
        <v>645</v>
      </c>
      <c r="F108" s="250" t="s">
        <v>1214</v>
      </c>
      <c r="G108" s="476" t="s">
        <v>596</v>
      </c>
      <c r="H108" s="425">
        <v>34125.9</v>
      </c>
      <c r="I108" s="459"/>
      <c r="J108" s="119"/>
      <c r="K108" s="119"/>
      <c r="L108" s="119"/>
      <c r="M108" s="119"/>
      <c r="N108" s="119"/>
      <c r="O108" s="119"/>
      <c r="P108" s="119"/>
      <c r="Q108" s="119"/>
      <c r="R108" s="119"/>
    </row>
    <row r="109" spans="1:18" ht="14.25" customHeight="1" x14ac:dyDescent="0.25">
      <c r="A109" s="141" t="s">
        <v>1215</v>
      </c>
      <c r="B109" s="439">
        <v>54910008</v>
      </c>
      <c r="C109" s="250">
        <v>1311</v>
      </c>
      <c r="D109" s="406">
        <v>30823</v>
      </c>
      <c r="E109" s="250" t="s">
        <v>1216</v>
      </c>
      <c r="F109" s="250" t="s">
        <v>1217</v>
      </c>
      <c r="G109" s="476" t="s">
        <v>1239</v>
      </c>
      <c r="H109" s="474" t="s">
        <v>1082</v>
      </c>
      <c r="I109" s="459"/>
      <c r="J109" s="119"/>
      <c r="K109" s="119"/>
      <c r="L109" s="119"/>
      <c r="M109" s="119"/>
      <c r="N109" s="119"/>
      <c r="O109" s="119"/>
      <c r="P109" s="119"/>
      <c r="Q109" s="119"/>
      <c r="R109" s="119"/>
    </row>
    <row r="110" spans="1:18" ht="14.25" customHeight="1" x14ac:dyDescent="0.25">
      <c r="A110" s="141" t="s">
        <v>1223</v>
      </c>
      <c r="B110" s="439">
        <v>54911002</v>
      </c>
      <c r="C110" s="250">
        <v>9001</v>
      </c>
      <c r="D110" s="406">
        <v>2187500</v>
      </c>
      <c r="E110" s="250" t="s">
        <v>684</v>
      </c>
      <c r="F110" s="250" t="s">
        <v>1224</v>
      </c>
      <c r="G110" s="476" t="s">
        <v>1259</v>
      </c>
      <c r="H110" s="474" t="s">
        <v>1082</v>
      </c>
      <c r="I110" s="459"/>
      <c r="J110" s="119"/>
      <c r="K110" s="119"/>
      <c r="L110" s="119"/>
      <c r="M110" s="119"/>
      <c r="N110" s="119"/>
      <c r="O110" s="119"/>
      <c r="P110" s="119"/>
      <c r="Q110" s="119"/>
      <c r="R110" s="119"/>
    </row>
    <row r="111" spans="1:18" ht="14.25" customHeight="1" x14ac:dyDescent="0.25">
      <c r="A111" s="141" t="s">
        <v>1225</v>
      </c>
      <c r="B111" s="439">
        <v>54911001</v>
      </c>
      <c r="C111" s="250">
        <v>9001</v>
      </c>
      <c r="D111" s="406">
        <v>841795</v>
      </c>
      <c r="E111" s="250" t="s">
        <v>684</v>
      </c>
      <c r="F111" s="250" t="s">
        <v>1226</v>
      </c>
      <c r="G111" s="476" t="s">
        <v>1260</v>
      </c>
      <c r="H111" s="474" t="s">
        <v>1082</v>
      </c>
      <c r="I111" s="459"/>
      <c r="J111" s="119"/>
      <c r="K111" s="119"/>
      <c r="L111" s="119"/>
      <c r="M111" s="119"/>
      <c r="N111" s="119"/>
      <c r="O111" s="119"/>
      <c r="P111" s="119"/>
      <c r="Q111" s="119"/>
      <c r="R111" s="119"/>
    </row>
    <row r="112" spans="1:18" ht="14.25" customHeight="1" x14ac:dyDescent="0.25">
      <c r="A112" s="141" t="s">
        <v>1230</v>
      </c>
      <c r="B112" s="439">
        <v>54910011</v>
      </c>
      <c r="C112" s="250">
        <v>5398</v>
      </c>
      <c r="D112" s="406">
        <v>19396</v>
      </c>
      <c r="E112" s="250" t="s">
        <v>1231</v>
      </c>
      <c r="F112" s="250" t="s">
        <v>1232</v>
      </c>
      <c r="G112" s="473" t="s">
        <v>1282</v>
      </c>
      <c r="H112" s="474" t="s">
        <v>1082</v>
      </c>
      <c r="I112" s="459"/>
      <c r="J112" s="119"/>
      <c r="K112" s="119"/>
      <c r="L112" s="119"/>
      <c r="M112" s="119"/>
      <c r="N112" s="119"/>
      <c r="O112" s="119"/>
      <c r="P112" s="119"/>
      <c r="Q112" s="119"/>
      <c r="R112" s="119"/>
    </row>
    <row r="113" spans="1:18" ht="14.25" customHeight="1" x14ac:dyDescent="0.25">
      <c r="A113" s="141" t="s">
        <v>1233</v>
      </c>
      <c r="B113" s="439">
        <v>54910009</v>
      </c>
      <c r="C113" s="250">
        <v>3921</v>
      </c>
      <c r="D113" s="406">
        <v>17500</v>
      </c>
      <c r="E113" s="250" t="s">
        <v>1234</v>
      </c>
      <c r="F113" s="250" t="s">
        <v>1235</v>
      </c>
      <c r="G113" s="476" t="s">
        <v>596</v>
      </c>
      <c r="H113" s="425">
        <v>17500</v>
      </c>
      <c r="I113" s="459"/>
      <c r="J113" s="119"/>
      <c r="K113" s="119"/>
      <c r="L113" s="119"/>
      <c r="M113" s="119"/>
      <c r="N113" s="119"/>
      <c r="O113" s="119"/>
      <c r="P113" s="119"/>
      <c r="Q113" s="119"/>
      <c r="R113" s="119"/>
    </row>
    <row r="114" spans="1:18" ht="14.25" customHeight="1" x14ac:dyDescent="0.25">
      <c r="A114" s="141" t="s">
        <v>1236</v>
      </c>
      <c r="B114" s="439">
        <v>54911001</v>
      </c>
      <c r="C114" s="250">
        <v>9001</v>
      </c>
      <c r="D114" s="406">
        <v>68460</v>
      </c>
      <c r="E114" s="250" t="s">
        <v>684</v>
      </c>
      <c r="F114" s="250" t="s">
        <v>1240</v>
      </c>
      <c r="G114" s="476" t="s">
        <v>596</v>
      </c>
      <c r="H114" s="425">
        <v>68460</v>
      </c>
      <c r="I114" s="459"/>
      <c r="J114" s="119"/>
      <c r="K114" s="119"/>
      <c r="L114" s="119"/>
      <c r="M114" s="119"/>
      <c r="N114" s="119"/>
      <c r="O114" s="119"/>
      <c r="P114" s="119"/>
      <c r="Q114" s="119"/>
      <c r="R114" s="119"/>
    </row>
    <row r="115" spans="1:18" ht="14.25" customHeight="1" x14ac:dyDescent="0.25">
      <c r="A115" s="141" t="s">
        <v>1241</v>
      </c>
      <c r="B115" s="439">
        <v>54910009</v>
      </c>
      <c r="C115" s="250">
        <v>9071</v>
      </c>
      <c r="D115" s="406">
        <v>34545.449999999997</v>
      </c>
      <c r="E115" s="250" t="s">
        <v>1242</v>
      </c>
      <c r="F115" s="250" t="s">
        <v>1243</v>
      </c>
      <c r="G115" s="476" t="s">
        <v>596</v>
      </c>
      <c r="H115" s="425">
        <v>34545.449999999997</v>
      </c>
      <c r="I115" s="459"/>
      <c r="J115" s="119"/>
      <c r="K115" s="119"/>
      <c r="L115" s="119"/>
      <c r="M115" s="119"/>
      <c r="N115" s="119"/>
      <c r="O115" s="119"/>
      <c r="P115" s="119"/>
      <c r="Q115" s="119"/>
      <c r="R115" s="119"/>
    </row>
    <row r="116" spans="1:18" ht="14.25" customHeight="1" x14ac:dyDescent="0.25">
      <c r="A116" s="141" t="s">
        <v>1244</v>
      </c>
      <c r="B116" s="439">
        <v>54911003</v>
      </c>
      <c r="C116" s="250" t="s">
        <v>761</v>
      </c>
      <c r="D116" s="406">
        <v>235045</v>
      </c>
      <c r="E116" s="250" t="s">
        <v>684</v>
      </c>
      <c r="F116" s="250" t="s">
        <v>1245</v>
      </c>
      <c r="G116" s="476" t="s">
        <v>1261</v>
      </c>
      <c r="H116" s="474" t="s">
        <v>1082</v>
      </c>
      <c r="I116" s="459"/>
      <c r="J116" s="119"/>
      <c r="K116" s="119"/>
      <c r="L116" s="119"/>
      <c r="M116" s="119"/>
      <c r="N116" s="119"/>
      <c r="O116" s="119"/>
      <c r="P116" s="119"/>
      <c r="Q116" s="119"/>
      <c r="R116" s="119"/>
    </row>
    <row r="117" spans="1:18" ht="14.25" customHeight="1" x14ac:dyDescent="0.25">
      <c r="A117" s="141" t="s">
        <v>1247</v>
      </c>
      <c r="B117" s="439">
        <v>54999000</v>
      </c>
      <c r="C117" s="250">
        <v>8729</v>
      </c>
      <c r="D117" s="406">
        <v>8560.8799999999992</v>
      </c>
      <c r="E117" s="250" t="s">
        <v>1248</v>
      </c>
      <c r="F117" s="250" t="s">
        <v>1249</v>
      </c>
      <c r="G117" s="476" t="s">
        <v>596</v>
      </c>
      <c r="H117" s="425">
        <v>8560.8799999999992</v>
      </c>
      <c r="I117" s="459"/>
      <c r="J117" s="119"/>
      <c r="K117" s="119"/>
      <c r="L117" s="119"/>
      <c r="M117" s="119"/>
      <c r="N117" s="119"/>
      <c r="O117" s="119"/>
      <c r="P117" s="119"/>
      <c r="Q117" s="119"/>
      <c r="R117" s="119"/>
    </row>
    <row r="118" spans="1:18" ht="14.25" customHeight="1" x14ac:dyDescent="0.25">
      <c r="A118" s="141" t="s">
        <v>1250</v>
      </c>
      <c r="B118" s="439">
        <v>50210071</v>
      </c>
      <c r="C118" s="250">
        <v>9204</v>
      </c>
      <c r="D118" s="406">
        <v>21703.48</v>
      </c>
      <c r="E118" s="250" t="s">
        <v>998</v>
      </c>
      <c r="F118" s="250" t="s">
        <v>1251</v>
      </c>
      <c r="G118" s="476" t="s">
        <v>596</v>
      </c>
      <c r="H118" s="425">
        <v>21703.48</v>
      </c>
      <c r="I118" s="459"/>
      <c r="J118" s="119"/>
      <c r="K118" s="119"/>
      <c r="L118" s="119"/>
      <c r="M118" s="119"/>
      <c r="N118" s="119"/>
      <c r="O118" s="119"/>
      <c r="P118" s="119"/>
      <c r="Q118" s="119"/>
      <c r="R118" s="119"/>
    </row>
    <row r="119" spans="1:18" ht="14.25" customHeight="1" x14ac:dyDescent="0.25">
      <c r="A119" s="141" t="s">
        <v>1252</v>
      </c>
      <c r="B119" s="439">
        <v>54910009</v>
      </c>
      <c r="C119" s="250">
        <v>2622</v>
      </c>
      <c r="D119" s="406">
        <v>18282.36</v>
      </c>
      <c r="E119" s="250" t="s">
        <v>1253</v>
      </c>
      <c r="F119" s="250" t="s">
        <v>1254</v>
      </c>
      <c r="G119" s="476" t="s">
        <v>596</v>
      </c>
      <c r="H119" s="425">
        <v>18282.36</v>
      </c>
      <c r="I119" s="459"/>
      <c r="J119" s="119"/>
      <c r="K119" s="119"/>
      <c r="L119" s="119"/>
      <c r="M119" s="119"/>
      <c r="N119" s="119"/>
      <c r="O119" s="119"/>
      <c r="P119" s="119"/>
      <c r="Q119" s="119"/>
      <c r="R119" s="119"/>
    </row>
    <row r="120" spans="1:18" ht="14.25" customHeight="1" x14ac:dyDescent="0.25">
      <c r="A120" s="141" t="s">
        <v>1255</v>
      </c>
      <c r="B120" s="439">
        <v>50160002</v>
      </c>
      <c r="C120" s="250">
        <v>9001.9091000000008</v>
      </c>
      <c r="D120" s="406">
        <v>11886.82</v>
      </c>
      <c r="E120" s="250" t="s">
        <v>1256</v>
      </c>
      <c r="F120" s="250" t="s">
        <v>1297</v>
      </c>
      <c r="G120" s="476" t="s">
        <v>596</v>
      </c>
      <c r="H120" s="425">
        <v>11886.82</v>
      </c>
      <c r="I120" s="459"/>
      <c r="J120" s="119"/>
      <c r="K120" s="119"/>
      <c r="L120" s="119"/>
      <c r="M120" s="119"/>
      <c r="N120" s="119"/>
      <c r="O120" s="119"/>
      <c r="P120" s="119"/>
      <c r="Q120" s="119"/>
      <c r="R120" s="119"/>
    </row>
    <row r="121" spans="1:18" ht="14.25" customHeight="1" x14ac:dyDescent="0.25">
      <c r="A121" s="141" t="s">
        <v>1262</v>
      </c>
      <c r="B121" s="439">
        <v>54911001</v>
      </c>
      <c r="C121" s="250">
        <v>9001</v>
      </c>
      <c r="D121" s="406">
        <v>841795</v>
      </c>
      <c r="E121" s="250" t="s">
        <v>684</v>
      </c>
      <c r="F121" s="250" t="s">
        <v>1263</v>
      </c>
      <c r="G121" s="476" t="s">
        <v>596</v>
      </c>
      <c r="H121" s="425">
        <v>841795</v>
      </c>
      <c r="I121" s="459"/>
      <c r="J121" s="119"/>
      <c r="K121" s="119"/>
      <c r="L121" s="119"/>
      <c r="M121" s="119"/>
      <c r="N121" s="119"/>
      <c r="O121" s="119"/>
      <c r="P121" s="119"/>
      <c r="Q121" s="119"/>
      <c r="R121" s="119"/>
    </row>
    <row r="122" spans="1:18" ht="14.25" customHeight="1" x14ac:dyDescent="0.25">
      <c r="A122" s="141" t="s">
        <v>1264</v>
      </c>
      <c r="B122" s="439">
        <v>51874011</v>
      </c>
      <c r="C122" s="250">
        <v>3741</v>
      </c>
      <c r="D122" s="406">
        <v>22006.51</v>
      </c>
      <c r="E122" s="250" t="s">
        <v>648</v>
      </c>
      <c r="F122" s="250" t="s">
        <v>1265</v>
      </c>
      <c r="G122" s="476" t="s">
        <v>596</v>
      </c>
      <c r="H122" s="425">
        <v>22006.51</v>
      </c>
      <c r="I122" s="459"/>
      <c r="J122" s="119"/>
      <c r="K122" s="119"/>
      <c r="L122" s="119"/>
      <c r="M122" s="119"/>
      <c r="N122" s="119"/>
      <c r="O122" s="119"/>
      <c r="P122" s="119"/>
      <c r="Q122" s="119"/>
      <c r="R122" s="119"/>
    </row>
    <row r="123" spans="1:18" ht="14.25" customHeight="1" x14ac:dyDescent="0.25">
      <c r="A123" s="141" t="s">
        <v>1266</v>
      </c>
      <c r="B123" s="439">
        <v>51874011</v>
      </c>
      <c r="C123" s="250">
        <v>4141</v>
      </c>
      <c r="D123" s="406">
        <v>42967.58</v>
      </c>
      <c r="E123" s="250" t="s">
        <v>648</v>
      </c>
      <c r="F123" s="250" t="s">
        <v>1267</v>
      </c>
      <c r="G123" s="476" t="s">
        <v>596</v>
      </c>
      <c r="H123" s="425">
        <v>42967.58</v>
      </c>
      <c r="I123" s="459"/>
      <c r="J123" s="119"/>
      <c r="K123" s="119"/>
      <c r="L123" s="119"/>
      <c r="M123" s="119"/>
      <c r="N123" s="119"/>
      <c r="O123" s="119"/>
      <c r="P123" s="119"/>
      <c r="Q123" s="119"/>
      <c r="R123" s="119"/>
    </row>
    <row r="124" spans="1:18" ht="14.25" customHeight="1" x14ac:dyDescent="0.25">
      <c r="A124" s="141" t="s">
        <v>1268</v>
      </c>
      <c r="B124" s="439">
        <v>51874011</v>
      </c>
      <c r="C124" s="250">
        <v>3241</v>
      </c>
      <c r="D124" s="406">
        <v>103263.34</v>
      </c>
      <c r="E124" s="250" t="s">
        <v>648</v>
      </c>
      <c r="F124" s="250" t="s">
        <v>1269</v>
      </c>
      <c r="G124" s="476" t="s">
        <v>596</v>
      </c>
      <c r="H124" s="425">
        <v>103263.34</v>
      </c>
      <c r="I124" s="459"/>
      <c r="J124" s="119"/>
      <c r="K124" s="119"/>
      <c r="L124" s="119"/>
      <c r="M124" s="119"/>
      <c r="N124" s="119"/>
      <c r="O124" s="119"/>
      <c r="P124" s="119"/>
      <c r="Q124" s="119"/>
      <c r="R124" s="119"/>
    </row>
    <row r="125" spans="1:18" ht="14.25" customHeight="1" x14ac:dyDescent="0.25">
      <c r="A125" s="141" t="s">
        <v>1270</v>
      </c>
      <c r="B125" s="439">
        <v>54911002</v>
      </c>
      <c r="C125" s="250">
        <v>9001</v>
      </c>
      <c r="D125" s="406">
        <v>2187500</v>
      </c>
      <c r="E125" s="250" t="s">
        <v>684</v>
      </c>
      <c r="F125" s="250" t="s">
        <v>1271</v>
      </c>
      <c r="G125" s="476" t="s">
        <v>596</v>
      </c>
      <c r="H125" s="425">
        <v>2187500</v>
      </c>
      <c r="I125" s="459"/>
      <c r="J125" s="119"/>
      <c r="K125" s="119"/>
      <c r="L125" s="119"/>
      <c r="M125" s="119"/>
      <c r="N125" s="119"/>
      <c r="O125" s="119"/>
      <c r="P125" s="119"/>
      <c r="Q125" s="119"/>
      <c r="R125" s="119"/>
    </row>
    <row r="126" spans="1:18" ht="14.25" customHeight="1" x14ac:dyDescent="0.25">
      <c r="A126" s="141" t="s">
        <v>1272</v>
      </c>
      <c r="B126" s="439">
        <v>51874019</v>
      </c>
      <c r="C126" s="250">
        <v>9071</v>
      </c>
      <c r="D126" s="406">
        <v>131000</v>
      </c>
      <c r="E126" s="250" t="s">
        <v>980</v>
      </c>
      <c r="F126" s="250" t="s">
        <v>1273</v>
      </c>
      <c r="G126" s="476" t="s">
        <v>596</v>
      </c>
      <c r="H126" s="425">
        <v>131000</v>
      </c>
      <c r="I126" s="459"/>
      <c r="J126" s="119"/>
      <c r="K126" s="119"/>
      <c r="L126" s="119"/>
      <c r="M126" s="119"/>
      <c r="N126" s="119"/>
      <c r="O126" s="119"/>
      <c r="P126" s="119"/>
      <c r="Q126" s="119"/>
      <c r="R126" s="119"/>
    </row>
    <row r="127" spans="1:18" ht="14.25" customHeight="1" x14ac:dyDescent="0.25">
      <c r="A127" s="141" t="s">
        <v>1275</v>
      </c>
      <c r="B127" s="439">
        <v>51874011</v>
      </c>
      <c r="C127" s="250">
        <v>3541</v>
      </c>
      <c r="D127" s="406">
        <v>56244.67</v>
      </c>
      <c r="E127" s="250" t="s">
        <v>648</v>
      </c>
      <c r="F127" s="250" t="s">
        <v>1276</v>
      </c>
      <c r="G127" s="476" t="s">
        <v>596</v>
      </c>
      <c r="H127" s="425">
        <v>56244.67</v>
      </c>
      <c r="I127" s="459"/>
      <c r="J127" s="119"/>
      <c r="K127" s="119"/>
      <c r="L127" s="119"/>
      <c r="M127" s="119"/>
      <c r="N127" s="119"/>
      <c r="O127" s="119"/>
      <c r="P127" s="119"/>
      <c r="Q127" s="119"/>
      <c r="R127" s="119"/>
    </row>
    <row r="128" spans="1:18" ht="14.25" customHeight="1" x14ac:dyDescent="0.25">
      <c r="A128" s="141" t="s">
        <v>1284</v>
      </c>
      <c r="B128" s="439">
        <v>51874019</v>
      </c>
      <c r="C128" s="250">
        <v>9071</v>
      </c>
      <c r="D128" s="406">
        <v>66666.67</v>
      </c>
      <c r="E128" s="250" t="s">
        <v>1285</v>
      </c>
      <c r="F128" s="250" t="s">
        <v>1286</v>
      </c>
      <c r="G128" s="476" t="s">
        <v>596</v>
      </c>
      <c r="H128" s="425">
        <v>66666.67</v>
      </c>
      <c r="I128" s="459"/>
      <c r="J128" s="119"/>
      <c r="K128" s="119"/>
      <c r="L128" s="119"/>
      <c r="M128" s="119"/>
      <c r="N128" s="119"/>
      <c r="O128" s="119"/>
      <c r="P128" s="119"/>
      <c r="Q128" s="119"/>
      <c r="R128" s="119"/>
    </row>
    <row r="129" spans="1:18" ht="14.25" customHeight="1" x14ac:dyDescent="0.25">
      <c r="A129" s="141" t="s">
        <v>1287</v>
      </c>
      <c r="B129" s="439">
        <v>54910011</v>
      </c>
      <c r="C129" s="250">
        <v>4801</v>
      </c>
      <c r="D129" s="406">
        <v>30407.52</v>
      </c>
      <c r="E129" s="250" t="s">
        <v>1288</v>
      </c>
      <c r="F129" s="250" t="s">
        <v>1289</v>
      </c>
      <c r="G129" s="476" t="s">
        <v>596</v>
      </c>
      <c r="H129" s="425">
        <v>30407.52</v>
      </c>
      <c r="I129" s="459"/>
      <c r="J129" s="119"/>
      <c r="K129" s="119"/>
      <c r="L129" s="119"/>
      <c r="M129" s="119"/>
      <c r="N129" s="119"/>
      <c r="O129" s="119"/>
      <c r="P129" s="119"/>
      <c r="Q129" s="119"/>
      <c r="R129" s="119"/>
    </row>
    <row r="130" spans="1:18" ht="14.25" customHeight="1" x14ac:dyDescent="0.25">
      <c r="A130" s="141" t="s">
        <v>1290</v>
      </c>
      <c r="B130" s="439">
        <v>51201001</v>
      </c>
      <c r="C130" s="250">
        <v>2921</v>
      </c>
      <c r="D130" s="406">
        <v>43500</v>
      </c>
      <c r="E130" s="250" t="s">
        <v>985</v>
      </c>
      <c r="F130" s="250" t="s">
        <v>1291</v>
      </c>
      <c r="G130" s="476" t="s">
        <v>596</v>
      </c>
      <c r="H130" s="425">
        <v>43500</v>
      </c>
      <c r="I130" s="459"/>
      <c r="J130" s="119"/>
      <c r="K130" s="119"/>
      <c r="L130" s="119"/>
      <c r="M130" s="119"/>
      <c r="N130" s="119"/>
      <c r="O130" s="119"/>
      <c r="P130" s="119"/>
      <c r="Q130" s="119"/>
      <c r="R130" s="119"/>
    </row>
    <row r="131" spans="1:18" ht="14.25" customHeight="1" x14ac:dyDescent="0.25">
      <c r="A131" s="141" t="s">
        <v>1292</v>
      </c>
      <c r="B131" s="439">
        <v>51203001</v>
      </c>
      <c r="C131" s="250">
        <v>4844</v>
      </c>
      <c r="D131" s="406">
        <v>19764.89</v>
      </c>
      <c r="E131" s="250" t="s">
        <v>1293</v>
      </c>
      <c r="F131" s="250" t="s">
        <v>1294</v>
      </c>
      <c r="G131" s="476" t="s">
        <v>596</v>
      </c>
      <c r="H131" s="425">
        <v>19764.89</v>
      </c>
      <c r="I131" s="459"/>
      <c r="J131" s="119"/>
      <c r="K131" s="119"/>
      <c r="L131" s="119"/>
      <c r="M131" s="119"/>
      <c r="N131" s="119"/>
      <c r="O131" s="119"/>
      <c r="P131" s="119"/>
      <c r="Q131" s="119"/>
      <c r="R131" s="119"/>
    </row>
    <row r="132" spans="1:18" ht="14.25" customHeight="1" x14ac:dyDescent="0.25">
      <c r="A132" s="141" t="s">
        <v>1295</v>
      </c>
      <c r="B132" s="439">
        <v>51874011</v>
      </c>
      <c r="C132" s="250">
        <v>3341</v>
      </c>
      <c r="D132" s="406">
        <v>134548.13</v>
      </c>
      <c r="E132" s="250" t="s">
        <v>648</v>
      </c>
      <c r="F132" s="250" t="s">
        <v>1296</v>
      </c>
      <c r="G132" s="476" t="s">
        <v>596</v>
      </c>
      <c r="H132" s="425">
        <v>134548.13</v>
      </c>
      <c r="I132" s="459"/>
      <c r="J132" s="119"/>
      <c r="K132" s="119"/>
      <c r="L132" s="119"/>
      <c r="M132" s="119"/>
      <c r="N132" s="119"/>
      <c r="O132" s="119"/>
      <c r="P132" s="119"/>
      <c r="Q132" s="119"/>
      <c r="R132" s="119"/>
    </row>
    <row r="133" spans="1:18" ht="14.25" customHeight="1" x14ac:dyDescent="0.25">
      <c r="A133" s="141" t="s">
        <v>1298</v>
      </c>
      <c r="B133" s="439">
        <v>50160002</v>
      </c>
      <c r="C133" s="250">
        <v>9001</v>
      </c>
      <c r="D133" s="406">
        <v>5051.3</v>
      </c>
      <c r="E133" s="250" t="s">
        <v>1299</v>
      </c>
      <c r="F133" s="250" t="s">
        <v>1300</v>
      </c>
      <c r="G133" s="476" t="s">
        <v>596</v>
      </c>
      <c r="H133" s="463">
        <v>5051.3</v>
      </c>
      <c r="I133" s="459"/>
      <c r="J133" s="119"/>
      <c r="K133" s="119"/>
      <c r="L133" s="119"/>
      <c r="M133" s="119"/>
      <c r="N133" s="119"/>
      <c r="O133" s="119"/>
      <c r="P133" s="119"/>
      <c r="Q133" s="119"/>
      <c r="R133" s="119"/>
    </row>
    <row r="134" spans="1:18" ht="14.25" customHeight="1" x14ac:dyDescent="0.25">
      <c r="A134" s="141" t="s">
        <v>1302</v>
      </c>
      <c r="B134" s="439">
        <v>51874013</v>
      </c>
      <c r="C134" s="250">
        <v>9086</v>
      </c>
      <c r="D134" s="406">
        <v>159793.48000000001</v>
      </c>
      <c r="E134" s="250" t="s">
        <v>988</v>
      </c>
      <c r="F134" s="250" t="s">
        <v>1303</v>
      </c>
      <c r="G134" s="476" t="s">
        <v>596</v>
      </c>
      <c r="H134" s="463">
        <v>159793.48000000001</v>
      </c>
      <c r="I134" s="459"/>
      <c r="J134" s="119"/>
      <c r="K134" s="119"/>
      <c r="L134" s="119"/>
      <c r="M134" s="119"/>
      <c r="N134" s="119"/>
      <c r="O134" s="119"/>
      <c r="P134" s="119"/>
      <c r="Q134" s="119"/>
      <c r="R134" s="119"/>
    </row>
    <row r="135" spans="1:18" ht="14.25" customHeight="1" x14ac:dyDescent="0.25">
      <c r="A135" s="141" t="s">
        <v>1309</v>
      </c>
      <c r="B135" s="439">
        <v>54911003</v>
      </c>
      <c r="C135" s="250" t="s">
        <v>761</v>
      </c>
      <c r="D135" s="406">
        <v>269730</v>
      </c>
      <c r="E135" s="250" t="s">
        <v>684</v>
      </c>
      <c r="F135" s="250" t="s">
        <v>1308</v>
      </c>
      <c r="G135" s="476" t="s">
        <v>596</v>
      </c>
      <c r="H135" s="425">
        <v>269730</v>
      </c>
      <c r="I135" s="459"/>
      <c r="J135" s="119"/>
      <c r="K135" s="119"/>
      <c r="L135" s="119"/>
      <c r="M135" s="119"/>
      <c r="N135" s="119"/>
      <c r="O135" s="119"/>
      <c r="P135" s="119"/>
      <c r="Q135" s="119"/>
      <c r="R135" s="119"/>
    </row>
    <row r="136" spans="1:18" ht="14.25" customHeight="1" x14ac:dyDescent="0.25">
      <c r="A136" s="141" t="s">
        <v>1310</v>
      </c>
      <c r="B136" s="439">
        <v>51874019</v>
      </c>
      <c r="C136" s="250">
        <v>9071</v>
      </c>
      <c r="D136" s="406">
        <v>9900</v>
      </c>
      <c r="E136" s="250" t="s">
        <v>820</v>
      </c>
      <c r="F136" s="250" t="s">
        <v>1311</v>
      </c>
      <c r="G136" s="476" t="s">
        <v>596</v>
      </c>
      <c r="H136" s="425">
        <v>9900</v>
      </c>
      <c r="I136" s="459"/>
      <c r="J136" s="119"/>
      <c r="K136" s="119"/>
      <c r="L136" s="119"/>
      <c r="M136" s="119"/>
      <c r="N136" s="119"/>
      <c r="O136" s="119"/>
      <c r="P136" s="119"/>
      <c r="Q136" s="119"/>
      <c r="R136" s="119"/>
    </row>
    <row r="137" spans="1:18" ht="14.25" customHeight="1" x14ac:dyDescent="0.25">
      <c r="A137" s="141" t="s">
        <v>1312</v>
      </c>
      <c r="B137" s="439">
        <v>54999000</v>
      </c>
      <c r="C137" s="250">
        <v>801</v>
      </c>
      <c r="D137" s="406">
        <v>5561.79</v>
      </c>
      <c r="E137" s="250" t="s">
        <v>1313</v>
      </c>
      <c r="F137" s="250" t="s">
        <v>1314</v>
      </c>
      <c r="G137" s="476" t="s">
        <v>596</v>
      </c>
      <c r="H137" s="425">
        <v>5561.79</v>
      </c>
      <c r="I137" s="459"/>
      <c r="J137" s="119"/>
      <c r="K137" s="119"/>
      <c r="L137" s="119"/>
      <c r="M137" s="119"/>
      <c r="N137" s="119"/>
      <c r="O137" s="119"/>
      <c r="P137" s="119"/>
      <c r="Q137" s="119"/>
      <c r="R137" s="119"/>
    </row>
    <row r="138" spans="1:18" ht="14.25" customHeight="1" x14ac:dyDescent="0.25">
      <c r="A138" s="141" t="s">
        <v>1315</v>
      </c>
      <c r="B138" s="439">
        <v>51874013</v>
      </c>
      <c r="C138" s="250">
        <v>9086</v>
      </c>
      <c r="D138" s="406">
        <v>16524.12</v>
      </c>
      <c r="E138" s="250" t="s">
        <v>550</v>
      </c>
      <c r="F138" s="250" t="s">
        <v>1316</v>
      </c>
      <c r="G138" s="476" t="s">
        <v>596</v>
      </c>
      <c r="H138" s="425">
        <v>16524.12</v>
      </c>
      <c r="I138" s="459"/>
      <c r="J138" s="119"/>
      <c r="K138" s="119"/>
      <c r="L138" s="119"/>
      <c r="M138" s="119"/>
      <c r="N138" s="119"/>
      <c r="O138" s="119"/>
      <c r="P138" s="119"/>
      <c r="Q138" s="119"/>
      <c r="R138" s="119"/>
    </row>
    <row r="139" spans="1:18" ht="14.25" customHeight="1" x14ac:dyDescent="0.25">
      <c r="A139" s="141" t="s">
        <v>1317</v>
      </c>
      <c r="B139" s="439">
        <v>51874013</v>
      </c>
      <c r="C139" s="250">
        <v>9086</v>
      </c>
      <c r="D139" s="406">
        <v>5492.21</v>
      </c>
      <c r="E139" s="250" t="s">
        <v>1318</v>
      </c>
      <c r="F139" s="250" t="s">
        <v>1319</v>
      </c>
      <c r="G139" s="476" t="s">
        <v>596</v>
      </c>
      <c r="H139" s="425">
        <v>5492.21</v>
      </c>
      <c r="I139" s="459"/>
      <c r="J139" s="119"/>
      <c r="K139" s="119"/>
      <c r="L139" s="119"/>
      <c r="M139" s="119"/>
      <c r="N139" s="119"/>
      <c r="O139" s="119"/>
      <c r="P139" s="119"/>
      <c r="Q139" s="119"/>
      <c r="R139" s="119"/>
    </row>
    <row r="140" spans="1:18" ht="14.25" customHeight="1" x14ac:dyDescent="0.25">
      <c r="A140" s="141" t="s">
        <v>1320</v>
      </c>
      <c r="B140" s="439">
        <v>54910008</v>
      </c>
      <c r="C140" s="250">
        <v>1311</v>
      </c>
      <c r="D140" s="406">
        <v>6800</v>
      </c>
      <c r="E140" s="250" t="s">
        <v>158</v>
      </c>
      <c r="F140" s="250" t="s">
        <v>1321</v>
      </c>
      <c r="G140" s="476" t="s">
        <v>596</v>
      </c>
      <c r="H140" s="425">
        <v>6800</v>
      </c>
      <c r="I140" s="459"/>
      <c r="J140" s="119"/>
      <c r="K140" s="119"/>
      <c r="L140" s="119"/>
      <c r="M140" s="119"/>
      <c r="N140" s="119"/>
      <c r="O140" s="119"/>
      <c r="P140" s="119"/>
      <c r="Q140" s="119"/>
      <c r="R140" s="119"/>
    </row>
    <row r="141" spans="1:18" ht="14.25" customHeight="1" x14ac:dyDescent="0.25">
      <c r="A141" s="141" t="s">
        <v>1322</v>
      </c>
      <c r="B141" s="439"/>
      <c r="C141" s="250">
        <v>8529</v>
      </c>
      <c r="D141" s="406">
        <v>479.46</v>
      </c>
      <c r="E141" s="250"/>
      <c r="F141" s="250" t="s">
        <v>1323</v>
      </c>
      <c r="G141" s="476" t="s">
        <v>596</v>
      </c>
      <c r="H141" s="425">
        <v>479.46</v>
      </c>
      <c r="I141" s="459"/>
      <c r="J141" s="119"/>
      <c r="K141" s="119"/>
      <c r="L141" s="119"/>
      <c r="M141" s="119"/>
      <c r="N141" s="119"/>
      <c r="O141" s="119"/>
      <c r="P141" s="119"/>
      <c r="Q141" s="119"/>
      <c r="R141" s="119"/>
    </row>
    <row r="142" spans="1:18" ht="14.25" customHeight="1" x14ac:dyDescent="0.25">
      <c r="A142" s="141" t="s">
        <v>1324</v>
      </c>
      <c r="B142" s="439">
        <v>50401502</v>
      </c>
      <c r="C142" s="250">
        <v>1023</v>
      </c>
      <c r="D142" s="406">
        <v>3465.6</v>
      </c>
      <c r="E142" s="250"/>
      <c r="F142" s="250" t="s">
        <v>1330</v>
      </c>
      <c r="G142" s="476" t="s">
        <v>596</v>
      </c>
      <c r="H142" s="425">
        <v>3465.6</v>
      </c>
      <c r="I142" s="459"/>
      <c r="J142" s="119"/>
      <c r="K142" s="119"/>
      <c r="L142" s="119"/>
      <c r="M142" s="119"/>
      <c r="N142" s="119"/>
      <c r="O142" s="119"/>
      <c r="P142" s="119"/>
      <c r="Q142" s="119"/>
      <c r="R142" s="119"/>
    </row>
    <row r="143" spans="1:18" ht="14.25" customHeight="1" x14ac:dyDescent="0.25">
      <c r="A143" s="141" t="s">
        <v>1337</v>
      </c>
      <c r="B143" s="439">
        <v>50401502</v>
      </c>
      <c r="C143" s="250">
        <v>911</v>
      </c>
      <c r="D143" s="406">
        <v>98548</v>
      </c>
      <c r="E143" s="250"/>
      <c r="F143" s="250" t="s">
        <v>1336</v>
      </c>
      <c r="G143" s="476" t="s">
        <v>596</v>
      </c>
      <c r="H143" s="425">
        <v>98548</v>
      </c>
      <c r="I143" s="459"/>
      <c r="J143" s="119"/>
      <c r="K143" s="119"/>
      <c r="L143" s="119"/>
      <c r="M143" s="119"/>
      <c r="N143" s="119"/>
      <c r="O143" s="119"/>
      <c r="P143" s="119"/>
      <c r="Q143" s="119"/>
      <c r="R143" s="119"/>
    </row>
    <row r="144" spans="1:18" ht="14.25" customHeight="1" x14ac:dyDescent="0.25">
      <c r="A144" s="141" t="s">
        <v>1325</v>
      </c>
      <c r="B144" s="439">
        <v>51203001</v>
      </c>
      <c r="C144" s="250">
        <v>1301</v>
      </c>
      <c r="D144" s="406">
        <v>14600</v>
      </c>
      <c r="E144" s="250" t="s">
        <v>1326</v>
      </c>
      <c r="F144" s="250" t="s">
        <v>1327</v>
      </c>
      <c r="G144" s="476" t="s">
        <v>596</v>
      </c>
      <c r="H144" s="425">
        <v>14600</v>
      </c>
      <c r="I144" s="459"/>
      <c r="J144" s="119"/>
      <c r="K144" s="119"/>
      <c r="L144" s="119"/>
      <c r="M144" s="119"/>
      <c r="N144" s="119"/>
      <c r="O144" s="119"/>
      <c r="P144" s="119"/>
      <c r="Q144" s="119"/>
      <c r="R144" s="119"/>
    </row>
    <row r="145" spans="1:18" ht="14.25" customHeight="1" x14ac:dyDescent="0.25">
      <c r="A145" s="141" t="s">
        <v>1329</v>
      </c>
      <c r="B145" s="439">
        <v>51203001</v>
      </c>
      <c r="C145" s="250">
        <v>8729</v>
      </c>
      <c r="D145" s="406">
        <v>46996</v>
      </c>
      <c r="E145" s="250" t="s">
        <v>1328</v>
      </c>
      <c r="F145" s="250" t="s">
        <v>1335</v>
      </c>
      <c r="G145" s="476" t="s">
        <v>596</v>
      </c>
      <c r="H145" s="425">
        <v>46996</v>
      </c>
      <c r="I145" s="459"/>
      <c r="J145" s="119"/>
      <c r="K145" s="119"/>
      <c r="L145" s="119"/>
      <c r="M145" s="119"/>
      <c r="N145" s="119"/>
      <c r="O145" s="119"/>
      <c r="P145" s="119"/>
      <c r="Q145" s="119"/>
      <c r="R145" s="119"/>
    </row>
    <row r="146" spans="1:18" ht="14.25" customHeight="1" x14ac:dyDescent="0.25">
      <c r="A146" s="141" t="s">
        <v>1331</v>
      </c>
      <c r="B146" s="439">
        <v>51874013</v>
      </c>
      <c r="C146" s="250">
        <v>9086</v>
      </c>
      <c r="D146" s="406">
        <v>28737.599999999999</v>
      </c>
      <c r="E146" s="250" t="s">
        <v>1046</v>
      </c>
      <c r="F146" s="250" t="s">
        <v>1332</v>
      </c>
      <c r="G146" s="476" t="s">
        <v>596</v>
      </c>
      <c r="H146" s="425">
        <v>28737.599999999999</v>
      </c>
      <c r="I146" s="459"/>
      <c r="J146" s="119"/>
      <c r="K146" s="119"/>
      <c r="L146" s="119"/>
      <c r="M146" s="119"/>
      <c r="N146" s="119"/>
      <c r="O146" s="119"/>
      <c r="P146" s="119"/>
      <c r="Q146" s="119"/>
      <c r="R146" s="119"/>
    </row>
    <row r="147" spans="1:18" ht="14.25" customHeight="1" x14ac:dyDescent="0.25">
      <c r="A147" s="141" t="s">
        <v>1333</v>
      </c>
      <c r="B147" s="439">
        <v>51874013</v>
      </c>
      <c r="C147" s="250">
        <v>9086</v>
      </c>
      <c r="D147" s="406">
        <v>25145.4</v>
      </c>
      <c r="E147" s="250" t="s">
        <v>1046</v>
      </c>
      <c r="F147" s="250" t="s">
        <v>1334</v>
      </c>
      <c r="G147" s="476" t="s">
        <v>596</v>
      </c>
      <c r="H147" s="425">
        <v>25145.4</v>
      </c>
      <c r="I147" s="459"/>
      <c r="J147" s="119"/>
      <c r="K147" s="119"/>
      <c r="L147" s="119"/>
      <c r="M147" s="119"/>
      <c r="N147" s="119"/>
      <c r="O147" s="119"/>
      <c r="P147" s="119"/>
      <c r="Q147" s="119"/>
      <c r="R147" s="119"/>
    </row>
    <row r="148" spans="1:18" ht="14.25" customHeight="1" x14ac:dyDescent="0.25">
      <c r="A148" s="141" t="s">
        <v>1338</v>
      </c>
      <c r="B148" s="439">
        <v>51804003</v>
      </c>
      <c r="C148" s="250">
        <v>721</v>
      </c>
      <c r="D148" s="406">
        <v>45375</v>
      </c>
      <c r="E148" s="250" t="s">
        <v>623</v>
      </c>
      <c r="F148" s="250" t="s">
        <v>1339</v>
      </c>
      <c r="G148" s="476" t="s">
        <v>596</v>
      </c>
      <c r="H148" s="425">
        <v>45375</v>
      </c>
      <c r="I148" s="459"/>
      <c r="J148" s="119"/>
      <c r="K148" s="119"/>
      <c r="L148" s="119"/>
      <c r="M148" s="119"/>
      <c r="N148" s="119"/>
      <c r="O148" s="119"/>
      <c r="P148" s="119"/>
      <c r="Q148" s="119"/>
      <c r="R148" s="119"/>
    </row>
    <row r="149" spans="1:18" ht="14.25" customHeight="1" x14ac:dyDescent="0.25">
      <c r="A149" s="141" t="s">
        <v>1340</v>
      </c>
      <c r="B149" s="439">
        <v>54910009</v>
      </c>
      <c r="C149" s="250">
        <v>4764</v>
      </c>
      <c r="D149" s="406">
        <v>12698.35</v>
      </c>
      <c r="E149" s="250" t="s">
        <v>1342</v>
      </c>
      <c r="F149" s="250" t="s">
        <v>1341</v>
      </c>
      <c r="G149" s="476" t="s">
        <v>596</v>
      </c>
      <c r="H149" s="425">
        <v>12698.35</v>
      </c>
      <c r="I149" s="459"/>
      <c r="J149" s="119"/>
      <c r="K149" s="119"/>
      <c r="L149" s="119"/>
      <c r="M149" s="119"/>
      <c r="N149" s="119"/>
      <c r="O149" s="119"/>
      <c r="P149" s="119"/>
      <c r="Q149" s="119"/>
      <c r="R149" s="119"/>
    </row>
    <row r="150" spans="1:18" ht="14.25" customHeight="1" x14ac:dyDescent="0.25">
      <c r="A150" s="141" t="s">
        <v>1343</v>
      </c>
      <c r="B150" s="439">
        <v>54910009</v>
      </c>
      <c r="C150" s="250">
        <v>4764</v>
      </c>
      <c r="D150" s="406">
        <v>12698.35</v>
      </c>
      <c r="E150" s="250" t="s">
        <v>1342</v>
      </c>
      <c r="F150" s="250" t="s">
        <v>1346</v>
      </c>
      <c r="G150" s="476" t="s">
        <v>596</v>
      </c>
      <c r="H150" s="425">
        <v>12698.35</v>
      </c>
      <c r="I150" s="459"/>
      <c r="J150" s="119"/>
      <c r="K150" s="119"/>
      <c r="L150" s="119"/>
      <c r="M150" s="119"/>
      <c r="N150" s="119"/>
      <c r="O150" s="119"/>
      <c r="P150" s="119"/>
      <c r="Q150" s="119"/>
      <c r="R150" s="119"/>
    </row>
    <row r="151" spans="1:18" ht="14.25" customHeight="1" thickBot="1" x14ac:dyDescent="0.3">
      <c r="A151" s="145" t="s">
        <v>1344</v>
      </c>
      <c r="B151" s="443">
        <v>51201001</v>
      </c>
      <c r="C151" s="269">
        <v>2921</v>
      </c>
      <c r="D151" s="453">
        <v>46500</v>
      </c>
      <c r="E151" s="269" t="s">
        <v>985</v>
      </c>
      <c r="F151" s="269" t="s">
        <v>1345</v>
      </c>
      <c r="G151" s="323" t="s">
        <v>596</v>
      </c>
      <c r="H151" s="455">
        <v>46500</v>
      </c>
      <c r="I151" s="459"/>
      <c r="J151" s="119"/>
      <c r="K151" s="119"/>
      <c r="L151" s="119"/>
      <c r="M151" s="119"/>
      <c r="N151" s="119"/>
      <c r="O151" s="119"/>
      <c r="P151" s="119"/>
      <c r="Q151" s="119"/>
      <c r="R151" s="119"/>
    </row>
    <row r="152" spans="1:18" ht="14.25" customHeight="1" x14ac:dyDescent="0.25">
      <c r="A152" s="12"/>
      <c r="B152" s="410"/>
      <c r="C152" s="411"/>
      <c r="D152" s="412"/>
      <c r="E152" s="411"/>
      <c r="F152" s="411"/>
      <c r="G152" s="454"/>
      <c r="H152" s="475">
        <f>SUM(H18:H151)</f>
        <v>14217724.070000002</v>
      </c>
      <c r="I152" s="459"/>
      <c r="J152" s="119"/>
      <c r="K152" s="119"/>
      <c r="L152" s="119"/>
      <c r="M152" s="119"/>
      <c r="N152" s="119"/>
      <c r="O152" s="119"/>
      <c r="P152" s="119"/>
      <c r="Q152" s="119"/>
      <c r="R152" s="119"/>
    </row>
    <row r="153" spans="1:18" ht="14.25" customHeight="1" x14ac:dyDescent="0.25">
      <c r="A153" s="12"/>
      <c r="B153" s="410"/>
      <c r="C153" s="411"/>
      <c r="D153" s="412"/>
      <c r="E153" s="411"/>
      <c r="F153" s="411"/>
      <c r="G153" s="454"/>
      <c r="H153" s="475"/>
      <c r="I153" s="459"/>
      <c r="J153" s="119"/>
      <c r="K153" s="119"/>
      <c r="L153" s="119"/>
      <c r="M153" s="119"/>
      <c r="N153" s="119"/>
      <c r="O153" s="119"/>
      <c r="P153" s="119"/>
      <c r="Q153" s="119"/>
      <c r="R153" s="119"/>
    </row>
    <row r="154" spans="1:18" ht="14.25" customHeight="1" x14ac:dyDescent="0.25">
      <c r="A154" s="12"/>
      <c r="B154" s="410"/>
      <c r="C154" s="411"/>
      <c r="D154" s="412"/>
      <c r="E154" s="411"/>
      <c r="F154" s="411"/>
      <c r="G154" s="457"/>
      <c r="H154" s="465"/>
      <c r="I154" s="459"/>
      <c r="J154" s="119"/>
      <c r="K154" s="119"/>
      <c r="L154" s="119"/>
      <c r="M154" s="119"/>
      <c r="N154" s="119"/>
      <c r="O154" s="119"/>
      <c r="P154" s="119"/>
      <c r="Q154" s="119"/>
      <c r="R154" s="119"/>
    </row>
    <row r="155" spans="1:18" ht="15.75" thickBot="1" x14ac:dyDescent="0.3">
      <c r="A155" s="12"/>
      <c r="B155" s="410"/>
      <c r="C155" s="411"/>
      <c r="D155" s="412"/>
      <c r="E155" s="411"/>
      <c r="F155" s="411"/>
      <c r="G155" s="426"/>
      <c r="H155" s="427"/>
      <c r="I155" s="119"/>
      <c r="J155" s="119"/>
      <c r="K155" s="119"/>
      <c r="L155" s="119"/>
      <c r="M155" s="119"/>
      <c r="N155" s="119"/>
      <c r="O155" s="119"/>
      <c r="P155" s="119"/>
      <c r="Q155" s="119"/>
      <c r="R155" s="119"/>
    </row>
    <row r="156" spans="1:18" s="394" customFormat="1" ht="30.75" thickBot="1" x14ac:dyDescent="0.3">
      <c r="B156" s="428" t="s">
        <v>867</v>
      </c>
      <c r="C156" s="429"/>
      <c r="D156" s="430">
        <v>11528570.449999999</v>
      </c>
      <c r="E156" s="431" t="s">
        <v>1078</v>
      </c>
      <c r="G156" s="432" t="s">
        <v>1301</v>
      </c>
      <c r="H156" s="433">
        <v>14217724.07</v>
      </c>
    </row>
    <row r="157" spans="1:18" ht="15.75" thickBot="1" x14ac:dyDescent="0.3"/>
    <row r="158" spans="1:18" ht="15.75" thickBot="1" x14ac:dyDescent="0.3">
      <c r="B158" s="444" t="s">
        <v>1301</v>
      </c>
    </row>
    <row r="159" spans="1:18" x14ac:dyDescent="0.25">
      <c r="B159" s="445" t="s">
        <v>865</v>
      </c>
      <c r="C159" s="446"/>
      <c r="D159" s="447">
        <v>14217724.07</v>
      </c>
    </row>
    <row r="160" spans="1:18" x14ac:dyDescent="0.25">
      <c r="B160" s="448" t="s">
        <v>866</v>
      </c>
      <c r="C160" s="385"/>
      <c r="D160" s="449">
        <v>14217724.07</v>
      </c>
    </row>
    <row r="161" spans="1:8" ht="15.75" thickBot="1" x14ac:dyDescent="0.3">
      <c r="B161" s="450" t="s">
        <v>183</v>
      </c>
      <c r="C161" s="451"/>
      <c r="D161" s="452">
        <f>D159-D160</f>
        <v>0</v>
      </c>
    </row>
    <row r="163" spans="1:8" x14ac:dyDescent="0.25">
      <c r="A163" s="338" t="s">
        <v>1347</v>
      </c>
    </row>
    <row r="164" spans="1:8" x14ac:dyDescent="0.25">
      <c r="A164" s="338" t="s">
        <v>912</v>
      </c>
    </row>
    <row r="167" spans="1:8" x14ac:dyDescent="0.25">
      <c r="A167" s="282"/>
      <c r="B167" s="282"/>
      <c r="C167" s="282"/>
      <c r="D167" s="282"/>
      <c r="E167" s="282"/>
      <c r="F167" s="282"/>
      <c r="H167" s="282"/>
    </row>
    <row r="168" spans="1:8" x14ac:dyDescent="0.25">
      <c r="A168" s="282"/>
      <c r="B168" s="282"/>
      <c r="C168" s="282"/>
      <c r="D168" s="282"/>
      <c r="E168" s="282"/>
      <c r="F168" s="282"/>
      <c r="G168" s="282"/>
      <c r="H168" s="282"/>
    </row>
  </sheetData>
  <pageMargins left="0.7" right="0.7" top="0.78740157499999996" bottom="0.78740157499999996" header="0.3" footer="0.3"/>
  <pageSetup paperSize="9" scale="4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66949-8B99-4D82-8789-82874B4C12CB}">
  <sheetPr>
    <tabColor rgb="FFFF0000"/>
  </sheetPr>
  <dimension ref="A1:I67"/>
  <sheetViews>
    <sheetView topLeftCell="A19" workbookViewId="0">
      <selection activeCell="G54" sqref="G54"/>
    </sheetView>
  </sheetViews>
  <sheetFormatPr defaultColWidth="8.85546875" defaultRowHeight="15" x14ac:dyDescent="0.25"/>
  <cols>
    <col min="1" max="1" width="17" style="338" bestFit="1" customWidth="1"/>
    <col min="2" max="2" width="8.85546875" style="338"/>
    <col min="3" max="3" width="5" style="338" bestFit="1" customWidth="1"/>
    <col min="4" max="4" width="12" style="341" bestFit="1" customWidth="1"/>
    <col min="5" max="5" width="13.85546875" style="338" bestFit="1" customWidth="1"/>
    <col min="6" max="6" width="68.28515625" style="338" bestFit="1" customWidth="1"/>
    <col min="7" max="7" width="17.7109375" style="338" customWidth="1"/>
    <col min="8" max="8" width="13" style="338" customWidth="1"/>
    <col min="9" max="9" width="14.28515625" style="338" bestFit="1" customWidth="1"/>
    <col min="10" max="16384" width="8.85546875" style="338"/>
  </cols>
  <sheetData>
    <row r="1" spans="1:9" ht="21" x14ac:dyDescent="0.35">
      <c r="A1" s="3" t="s">
        <v>0</v>
      </c>
    </row>
    <row r="3" spans="1:9" ht="45" x14ac:dyDescent="0.25">
      <c r="A3" s="349" t="s">
        <v>625</v>
      </c>
      <c r="B3" s="350" t="s">
        <v>3</v>
      </c>
      <c r="C3" s="349" t="s">
        <v>6</v>
      </c>
      <c r="D3" s="350" t="s">
        <v>626</v>
      </c>
      <c r="E3" s="349" t="s">
        <v>42</v>
      </c>
      <c r="F3" s="349" t="s">
        <v>45</v>
      </c>
      <c r="G3" s="349" t="s">
        <v>701</v>
      </c>
      <c r="H3" s="349" t="s">
        <v>778</v>
      </c>
    </row>
    <row r="4" spans="1:9" x14ac:dyDescent="0.25">
      <c r="A4" s="339" t="s">
        <v>665</v>
      </c>
      <c r="B4" s="346">
        <v>51805001</v>
      </c>
      <c r="C4" s="339">
        <v>9204</v>
      </c>
      <c r="D4" s="340">
        <v>161333.32999999999</v>
      </c>
      <c r="E4" s="339" t="s">
        <v>666</v>
      </c>
      <c r="F4" s="339" t="s">
        <v>731</v>
      </c>
      <c r="G4" s="339" t="s">
        <v>755</v>
      </c>
      <c r="H4" s="340">
        <f>D60-D61-D4</f>
        <v>8550666.6899999995</v>
      </c>
    </row>
    <row r="5" spans="1:9" x14ac:dyDescent="0.25">
      <c r="A5" s="339"/>
      <c r="B5" s="346">
        <v>51805001</v>
      </c>
      <c r="C5" s="339">
        <v>9204</v>
      </c>
      <c r="D5" s="340">
        <v>161333.32999999999</v>
      </c>
      <c r="E5" s="339" t="s">
        <v>666</v>
      </c>
      <c r="F5" s="339" t="s">
        <v>732</v>
      </c>
      <c r="G5" s="339" t="s">
        <v>779</v>
      </c>
      <c r="H5" s="340">
        <f t="shared" ref="H5:H15" si="0">H4-D5</f>
        <v>8389333.3599999994</v>
      </c>
    </row>
    <row r="6" spans="1:9" x14ac:dyDescent="0.25">
      <c r="A6" s="339"/>
      <c r="B6" s="346">
        <v>51805001</v>
      </c>
      <c r="C6" s="339">
        <v>9204</v>
      </c>
      <c r="D6" s="340">
        <v>161333.32999999999</v>
      </c>
      <c r="E6" s="339" t="s">
        <v>666</v>
      </c>
      <c r="F6" s="339" t="s">
        <v>733</v>
      </c>
      <c r="G6" s="339" t="s">
        <v>780</v>
      </c>
      <c r="H6" s="340">
        <f t="shared" si="0"/>
        <v>8228000.0299999993</v>
      </c>
    </row>
    <row r="7" spans="1:9" x14ac:dyDescent="0.25">
      <c r="A7" s="339"/>
      <c r="B7" s="346">
        <v>51805001</v>
      </c>
      <c r="C7" s="339">
        <v>9204</v>
      </c>
      <c r="D7" s="340">
        <v>161333.32999999999</v>
      </c>
      <c r="E7" s="339" t="s">
        <v>666</v>
      </c>
      <c r="F7" s="339" t="s">
        <v>734</v>
      </c>
      <c r="G7" s="339" t="s">
        <v>781</v>
      </c>
      <c r="H7" s="340">
        <f t="shared" si="0"/>
        <v>8066666.6999999993</v>
      </c>
    </row>
    <row r="8" spans="1:9" x14ac:dyDescent="0.25">
      <c r="A8" s="339"/>
      <c r="B8" s="346">
        <v>51805001</v>
      </c>
      <c r="C8" s="339">
        <v>9204</v>
      </c>
      <c r="D8" s="340">
        <v>161333.32999999999</v>
      </c>
      <c r="E8" s="339" t="s">
        <v>666</v>
      </c>
      <c r="F8" s="339" t="s">
        <v>735</v>
      </c>
      <c r="G8" s="339" t="s">
        <v>782</v>
      </c>
      <c r="H8" s="340">
        <f t="shared" si="0"/>
        <v>7905333.3699999992</v>
      </c>
    </row>
    <row r="9" spans="1:9" x14ac:dyDescent="0.25">
      <c r="A9" s="339"/>
      <c r="B9" s="346">
        <v>51805001</v>
      </c>
      <c r="C9" s="339">
        <v>9204</v>
      </c>
      <c r="D9" s="340">
        <v>161333.32999999999</v>
      </c>
      <c r="E9" s="339" t="s">
        <v>666</v>
      </c>
      <c r="F9" s="339" t="s">
        <v>736</v>
      </c>
      <c r="G9" s="339" t="s">
        <v>783</v>
      </c>
      <c r="H9" s="340">
        <f t="shared" si="0"/>
        <v>7744000.0399999991</v>
      </c>
    </row>
    <row r="10" spans="1:9" x14ac:dyDescent="0.25">
      <c r="A10" s="339"/>
      <c r="B10" s="346">
        <v>51805001</v>
      </c>
      <c r="C10" s="339">
        <v>9204</v>
      </c>
      <c r="D10" s="340">
        <v>161333.32999999999</v>
      </c>
      <c r="E10" s="339" t="s">
        <v>666</v>
      </c>
      <c r="F10" s="339" t="s">
        <v>737</v>
      </c>
      <c r="G10" s="339" t="s">
        <v>784</v>
      </c>
      <c r="H10" s="340">
        <f t="shared" si="0"/>
        <v>7582666.709999999</v>
      </c>
    </row>
    <row r="11" spans="1:9" x14ac:dyDescent="0.25">
      <c r="A11" s="339"/>
      <c r="B11" s="346">
        <v>51805001</v>
      </c>
      <c r="C11" s="339">
        <v>9204</v>
      </c>
      <c r="D11" s="340">
        <v>161333.32999999999</v>
      </c>
      <c r="E11" s="339" t="s">
        <v>666</v>
      </c>
      <c r="F11" s="339" t="s">
        <v>738</v>
      </c>
      <c r="G11" s="339" t="s">
        <v>786</v>
      </c>
      <c r="H11" s="340">
        <f t="shared" si="0"/>
        <v>7421333.379999999</v>
      </c>
    </row>
    <row r="12" spans="1:9" x14ac:dyDescent="0.25">
      <c r="A12" s="339"/>
      <c r="B12" s="346">
        <v>51805001</v>
      </c>
      <c r="C12" s="339">
        <v>9204</v>
      </c>
      <c r="D12" s="340">
        <v>161333.32999999999</v>
      </c>
      <c r="E12" s="339" t="s">
        <v>666</v>
      </c>
      <c r="F12" s="339" t="s">
        <v>739</v>
      </c>
      <c r="G12" s="339" t="s">
        <v>785</v>
      </c>
      <c r="H12" s="340">
        <f t="shared" si="0"/>
        <v>7260000.0499999989</v>
      </c>
    </row>
    <row r="13" spans="1:9" x14ac:dyDescent="0.25">
      <c r="A13" s="339"/>
      <c r="B13" s="346">
        <v>51805001</v>
      </c>
      <c r="C13" s="339">
        <v>9204</v>
      </c>
      <c r="D13" s="340">
        <v>161333.32999999999</v>
      </c>
      <c r="E13" s="339" t="s">
        <v>666</v>
      </c>
      <c r="F13" s="339" t="s">
        <v>740</v>
      </c>
      <c r="G13" s="339" t="s">
        <v>787</v>
      </c>
      <c r="H13" s="340">
        <f t="shared" si="0"/>
        <v>7098666.7199999988</v>
      </c>
    </row>
    <row r="14" spans="1:9" x14ac:dyDescent="0.25">
      <c r="A14" s="339"/>
      <c r="B14" s="346">
        <v>51805001</v>
      </c>
      <c r="C14" s="339">
        <v>9204</v>
      </c>
      <c r="D14" s="340">
        <v>161333.32999999999</v>
      </c>
      <c r="E14" s="339" t="s">
        <v>666</v>
      </c>
      <c r="F14" s="339" t="s">
        <v>741</v>
      </c>
      <c r="G14" s="339" t="s">
        <v>788</v>
      </c>
      <c r="H14" s="340">
        <f t="shared" si="0"/>
        <v>6937333.3899999987</v>
      </c>
    </row>
    <row r="15" spans="1:9" x14ac:dyDescent="0.25">
      <c r="A15" s="339"/>
      <c r="B15" s="346">
        <v>51805001</v>
      </c>
      <c r="C15" s="339">
        <v>9204</v>
      </c>
      <c r="D15" s="340">
        <v>161333.32999999999</v>
      </c>
      <c r="E15" s="339" t="s">
        <v>666</v>
      </c>
      <c r="F15" s="339" t="s">
        <v>742</v>
      </c>
      <c r="G15" s="339" t="s">
        <v>789</v>
      </c>
      <c r="H15" s="373">
        <f t="shared" si="0"/>
        <v>6776000.0599999987</v>
      </c>
      <c r="I15" s="386" t="s">
        <v>872</v>
      </c>
    </row>
    <row r="16" spans="1:9" x14ac:dyDescent="0.25">
      <c r="A16" s="339" t="s">
        <v>665</v>
      </c>
      <c r="B16" s="2" t="s">
        <v>868</v>
      </c>
      <c r="C16" s="2"/>
      <c r="D16" s="372">
        <f>H15</f>
        <v>6776000.0599999987</v>
      </c>
      <c r="F16" s="339" t="s">
        <v>743</v>
      </c>
    </row>
    <row r="17" spans="1:9" x14ac:dyDescent="0.25">
      <c r="B17" s="346">
        <v>51805001</v>
      </c>
      <c r="C17" s="339">
        <v>9204</v>
      </c>
      <c r="D17" s="340">
        <v>161333.32999999999</v>
      </c>
      <c r="E17" s="339" t="s">
        <v>666</v>
      </c>
      <c r="F17" s="391" t="s">
        <v>869</v>
      </c>
      <c r="G17" s="390" t="s">
        <v>873</v>
      </c>
      <c r="H17" s="395">
        <f>H15-D17</f>
        <v>6614666.7299999986</v>
      </c>
    </row>
    <row r="18" spans="1:9" x14ac:dyDescent="0.25">
      <c r="B18" s="346">
        <v>51805001</v>
      </c>
      <c r="C18" s="339">
        <v>9204</v>
      </c>
      <c r="D18" s="340">
        <v>161333.32999999999</v>
      </c>
      <c r="E18" s="339" t="s">
        <v>666</v>
      </c>
      <c r="F18" s="391" t="s">
        <v>793</v>
      </c>
      <c r="G18" s="390" t="s">
        <v>901</v>
      </c>
      <c r="H18" s="395">
        <f>H17-D18</f>
        <v>6453333.3999999985</v>
      </c>
    </row>
    <row r="19" spans="1:9" x14ac:dyDescent="0.25">
      <c r="B19" s="346">
        <v>51805001</v>
      </c>
      <c r="C19" s="339">
        <v>9204</v>
      </c>
      <c r="D19" s="340">
        <v>161333.32999999999</v>
      </c>
      <c r="E19" s="339" t="s">
        <v>666</v>
      </c>
      <c r="F19" s="339" t="s">
        <v>794</v>
      </c>
      <c r="G19" s="392" t="s">
        <v>903</v>
      </c>
      <c r="H19" s="395">
        <f>H18-D19</f>
        <v>6292000.0699999984</v>
      </c>
    </row>
    <row r="20" spans="1:9" x14ac:dyDescent="0.25">
      <c r="B20" s="346">
        <v>51805001</v>
      </c>
      <c r="C20" s="339">
        <v>9204</v>
      </c>
      <c r="D20" s="340">
        <v>161333.32999999999</v>
      </c>
      <c r="E20" s="339" t="s">
        <v>666</v>
      </c>
      <c r="F20" s="339" t="s">
        <v>795</v>
      </c>
      <c r="G20" s="392" t="s">
        <v>907</v>
      </c>
      <c r="H20" s="395">
        <f t="shared" ref="H20:H28" si="1">H19-D20</f>
        <v>6130666.7399999984</v>
      </c>
    </row>
    <row r="21" spans="1:9" x14ac:dyDescent="0.25">
      <c r="B21" s="346">
        <v>51805001</v>
      </c>
      <c r="C21" s="339">
        <v>9204</v>
      </c>
      <c r="D21" s="340">
        <v>161333.32999999999</v>
      </c>
      <c r="E21" s="339" t="s">
        <v>666</v>
      </c>
      <c r="F21" s="339" t="s">
        <v>796</v>
      </c>
      <c r="G21" s="392" t="s">
        <v>913</v>
      </c>
      <c r="H21" s="395">
        <f t="shared" si="1"/>
        <v>5969333.4099999983</v>
      </c>
    </row>
    <row r="22" spans="1:9" x14ac:dyDescent="0.25">
      <c r="B22" s="346">
        <v>51805001</v>
      </c>
      <c r="C22" s="339">
        <v>9204</v>
      </c>
      <c r="D22" s="340">
        <v>161333.32999999999</v>
      </c>
      <c r="E22" s="339" t="s">
        <v>666</v>
      </c>
      <c r="F22" s="339" t="s">
        <v>797</v>
      </c>
      <c r="G22" s="392" t="s">
        <v>924</v>
      </c>
      <c r="H22" s="395">
        <f t="shared" si="1"/>
        <v>5808000.0799999982</v>
      </c>
    </row>
    <row r="23" spans="1:9" x14ac:dyDescent="0.25">
      <c r="B23" s="346">
        <v>51805001</v>
      </c>
      <c r="C23" s="339">
        <v>9204</v>
      </c>
      <c r="D23" s="340">
        <v>161333.32999999999</v>
      </c>
      <c r="E23" s="339" t="s">
        <v>666</v>
      </c>
      <c r="F23" s="339" t="s">
        <v>798</v>
      </c>
      <c r="G23" s="392" t="s">
        <v>930</v>
      </c>
      <c r="H23" s="395">
        <f t="shared" si="1"/>
        <v>5646666.7499999981</v>
      </c>
    </row>
    <row r="24" spans="1:9" x14ac:dyDescent="0.25">
      <c r="B24" s="346">
        <v>51805001</v>
      </c>
      <c r="C24" s="339">
        <v>9204</v>
      </c>
      <c r="D24" s="340">
        <v>161333.32999999999</v>
      </c>
      <c r="E24" s="339" t="s">
        <v>666</v>
      </c>
      <c r="F24" s="339" t="s">
        <v>799</v>
      </c>
      <c r="G24" s="392" t="s">
        <v>950</v>
      </c>
      <c r="H24" s="395">
        <f t="shared" si="1"/>
        <v>5485333.4199999981</v>
      </c>
    </row>
    <row r="25" spans="1:9" x14ac:dyDescent="0.25">
      <c r="B25" s="346">
        <v>51805001</v>
      </c>
      <c r="C25" s="339">
        <v>9204</v>
      </c>
      <c r="D25" s="340">
        <v>161333.32999999999</v>
      </c>
      <c r="E25" s="339" t="s">
        <v>666</v>
      </c>
      <c r="F25" s="339" t="s">
        <v>870</v>
      </c>
      <c r="G25" s="392" t="s">
        <v>964</v>
      </c>
      <c r="H25" s="395">
        <f t="shared" si="1"/>
        <v>5324000.089999998</v>
      </c>
    </row>
    <row r="26" spans="1:9" x14ac:dyDescent="0.25">
      <c r="B26" s="346">
        <v>51805001</v>
      </c>
      <c r="C26" s="339">
        <v>9204</v>
      </c>
      <c r="D26" s="340">
        <v>161333.32999999999</v>
      </c>
      <c r="E26" s="339" t="s">
        <v>666</v>
      </c>
      <c r="F26" s="339" t="s">
        <v>801</v>
      </c>
      <c r="G26" s="392" t="s">
        <v>957</v>
      </c>
      <c r="H26" s="395">
        <f t="shared" si="1"/>
        <v>5162666.7599999979</v>
      </c>
    </row>
    <row r="27" spans="1:9" x14ac:dyDescent="0.25">
      <c r="B27" s="346">
        <v>51805001</v>
      </c>
      <c r="C27" s="339">
        <v>9204</v>
      </c>
      <c r="D27" s="340">
        <v>161333.32999999999</v>
      </c>
      <c r="E27" s="339" t="s">
        <v>666</v>
      </c>
      <c r="F27" s="339" t="s">
        <v>802</v>
      </c>
      <c r="G27" s="392" t="s">
        <v>975</v>
      </c>
      <c r="H27" s="395">
        <f t="shared" si="1"/>
        <v>5001333.4299999978</v>
      </c>
    </row>
    <row r="28" spans="1:9" x14ac:dyDescent="0.25">
      <c r="B28" s="346">
        <v>51805001</v>
      </c>
      <c r="C28" s="339">
        <v>9204</v>
      </c>
      <c r="D28" s="340">
        <v>161333.32999999999</v>
      </c>
      <c r="E28" s="339" t="s">
        <v>666</v>
      </c>
      <c r="F28" s="339" t="s">
        <v>871</v>
      </c>
      <c r="G28" s="392" t="s">
        <v>995</v>
      </c>
      <c r="H28" s="395">
        <f t="shared" si="1"/>
        <v>4840000.0999999978</v>
      </c>
      <c r="I28" s="338" t="s">
        <v>1029</v>
      </c>
    </row>
    <row r="29" spans="1:9" x14ac:dyDescent="0.25">
      <c r="A29" s="339" t="s">
        <v>665</v>
      </c>
      <c r="B29" s="2" t="s">
        <v>1030</v>
      </c>
      <c r="C29" s="2"/>
      <c r="D29" s="372">
        <f>H28</f>
        <v>4840000.0999999978</v>
      </c>
      <c r="F29" s="339" t="s">
        <v>744</v>
      </c>
    </row>
    <row r="30" spans="1:9" x14ac:dyDescent="0.25">
      <c r="B30" s="346">
        <v>51805001</v>
      </c>
      <c r="C30" s="339">
        <v>9204</v>
      </c>
      <c r="D30" s="340">
        <v>161333.32999999999</v>
      </c>
      <c r="E30" s="339" t="s">
        <v>666</v>
      </c>
      <c r="F30" s="391" t="s">
        <v>1031</v>
      </c>
      <c r="G30" s="390" t="s">
        <v>1081</v>
      </c>
      <c r="H30" s="395">
        <f>H28-D30</f>
        <v>4678666.7699999977</v>
      </c>
    </row>
    <row r="31" spans="1:9" x14ac:dyDescent="0.25">
      <c r="B31" s="346">
        <v>51805001</v>
      </c>
      <c r="C31" s="339">
        <v>9204</v>
      </c>
      <c r="D31" s="340">
        <v>161333.32999999999</v>
      </c>
      <c r="E31" s="339" t="s">
        <v>666</v>
      </c>
      <c r="F31" s="391" t="s">
        <v>1032</v>
      </c>
      <c r="G31" s="390" t="s">
        <v>1141</v>
      </c>
      <c r="H31" s="395">
        <f>H30-D31</f>
        <v>4517333.4399999976</v>
      </c>
    </row>
    <row r="32" spans="1:9" x14ac:dyDescent="0.25">
      <c r="B32" s="346">
        <v>51805001</v>
      </c>
      <c r="C32" s="339">
        <v>9204</v>
      </c>
      <c r="D32" s="340">
        <v>161333.32999999999</v>
      </c>
      <c r="E32" s="339" t="s">
        <v>666</v>
      </c>
      <c r="F32" s="339" t="s">
        <v>1033</v>
      </c>
      <c r="G32" s="390" t="s">
        <v>1152</v>
      </c>
      <c r="H32" s="395">
        <f>H31-D32</f>
        <v>4356000.1099999975</v>
      </c>
    </row>
    <row r="33" spans="2:8" x14ac:dyDescent="0.25">
      <c r="B33" s="346">
        <v>51805001</v>
      </c>
      <c r="C33" s="339">
        <v>9204</v>
      </c>
      <c r="D33" s="340">
        <v>161333.32999999999</v>
      </c>
      <c r="E33" s="339" t="s">
        <v>666</v>
      </c>
      <c r="F33" s="339" t="s">
        <v>1034</v>
      </c>
      <c r="G33" s="392" t="s">
        <v>1160</v>
      </c>
      <c r="H33" s="395">
        <f t="shared" ref="H33:H41" si="2">H32-D33</f>
        <v>4194666.7799999975</v>
      </c>
    </row>
    <row r="34" spans="2:8" x14ac:dyDescent="0.25">
      <c r="B34" s="346">
        <v>51805001</v>
      </c>
      <c r="C34" s="339">
        <v>9204</v>
      </c>
      <c r="D34" s="340">
        <v>161333.32999999999</v>
      </c>
      <c r="E34" s="339" t="s">
        <v>666</v>
      </c>
      <c r="F34" s="339" t="s">
        <v>1035</v>
      </c>
      <c r="G34" s="392" t="s">
        <v>1192</v>
      </c>
      <c r="H34" s="395">
        <f t="shared" si="2"/>
        <v>4033333.4499999974</v>
      </c>
    </row>
    <row r="35" spans="2:8" x14ac:dyDescent="0.25">
      <c r="B35" s="346">
        <v>51805001</v>
      </c>
      <c r="C35" s="339">
        <v>9204</v>
      </c>
      <c r="D35" s="340">
        <v>161333.32999999999</v>
      </c>
      <c r="E35" s="339" t="s">
        <v>666</v>
      </c>
      <c r="F35" s="339" t="s">
        <v>1036</v>
      </c>
      <c r="G35" s="392" t="s">
        <v>1212</v>
      </c>
      <c r="H35" s="395">
        <f t="shared" si="2"/>
        <v>3872000.1199999973</v>
      </c>
    </row>
    <row r="36" spans="2:8" x14ac:dyDescent="0.25">
      <c r="B36" s="346">
        <v>51805001</v>
      </c>
      <c r="C36" s="339">
        <v>9204</v>
      </c>
      <c r="D36" s="340">
        <v>161333.32999999999</v>
      </c>
      <c r="E36" s="339" t="s">
        <v>666</v>
      </c>
      <c r="F36" s="339" t="s">
        <v>1037</v>
      </c>
      <c r="G36" s="392" t="s">
        <v>1219</v>
      </c>
      <c r="H36" s="395">
        <f t="shared" si="2"/>
        <v>3710666.7899999972</v>
      </c>
    </row>
    <row r="37" spans="2:8" x14ac:dyDescent="0.25">
      <c r="B37" s="346">
        <v>51805001</v>
      </c>
      <c r="C37" s="339">
        <v>9204</v>
      </c>
      <c r="D37" s="340">
        <v>161333.32999999999</v>
      </c>
      <c r="E37" s="339" t="s">
        <v>666</v>
      </c>
      <c r="F37" s="339" t="s">
        <v>1038</v>
      </c>
      <c r="G37" s="467" t="s">
        <v>1228</v>
      </c>
      <c r="H37" s="395">
        <f t="shared" si="2"/>
        <v>3549333.4599999972</v>
      </c>
    </row>
    <row r="38" spans="2:8" x14ac:dyDescent="0.25">
      <c r="B38" s="346">
        <v>51805001</v>
      </c>
      <c r="C38" s="339">
        <v>9204</v>
      </c>
      <c r="D38" s="340">
        <v>161333.32999999999</v>
      </c>
      <c r="E38" s="339" t="s">
        <v>666</v>
      </c>
      <c r="F38" s="339" t="s">
        <v>1039</v>
      </c>
      <c r="G38" s="468" t="s">
        <v>1237</v>
      </c>
      <c r="H38" s="395">
        <f t="shared" si="2"/>
        <v>3388000.1299999971</v>
      </c>
    </row>
    <row r="39" spans="2:8" x14ac:dyDescent="0.25">
      <c r="B39" s="346">
        <v>51805001</v>
      </c>
      <c r="C39" s="339">
        <v>9204</v>
      </c>
      <c r="D39" s="340">
        <v>161333.32999999999</v>
      </c>
      <c r="E39" s="339" t="s">
        <v>666</v>
      </c>
      <c r="F39" s="339" t="s">
        <v>1040</v>
      </c>
      <c r="G39" s="469" t="s">
        <v>1257</v>
      </c>
      <c r="H39" s="395">
        <f t="shared" si="2"/>
        <v>3226666.799999997</v>
      </c>
    </row>
    <row r="40" spans="2:8" x14ac:dyDescent="0.25">
      <c r="B40" s="346">
        <v>51805001</v>
      </c>
      <c r="C40" s="339">
        <v>9204</v>
      </c>
      <c r="D40" s="340">
        <v>161333.32999999999</v>
      </c>
      <c r="E40" s="339" t="s">
        <v>666</v>
      </c>
      <c r="F40" s="339" t="s">
        <v>1041</v>
      </c>
      <c r="G40" s="470" t="s">
        <v>1277</v>
      </c>
      <c r="H40" s="395">
        <f t="shared" si="2"/>
        <v>3065333.4699999969</v>
      </c>
    </row>
    <row r="41" spans="2:8" x14ac:dyDescent="0.25">
      <c r="B41" s="346">
        <v>51805001</v>
      </c>
      <c r="C41" s="339">
        <v>9204</v>
      </c>
      <c r="D41" s="340">
        <v>161333.32999999999</v>
      </c>
      <c r="E41" s="339" t="s">
        <v>666</v>
      </c>
      <c r="F41" s="339" t="s">
        <v>1042</v>
      </c>
      <c r="G41" s="392"/>
      <c r="H41" s="395">
        <f t="shared" si="2"/>
        <v>2904000.1399999969</v>
      </c>
    </row>
    <row r="42" spans="2:8" x14ac:dyDescent="0.25">
      <c r="F42" s="339"/>
    </row>
    <row r="43" spans="2:8" x14ac:dyDescent="0.25">
      <c r="F43" s="339"/>
    </row>
    <row r="44" spans="2:8" x14ac:dyDescent="0.25">
      <c r="F44" s="339"/>
    </row>
    <row r="45" spans="2:8" x14ac:dyDescent="0.25">
      <c r="F45" s="339"/>
    </row>
    <row r="46" spans="2:8" x14ac:dyDescent="0.25">
      <c r="F46" s="339"/>
    </row>
    <row r="47" spans="2:8" x14ac:dyDescent="0.25">
      <c r="F47" s="339"/>
    </row>
    <row r="48" spans="2:8" x14ac:dyDescent="0.25">
      <c r="D48" s="341">
        <f>D15*12</f>
        <v>1935999.96</v>
      </c>
      <c r="F48" s="339" t="s">
        <v>745</v>
      </c>
    </row>
    <row r="49" spans="2:7" x14ac:dyDescent="0.25">
      <c r="D49" s="341">
        <v>968000.18</v>
      </c>
      <c r="F49" s="339" t="s">
        <v>746</v>
      </c>
    </row>
    <row r="55" spans="2:7" x14ac:dyDescent="0.25">
      <c r="G55" s="341"/>
    </row>
    <row r="59" spans="2:7" x14ac:dyDescent="0.25">
      <c r="B59" s="370" t="s">
        <v>750</v>
      </c>
      <c r="C59" s="370"/>
      <c r="D59" s="371"/>
    </row>
    <row r="60" spans="2:7" x14ac:dyDescent="0.25">
      <c r="D60" s="372">
        <v>9680000</v>
      </c>
      <c r="E60" s="338" t="s">
        <v>747</v>
      </c>
    </row>
    <row r="61" spans="2:7" x14ac:dyDescent="0.25">
      <c r="D61" s="396">
        <v>967999.98</v>
      </c>
      <c r="E61" s="397">
        <v>2020</v>
      </c>
      <c r="F61" s="397" t="s">
        <v>748</v>
      </c>
    </row>
    <row r="62" spans="2:7" x14ac:dyDescent="0.25">
      <c r="D62" s="396">
        <v>1935999.96</v>
      </c>
      <c r="E62" s="397">
        <v>2021</v>
      </c>
      <c r="F62" s="397" t="s">
        <v>748</v>
      </c>
    </row>
    <row r="63" spans="2:7" x14ac:dyDescent="0.25">
      <c r="D63" s="396">
        <v>1935999.96</v>
      </c>
      <c r="E63" s="397">
        <v>2022</v>
      </c>
      <c r="F63" s="397" t="s">
        <v>748</v>
      </c>
    </row>
    <row r="64" spans="2:7" x14ac:dyDescent="0.25">
      <c r="D64" s="340">
        <v>1935999.96</v>
      </c>
      <c r="E64" s="339">
        <v>2023</v>
      </c>
      <c r="F64" s="339" t="s">
        <v>748</v>
      </c>
    </row>
    <row r="65" spans="4:6" x14ac:dyDescent="0.25">
      <c r="D65" s="340">
        <v>1935999.96</v>
      </c>
      <c r="E65" s="339">
        <v>2024</v>
      </c>
      <c r="F65" s="339" t="s">
        <v>748</v>
      </c>
    </row>
    <row r="66" spans="4:6" x14ac:dyDescent="0.25">
      <c r="D66" s="340">
        <f>D60-D61-D62-D63-D64-D65</f>
        <v>968000.1799999997</v>
      </c>
      <c r="E66" s="339">
        <v>2025</v>
      </c>
      <c r="F66" s="339" t="s">
        <v>749</v>
      </c>
    </row>
    <row r="67" spans="4:6" x14ac:dyDescent="0.25">
      <c r="D67" s="373">
        <f>SUM(D61:D66)</f>
        <v>9680000</v>
      </c>
      <c r="E67" s="339"/>
      <c r="F67" s="339"/>
    </row>
  </sheetData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C04C3-09D4-4F5C-BABB-4B64353F1453}">
  <sheetPr>
    <tabColor rgb="FFFF0000"/>
  </sheetPr>
  <dimension ref="A1:I51"/>
  <sheetViews>
    <sheetView topLeftCell="E1" workbookViewId="0">
      <selection activeCell="K24" sqref="K24"/>
    </sheetView>
  </sheetViews>
  <sheetFormatPr defaultColWidth="8.85546875" defaultRowHeight="15" x14ac:dyDescent="0.25"/>
  <cols>
    <col min="1" max="1" width="17" style="338" bestFit="1" customWidth="1"/>
    <col min="2" max="2" width="8.85546875" style="338"/>
    <col min="3" max="3" width="5" style="338" bestFit="1" customWidth="1"/>
    <col min="4" max="4" width="12" style="341" bestFit="1" customWidth="1"/>
    <col min="5" max="5" width="13.85546875" style="338" bestFit="1" customWidth="1"/>
    <col min="6" max="6" width="68.28515625" style="338" bestFit="1" customWidth="1"/>
    <col min="7" max="7" width="17.7109375" style="338" customWidth="1"/>
    <col min="8" max="8" width="13" style="338" customWidth="1"/>
    <col min="9" max="9" width="14.28515625" style="338" bestFit="1" customWidth="1"/>
    <col min="10" max="16384" width="8.85546875" style="338"/>
  </cols>
  <sheetData>
    <row r="1" spans="1:9" ht="21" x14ac:dyDescent="0.35">
      <c r="A1" s="3" t="s">
        <v>0</v>
      </c>
    </row>
    <row r="3" spans="1:9" ht="45" x14ac:dyDescent="0.25">
      <c r="A3" s="349" t="s">
        <v>625</v>
      </c>
      <c r="B3" s="350" t="s">
        <v>3</v>
      </c>
      <c r="C3" s="349" t="s">
        <v>6</v>
      </c>
      <c r="D3" s="350" t="s">
        <v>626</v>
      </c>
      <c r="E3" s="349" t="s">
        <v>42</v>
      </c>
      <c r="F3" s="349" t="s">
        <v>45</v>
      </c>
      <c r="G3" s="349" t="s">
        <v>701</v>
      </c>
      <c r="H3" s="349" t="s">
        <v>778</v>
      </c>
    </row>
    <row r="4" spans="1:9" x14ac:dyDescent="0.25">
      <c r="A4" s="339" t="s">
        <v>665</v>
      </c>
      <c r="B4" s="346">
        <v>51805001</v>
      </c>
      <c r="C4" s="339">
        <v>9204</v>
      </c>
      <c r="D4" s="340">
        <v>161333.32999999999</v>
      </c>
      <c r="E4" s="339" t="s">
        <v>666</v>
      </c>
      <c r="F4" s="339" t="s">
        <v>731</v>
      </c>
      <c r="G4" s="339" t="s">
        <v>755</v>
      </c>
      <c r="H4" s="340">
        <f>D44-D45-D4</f>
        <v>8550666.6899999995</v>
      </c>
    </row>
    <row r="5" spans="1:9" x14ac:dyDescent="0.25">
      <c r="A5" s="339"/>
      <c r="B5" s="346">
        <v>51805001</v>
      </c>
      <c r="C5" s="339">
        <v>9204</v>
      </c>
      <c r="D5" s="340">
        <v>161333.32999999999</v>
      </c>
      <c r="E5" s="339" t="s">
        <v>666</v>
      </c>
      <c r="F5" s="339" t="s">
        <v>732</v>
      </c>
      <c r="G5" s="339" t="s">
        <v>779</v>
      </c>
      <c r="H5" s="340">
        <f t="shared" ref="H5:H15" si="0">H4-D5</f>
        <v>8389333.3599999994</v>
      </c>
    </row>
    <row r="6" spans="1:9" x14ac:dyDescent="0.25">
      <c r="A6" s="339"/>
      <c r="B6" s="346">
        <v>51805001</v>
      </c>
      <c r="C6" s="339">
        <v>9204</v>
      </c>
      <c r="D6" s="340">
        <v>161333.32999999999</v>
      </c>
      <c r="E6" s="339" t="s">
        <v>666</v>
      </c>
      <c r="F6" s="339" t="s">
        <v>733</v>
      </c>
      <c r="G6" s="339" t="s">
        <v>780</v>
      </c>
      <c r="H6" s="340">
        <f t="shared" si="0"/>
        <v>8228000.0299999993</v>
      </c>
    </row>
    <row r="7" spans="1:9" x14ac:dyDescent="0.25">
      <c r="A7" s="339"/>
      <c r="B7" s="346">
        <v>51805001</v>
      </c>
      <c r="C7" s="339">
        <v>9204</v>
      </c>
      <c r="D7" s="340">
        <v>161333.32999999999</v>
      </c>
      <c r="E7" s="339" t="s">
        <v>666</v>
      </c>
      <c r="F7" s="339" t="s">
        <v>734</v>
      </c>
      <c r="G7" s="339" t="s">
        <v>781</v>
      </c>
      <c r="H7" s="340">
        <f t="shared" si="0"/>
        <v>8066666.6999999993</v>
      </c>
    </row>
    <row r="8" spans="1:9" x14ac:dyDescent="0.25">
      <c r="A8" s="339"/>
      <c r="B8" s="346">
        <v>51805001</v>
      </c>
      <c r="C8" s="339">
        <v>9204</v>
      </c>
      <c r="D8" s="340">
        <v>161333.32999999999</v>
      </c>
      <c r="E8" s="339" t="s">
        <v>666</v>
      </c>
      <c r="F8" s="339" t="s">
        <v>735</v>
      </c>
      <c r="G8" s="339" t="s">
        <v>782</v>
      </c>
      <c r="H8" s="340">
        <f t="shared" si="0"/>
        <v>7905333.3699999992</v>
      </c>
    </row>
    <row r="9" spans="1:9" x14ac:dyDescent="0.25">
      <c r="A9" s="339"/>
      <c r="B9" s="346">
        <v>51805001</v>
      </c>
      <c r="C9" s="339">
        <v>9204</v>
      </c>
      <c r="D9" s="340">
        <v>161333.32999999999</v>
      </c>
      <c r="E9" s="339" t="s">
        <v>666</v>
      </c>
      <c r="F9" s="339" t="s">
        <v>736</v>
      </c>
      <c r="G9" s="339" t="s">
        <v>783</v>
      </c>
      <c r="H9" s="340">
        <f t="shared" si="0"/>
        <v>7744000.0399999991</v>
      </c>
    </row>
    <row r="10" spans="1:9" x14ac:dyDescent="0.25">
      <c r="A10" s="339"/>
      <c r="B10" s="346">
        <v>51805001</v>
      </c>
      <c r="C10" s="339">
        <v>9204</v>
      </c>
      <c r="D10" s="340">
        <v>161333.32999999999</v>
      </c>
      <c r="E10" s="339" t="s">
        <v>666</v>
      </c>
      <c r="F10" s="339" t="s">
        <v>737</v>
      </c>
      <c r="G10" s="339" t="s">
        <v>784</v>
      </c>
      <c r="H10" s="340">
        <f t="shared" si="0"/>
        <v>7582666.709999999</v>
      </c>
    </row>
    <row r="11" spans="1:9" x14ac:dyDescent="0.25">
      <c r="A11" s="339"/>
      <c r="B11" s="346">
        <v>51805001</v>
      </c>
      <c r="C11" s="339">
        <v>9204</v>
      </c>
      <c r="D11" s="340">
        <v>161333.32999999999</v>
      </c>
      <c r="E11" s="339" t="s">
        <v>666</v>
      </c>
      <c r="F11" s="339" t="s">
        <v>738</v>
      </c>
      <c r="G11" s="339" t="s">
        <v>786</v>
      </c>
      <c r="H11" s="340">
        <f t="shared" si="0"/>
        <v>7421333.379999999</v>
      </c>
    </row>
    <row r="12" spans="1:9" x14ac:dyDescent="0.25">
      <c r="A12" s="339"/>
      <c r="B12" s="346">
        <v>51805001</v>
      </c>
      <c r="C12" s="339">
        <v>9204</v>
      </c>
      <c r="D12" s="340">
        <v>161333.32999999999</v>
      </c>
      <c r="E12" s="339" t="s">
        <v>666</v>
      </c>
      <c r="F12" s="339" t="s">
        <v>739</v>
      </c>
      <c r="G12" s="339" t="s">
        <v>785</v>
      </c>
      <c r="H12" s="340">
        <f t="shared" si="0"/>
        <v>7260000.0499999989</v>
      </c>
    </row>
    <row r="13" spans="1:9" x14ac:dyDescent="0.25">
      <c r="A13" s="339"/>
      <c r="B13" s="346">
        <v>51805001</v>
      </c>
      <c r="C13" s="339">
        <v>9204</v>
      </c>
      <c r="D13" s="340">
        <v>161333.32999999999</v>
      </c>
      <c r="E13" s="339" t="s">
        <v>666</v>
      </c>
      <c r="F13" s="339" t="s">
        <v>740</v>
      </c>
      <c r="G13" s="339" t="s">
        <v>787</v>
      </c>
      <c r="H13" s="340">
        <f t="shared" si="0"/>
        <v>7098666.7199999988</v>
      </c>
    </row>
    <row r="14" spans="1:9" x14ac:dyDescent="0.25">
      <c r="A14" s="339"/>
      <c r="B14" s="346">
        <v>51805001</v>
      </c>
      <c r="C14" s="339">
        <v>9204</v>
      </c>
      <c r="D14" s="340">
        <v>161333.32999999999</v>
      </c>
      <c r="E14" s="339" t="s">
        <v>666</v>
      </c>
      <c r="F14" s="339" t="s">
        <v>741</v>
      </c>
      <c r="G14" s="339" t="s">
        <v>788</v>
      </c>
      <c r="H14" s="340">
        <f t="shared" si="0"/>
        <v>6937333.3899999987</v>
      </c>
    </row>
    <row r="15" spans="1:9" x14ac:dyDescent="0.25">
      <c r="A15" s="339"/>
      <c r="B15" s="346">
        <v>51805001</v>
      </c>
      <c r="C15" s="339">
        <v>9204</v>
      </c>
      <c r="D15" s="340">
        <v>161333.32999999999</v>
      </c>
      <c r="E15" s="339" t="s">
        <v>666</v>
      </c>
      <c r="F15" s="339" t="s">
        <v>742</v>
      </c>
      <c r="G15" s="339" t="s">
        <v>789</v>
      </c>
      <c r="H15" s="373">
        <f t="shared" si="0"/>
        <v>6776000.0599999987</v>
      </c>
      <c r="I15" s="386" t="s">
        <v>872</v>
      </c>
    </row>
    <row r="16" spans="1:9" x14ac:dyDescent="0.25">
      <c r="A16" s="339" t="s">
        <v>665</v>
      </c>
      <c r="B16" s="2" t="s">
        <v>868</v>
      </c>
      <c r="C16" s="2"/>
      <c r="D16" s="372">
        <f>H15</f>
        <v>6776000.0599999987</v>
      </c>
      <c r="F16" s="339" t="s">
        <v>743</v>
      </c>
    </row>
    <row r="17" spans="2:8" x14ac:dyDescent="0.25">
      <c r="B17" s="346">
        <v>51805001</v>
      </c>
      <c r="C17" s="339">
        <v>9204</v>
      </c>
      <c r="D17" s="340">
        <v>161333.32999999999</v>
      </c>
      <c r="E17" s="339" t="s">
        <v>666</v>
      </c>
      <c r="F17" s="391" t="s">
        <v>869</v>
      </c>
      <c r="G17" s="390" t="s">
        <v>873</v>
      </c>
      <c r="H17" s="395">
        <f>H15-D17</f>
        <v>6614666.7299999986</v>
      </c>
    </row>
    <row r="18" spans="2:8" x14ac:dyDescent="0.25">
      <c r="B18" s="346">
        <v>51805001</v>
      </c>
      <c r="C18" s="339">
        <v>9204</v>
      </c>
      <c r="D18" s="340">
        <v>161333.32999999999</v>
      </c>
      <c r="E18" s="339" t="s">
        <v>666</v>
      </c>
      <c r="F18" s="391" t="s">
        <v>793</v>
      </c>
      <c r="G18" s="390" t="s">
        <v>901</v>
      </c>
      <c r="H18" s="395">
        <f>H17-D18</f>
        <v>6453333.3999999985</v>
      </c>
    </row>
    <row r="19" spans="2:8" x14ac:dyDescent="0.25">
      <c r="B19" s="346">
        <v>51805001</v>
      </c>
      <c r="C19" s="339">
        <v>9204</v>
      </c>
      <c r="D19" s="340">
        <v>161333.32999999999</v>
      </c>
      <c r="E19" s="339" t="s">
        <v>666</v>
      </c>
      <c r="F19" s="339" t="s">
        <v>794</v>
      </c>
      <c r="G19" s="392" t="s">
        <v>903</v>
      </c>
      <c r="H19" s="395">
        <f>H18-D19</f>
        <v>6292000.0699999984</v>
      </c>
    </row>
    <row r="20" spans="2:8" x14ac:dyDescent="0.25">
      <c r="B20" s="346">
        <v>51805001</v>
      </c>
      <c r="C20" s="339">
        <v>9204</v>
      </c>
      <c r="D20" s="340">
        <v>161333.32999999999</v>
      </c>
      <c r="E20" s="339" t="s">
        <v>666</v>
      </c>
      <c r="F20" s="339" t="s">
        <v>795</v>
      </c>
      <c r="G20" s="392" t="s">
        <v>907</v>
      </c>
      <c r="H20" s="395">
        <f t="shared" ref="H20:H28" si="1">H19-D20</f>
        <v>6130666.7399999984</v>
      </c>
    </row>
    <row r="21" spans="2:8" x14ac:dyDescent="0.25">
      <c r="B21" s="346">
        <v>51805001</v>
      </c>
      <c r="C21" s="339">
        <v>9204</v>
      </c>
      <c r="D21" s="340">
        <v>161333.32999999999</v>
      </c>
      <c r="E21" s="339" t="s">
        <v>666</v>
      </c>
      <c r="F21" s="339" t="s">
        <v>796</v>
      </c>
      <c r="G21" s="392" t="s">
        <v>913</v>
      </c>
      <c r="H21" s="395">
        <f t="shared" si="1"/>
        <v>5969333.4099999983</v>
      </c>
    </row>
    <row r="22" spans="2:8" x14ac:dyDescent="0.25">
      <c r="B22" s="346">
        <v>51805001</v>
      </c>
      <c r="C22" s="339">
        <v>9204</v>
      </c>
      <c r="D22" s="340">
        <v>161333.32999999999</v>
      </c>
      <c r="E22" s="339" t="s">
        <v>666</v>
      </c>
      <c r="F22" s="339" t="s">
        <v>797</v>
      </c>
      <c r="G22" s="392" t="s">
        <v>924</v>
      </c>
      <c r="H22" s="395">
        <f t="shared" si="1"/>
        <v>5808000.0799999982</v>
      </c>
    </row>
    <row r="23" spans="2:8" x14ac:dyDescent="0.25">
      <c r="B23" s="346">
        <v>51805001</v>
      </c>
      <c r="C23" s="339">
        <v>9204</v>
      </c>
      <c r="D23" s="340">
        <v>161333.32999999999</v>
      </c>
      <c r="E23" s="339" t="s">
        <v>666</v>
      </c>
      <c r="F23" s="339" t="s">
        <v>798</v>
      </c>
      <c r="G23" s="392" t="s">
        <v>930</v>
      </c>
      <c r="H23" s="395">
        <f t="shared" si="1"/>
        <v>5646666.7499999981</v>
      </c>
    </row>
    <row r="24" spans="2:8" x14ac:dyDescent="0.25">
      <c r="B24" s="346">
        <v>51805001</v>
      </c>
      <c r="C24" s="339">
        <v>9204</v>
      </c>
      <c r="D24" s="340">
        <v>161333.32999999999</v>
      </c>
      <c r="E24" s="339" t="s">
        <v>666</v>
      </c>
      <c r="F24" s="339" t="s">
        <v>799</v>
      </c>
      <c r="G24" s="392" t="s">
        <v>950</v>
      </c>
      <c r="H24" s="395">
        <f t="shared" si="1"/>
        <v>5485333.4199999981</v>
      </c>
    </row>
    <row r="25" spans="2:8" x14ac:dyDescent="0.25">
      <c r="B25" s="346">
        <v>51805001</v>
      </c>
      <c r="C25" s="339">
        <v>9204</v>
      </c>
      <c r="D25" s="340">
        <v>161333.32999999999</v>
      </c>
      <c r="E25" s="339" t="s">
        <v>666</v>
      </c>
      <c r="F25" s="339" t="s">
        <v>870</v>
      </c>
      <c r="G25" s="392" t="s">
        <v>964</v>
      </c>
      <c r="H25" s="395">
        <f t="shared" si="1"/>
        <v>5324000.089999998</v>
      </c>
    </row>
    <row r="26" spans="2:8" x14ac:dyDescent="0.25">
      <c r="B26" s="346">
        <v>51805001</v>
      </c>
      <c r="C26" s="339">
        <v>9204</v>
      </c>
      <c r="D26" s="340">
        <v>161333.32999999999</v>
      </c>
      <c r="E26" s="339" t="s">
        <v>666</v>
      </c>
      <c r="F26" s="339" t="s">
        <v>801</v>
      </c>
      <c r="G26" s="392" t="s">
        <v>957</v>
      </c>
      <c r="H26" s="395">
        <f t="shared" si="1"/>
        <v>5162666.7599999979</v>
      </c>
    </row>
    <row r="27" spans="2:8" x14ac:dyDescent="0.25">
      <c r="B27" s="346">
        <v>51805001</v>
      </c>
      <c r="C27" s="339">
        <v>9204</v>
      </c>
      <c r="D27" s="340">
        <v>161333.32999999999</v>
      </c>
      <c r="E27" s="339" t="s">
        <v>666</v>
      </c>
      <c r="F27" s="339" t="s">
        <v>802</v>
      </c>
      <c r="G27" s="392" t="s">
        <v>975</v>
      </c>
      <c r="H27" s="395">
        <f t="shared" si="1"/>
        <v>5001333.4299999978</v>
      </c>
    </row>
    <row r="28" spans="2:8" x14ac:dyDescent="0.25">
      <c r="B28" s="346">
        <v>51805001</v>
      </c>
      <c r="C28" s="339">
        <v>9204</v>
      </c>
      <c r="D28" s="340">
        <v>161333.32999999999</v>
      </c>
      <c r="E28" s="339" t="s">
        <v>666</v>
      </c>
      <c r="F28" s="339" t="s">
        <v>871</v>
      </c>
      <c r="G28" s="392" t="s">
        <v>995</v>
      </c>
      <c r="H28" s="395">
        <f t="shared" si="1"/>
        <v>4840000.0999999978</v>
      </c>
    </row>
    <row r="29" spans="2:8" x14ac:dyDescent="0.25">
      <c r="F29" s="339"/>
    </row>
    <row r="30" spans="2:8" x14ac:dyDescent="0.25">
      <c r="F30" s="339"/>
    </row>
    <row r="31" spans="2:8" x14ac:dyDescent="0.25">
      <c r="D31" s="341">
        <f>D15*12</f>
        <v>1935999.96</v>
      </c>
      <c r="F31" s="339" t="s">
        <v>744</v>
      </c>
    </row>
    <row r="32" spans="2:8" x14ac:dyDescent="0.25">
      <c r="D32" s="341">
        <f>D15*12</f>
        <v>1935999.96</v>
      </c>
      <c r="F32" s="339" t="s">
        <v>745</v>
      </c>
    </row>
    <row r="33" spans="2:7" x14ac:dyDescent="0.25">
      <c r="D33" s="341">
        <v>968000.18</v>
      </c>
      <c r="F33" s="339" t="s">
        <v>746</v>
      </c>
    </row>
    <row r="39" spans="2:7" x14ac:dyDescent="0.25">
      <c r="G39" s="341"/>
    </row>
    <row r="43" spans="2:7" x14ac:dyDescent="0.25">
      <c r="B43" s="370" t="s">
        <v>750</v>
      </c>
      <c r="C43" s="370"/>
      <c r="D43" s="371"/>
    </row>
    <row r="44" spans="2:7" x14ac:dyDescent="0.25">
      <c r="D44" s="372">
        <v>9680000</v>
      </c>
      <c r="E44" s="338" t="s">
        <v>747</v>
      </c>
    </row>
    <row r="45" spans="2:7" x14ac:dyDescent="0.25">
      <c r="D45" s="396">
        <v>967999.98</v>
      </c>
      <c r="E45" s="397">
        <v>2020</v>
      </c>
      <c r="F45" s="397" t="s">
        <v>748</v>
      </c>
    </row>
    <row r="46" spans="2:7" x14ac:dyDescent="0.25">
      <c r="D46" s="396">
        <v>1935999.96</v>
      </c>
      <c r="E46" s="397">
        <v>2021</v>
      </c>
      <c r="F46" s="397" t="s">
        <v>748</v>
      </c>
    </row>
    <row r="47" spans="2:7" x14ac:dyDescent="0.25">
      <c r="D47" s="340">
        <v>1935999.96</v>
      </c>
      <c r="E47" s="339">
        <v>2022</v>
      </c>
      <c r="F47" s="339" t="s">
        <v>748</v>
      </c>
    </row>
    <row r="48" spans="2:7" x14ac:dyDescent="0.25">
      <c r="D48" s="340">
        <v>1935999.96</v>
      </c>
      <c r="E48" s="339">
        <v>2023</v>
      </c>
      <c r="F48" s="339" t="s">
        <v>748</v>
      </c>
    </row>
    <row r="49" spans="4:6" x14ac:dyDescent="0.25">
      <c r="D49" s="340">
        <v>1935999.96</v>
      </c>
      <c r="E49" s="339">
        <v>2024</v>
      </c>
      <c r="F49" s="339" t="s">
        <v>748</v>
      </c>
    </row>
    <row r="50" spans="4:6" x14ac:dyDescent="0.25">
      <c r="D50" s="340">
        <f>D44-D45-D46-D47-D48-D49</f>
        <v>968000.1799999997</v>
      </c>
      <c r="E50" s="339">
        <v>2025</v>
      </c>
      <c r="F50" s="339" t="s">
        <v>749</v>
      </c>
    </row>
    <row r="51" spans="4:6" x14ac:dyDescent="0.25">
      <c r="D51" s="373">
        <f>SUM(D45:D50)</f>
        <v>9680000</v>
      </c>
      <c r="E51" s="339"/>
      <c r="F51" s="339"/>
    </row>
  </sheetData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  <pageSetUpPr fitToPage="1"/>
  </sheetPr>
  <dimension ref="A1:I51"/>
  <sheetViews>
    <sheetView topLeftCell="A7" workbookViewId="0">
      <selection activeCell="K22" sqref="K22"/>
    </sheetView>
  </sheetViews>
  <sheetFormatPr defaultRowHeight="15" x14ac:dyDescent="0.25"/>
  <cols>
    <col min="1" max="1" width="17" bestFit="1" customWidth="1"/>
    <col min="3" max="3" width="5" bestFit="1" customWidth="1"/>
    <col min="4" max="4" width="12" style="341" bestFit="1" customWidth="1"/>
    <col min="5" max="5" width="13.85546875" bestFit="1" customWidth="1"/>
    <col min="6" max="6" width="68.28515625" bestFit="1" customWidth="1"/>
    <col min="7" max="7" width="17.7109375" customWidth="1"/>
    <col min="8" max="8" width="11.28515625" bestFit="1" customWidth="1"/>
    <col min="9" max="9" width="14.28515625" bestFit="1" customWidth="1"/>
  </cols>
  <sheetData>
    <row r="1" spans="1:9" ht="21" x14ac:dyDescent="0.35">
      <c r="A1" s="3" t="s">
        <v>0</v>
      </c>
      <c r="B1" s="338"/>
      <c r="C1" s="338"/>
      <c r="E1" s="338"/>
      <c r="F1" s="338"/>
      <c r="G1" s="338"/>
      <c r="H1" s="338"/>
    </row>
    <row r="2" spans="1:9" x14ac:dyDescent="0.25">
      <c r="A2" s="338"/>
      <c r="B2" s="338"/>
      <c r="C2" s="338"/>
      <c r="E2" s="338"/>
      <c r="F2" s="338"/>
      <c r="G2" s="338"/>
      <c r="H2" s="338"/>
    </row>
    <row r="3" spans="1:9" ht="75" x14ac:dyDescent="0.25">
      <c r="A3" s="349" t="s">
        <v>625</v>
      </c>
      <c r="B3" s="350" t="s">
        <v>3</v>
      </c>
      <c r="C3" s="349" t="s">
        <v>6</v>
      </c>
      <c r="D3" s="350" t="s">
        <v>626</v>
      </c>
      <c r="E3" s="349" t="s">
        <v>42</v>
      </c>
      <c r="F3" s="349" t="s">
        <v>45</v>
      </c>
      <c r="G3" s="349" t="s">
        <v>701</v>
      </c>
      <c r="H3" s="349" t="s">
        <v>778</v>
      </c>
    </row>
    <row r="4" spans="1:9" x14ac:dyDescent="0.25">
      <c r="A4" s="339" t="s">
        <v>665</v>
      </c>
      <c r="B4" s="346">
        <v>51805001</v>
      </c>
      <c r="C4" s="339">
        <v>9204</v>
      </c>
      <c r="D4" s="340">
        <v>161333.32999999999</v>
      </c>
      <c r="E4" s="339" t="s">
        <v>666</v>
      </c>
      <c r="F4" s="339" t="s">
        <v>731</v>
      </c>
      <c r="G4" s="339" t="s">
        <v>755</v>
      </c>
      <c r="H4" s="340">
        <f>D44-D45-D4</f>
        <v>8550666.6899999995</v>
      </c>
    </row>
    <row r="5" spans="1:9" x14ac:dyDescent="0.25">
      <c r="A5" s="339"/>
      <c r="B5" s="346">
        <v>51805001</v>
      </c>
      <c r="C5" s="339">
        <v>9204</v>
      </c>
      <c r="D5" s="340">
        <v>161333.32999999999</v>
      </c>
      <c r="E5" s="339" t="s">
        <v>666</v>
      </c>
      <c r="F5" s="339" t="s">
        <v>732</v>
      </c>
      <c r="G5" s="339" t="s">
        <v>779</v>
      </c>
      <c r="H5" s="340">
        <f t="shared" ref="H5:H15" si="0">H4-D5</f>
        <v>8389333.3599999994</v>
      </c>
    </row>
    <row r="6" spans="1:9" x14ac:dyDescent="0.25">
      <c r="A6" s="339"/>
      <c r="B6" s="346">
        <v>51805001</v>
      </c>
      <c r="C6" s="339">
        <v>9204</v>
      </c>
      <c r="D6" s="340">
        <v>161333.32999999999</v>
      </c>
      <c r="E6" s="339" t="s">
        <v>666</v>
      </c>
      <c r="F6" s="339" t="s">
        <v>733</v>
      </c>
      <c r="G6" s="339" t="s">
        <v>780</v>
      </c>
      <c r="H6" s="340">
        <f t="shared" si="0"/>
        <v>8228000.0299999993</v>
      </c>
    </row>
    <row r="7" spans="1:9" x14ac:dyDescent="0.25">
      <c r="A7" s="339"/>
      <c r="B7" s="346">
        <v>51805001</v>
      </c>
      <c r="C7" s="339">
        <v>9204</v>
      </c>
      <c r="D7" s="340">
        <v>161333.32999999999</v>
      </c>
      <c r="E7" s="339" t="s">
        <v>666</v>
      </c>
      <c r="F7" s="339" t="s">
        <v>734</v>
      </c>
      <c r="G7" s="339" t="s">
        <v>781</v>
      </c>
      <c r="H7" s="340">
        <f t="shared" si="0"/>
        <v>8066666.6999999993</v>
      </c>
    </row>
    <row r="8" spans="1:9" x14ac:dyDescent="0.25">
      <c r="A8" s="339"/>
      <c r="B8" s="346">
        <v>51805001</v>
      </c>
      <c r="C8" s="339">
        <v>9204</v>
      </c>
      <c r="D8" s="340">
        <v>161333.32999999999</v>
      </c>
      <c r="E8" s="339" t="s">
        <v>666</v>
      </c>
      <c r="F8" s="339" t="s">
        <v>735</v>
      </c>
      <c r="G8" s="339" t="s">
        <v>782</v>
      </c>
      <c r="H8" s="340">
        <f t="shared" si="0"/>
        <v>7905333.3699999992</v>
      </c>
    </row>
    <row r="9" spans="1:9" x14ac:dyDescent="0.25">
      <c r="A9" s="339"/>
      <c r="B9" s="346">
        <v>51805001</v>
      </c>
      <c r="C9" s="339">
        <v>9204</v>
      </c>
      <c r="D9" s="340">
        <v>161333.32999999999</v>
      </c>
      <c r="E9" s="339" t="s">
        <v>666</v>
      </c>
      <c r="F9" s="339" t="s">
        <v>736</v>
      </c>
      <c r="G9" s="339" t="s">
        <v>783</v>
      </c>
      <c r="H9" s="340">
        <f t="shared" si="0"/>
        <v>7744000.0399999991</v>
      </c>
    </row>
    <row r="10" spans="1:9" x14ac:dyDescent="0.25">
      <c r="A10" s="339"/>
      <c r="B10" s="346">
        <v>51805001</v>
      </c>
      <c r="C10" s="339">
        <v>9204</v>
      </c>
      <c r="D10" s="340">
        <v>161333.32999999999</v>
      </c>
      <c r="E10" s="339" t="s">
        <v>666</v>
      </c>
      <c r="F10" s="339" t="s">
        <v>737</v>
      </c>
      <c r="G10" s="339" t="s">
        <v>784</v>
      </c>
      <c r="H10" s="340">
        <f t="shared" si="0"/>
        <v>7582666.709999999</v>
      </c>
    </row>
    <row r="11" spans="1:9" x14ac:dyDescent="0.25">
      <c r="A11" s="339"/>
      <c r="B11" s="346">
        <v>51805001</v>
      </c>
      <c r="C11" s="339">
        <v>9204</v>
      </c>
      <c r="D11" s="340">
        <v>161333.32999999999</v>
      </c>
      <c r="E11" s="339" t="s">
        <v>666</v>
      </c>
      <c r="F11" s="339" t="s">
        <v>738</v>
      </c>
      <c r="G11" s="339" t="s">
        <v>786</v>
      </c>
      <c r="H11" s="340">
        <f t="shared" si="0"/>
        <v>7421333.379999999</v>
      </c>
    </row>
    <row r="12" spans="1:9" x14ac:dyDescent="0.25">
      <c r="A12" s="339"/>
      <c r="B12" s="346">
        <v>51805001</v>
      </c>
      <c r="C12" s="339">
        <v>9204</v>
      </c>
      <c r="D12" s="340">
        <v>161333.32999999999</v>
      </c>
      <c r="E12" s="339" t="s">
        <v>666</v>
      </c>
      <c r="F12" s="339" t="s">
        <v>739</v>
      </c>
      <c r="G12" s="339" t="s">
        <v>785</v>
      </c>
      <c r="H12" s="340">
        <f t="shared" si="0"/>
        <v>7260000.0499999989</v>
      </c>
    </row>
    <row r="13" spans="1:9" x14ac:dyDescent="0.25">
      <c r="A13" s="339"/>
      <c r="B13" s="346">
        <v>51805001</v>
      </c>
      <c r="C13" s="339">
        <v>9204</v>
      </c>
      <c r="D13" s="340">
        <v>161333.32999999999</v>
      </c>
      <c r="E13" s="339" t="s">
        <v>666</v>
      </c>
      <c r="F13" s="339" t="s">
        <v>740</v>
      </c>
      <c r="G13" s="339" t="s">
        <v>787</v>
      </c>
      <c r="H13" s="340">
        <f t="shared" si="0"/>
        <v>7098666.7199999988</v>
      </c>
    </row>
    <row r="14" spans="1:9" x14ac:dyDescent="0.25">
      <c r="A14" s="339"/>
      <c r="B14" s="346">
        <v>51805001</v>
      </c>
      <c r="C14" s="339">
        <v>9204</v>
      </c>
      <c r="D14" s="340">
        <v>161333.32999999999</v>
      </c>
      <c r="E14" s="339" t="s">
        <v>666</v>
      </c>
      <c r="F14" s="339" t="s">
        <v>741</v>
      </c>
      <c r="G14" s="339" t="s">
        <v>788</v>
      </c>
      <c r="H14" s="340">
        <f t="shared" si="0"/>
        <v>6937333.3899999987</v>
      </c>
    </row>
    <row r="15" spans="1:9" x14ac:dyDescent="0.25">
      <c r="A15" s="339"/>
      <c r="B15" s="346">
        <v>51805001</v>
      </c>
      <c r="C15" s="339">
        <v>9204</v>
      </c>
      <c r="D15" s="340">
        <v>161333.32999999999</v>
      </c>
      <c r="E15" s="339" t="s">
        <v>666</v>
      </c>
      <c r="F15" s="339" t="s">
        <v>742</v>
      </c>
      <c r="G15" s="339" t="s">
        <v>789</v>
      </c>
      <c r="H15" s="373">
        <f t="shared" si="0"/>
        <v>6776000.0599999987</v>
      </c>
      <c r="I15" s="386" t="s">
        <v>872</v>
      </c>
    </row>
    <row r="16" spans="1:9" x14ac:dyDescent="0.25">
      <c r="A16" s="339" t="s">
        <v>665</v>
      </c>
      <c r="B16" s="2" t="s">
        <v>868</v>
      </c>
      <c r="C16" s="2"/>
      <c r="D16" s="372">
        <f>H15</f>
        <v>6776000.0599999987</v>
      </c>
      <c r="F16" s="339" t="s">
        <v>743</v>
      </c>
    </row>
    <row r="17" spans="2:8" s="338" customFormat="1" x14ac:dyDescent="0.25">
      <c r="B17" s="346">
        <v>51805001</v>
      </c>
      <c r="C17" s="339">
        <v>9204</v>
      </c>
      <c r="D17" s="340">
        <v>161333.32999999999</v>
      </c>
      <c r="E17" s="339" t="s">
        <v>666</v>
      </c>
      <c r="F17" s="339" t="s">
        <v>869</v>
      </c>
      <c r="H17" s="373"/>
    </row>
    <row r="18" spans="2:8" s="338" customFormat="1" x14ac:dyDescent="0.25">
      <c r="B18" s="346">
        <v>51805001</v>
      </c>
      <c r="C18" s="339">
        <v>9204</v>
      </c>
      <c r="D18" s="340">
        <v>161333.32999999999</v>
      </c>
      <c r="E18" s="339" t="s">
        <v>666</v>
      </c>
      <c r="F18" s="339" t="s">
        <v>793</v>
      </c>
    </row>
    <row r="19" spans="2:8" s="338" customFormat="1" x14ac:dyDescent="0.25">
      <c r="B19" s="346">
        <v>51805001</v>
      </c>
      <c r="C19" s="339">
        <v>9204</v>
      </c>
      <c r="D19" s="340">
        <v>161333.32999999999</v>
      </c>
      <c r="E19" s="339" t="s">
        <v>666</v>
      </c>
      <c r="F19" s="339" t="s">
        <v>794</v>
      </c>
    </row>
    <row r="20" spans="2:8" s="338" customFormat="1" x14ac:dyDescent="0.25">
      <c r="B20" s="346">
        <v>51805001</v>
      </c>
      <c r="C20" s="339">
        <v>9204</v>
      </c>
      <c r="D20" s="340">
        <v>161333.32999999999</v>
      </c>
      <c r="E20" s="339" t="s">
        <v>666</v>
      </c>
      <c r="F20" s="339" t="s">
        <v>795</v>
      </c>
    </row>
    <row r="21" spans="2:8" s="338" customFormat="1" x14ac:dyDescent="0.25">
      <c r="B21" s="346">
        <v>51805001</v>
      </c>
      <c r="C21" s="339">
        <v>9204</v>
      </c>
      <c r="D21" s="340">
        <v>161333.32999999999</v>
      </c>
      <c r="E21" s="339" t="s">
        <v>666</v>
      </c>
      <c r="F21" s="339" t="s">
        <v>796</v>
      </c>
    </row>
    <row r="22" spans="2:8" s="338" customFormat="1" x14ac:dyDescent="0.25">
      <c r="B22" s="346">
        <v>51805001</v>
      </c>
      <c r="C22" s="339">
        <v>9204</v>
      </c>
      <c r="D22" s="340">
        <v>161333.32999999999</v>
      </c>
      <c r="E22" s="339" t="s">
        <v>666</v>
      </c>
      <c r="F22" s="339" t="s">
        <v>797</v>
      </c>
    </row>
    <row r="23" spans="2:8" s="338" customFormat="1" x14ac:dyDescent="0.25">
      <c r="B23" s="346">
        <v>51805001</v>
      </c>
      <c r="C23" s="339">
        <v>9204</v>
      </c>
      <c r="D23" s="340">
        <v>161333.32999999999</v>
      </c>
      <c r="E23" s="339" t="s">
        <v>666</v>
      </c>
      <c r="F23" s="339" t="s">
        <v>798</v>
      </c>
    </row>
    <row r="24" spans="2:8" s="338" customFormat="1" x14ac:dyDescent="0.25">
      <c r="B24" s="346">
        <v>51805001</v>
      </c>
      <c r="C24" s="339">
        <v>9204</v>
      </c>
      <c r="D24" s="340">
        <v>161333.32999999999</v>
      </c>
      <c r="E24" s="339" t="s">
        <v>666</v>
      </c>
      <c r="F24" s="339" t="s">
        <v>799</v>
      </c>
    </row>
    <row r="25" spans="2:8" s="338" customFormat="1" x14ac:dyDescent="0.25">
      <c r="B25" s="346">
        <v>51805001</v>
      </c>
      <c r="C25" s="339">
        <v>9204</v>
      </c>
      <c r="D25" s="340">
        <v>161333.32999999999</v>
      </c>
      <c r="E25" s="339" t="s">
        <v>666</v>
      </c>
      <c r="F25" s="339" t="s">
        <v>870</v>
      </c>
    </row>
    <row r="26" spans="2:8" s="338" customFormat="1" x14ac:dyDescent="0.25">
      <c r="B26" s="346">
        <v>51805001</v>
      </c>
      <c r="C26" s="339">
        <v>9204</v>
      </c>
      <c r="D26" s="340">
        <v>161333.32999999999</v>
      </c>
      <c r="E26" s="339" t="s">
        <v>666</v>
      </c>
      <c r="F26" s="339" t="s">
        <v>801</v>
      </c>
    </row>
    <row r="27" spans="2:8" s="338" customFormat="1" x14ac:dyDescent="0.25">
      <c r="B27" s="346">
        <v>51805001</v>
      </c>
      <c r="C27" s="339">
        <v>9204</v>
      </c>
      <c r="D27" s="340">
        <v>161333.32999999999</v>
      </c>
      <c r="E27" s="339" t="s">
        <v>666</v>
      </c>
      <c r="F27" s="339" t="s">
        <v>802</v>
      </c>
    </row>
    <row r="28" spans="2:8" s="338" customFormat="1" x14ac:dyDescent="0.25">
      <c r="B28" s="346">
        <v>51805001</v>
      </c>
      <c r="C28" s="339">
        <v>9204</v>
      </c>
      <c r="D28" s="340">
        <v>161333.32999999999</v>
      </c>
      <c r="E28" s="339" t="s">
        <v>666</v>
      </c>
      <c r="F28" s="339" t="s">
        <v>871</v>
      </c>
    </row>
    <row r="29" spans="2:8" s="338" customFormat="1" x14ac:dyDescent="0.25">
      <c r="D29" s="341"/>
      <c r="F29" s="339"/>
    </row>
    <row r="30" spans="2:8" s="338" customFormat="1" x14ac:dyDescent="0.25">
      <c r="D30" s="341"/>
      <c r="F30" s="339"/>
    </row>
    <row r="31" spans="2:8" x14ac:dyDescent="0.25">
      <c r="D31" s="341">
        <f>D15*12</f>
        <v>1935999.96</v>
      </c>
      <c r="F31" s="339" t="s">
        <v>744</v>
      </c>
    </row>
    <row r="32" spans="2:8" x14ac:dyDescent="0.25">
      <c r="D32" s="341">
        <f>D15*12</f>
        <v>1935999.96</v>
      </c>
      <c r="F32" s="339" t="s">
        <v>745</v>
      </c>
    </row>
    <row r="33" spans="2:7" x14ac:dyDescent="0.25">
      <c r="D33" s="341">
        <v>968000.18</v>
      </c>
      <c r="F33" s="339" t="s">
        <v>746</v>
      </c>
    </row>
    <row r="36" spans="2:7" x14ac:dyDescent="0.25">
      <c r="E36" s="338"/>
    </row>
    <row r="39" spans="2:7" x14ac:dyDescent="0.25">
      <c r="G39" s="341"/>
    </row>
    <row r="43" spans="2:7" x14ac:dyDescent="0.25">
      <c r="B43" s="370" t="s">
        <v>750</v>
      </c>
      <c r="C43" s="370"/>
      <c r="D43" s="371"/>
    </row>
    <row r="44" spans="2:7" x14ac:dyDescent="0.25">
      <c r="D44" s="372">
        <v>9680000</v>
      </c>
      <c r="E44" s="338" t="s">
        <v>747</v>
      </c>
    </row>
    <row r="45" spans="2:7" x14ac:dyDescent="0.25">
      <c r="D45" s="340">
        <v>967999.98</v>
      </c>
      <c r="E45" s="339">
        <v>2020</v>
      </c>
      <c r="F45" s="339" t="s">
        <v>748</v>
      </c>
    </row>
    <row r="46" spans="2:7" x14ac:dyDescent="0.25">
      <c r="D46" s="340">
        <v>1935999.96</v>
      </c>
      <c r="E46" s="339">
        <v>2021</v>
      </c>
      <c r="F46" s="339" t="s">
        <v>748</v>
      </c>
    </row>
    <row r="47" spans="2:7" x14ac:dyDescent="0.25">
      <c r="D47" s="340">
        <v>1935999.96</v>
      </c>
      <c r="E47" s="339">
        <v>2022</v>
      </c>
      <c r="F47" s="339" t="s">
        <v>748</v>
      </c>
    </row>
    <row r="48" spans="2:7" x14ac:dyDescent="0.25">
      <c r="D48" s="340">
        <v>1935999.96</v>
      </c>
      <c r="E48" s="339">
        <v>2023</v>
      </c>
      <c r="F48" s="339" t="s">
        <v>748</v>
      </c>
    </row>
    <row r="49" spans="4:6" x14ac:dyDescent="0.25">
      <c r="D49" s="340">
        <v>1935999.96</v>
      </c>
      <c r="E49" s="339">
        <v>2024</v>
      </c>
      <c r="F49" s="339" t="s">
        <v>748</v>
      </c>
    </row>
    <row r="50" spans="4:6" x14ac:dyDescent="0.25">
      <c r="D50" s="340">
        <f>D44-D45-D46-D47-D48-D49</f>
        <v>968000.1799999997</v>
      </c>
      <c r="E50" s="339">
        <v>2025</v>
      </c>
      <c r="F50" s="339" t="s">
        <v>749</v>
      </c>
    </row>
    <row r="51" spans="4:6" x14ac:dyDescent="0.25">
      <c r="D51" s="373">
        <f>SUM(D45:D50)</f>
        <v>9680000</v>
      </c>
      <c r="E51" s="339"/>
      <c r="F51" s="339"/>
    </row>
  </sheetData>
  <pageMargins left="0.7" right="0.7" top="0.78740157499999996" bottom="0.78740157499999996" header="0.3" footer="0.3"/>
  <pageSetup paperSize="9" scale="8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I13"/>
  <sheetViews>
    <sheetView workbookViewId="0">
      <selection activeCell="A2" sqref="A2:A14"/>
    </sheetView>
  </sheetViews>
  <sheetFormatPr defaultRowHeight="15" x14ac:dyDescent="0.25"/>
  <cols>
    <col min="1" max="1" width="15.42578125" style="279" customWidth="1"/>
    <col min="2" max="4" width="9.140625" style="280"/>
    <col min="5" max="5" width="9" style="281" customWidth="1"/>
    <col min="6" max="256" width="9.140625" style="280"/>
    <col min="257" max="257" width="15.42578125" style="280" customWidth="1"/>
    <col min="258" max="260" width="9.140625" style="280"/>
    <col min="261" max="261" width="9" style="280" customWidth="1"/>
    <col min="262" max="512" width="9.140625" style="280"/>
    <col min="513" max="513" width="15.42578125" style="280" customWidth="1"/>
    <col min="514" max="516" width="9.140625" style="280"/>
    <col min="517" max="517" width="9" style="280" customWidth="1"/>
    <col min="518" max="768" width="9.140625" style="280"/>
    <col min="769" max="769" width="15.42578125" style="280" customWidth="1"/>
    <col min="770" max="772" width="9.140625" style="280"/>
    <col min="773" max="773" width="9" style="280" customWidth="1"/>
    <col min="774" max="1024" width="9.140625" style="280"/>
    <col min="1025" max="1025" width="15.42578125" style="280" customWidth="1"/>
    <col min="1026" max="1028" width="9.140625" style="280"/>
    <col min="1029" max="1029" width="9" style="280" customWidth="1"/>
    <col min="1030" max="1280" width="9.140625" style="280"/>
    <col min="1281" max="1281" width="15.42578125" style="280" customWidth="1"/>
    <col min="1282" max="1284" width="9.140625" style="280"/>
    <col min="1285" max="1285" width="9" style="280" customWidth="1"/>
    <col min="1286" max="1536" width="9.140625" style="280"/>
    <col min="1537" max="1537" width="15.42578125" style="280" customWidth="1"/>
    <col min="1538" max="1540" width="9.140625" style="280"/>
    <col min="1541" max="1541" width="9" style="280" customWidth="1"/>
    <col min="1542" max="1792" width="9.140625" style="280"/>
    <col min="1793" max="1793" width="15.42578125" style="280" customWidth="1"/>
    <col min="1794" max="1796" width="9.140625" style="280"/>
    <col min="1797" max="1797" width="9" style="280" customWidth="1"/>
    <col min="1798" max="2048" width="9.140625" style="280"/>
    <col min="2049" max="2049" width="15.42578125" style="280" customWidth="1"/>
    <col min="2050" max="2052" width="9.140625" style="280"/>
    <col min="2053" max="2053" width="9" style="280" customWidth="1"/>
    <col min="2054" max="2304" width="9.140625" style="280"/>
    <col min="2305" max="2305" width="15.42578125" style="280" customWidth="1"/>
    <col min="2306" max="2308" width="9.140625" style="280"/>
    <col min="2309" max="2309" width="9" style="280" customWidth="1"/>
    <col min="2310" max="2560" width="9.140625" style="280"/>
    <col min="2561" max="2561" width="15.42578125" style="280" customWidth="1"/>
    <col min="2562" max="2564" width="9.140625" style="280"/>
    <col min="2565" max="2565" width="9" style="280" customWidth="1"/>
    <col min="2566" max="2816" width="9.140625" style="280"/>
    <col min="2817" max="2817" width="15.42578125" style="280" customWidth="1"/>
    <col min="2818" max="2820" width="9.140625" style="280"/>
    <col min="2821" max="2821" width="9" style="280" customWidth="1"/>
    <col min="2822" max="3072" width="9.140625" style="280"/>
    <col min="3073" max="3073" width="15.42578125" style="280" customWidth="1"/>
    <col min="3074" max="3076" width="9.140625" style="280"/>
    <col min="3077" max="3077" width="9" style="280" customWidth="1"/>
    <col min="3078" max="3328" width="9.140625" style="280"/>
    <col min="3329" max="3329" width="15.42578125" style="280" customWidth="1"/>
    <col min="3330" max="3332" width="9.140625" style="280"/>
    <col min="3333" max="3333" width="9" style="280" customWidth="1"/>
    <col min="3334" max="3584" width="9.140625" style="280"/>
    <col min="3585" max="3585" width="15.42578125" style="280" customWidth="1"/>
    <col min="3586" max="3588" width="9.140625" style="280"/>
    <col min="3589" max="3589" width="9" style="280" customWidth="1"/>
    <col min="3590" max="3840" width="9.140625" style="280"/>
    <col min="3841" max="3841" width="15.42578125" style="280" customWidth="1"/>
    <col min="3842" max="3844" width="9.140625" style="280"/>
    <col min="3845" max="3845" width="9" style="280" customWidth="1"/>
    <col min="3846" max="4096" width="9.140625" style="280"/>
    <col min="4097" max="4097" width="15.42578125" style="280" customWidth="1"/>
    <col min="4098" max="4100" width="9.140625" style="280"/>
    <col min="4101" max="4101" width="9" style="280" customWidth="1"/>
    <col min="4102" max="4352" width="9.140625" style="280"/>
    <col min="4353" max="4353" width="15.42578125" style="280" customWidth="1"/>
    <col min="4354" max="4356" width="9.140625" style="280"/>
    <col min="4357" max="4357" width="9" style="280" customWidth="1"/>
    <col min="4358" max="4608" width="9.140625" style="280"/>
    <col min="4609" max="4609" width="15.42578125" style="280" customWidth="1"/>
    <col min="4610" max="4612" width="9.140625" style="280"/>
    <col min="4613" max="4613" width="9" style="280" customWidth="1"/>
    <col min="4614" max="4864" width="9.140625" style="280"/>
    <col min="4865" max="4865" width="15.42578125" style="280" customWidth="1"/>
    <col min="4866" max="4868" width="9.140625" style="280"/>
    <col min="4869" max="4869" width="9" style="280" customWidth="1"/>
    <col min="4870" max="5120" width="9.140625" style="280"/>
    <col min="5121" max="5121" width="15.42578125" style="280" customWidth="1"/>
    <col min="5122" max="5124" width="9.140625" style="280"/>
    <col min="5125" max="5125" width="9" style="280" customWidth="1"/>
    <col min="5126" max="5376" width="9.140625" style="280"/>
    <col min="5377" max="5377" width="15.42578125" style="280" customWidth="1"/>
    <col min="5378" max="5380" width="9.140625" style="280"/>
    <col min="5381" max="5381" width="9" style="280" customWidth="1"/>
    <col min="5382" max="5632" width="9.140625" style="280"/>
    <col min="5633" max="5633" width="15.42578125" style="280" customWidth="1"/>
    <col min="5634" max="5636" width="9.140625" style="280"/>
    <col min="5637" max="5637" width="9" style="280" customWidth="1"/>
    <col min="5638" max="5888" width="9.140625" style="280"/>
    <col min="5889" max="5889" width="15.42578125" style="280" customWidth="1"/>
    <col min="5890" max="5892" width="9.140625" style="280"/>
    <col min="5893" max="5893" width="9" style="280" customWidth="1"/>
    <col min="5894" max="6144" width="9.140625" style="280"/>
    <col min="6145" max="6145" width="15.42578125" style="280" customWidth="1"/>
    <col min="6146" max="6148" width="9.140625" style="280"/>
    <col min="6149" max="6149" width="9" style="280" customWidth="1"/>
    <col min="6150" max="6400" width="9.140625" style="280"/>
    <col min="6401" max="6401" width="15.42578125" style="280" customWidth="1"/>
    <col min="6402" max="6404" width="9.140625" style="280"/>
    <col min="6405" max="6405" width="9" style="280" customWidth="1"/>
    <col min="6406" max="6656" width="9.140625" style="280"/>
    <col min="6657" max="6657" width="15.42578125" style="280" customWidth="1"/>
    <col min="6658" max="6660" width="9.140625" style="280"/>
    <col min="6661" max="6661" width="9" style="280" customWidth="1"/>
    <col min="6662" max="6912" width="9.140625" style="280"/>
    <col min="6913" max="6913" width="15.42578125" style="280" customWidth="1"/>
    <col min="6914" max="6916" width="9.140625" style="280"/>
    <col min="6917" max="6917" width="9" style="280" customWidth="1"/>
    <col min="6918" max="7168" width="9.140625" style="280"/>
    <col min="7169" max="7169" width="15.42578125" style="280" customWidth="1"/>
    <col min="7170" max="7172" width="9.140625" style="280"/>
    <col min="7173" max="7173" width="9" style="280" customWidth="1"/>
    <col min="7174" max="7424" width="9.140625" style="280"/>
    <col min="7425" max="7425" width="15.42578125" style="280" customWidth="1"/>
    <col min="7426" max="7428" width="9.140625" style="280"/>
    <col min="7429" max="7429" width="9" style="280" customWidth="1"/>
    <col min="7430" max="7680" width="9.140625" style="280"/>
    <col min="7681" max="7681" width="15.42578125" style="280" customWidth="1"/>
    <col min="7682" max="7684" width="9.140625" style="280"/>
    <col min="7685" max="7685" width="9" style="280" customWidth="1"/>
    <col min="7686" max="7936" width="9.140625" style="280"/>
    <col min="7937" max="7937" width="15.42578125" style="280" customWidth="1"/>
    <col min="7938" max="7940" width="9.140625" style="280"/>
    <col min="7941" max="7941" width="9" style="280" customWidth="1"/>
    <col min="7942" max="8192" width="9.140625" style="280"/>
    <col min="8193" max="8193" width="15.42578125" style="280" customWidth="1"/>
    <col min="8194" max="8196" width="9.140625" style="280"/>
    <col min="8197" max="8197" width="9" style="280" customWidth="1"/>
    <col min="8198" max="8448" width="9.140625" style="280"/>
    <col min="8449" max="8449" width="15.42578125" style="280" customWidth="1"/>
    <col min="8450" max="8452" width="9.140625" style="280"/>
    <col min="8453" max="8453" width="9" style="280" customWidth="1"/>
    <col min="8454" max="8704" width="9.140625" style="280"/>
    <col min="8705" max="8705" width="15.42578125" style="280" customWidth="1"/>
    <col min="8706" max="8708" width="9.140625" style="280"/>
    <col min="8709" max="8709" width="9" style="280" customWidth="1"/>
    <col min="8710" max="8960" width="9.140625" style="280"/>
    <col min="8961" max="8961" width="15.42578125" style="280" customWidth="1"/>
    <col min="8962" max="8964" width="9.140625" style="280"/>
    <col min="8965" max="8965" width="9" style="280" customWidth="1"/>
    <col min="8966" max="9216" width="9.140625" style="280"/>
    <col min="9217" max="9217" width="15.42578125" style="280" customWidth="1"/>
    <col min="9218" max="9220" width="9.140625" style="280"/>
    <col min="9221" max="9221" width="9" style="280" customWidth="1"/>
    <col min="9222" max="9472" width="9.140625" style="280"/>
    <col min="9473" max="9473" width="15.42578125" style="280" customWidth="1"/>
    <col min="9474" max="9476" width="9.140625" style="280"/>
    <col min="9477" max="9477" width="9" style="280" customWidth="1"/>
    <col min="9478" max="9728" width="9.140625" style="280"/>
    <col min="9729" max="9729" width="15.42578125" style="280" customWidth="1"/>
    <col min="9730" max="9732" width="9.140625" style="280"/>
    <col min="9733" max="9733" width="9" style="280" customWidth="1"/>
    <col min="9734" max="9984" width="9.140625" style="280"/>
    <col min="9985" max="9985" width="15.42578125" style="280" customWidth="1"/>
    <col min="9986" max="9988" width="9.140625" style="280"/>
    <col min="9989" max="9989" width="9" style="280" customWidth="1"/>
    <col min="9990" max="10240" width="9.140625" style="280"/>
    <col min="10241" max="10241" width="15.42578125" style="280" customWidth="1"/>
    <col min="10242" max="10244" width="9.140625" style="280"/>
    <col min="10245" max="10245" width="9" style="280" customWidth="1"/>
    <col min="10246" max="10496" width="9.140625" style="280"/>
    <col min="10497" max="10497" width="15.42578125" style="280" customWidth="1"/>
    <col min="10498" max="10500" width="9.140625" style="280"/>
    <col min="10501" max="10501" width="9" style="280" customWidth="1"/>
    <col min="10502" max="10752" width="9.140625" style="280"/>
    <col min="10753" max="10753" width="15.42578125" style="280" customWidth="1"/>
    <col min="10754" max="10756" width="9.140625" style="280"/>
    <col min="10757" max="10757" width="9" style="280" customWidth="1"/>
    <col min="10758" max="11008" width="9.140625" style="280"/>
    <col min="11009" max="11009" width="15.42578125" style="280" customWidth="1"/>
    <col min="11010" max="11012" width="9.140625" style="280"/>
    <col min="11013" max="11013" width="9" style="280" customWidth="1"/>
    <col min="11014" max="11264" width="9.140625" style="280"/>
    <col min="11265" max="11265" width="15.42578125" style="280" customWidth="1"/>
    <col min="11266" max="11268" width="9.140625" style="280"/>
    <col min="11269" max="11269" width="9" style="280" customWidth="1"/>
    <col min="11270" max="11520" width="9.140625" style="280"/>
    <col min="11521" max="11521" width="15.42578125" style="280" customWidth="1"/>
    <col min="11522" max="11524" width="9.140625" style="280"/>
    <col min="11525" max="11525" width="9" style="280" customWidth="1"/>
    <col min="11526" max="11776" width="9.140625" style="280"/>
    <col min="11777" max="11777" width="15.42578125" style="280" customWidth="1"/>
    <col min="11778" max="11780" width="9.140625" style="280"/>
    <col min="11781" max="11781" width="9" style="280" customWidth="1"/>
    <col min="11782" max="12032" width="9.140625" style="280"/>
    <col min="12033" max="12033" width="15.42578125" style="280" customWidth="1"/>
    <col min="12034" max="12036" width="9.140625" style="280"/>
    <col min="12037" max="12037" width="9" style="280" customWidth="1"/>
    <col min="12038" max="12288" width="9.140625" style="280"/>
    <col min="12289" max="12289" width="15.42578125" style="280" customWidth="1"/>
    <col min="12290" max="12292" width="9.140625" style="280"/>
    <col min="12293" max="12293" width="9" style="280" customWidth="1"/>
    <col min="12294" max="12544" width="9.140625" style="280"/>
    <col min="12545" max="12545" width="15.42578125" style="280" customWidth="1"/>
    <col min="12546" max="12548" width="9.140625" style="280"/>
    <col min="12549" max="12549" width="9" style="280" customWidth="1"/>
    <col min="12550" max="12800" width="9.140625" style="280"/>
    <col min="12801" max="12801" width="15.42578125" style="280" customWidth="1"/>
    <col min="12802" max="12804" width="9.140625" style="280"/>
    <col min="12805" max="12805" width="9" style="280" customWidth="1"/>
    <col min="12806" max="13056" width="9.140625" style="280"/>
    <col min="13057" max="13057" width="15.42578125" style="280" customWidth="1"/>
    <col min="13058" max="13060" width="9.140625" style="280"/>
    <col min="13061" max="13061" width="9" style="280" customWidth="1"/>
    <col min="13062" max="13312" width="9.140625" style="280"/>
    <col min="13313" max="13313" width="15.42578125" style="280" customWidth="1"/>
    <col min="13314" max="13316" width="9.140625" style="280"/>
    <col min="13317" max="13317" width="9" style="280" customWidth="1"/>
    <col min="13318" max="13568" width="9.140625" style="280"/>
    <col min="13569" max="13569" width="15.42578125" style="280" customWidth="1"/>
    <col min="13570" max="13572" width="9.140625" style="280"/>
    <col min="13573" max="13573" width="9" style="280" customWidth="1"/>
    <col min="13574" max="13824" width="9.140625" style="280"/>
    <col min="13825" max="13825" width="15.42578125" style="280" customWidth="1"/>
    <col min="13826" max="13828" width="9.140625" style="280"/>
    <col min="13829" max="13829" width="9" style="280" customWidth="1"/>
    <col min="13830" max="14080" width="9.140625" style="280"/>
    <col min="14081" max="14081" width="15.42578125" style="280" customWidth="1"/>
    <col min="14082" max="14084" width="9.140625" style="280"/>
    <col min="14085" max="14085" width="9" style="280" customWidth="1"/>
    <col min="14086" max="14336" width="9.140625" style="280"/>
    <col min="14337" max="14337" width="15.42578125" style="280" customWidth="1"/>
    <col min="14338" max="14340" width="9.140625" style="280"/>
    <col min="14341" max="14341" width="9" style="280" customWidth="1"/>
    <col min="14342" max="14592" width="9.140625" style="280"/>
    <col min="14593" max="14593" width="15.42578125" style="280" customWidth="1"/>
    <col min="14594" max="14596" width="9.140625" style="280"/>
    <col min="14597" max="14597" width="9" style="280" customWidth="1"/>
    <col min="14598" max="14848" width="9.140625" style="280"/>
    <col min="14849" max="14849" width="15.42578125" style="280" customWidth="1"/>
    <col min="14850" max="14852" width="9.140625" style="280"/>
    <col min="14853" max="14853" width="9" style="280" customWidth="1"/>
    <col min="14854" max="15104" width="9.140625" style="280"/>
    <col min="15105" max="15105" width="15.42578125" style="280" customWidth="1"/>
    <col min="15106" max="15108" width="9.140625" style="280"/>
    <col min="15109" max="15109" width="9" style="280" customWidth="1"/>
    <col min="15110" max="15360" width="9.140625" style="280"/>
    <col min="15361" max="15361" width="15.42578125" style="280" customWidth="1"/>
    <col min="15362" max="15364" width="9.140625" style="280"/>
    <col min="15365" max="15365" width="9" style="280" customWidth="1"/>
    <col min="15366" max="15616" width="9.140625" style="280"/>
    <col min="15617" max="15617" width="15.42578125" style="280" customWidth="1"/>
    <col min="15618" max="15620" width="9.140625" style="280"/>
    <col min="15621" max="15621" width="9" style="280" customWidth="1"/>
    <col min="15622" max="15872" width="9.140625" style="280"/>
    <col min="15873" max="15873" width="15.42578125" style="280" customWidth="1"/>
    <col min="15874" max="15876" width="9.140625" style="280"/>
    <col min="15877" max="15877" width="9" style="280" customWidth="1"/>
    <col min="15878" max="16128" width="9.140625" style="280"/>
    <col min="16129" max="16129" width="15.42578125" style="280" customWidth="1"/>
    <col min="16130" max="16132" width="9.140625" style="280"/>
    <col min="16133" max="16133" width="9" style="280" customWidth="1"/>
    <col min="16134" max="16384" width="9.140625" style="280"/>
  </cols>
  <sheetData>
    <row r="1" spans="1:9" x14ac:dyDescent="0.25">
      <c r="B1" s="280" t="s">
        <v>3</v>
      </c>
      <c r="C1" s="280" t="s">
        <v>479</v>
      </c>
      <c r="D1" s="280" t="s">
        <v>480</v>
      </c>
      <c r="F1" s="280" t="s">
        <v>481</v>
      </c>
      <c r="G1" s="280" t="s">
        <v>482</v>
      </c>
    </row>
    <row r="2" spans="1:9" x14ac:dyDescent="0.25">
      <c r="A2" s="53">
        <v>2541</v>
      </c>
      <c r="B2" s="282">
        <v>51804005</v>
      </c>
      <c r="C2" s="280">
        <v>39520002</v>
      </c>
      <c r="E2" s="283">
        <v>2112</v>
      </c>
      <c r="G2" s="280" t="s">
        <v>483</v>
      </c>
    </row>
    <row r="3" spans="1:9" x14ac:dyDescent="0.25">
      <c r="A3" s="53">
        <v>5082</v>
      </c>
      <c r="B3" s="282">
        <v>51804005</v>
      </c>
      <c r="C3" s="280">
        <v>39520002</v>
      </c>
      <c r="E3" s="283">
        <v>2121</v>
      </c>
      <c r="G3" s="280" t="s">
        <v>483</v>
      </c>
    </row>
    <row r="4" spans="1:9" x14ac:dyDescent="0.25">
      <c r="A4" s="53">
        <v>7623</v>
      </c>
      <c r="B4" s="282">
        <v>51804005</v>
      </c>
      <c r="C4" s="280">
        <v>39520002</v>
      </c>
      <c r="E4" s="283">
        <v>2151</v>
      </c>
      <c r="G4" s="280" t="s">
        <v>483</v>
      </c>
    </row>
    <row r="5" spans="1:9" x14ac:dyDescent="0.25">
      <c r="A5" s="53">
        <v>2541</v>
      </c>
      <c r="B5" s="282">
        <v>51804005</v>
      </c>
      <c r="C5" s="280">
        <v>39520002</v>
      </c>
      <c r="E5" s="283">
        <v>2211</v>
      </c>
      <c r="G5" s="280" t="s">
        <v>483</v>
      </c>
    </row>
    <row r="6" spans="1:9" x14ac:dyDescent="0.25">
      <c r="A6" s="53">
        <v>17787</v>
      </c>
      <c r="B6" s="282">
        <v>51804005</v>
      </c>
      <c r="C6" s="280">
        <v>39520002</v>
      </c>
      <c r="E6" s="283">
        <v>2421</v>
      </c>
      <c r="G6" s="280" t="s">
        <v>483</v>
      </c>
    </row>
    <row r="7" spans="1:9" x14ac:dyDescent="0.25">
      <c r="A7" s="53">
        <v>2541</v>
      </c>
      <c r="B7" s="282">
        <v>51804005</v>
      </c>
      <c r="C7" s="280">
        <v>39520002</v>
      </c>
      <c r="E7" s="283">
        <v>2511</v>
      </c>
      <c r="G7" s="280" t="s">
        <v>483</v>
      </c>
      <c r="I7" s="284"/>
    </row>
    <row r="8" spans="1:9" x14ac:dyDescent="0.25">
      <c r="A8" s="53">
        <v>2541</v>
      </c>
      <c r="B8" s="282">
        <v>51804005</v>
      </c>
      <c r="C8" s="280">
        <v>39520002</v>
      </c>
      <c r="E8" s="283">
        <v>2562</v>
      </c>
      <c r="G8" s="280" t="s">
        <v>483</v>
      </c>
    </row>
    <row r="9" spans="1:9" x14ac:dyDescent="0.25">
      <c r="A9" s="53">
        <v>5082</v>
      </c>
      <c r="B9" s="282">
        <v>51804005</v>
      </c>
      <c r="C9" s="280">
        <v>39520002</v>
      </c>
      <c r="E9" s="283">
        <v>2611</v>
      </c>
      <c r="G9" s="280" t="s">
        <v>483</v>
      </c>
    </row>
    <row r="10" spans="1:9" x14ac:dyDescent="0.25">
      <c r="A10" s="53">
        <v>17787</v>
      </c>
      <c r="B10" s="282">
        <v>51804005</v>
      </c>
      <c r="C10" s="280">
        <v>39520002</v>
      </c>
      <c r="E10" s="283">
        <v>2721</v>
      </c>
      <c r="G10" s="280" t="s">
        <v>483</v>
      </c>
    </row>
    <row r="11" spans="1:9" x14ac:dyDescent="0.25">
      <c r="A11" s="53">
        <v>12705</v>
      </c>
      <c r="B11" s="282">
        <v>51804005</v>
      </c>
      <c r="C11" s="280">
        <v>39520002</v>
      </c>
      <c r="E11" s="283">
        <v>2841</v>
      </c>
      <c r="G11" s="280" t="s">
        <v>483</v>
      </c>
    </row>
    <row r="12" spans="1:9" x14ac:dyDescent="0.25">
      <c r="A12" s="53">
        <v>5082</v>
      </c>
      <c r="B12" s="282">
        <v>51804005</v>
      </c>
      <c r="C12" s="280">
        <v>39520002</v>
      </c>
      <c r="E12" s="283">
        <v>3011</v>
      </c>
      <c r="G12" s="280" t="s">
        <v>483</v>
      </c>
    </row>
    <row r="13" spans="1:9" x14ac:dyDescent="0.25">
      <c r="A13" s="53">
        <v>2541</v>
      </c>
      <c r="B13" s="282">
        <v>51804005</v>
      </c>
      <c r="C13" s="280">
        <v>39520002</v>
      </c>
      <c r="E13" s="283">
        <v>3121</v>
      </c>
      <c r="G13" s="280" t="s">
        <v>483</v>
      </c>
    </row>
  </sheetData>
  <conditionalFormatting sqref="E1:E13">
    <cfRule type="cellIs" dxfId="2" priority="1" stopIfTrue="1" operator="equal">
      <formula>0</formula>
    </cfRule>
  </conditionalFormatting>
  <pageMargins left="0.70866141732283472" right="0.70866141732283472" top="0.78740157480314965" bottom="0.78740157480314965" header="0.31496062992125984" footer="0.31496062992125984"/>
  <pageSetup paperSize="9" scale="9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I15"/>
  <sheetViews>
    <sheetView topLeftCell="A3" workbookViewId="0">
      <selection activeCell="G32" sqref="G32"/>
    </sheetView>
  </sheetViews>
  <sheetFormatPr defaultRowHeight="15" x14ac:dyDescent="0.25"/>
  <cols>
    <col min="1" max="1" width="15.42578125" style="279" customWidth="1"/>
    <col min="2" max="4" width="9.140625" style="280"/>
    <col min="5" max="5" width="9" style="281" customWidth="1"/>
    <col min="6" max="256" width="9.140625" style="280"/>
    <col min="257" max="257" width="15.42578125" style="280" customWidth="1"/>
    <col min="258" max="260" width="9.140625" style="280"/>
    <col min="261" max="261" width="9" style="280" customWidth="1"/>
    <col min="262" max="512" width="9.140625" style="280"/>
    <col min="513" max="513" width="15.42578125" style="280" customWidth="1"/>
    <col min="514" max="516" width="9.140625" style="280"/>
    <col min="517" max="517" width="9" style="280" customWidth="1"/>
    <col min="518" max="768" width="9.140625" style="280"/>
    <col min="769" max="769" width="15.42578125" style="280" customWidth="1"/>
    <col min="770" max="772" width="9.140625" style="280"/>
    <col min="773" max="773" width="9" style="280" customWidth="1"/>
    <col min="774" max="1024" width="9.140625" style="280"/>
    <col min="1025" max="1025" width="15.42578125" style="280" customWidth="1"/>
    <col min="1026" max="1028" width="9.140625" style="280"/>
    <col min="1029" max="1029" width="9" style="280" customWidth="1"/>
    <col min="1030" max="1280" width="9.140625" style="280"/>
    <col min="1281" max="1281" width="15.42578125" style="280" customWidth="1"/>
    <col min="1282" max="1284" width="9.140625" style="280"/>
    <col min="1285" max="1285" width="9" style="280" customWidth="1"/>
    <col min="1286" max="1536" width="9.140625" style="280"/>
    <col min="1537" max="1537" width="15.42578125" style="280" customWidth="1"/>
    <col min="1538" max="1540" width="9.140625" style="280"/>
    <col min="1541" max="1541" width="9" style="280" customWidth="1"/>
    <col min="1542" max="1792" width="9.140625" style="280"/>
    <col min="1793" max="1793" width="15.42578125" style="280" customWidth="1"/>
    <col min="1794" max="1796" width="9.140625" style="280"/>
    <col min="1797" max="1797" width="9" style="280" customWidth="1"/>
    <col min="1798" max="2048" width="9.140625" style="280"/>
    <col min="2049" max="2049" width="15.42578125" style="280" customWidth="1"/>
    <col min="2050" max="2052" width="9.140625" style="280"/>
    <col min="2053" max="2053" width="9" style="280" customWidth="1"/>
    <col min="2054" max="2304" width="9.140625" style="280"/>
    <col min="2305" max="2305" width="15.42578125" style="280" customWidth="1"/>
    <col min="2306" max="2308" width="9.140625" style="280"/>
    <col min="2309" max="2309" width="9" style="280" customWidth="1"/>
    <col min="2310" max="2560" width="9.140625" style="280"/>
    <col min="2561" max="2561" width="15.42578125" style="280" customWidth="1"/>
    <col min="2562" max="2564" width="9.140625" style="280"/>
    <col min="2565" max="2565" width="9" style="280" customWidth="1"/>
    <col min="2566" max="2816" width="9.140625" style="280"/>
    <col min="2817" max="2817" width="15.42578125" style="280" customWidth="1"/>
    <col min="2818" max="2820" width="9.140625" style="280"/>
    <col min="2821" max="2821" width="9" style="280" customWidth="1"/>
    <col min="2822" max="3072" width="9.140625" style="280"/>
    <col min="3073" max="3073" width="15.42578125" style="280" customWidth="1"/>
    <col min="3074" max="3076" width="9.140625" style="280"/>
    <col min="3077" max="3077" width="9" style="280" customWidth="1"/>
    <col min="3078" max="3328" width="9.140625" style="280"/>
    <col min="3329" max="3329" width="15.42578125" style="280" customWidth="1"/>
    <col min="3330" max="3332" width="9.140625" style="280"/>
    <col min="3333" max="3333" width="9" style="280" customWidth="1"/>
    <col min="3334" max="3584" width="9.140625" style="280"/>
    <col min="3585" max="3585" width="15.42578125" style="280" customWidth="1"/>
    <col min="3586" max="3588" width="9.140625" style="280"/>
    <col min="3589" max="3589" width="9" style="280" customWidth="1"/>
    <col min="3590" max="3840" width="9.140625" style="280"/>
    <col min="3841" max="3841" width="15.42578125" style="280" customWidth="1"/>
    <col min="3842" max="3844" width="9.140625" style="280"/>
    <col min="3845" max="3845" width="9" style="280" customWidth="1"/>
    <col min="3846" max="4096" width="9.140625" style="280"/>
    <col min="4097" max="4097" width="15.42578125" style="280" customWidth="1"/>
    <col min="4098" max="4100" width="9.140625" style="280"/>
    <col min="4101" max="4101" width="9" style="280" customWidth="1"/>
    <col min="4102" max="4352" width="9.140625" style="280"/>
    <col min="4353" max="4353" width="15.42578125" style="280" customWidth="1"/>
    <col min="4354" max="4356" width="9.140625" style="280"/>
    <col min="4357" max="4357" width="9" style="280" customWidth="1"/>
    <col min="4358" max="4608" width="9.140625" style="280"/>
    <col min="4609" max="4609" width="15.42578125" style="280" customWidth="1"/>
    <col min="4610" max="4612" width="9.140625" style="280"/>
    <col min="4613" max="4613" width="9" style="280" customWidth="1"/>
    <col min="4614" max="4864" width="9.140625" style="280"/>
    <col min="4865" max="4865" width="15.42578125" style="280" customWidth="1"/>
    <col min="4866" max="4868" width="9.140625" style="280"/>
    <col min="4869" max="4869" width="9" style="280" customWidth="1"/>
    <col min="4870" max="5120" width="9.140625" style="280"/>
    <col min="5121" max="5121" width="15.42578125" style="280" customWidth="1"/>
    <col min="5122" max="5124" width="9.140625" style="280"/>
    <col min="5125" max="5125" width="9" style="280" customWidth="1"/>
    <col min="5126" max="5376" width="9.140625" style="280"/>
    <col min="5377" max="5377" width="15.42578125" style="280" customWidth="1"/>
    <col min="5378" max="5380" width="9.140625" style="280"/>
    <col min="5381" max="5381" width="9" style="280" customWidth="1"/>
    <col min="5382" max="5632" width="9.140625" style="280"/>
    <col min="5633" max="5633" width="15.42578125" style="280" customWidth="1"/>
    <col min="5634" max="5636" width="9.140625" style="280"/>
    <col min="5637" max="5637" width="9" style="280" customWidth="1"/>
    <col min="5638" max="5888" width="9.140625" style="280"/>
    <col min="5889" max="5889" width="15.42578125" style="280" customWidth="1"/>
    <col min="5890" max="5892" width="9.140625" style="280"/>
    <col min="5893" max="5893" width="9" style="280" customWidth="1"/>
    <col min="5894" max="6144" width="9.140625" style="280"/>
    <col min="6145" max="6145" width="15.42578125" style="280" customWidth="1"/>
    <col min="6146" max="6148" width="9.140625" style="280"/>
    <col min="6149" max="6149" width="9" style="280" customWidth="1"/>
    <col min="6150" max="6400" width="9.140625" style="280"/>
    <col min="6401" max="6401" width="15.42578125" style="280" customWidth="1"/>
    <col min="6402" max="6404" width="9.140625" style="280"/>
    <col min="6405" max="6405" width="9" style="280" customWidth="1"/>
    <col min="6406" max="6656" width="9.140625" style="280"/>
    <col min="6657" max="6657" width="15.42578125" style="280" customWidth="1"/>
    <col min="6658" max="6660" width="9.140625" style="280"/>
    <col min="6661" max="6661" width="9" style="280" customWidth="1"/>
    <col min="6662" max="6912" width="9.140625" style="280"/>
    <col min="6913" max="6913" width="15.42578125" style="280" customWidth="1"/>
    <col min="6914" max="6916" width="9.140625" style="280"/>
    <col min="6917" max="6917" width="9" style="280" customWidth="1"/>
    <col min="6918" max="7168" width="9.140625" style="280"/>
    <col min="7169" max="7169" width="15.42578125" style="280" customWidth="1"/>
    <col min="7170" max="7172" width="9.140625" style="280"/>
    <col min="7173" max="7173" width="9" style="280" customWidth="1"/>
    <col min="7174" max="7424" width="9.140625" style="280"/>
    <col min="7425" max="7425" width="15.42578125" style="280" customWidth="1"/>
    <col min="7426" max="7428" width="9.140625" style="280"/>
    <col min="7429" max="7429" width="9" style="280" customWidth="1"/>
    <col min="7430" max="7680" width="9.140625" style="280"/>
    <col min="7681" max="7681" width="15.42578125" style="280" customWidth="1"/>
    <col min="7682" max="7684" width="9.140625" style="280"/>
    <col min="7685" max="7685" width="9" style="280" customWidth="1"/>
    <col min="7686" max="7936" width="9.140625" style="280"/>
    <col min="7937" max="7937" width="15.42578125" style="280" customWidth="1"/>
    <col min="7938" max="7940" width="9.140625" style="280"/>
    <col min="7941" max="7941" width="9" style="280" customWidth="1"/>
    <col min="7942" max="8192" width="9.140625" style="280"/>
    <col min="8193" max="8193" width="15.42578125" style="280" customWidth="1"/>
    <col min="8194" max="8196" width="9.140625" style="280"/>
    <col min="8197" max="8197" width="9" style="280" customWidth="1"/>
    <col min="8198" max="8448" width="9.140625" style="280"/>
    <col min="8449" max="8449" width="15.42578125" style="280" customWidth="1"/>
    <col min="8450" max="8452" width="9.140625" style="280"/>
    <col min="8453" max="8453" width="9" style="280" customWidth="1"/>
    <col min="8454" max="8704" width="9.140625" style="280"/>
    <col min="8705" max="8705" width="15.42578125" style="280" customWidth="1"/>
    <col min="8706" max="8708" width="9.140625" style="280"/>
    <col min="8709" max="8709" width="9" style="280" customWidth="1"/>
    <col min="8710" max="8960" width="9.140625" style="280"/>
    <col min="8961" max="8961" width="15.42578125" style="280" customWidth="1"/>
    <col min="8962" max="8964" width="9.140625" style="280"/>
    <col min="8965" max="8965" width="9" style="280" customWidth="1"/>
    <col min="8966" max="9216" width="9.140625" style="280"/>
    <col min="9217" max="9217" width="15.42578125" style="280" customWidth="1"/>
    <col min="9218" max="9220" width="9.140625" style="280"/>
    <col min="9221" max="9221" width="9" style="280" customWidth="1"/>
    <col min="9222" max="9472" width="9.140625" style="280"/>
    <col min="9473" max="9473" width="15.42578125" style="280" customWidth="1"/>
    <col min="9474" max="9476" width="9.140625" style="280"/>
    <col min="9477" max="9477" width="9" style="280" customWidth="1"/>
    <col min="9478" max="9728" width="9.140625" style="280"/>
    <col min="9729" max="9729" width="15.42578125" style="280" customWidth="1"/>
    <col min="9730" max="9732" width="9.140625" style="280"/>
    <col min="9733" max="9733" width="9" style="280" customWidth="1"/>
    <col min="9734" max="9984" width="9.140625" style="280"/>
    <col min="9985" max="9985" width="15.42578125" style="280" customWidth="1"/>
    <col min="9986" max="9988" width="9.140625" style="280"/>
    <col min="9989" max="9989" width="9" style="280" customWidth="1"/>
    <col min="9990" max="10240" width="9.140625" style="280"/>
    <col min="10241" max="10241" width="15.42578125" style="280" customWidth="1"/>
    <col min="10242" max="10244" width="9.140625" style="280"/>
    <col min="10245" max="10245" width="9" style="280" customWidth="1"/>
    <col min="10246" max="10496" width="9.140625" style="280"/>
    <col min="10497" max="10497" width="15.42578125" style="280" customWidth="1"/>
    <col min="10498" max="10500" width="9.140625" style="280"/>
    <col min="10501" max="10501" width="9" style="280" customWidth="1"/>
    <col min="10502" max="10752" width="9.140625" style="280"/>
    <col min="10753" max="10753" width="15.42578125" style="280" customWidth="1"/>
    <col min="10754" max="10756" width="9.140625" style="280"/>
    <col min="10757" max="10757" width="9" style="280" customWidth="1"/>
    <col min="10758" max="11008" width="9.140625" style="280"/>
    <col min="11009" max="11009" width="15.42578125" style="280" customWidth="1"/>
    <col min="11010" max="11012" width="9.140625" style="280"/>
    <col min="11013" max="11013" width="9" style="280" customWidth="1"/>
    <col min="11014" max="11264" width="9.140625" style="280"/>
    <col min="11265" max="11265" width="15.42578125" style="280" customWidth="1"/>
    <col min="11266" max="11268" width="9.140625" style="280"/>
    <col min="11269" max="11269" width="9" style="280" customWidth="1"/>
    <col min="11270" max="11520" width="9.140625" style="280"/>
    <col min="11521" max="11521" width="15.42578125" style="280" customWidth="1"/>
    <col min="11522" max="11524" width="9.140625" style="280"/>
    <col min="11525" max="11525" width="9" style="280" customWidth="1"/>
    <col min="11526" max="11776" width="9.140625" style="280"/>
    <col min="11777" max="11777" width="15.42578125" style="280" customWidth="1"/>
    <col min="11778" max="11780" width="9.140625" style="280"/>
    <col min="11781" max="11781" width="9" style="280" customWidth="1"/>
    <col min="11782" max="12032" width="9.140625" style="280"/>
    <col min="12033" max="12033" width="15.42578125" style="280" customWidth="1"/>
    <col min="12034" max="12036" width="9.140625" style="280"/>
    <col min="12037" max="12037" width="9" style="280" customWidth="1"/>
    <col min="12038" max="12288" width="9.140625" style="280"/>
    <col min="12289" max="12289" width="15.42578125" style="280" customWidth="1"/>
    <col min="12290" max="12292" width="9.140625" style="280"/>
    <col min="12293" max="12293" width="9" style="280" customWidth="1"/>
    <col min="12294" max="12544" width="9.140625" style="280"/>
    <col min="12545" max="12545" width="15.42578125" style="280" customWidth="1"/>
    <col min="12546" max="12548" width="9.140625" style="280"/>
    <col min="12549" max="12549" width="9" style="280" customWidth="1"/>
    <col min="12550" max="12800" width="9.140625" style="280"/>
    <col min="12801" max="12801" width="15.42578125" style="280" customWidth="1"/>
    <col min="12802" max="12804" width="9.140625" style="280"/>
    <col min="12805" max="12805" width="9" style="280" customWidth="1"/>
    <col min="12806" max="13056" width="9.140625" style="280"/>
    <col min="13057" max="13057" width="15.42578125" style="280" customWidth="1"/>
    <col min="13058" max="13060" width="9.140625" style="280"/>
    <col min="13061" max="13061" width="9" style="280" customWidth="1"/>
    <col min="13062" max="13312" width="9.140625" style="280"/>
    <col min="13313" max="13313" width="15.42578125" style="280" customWidth="1"/>
    <col min="13314" max="13316" width="9.140625" style="280"/>
    <col min="13317" max="13317" width="9" style="280" customWidth="1"/>
    <col min="13318" max="13568" width="9.140625" style="280"/>
    <col min="13569" max="13569" width="15.42578125" style="280" customWidth="1"/>
    <col min="13570" max="13572" width="9.140625" style="280"/>
    <col min="13573" max="13573" width="9" style="280" customWidth="1"/>
    <col min="13574" max="13824" width="9.140625" style="280"/>
    <col min="13825" max="13825" width="15.42578125" style="280" customWidth="1"/>
    <col min="13826" max="13828" width="9.140625" style="280"/>
    <col min="13829" max="13829" width="9" style="280" customWidth="1"/>
    <col min="13830" max="14080" width="9.140625" style="280"/>
    <col min="14081" max="14081" width="15.42578125" style="280" customWidth="1"/>
    <col min="14082" max="14084" width="9.140625" style="280"/>
    <col min="14085" max="14085" width="9" style="280" customWidth="1"/>
    <col min="14086" max="14336" width="9.140625" style="280"/>
    <col min="14337" max="14337" width="15.42578125" style="280" customWidth="1"/>
    <col min="14338" max="14340" width="9.140625" style="280"/>
    <col min="14341" max="14341" width="9" style="280" customWidth="1"/>
    <col min="14342" max="14592" width="9.140625" style="280"/>
    <col min="14593" max="14593" width="15.42578125" style="280" customWidth="1"/>
    <col min="14594" max="14596" width="9.140625" style="280"/>
    <col min="14597" max="14597" width="9" style="280" customWidth="1"/>
    <col min="14598" max="14848" width="9.140625" style="280"/>
    <col min="14849" max="14849" width="15.42578125" style="280" customWidth="1"/>
    <col min="14850" max="14852" width="9.140625" style="280"/>
    <col min="14853" max="14853" width="9" style="280" customWidth="1"/>
    <col min="14854" max="15104" width="9.140625" style="280"/>
    <col min="15105" max="15105" width="15.42578125" style="280" customWidth="1"/>
    <col min="15106" max="15108" width="9.140625" style="280"/>
    <col min="15109" max="15109" width="9" style="280" customWidth="1"/>
    <col min="15110" max="15360" width="9.140625" style="280"/>
    <col min="15361" max="15361" width="15.42578125" style="280" customWidth="1"/>
    <col min="15362" max="15364" width="9.140625" style="280"/>
    <col min="15365" max="15365" width="9" style="280" customWidth="1"/>
    <col min="15366" max="15616" width="9.140625" style="280"/>
    <col min="15617" max="15617" width="15.42578125" style="280" customWidth="1"/>
    <col min="15618" max="15620" width="9.140625" style="280"/>
    <col min="15621" max="15621" width="9" style="280" customWidth="1"/>
    <col min="15622" max="15872" width="9.140625" style="280"/>
    <col min="15873" max="15873" width="15.42578125" style="280" customWidth="1"/>
    <col min="15874" max="15876" width="9.140625" style="280"/>
    <col min="15877" max="15877" width="9" style="280" customWidth="1"/>
    <col min="15878" max="16128" width="9.140625" style="280"/>
    <col min="16129" max="16129" width="15.42578125" style="280" customWidth="1"/>
    <col min="16130" max="16132" width="9.140625" style="280"/>
    <col min="16133" max="16133" width="9" style="280" customWidth="1"/>
    <col min="16134" max="16384" width="9.140625" style="280"/>
  </cols>
  <sheetData>
    <row r="1" spans="1:9" x14ac:dyDescent="0.25">
      <c r="B1" s="280" t="s">
        <v>3</v>
      </c>
      <c r="C1" s="280" t="s">
        <v>479</v>
      </c>
      <c r="D1" s="280" t="s">
        <v>480</v>
      </c>
      <c r="F1" s="280" t="s">
        <v>481</v>
      </c>
      <c r="G1" s="280" t="s">
        <v>482</v>
      </c>
    </row>
    <row r="2" spans="1:9" x14ac:dyDescent="0.25">
      <c r="A2" s="285">
        <v>5082</v>
      </c>
      <c r="B2" s="282">
        <v>51804005</v>
      </c>
      <c r="C2" s="280">
        <v>39520002</v>
      </c>
      <c r="E2" s="286">
        <v>113</v>
      </c>
      <c r="G2" s="280" t="s">
        <v>483</v>
      </c>
    </row>
    <row r="3" spans="1:9" x14ac:dyDescent="0.25">
      <c r="A3" s="285">
        <v>2541</v>
      </c>
      <c r="B3" s="282">
        <v>51804005</v>
      </c>
      <c r="C3" s="280">
        <v>39520002</v>
      </c>
      <c r="E3" s="286">
        <v>121</v>
      </c>
      <c r="G3" s="280" t="s">
        <v>483</v>
      </c>
    </row>
    <row r="4" spans="1:9" x14ac:dyDescent="0.25">
      <c r="A4" s="285">
        <v>7623</v>
      </c>
      <c r="B4" s="282">
        <v>51804005</v>
      </c>
      <c r="C4" s="280">
        <v>39520002</v>
      </c>
      <c r="E4" s="286">
        <v>131</v>
      </c>
      <c r="G4" s="280" t="s">
        <v>483</v>
      </c>
    </row>
    <row r="5" spans="1:9" x14ac:dyDescent="0.25">
      <c r="A5" s="285">
        <v>2541</v>
      </c>
      <c r="B5" s="282">
        <v>51804005</v>
      </c>
      <c r="C5" s="280">
        <v>39520002</v>
      </c>
      <c r="E5" s="286">
        <v>172</v>
      </c>
      <c r="G5" s="280" t="s">
        <v>483</v>
      </c>
    </row>
    <row r="6" spans="1:9" x14ac:dyDescent="0.25">
      <c r="A6" s="285">
        <v>2541</v>
      </c>
      <c r="B6" s="282">
        <v>51804005</v>
      </c>
      <c r="C6" s="280">
        <v>39520002</v>
      </c>
      <c r="E6" s="286">
        <v>213</v>
      </c>
      <c r="G6" s="280" t="s">
        <v>483</v>
      </c>
    </row>
    <row r="7" spans="1:9" x14ac:dyDescent="0.25">
      <c r="A7" s="285">
        <v>2541</v>
      </c>
      <c r="B7" s="282">
        <v>51804005</v>
      </c>
      <c r="C7" s="280">
        <v>39520002</v>
      </c>
      <c r="E7" s="286">
        <v>216</v>
      </c>
      <c r="G7" s="280" t="s">
        <v>483</v>
      </c>
      <c r="I7" s="284"/>
    </row>
    <row r="8" spans="1:9" x14ac:dyDescent="0.25">
      <c r="A8" s="285">
        <v>2541</v>
      </c>
      <c r="B8" s="282">
        <v>51804005</v>
      </c>
      <c r="C8" s="280">
        <v>39520002</v>
      </c>
      <c r="E8" s="286">
        <v>221</v>
      </c>
      <c r="G8" s="280" t="s">
        <v>483</v>
      </c>
    </row>
    <row r="9" spans="1:9" x14ac:dyDescent="0.25">
      <c r="A9" s="285">
        <v>12705</v>
      </c>
      <c r="B9" s="282">
        <v>51804005</v>
      </c>
      <c r="C9" s="280">
        <v>39520002</v>
      </c>
      <c r="E9" s="286">
        <v>231</v>
      </c>
      <c r="G9" s="280" t="s">
        <v>483</v>
      </c>
    </row>
    <row r="10" spans="1:9" x14ac:dyDescent="0.25">
      <c r="A10" s="285">
        <v>7623</v>
      </c>
      <c r="B10" s="282">
        <v>51804005</v>
      </c>
      <c r="C10" s="280">
        <v>39520002</v>
      </c>
      <c r="E10" s="286">
        <v>271</v>
      </c>
      <c r="G10" s="280" t="s">
        <v>483</v>
      </c>
    </row>
    <row r="11" spans="1:9" x14ac:dyDescent="0.25">
      <c r="A11" s="285">
        <v>7623</v>
      </c>
      <c r="B11" s="282">
        <v>51804005</v>
      </c>
      <c r="C11" s="280">
        <v>39520002</v>
      </c>
      <c r="E11" s="287">
        <v>331</v>
      </c>
      <c r="G11" s="280" t="s">
        <v>483</v>
      </c>
    </row>
    <row r="12" spans="1:9" x14ac:dyDescent="0.25">
      <c r="A12" s="285">
        <v>2541</v>
      </c>
      <c r="B12" s="282">
        <v>51804005</v>
      </c>
      <c r="C12" s="280">
        <v>39520002</v>
      </c>
      <c r="E12" s="288">
        <v>411</v>
      </c>
      <c r="G12" s="280" t="s">
        <v>483</v>
      </c>
    </row>
    <row r="13" spans="1:9" x14ac:dyDescent="0.25">
      <c r="A13" s="285">
        <v>2541</v>
      </c>
      <c r="B13" s="282">
        <v>51804005</v>
      </c>
      <c r="C13" s="280">
        <v>39520002</v>
      </c>
      <c r="E13" s="288">
        <v>412</v>
      </c>
      <c r="G13" s="280" t="s">
        <v>483</v>
      </c>
    </row>
    <row r="14" spans="1:9" x14ac:dyDescent="0.25">
      <c r="A14" s="285">
        <v>5082</v>
      </c>
      <c r="B14" s="282">
        <v>51804005</v>
      </c>
      <c r="C14" s="280">
        <v>39520002</v>
      </c>
      <c r="E14" s="288">
        <v>413</v>
      </c>
      <c r="G14" s="280" t="s">
        <v>483</v>
      </c>
    </row>
    <row r="15" spans="1:9" x14ac:dyDescent="0.25">
      <c r="A15" s="285">
        <v>2541</v>
      </c>
      <c r="B15" s="282">
        <v>51804005</v>
      </c>
      <c r="C15" s="280">
        <v>39520002</v>
      </c>
      <c r="E15" s="286">
        <v>765</v>
      </c>
      <c r="G15" s="280" t="s">
        <v>483</v>
      </c>
    </row>
  </sheetData>
  <conditionalFormatting sqref="E1:E15">
    <cfRule type="cellIs" dxfId="1" priority="1" stopIfTrue="1" operator="equal">
      <formula>0</formula>
    </cfRule>
  </conditionalFormatting>
  <pageMargins left="0.70866141732283472" right="0.70866141732283472" top="0.78740157480314965" bottom="0.78740157480314965" header="0.31496062992125984" footer="0.31496062992125984"/>
  <pageSetup paperSize="9" scale="9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</sheetPr>
  <dimension ref="A1:I66"/>
  <sheetViews>
    <sheetView workbookViewId="0">
      <selection activeCell="C2" sqref="C2:C66"/>
    </sheetView>
  </sheetViews>
  <sheetFormatPr defaultRowHeight="15" x14ac:dyDescent="0.25"/>
  <cols>
    <col min="1" max="1" width="15.42578125" style="279" customWidth="1"/>
    <col min="2" max="4" width="9.140625" style="280"/>
    <col min="5" max="5" width="9" style="281" customWidth="1"/>
    <col min="6" max="256" width="9.140625" style="280"/>
    <col min="257" max="257" width="15.42578125" style="280" customWidth="1"/>
    <col min="258" max="260" width="9.140625" style="280"/>
    <col min="261" max="261" width="9" style="280" customWidth="1"/>
    <col min="262" max="512" width="9.140625" style="280"/>
    <col min="513" max="513" width="15.42578125" style="280" customWidth="1"/>
    <col min="514" max="516" width="9.140625" style="280"/>
    <col min="517" max="517" width="9" style="280" customWidth="1"/>
    <col min="518" max="768" width="9.140625" style="280"/>
    <col min="769" max="769" width="15.42578125" style="280" customWidth="1"/>
    <col min="770" max="772" width="9.140625" style="280"/>
    <col min="773" max="773" width="9" style="280" customWidth="1"/>
    <col min="774" max="1024" width="9.140625" style="280"/>
    <col min="1025" max="1025" width="15.42578125" style="280" customWidth="1"/>
    <col min="1026" max="1028" width="9.140625" style="280"/>
    <col min="1029" max="1029" width="9" style="280" customWidth="1"/>
    <col min="1030" max="1280" width="9.140625" style="280"/>
    <col min="1281" max="1281" width="15.42578125" style="280" customWidth="1"/>
    <col min="1282" max="1284" width="9.140625" style="280"/>
    <col min="1285" max="1285" width="9" style="280" customWidth="1"/>
    <col min="1286" max="1536" width="9.140625" style="280"/>
    <col min="1537" max="1537" width="15.42578125" style="280" customWidth="1"/>
    <col min="1538" max="1540" width="9.140625" style="280"/>
    <col min="1541" max="1541" width="9" style="280" customWidth="1"/>
    <col min="1542" max="1792" width="9.140625" style="280"/>
    <col min="1793" max="1793" width="15.42578125" style="280" customWidth="1"/>
    <col min="1794" max="1796" width="9.140625" style="280"/>
    <col min="1797" max="1797" width="9" style="280" customWidth="1"/>
    <col min="1798" max="2048" width="9.140625" style="280"/>
    <col min="2049" max="2049" width="15.42578125" style="280" customWidth="1"/>
    <col min="2050" max="2052" width="9.140625" style="280"/>
    <col min="2053" max="2053" width="9" style="280" customWidth="1"/>
    <col min="2054" max="2304" width="9.140625" style="280"/>
    <col min="2305" max="2305" width="15.42578125" style="280" customWidth="1"/>
    <col min="2306" max="2308" width="9.140625" style="280"/>
    <col min="2309" max="2309" width="9" style="280" customWidth="1"/>
    <col min="2310" max="2560" width="9.140625" style="280"/>
    <col min="2561" max="2561" width="15.42578125" style="280" customWidth="1"/>
    <col min="2562" max="2564" width="9.140625" style="280"/>
    <col min="2565" max="2565" width="9" style="280" customWidth="1"/>
    <col min="2566" max="2816" width="9.140625" style="280"/>
    <col min="2817" max="2817" width="15.42578125" style="280" customWidth="1"/>
    <col min="2818" max="2820" width="9.140625" style="280"/>
    <col min="2821" max="2821" width="9" style="280" customWidth="1"/>
    <col min="2822" max="3072" width="9.140625" style="280"/>
    <col min="3073" max="3073" width="15.42578125" style="280" customWidth="1"/>
    <col min="3074" max="3076" width="9.140625" style="280"/>
    <col min="3077" max="3077" width="9" style="280" customWidth="1"/>
    <col min="3078" max="3328" width="9.140625" style="280"/>
    <col min="3329" max="3329" width="15.42578125" style="280" customWidth="1"/>
    <col min="3330" max="3332" width="9.140625" style="280"/>
    <col min="3333" max="3333" width="9" style="280" customWidth="1"/>
    <col min="3334" max="3584" width="9.140625" style="280"/>
    <col min="3585" max="3585" width="15.42578125" style="280" customWidth="1"/>
    <col min="3586" max="3588" width="9.140625" style="280"/>
    <col min="3589" max="3589" width="9" style="280" customWidth="1"/>
    <col min="3590" max="3840" width="9.140625" style="280"/>
    <col min="3841" max="3841" width="15.42578125" style="280" customWidth="1"/>
    <col min="3842" max="3844" width="9.140625" style="280"/>
    <col min="3845" max="3845" width="9" style="280" customWidth="1"/>
    <col min="3846" max="4096" width="9.140625" style="280"/>
    <col min="4097" max="4097" width="15.42578125" style="280" customWidth="1"/>
    <col min="4098" max="4100" width="9.140625" style="280"/>
    <col min="4101" max="4101" width="9" style="280" customWidth="1"/>
    <col min="4102" max="4352" width="9.140625" style="280"/>
    <col min="4353" max="4353" width="15.42578125" style="280" customWidth="1"/>
    <col min="4354" max="4356" width="9.140625" style="280"/>
    <col min="4357" max="4357" width="9" style="280" customWidth="1"/>
    <col min="4358" max="4608" width="9.140625" style="280"/>
    <col min="4609" max="4609" width="15.42578125" style="280" customWidth="1"/>
    <col min="4610" max="4612" width="9.140625" style="280"/>
    <col min="4613" max="4613" width="9" style="280" customWidth="1"/>
    <col min="4614" max="4864" width="9.140625" style="280"/>
    <col min="4865" max="4865" width="15.42578125" style="280" customWidth="1"/>
    <col min="4866" max="4868" width="9.140625" style="280"/>
    <col min="4869" max="4869" width="9" style="280" customWidth="1"/>
    <col min="4870" max="5120" width="9.140625" style="280"/>
    <col min="5121" max="5121" width="15.42578125" style="280" customWidth="1"/>
    <col min="5122" max="5124" width="9.140625" style="280"/>
    <col min="5125" max="5125" width="9" style="280" customWidth="1"/>
    <col min="5126" max="5376" width="9.140625" style="280"/>
    <col min="5377" max="5377" width="15.42578125" style="280" customWidth="1"/>
    <col min="5378" max="5380" width="9.140625" style="280"/>
    <col min="5381" max="5381" width="9" style="280" customWidth="1"/>
    <col min="5382" max="5632" width="9.140625" style="280"/>
    <col min="5633" max="5633" width="15.42578125" style="280" customWidth="1"/>
    <col min="5634" max="5636" width="9.140625" style="280"/>
    <col min="5637" max="5637" width="9" style="280" customWidth="1"/>
    <col min="5638" max="5888" width="9.140625" style="280"/>
    <col min="5889" max="5889" width="15.42578125" style="280" customWidth="1"/>
    <col min="5890" max="5892" width="9.140625" style="280"/>
    <col min="5893" max="5893" width="9" style="280" customWidth="1"/>
    <col min="5894" max="6144" width="9.140625" style="280"/>
    <col min="6145" max="6145" width="15.42578125" style="280" customWidth="1"/>
    <col min="6146" max="6148" width="9.140625" style="280"/>
    <col min="6149" max="6149" width="9" style="280" customWidth="1"/>
    <col min="6150" max="6400" width="9.140625" style="280"/>
    <col min="6401" max="6401" width="15.42578125" style="280" customWidth="1"/>
    <col min="6402" max="6404" width="9.140625" style="280"/>
    <col min="6405" max="6405" width="9" style="280" customWidth="1"/>
    <col min="6406" max="6656" width="9.140625" style="280"/>
    <col min="6657" max="6657" width="15.42578125" style="280" customWidth="1"/>
    <col min="6658" max="6660" width="9.140625" style="280"/>
    <col min="6661" max="6661" width="9" style="280" customWidth="1"/>
    <col min="6662" max="6912" width="9.140625" style="280"/>
    <col min="6913" max="6913" width="15.42578125" style="280" customWidth="1"/>
    <col min="6914" max="6916" width="9.140625" style="280"/>
    <col min="6917" max="6917" width="9" style="280" customWidth="1"/>
    <col min="6918" max="7168" width="9.140625" style="280"/>
    <col min="7169" max="7169" width="15.42578125" style="280" customWidth="1"/>
    <col min="7170" max="7172" width="9.140625" style="280"/>
    <col min="7173" max="7173" width="9" style="280" customWidth="1"/>
    <col min="7174" max="7424" width="9.140625" style="280"/>
    <col min="7425" max="7425" width="15.42578125" style="280" customWidth="1"/>
    <col min="7426" max="7428" width="9.140625" style="280"/>
    <col min="7429" max="7429" width="9" style="280" customWidth="1"/>
    <col min="7430" max="7680" width="9.140625" style="280"/>
    <col min="7681" max="7681" width="15.42578125" style="280" customWidth="1"/>
    <col min="7682" max="7684" width="9.140625" style="280"/>
    <col min="7685" max="7685" width="9" style="280" customWidth="1"/>
    <col min="7686" max="7936" width="9.140625" style="280"/>
    <col min="7937" max="7937" width="15.42578125" style="280" customWidth="1"/>
    <col min="7938" max="7940" width="9.140625" style="280"/>
    <col min="7941" max="7941" width="9" style="280" customWidth="1"/>
    <col min="7942" max="8192" width="9.140625" style="280"/>
    <col min="8193" max="8193" width="15.42578125" style="280" customWidth="1"/>
    <col min="8194" max="8196" width="9.140625" style="280"/>
    <col min="8197" max="8197" width="9" style="280" customWidth="1"/>
    <col min="8198" max="8448" width="9.140625" style="280"/>
    <col min="8449" max="8449" width="15.42578125" style="280" customWidth="1"/>
    <col min="8450" max="8452" width="9.140625" style="280"/>
    <col min="8453" max="8453" width="9" style="280" customWidth="1"/>
    <col min="8454" max="8704" width="9.140625" style="280"/>
    <col min="8705" max="8705" width="15.42578125" style="280" customWidth="1"/>
    <col min="8706" max="8708" width="9.140625" style="280"/>
    <col min="8709" max="8709" width="9" style="280" customWidth="1"/>
    <col min="8710" max="8960" width="9.140625" style="280"/>
    <col min="8961" max="8961" width="15.42578125" style="280" customWidth="1"/>
    <col min="8962" max="8964" width="9.140625" style="280"/>
    <col min="8965" max="8965" width="9" style="280" customWidth="1"/>
    <col min="8966" max="9216" width="9.140625" style="280"/>
    <col min="9217" max="9217" width="15.42578125" style="280" customWidth="1"/>
    <col min="9218" max="9220" width="9.140625" style="280"/>
    <col min="9221" max="9221" width="9" style="280" customWidth="1"/>
    <col min="9222" max="9472" width="9.140625" style="280"/>
    <col min="9473" max="9473" width="15.42578125" style="280" customWidth="1"/>
    <col min="9474" max="9476" width="9.140625" style="280"/>
    <col min="9477" max="9477" width="9" style="280" customWidth="1"/>
    <col min="9478" max="9728" width="9.140625" style="280"/>
    <col min="9729" max="9729" width="15.42578125" style="280" customWidth="1"/>
    <col min="9730" max="9732" width="9.140625" style="280"/>
    <col min="9733" max="9733" width="9" style="280" customWidth="1"/>
    <col min="9734" max="9984" width="9.140625" style="280"/>
    <col min="9985" max="9985" width="15.42578125" style="280" customWidth="1"/>
    <col min="9986" max="9988" width="9.140625" style="280"/>
    <col min="9989" max="9989" width="9" style="280" customWidth="1"/>
    <col min="9990" max="10240" width="9.140625" style="280"/>
    <col min="10241" max="10241" width="15.42578125" style="280" customWidth="1"/>
    <col min="10242" max="10244" width="9.140625" style="280"/>
    <col min="10245" max="10245" width="9" style="280" customWidth="1"/>
    <col min="10246" max="10496" width="9.140625" style="280"/>
    <col min="10497" max="10497" width="15.42578125" style="280" customWidth="1"/>
    <col min="10498" max="10500" width="9.140625" style="280"/>
    <col min="10501" max="10501" width="9" style="280" customWidth="1"/>
    <col min="10502" max="10752" width="9.140625" style="280"/>
    <col min="10753" max="10753" width="15.42578125" style="280" customWidth="1"/>
    <col min="10754" max="10756" width="9.140625" style="280"/>
    <col min="10757" max="10757" width="9" style="280" customWidth="1"/>
    <col min="10758" max="11008" width="9.140625" style="280"/>
    <col min="11009" max="11009" width="15.42578125" style="280" customWidth="1"/>
    <col min="11010" max="11012" width="9.140625" style="280"/>
    <col min="11013" max="11013" width="9" style="280" customWidth="1"/>
    <col min="11014" max="11264" width="9.140625" style="280"/>
    <col min="11265" max="11265" width="15.42578125" style="280" customWidth="1"/>
    <col min="11266" max="11268" width="9.140625" style="280"/>
    <col min="11269" max="11269" width="9" style="280" customWidth="1"/>
    <col min="11270" max="11520" width="9.140625" style="280"/>
    <col min="11521" max="11521" width="15.42578125" style="280" customWidth="1"/>
    <col min="11522" max="11524" width="9.140625" style="280"/>
    <col min="11525" max="11525" width="9" style="280" customWidth="1"/>
    <col min="11526" max="11776" width="9.140625" style="280"/>
    <col min="11777" max="11777" width="15.42578125" style="280" customWidth="1"/>
    <col min="11778" max="11780" width="9.140625" style="280"/>
    <col min="11781" max="11781" width="9" style="280" customWidth="1"/>
    <col min="11782" max="12032" width="9.140625" style="280"/>
    <col min="12033" max="12033" width="15.42578125" style="280" customWidth="1"/>
    <col min="12034" max="12036" width="9.140625" style="280"/>
    <col min="12037" max="12037" width="9" style="280" customWidth="1"/>
    <col min="12038" max="12288" width="9.140625" style="280"/>
    <col min="12289" max="12289" width="15.42578125" style="280" customWidth="1"/>
    <col min="12290" max="12292" width="9.140625" style="280"/>
    <col min="12293" max="12293" width="9" style="280" customWidth="1"/>
    <col min="12294" max="12544" width="9.140625" style="280"/>
    <col min="12545" max="12545" width="15.42578125" style="280" customWidth="1"/>
    <col min="12546" max="12548" width="9.140625" style="280"/>
    <col min="12549" max="12549" width="9" style="280" customWidth="1"/>
    <col min="12550" max="12800" width="9.140625" style="280"/>
    <col min="12801" max="12801" width="15.42578125" style="280" customWidth="1"/>
    <col min="12802" max="12804" width="9.140625" style="280"/>
    <col min="12805" max="12805" width="9" style="280" customWidth="1"/>
    <col min="12806" max="13056" width="9.140625" style="280"/>
    <col min="13057" max="13057" width="15.42578125" style="280" customWidth="1"/>
    <col min="13058" max="13060" width="9.140625" style="280"/>
    <col min="13061" max="13061" width="9" style="280" customWidth="1"/>
    <col min="13062" max="13312" width="9.140625" style="280"/>
    <col min="13313" max="13313" width="15.42578125" style="280" customWidth="1"/>
    <col min="13314" max="13316" width="9.140625" style="280"/>
    <col min="13317" max="13317" width="9" style="280" customWidth="1"/>
    <col min="13318" max="13568" width="9.140625" style="280"/>
    <col min="13569" max="13569" width="15.42578125" style="280" customWidth="1"/>
    <col min="13570" max="13572" width="9.140625" style="280"/>
    <col min="13573" max="13573" width="9" style="280" customWidth="1"/>
    <col min="13574" max="13824" width="9.140625" style="280"/>
    <col min="13825" max="13825" width="15.42578125" style="280" customWidth="1"/>
    <col min="13826" max="13828" width="9.140625" style="280"/>
    <col min="13829" max="13829" width="9" style="280" customWidth="1"/>
    <col min="13830" max="14080" width="9.140625" style="280"/>
    <col min="14081" max="14081" width="15.42578125" style="280" customWidth="1"/>
    <col min="14082" max="14084" width="9.140625" style="280"/>
    <col min="14085" max="14085" width="9" style="280" customWidth="1"/>
    <col min="14086" max="14336" width="9.140625" style="280"/>
    <col min="14337" max="14337" width="15.42578125" style="280" customWidth="1"/>
    <col min="14338" max="14340" width="9.140625" style="280"/>
    <col min="14341" max="14341" width="9" style="280" customWidth="1"/>
    <col min="14342" max="14592" width="9.140625" style="280"/>
    <col min="14593" max="14593" width="15.42578125" style="280" customWidth="1"/>
    <col min="14594" max="14596" width="9.140625" style="280"/>
    <col min="14597" max="14597" width="9" style="280" customWidth="1"/>
    <col min="14598" max="14848" width="9.140625" style="280"/>
    <col min="14849" max="14849" width="15.42578125" style="280" customWidth="1"/>
    <col min="14850" max="14852" width="9.140625" style="280"/>
    <col min="14853" max="14853" width="9" style="280" customWidth="1"/>
    <col min="14854" max="15104" width="9.140625" style="280"/>
    <col min="15105" max="15105" width="15.42578125" style="280" customWidth="1"/>
    <col min="15106" max="15108" width="9.140625" style="280"/>
    <col min="15109" max="15109" width="9" style="280" customWidth="1"/>
    <col min="15110" max="15360" width="9.140625" style="280"/>
    <col min="15361" max="15361" width="15.42578125" style="280" customWidth="1"/>
    <col min="15362" max="15364" width="9.140625" style="280"/>
    <col min="15365" max="15365" width="9" style="280" customWidth="1"/>
    <col min="15366" max="15616" width="9.140625" style="280"/>
    <col min="15617" max="15617" width="15.42578125" style="280" customWidth="1"/>
    <col min="15618" max="15620" width="9.140625" style="280"/>
    <col min="15621" max="15621" width="9" style="280" customWidth="1"/>
    <col min="15622" max="15872" width="9.140625" style="280"/>
    <col min="15873" max="15873" width="15.42578125" style="280" customWidth="1"/>
    <col min="15874" max="15876" width="9.140625" style="280"/>
    <col min="15877" max="15877" width="9" style="280" customWidth="1"/>
    <col min="15878" max="16128" width="9.140625" style="280"/>
    <col min="16129" max="16129" width="15.42578125" style="280" customWidth="1"/>
    <col min="16130" max="16132" width="9.140625" style="280"/>
    <col min="16133" max="16133" width="9" style="280" customWidth="1"/>
    <col min="16134" max="16384" width="9.140625" style="280"/>
  </cols>
  <sheetData>
    <row r="1" spans="1:9" x14ac:dyDescent="0.25">
      <c r="B1" s="280" t="s">
        <v>3</v>
      </c>
      <c r="C1" s="280" t="s">
        <v>479</v>
      </c>
      <c r="D1" s="280" t="s">
        <v>480</v>
      </c>
      <c r="F1" s="280" t="s">
        <v>481</v>
      </c>
      <c r="G1" s="280" t="s">
        <v>482</v>
      </c>
    </row>
    <row r="2" spans="1:9" x14ac:dyDescent="0.25">
      <c r="A2" s="289">
        <v>20328</v>
      </c>
      <c r="B2" s="282">
        <v>51804005</v>
      </c>
      <c r="C2" s="280">
        <v>38100000</v>
      </c>
      <c r="E2" s="290">
        <v>432</v>
      </c>
      <c r="G2" s="280" t="s">
        <v>483</v>
      </c>
    </row>
    <row r="3" spans="1:9" x14ac:dyDescent="0.25">
      <c r="A3" s="289">
        <v>7623</v>
      </c>
      <c r="B3" s="282">
        <v>51804005</v>
      </c>
      <c r="C3" s="280">
        <v>38100000</v>
      </c>
      <c r="E3" s="291">
        <v>511</v>
      </c>
      <c r="G3" s="280" t="s">
        <v>483</v>
      </c>
    </row>
    <row r="4" spans="1:9" x14ac:dyDescent="0.25">
      <c r="A4" s="289">
        <v>7623</v>
      </c>
      <c r="B4" s="282">
        <v>51804005</v>
      </c>
      <c r="C4" s="280">
        <v>38100000</v>
      </c>
      <c r="E4" s="292">
        <v>532</v>
      </c>
      <c r="G4" s="280" t="s">
        <v>483</v>
      </c>
    </row>
    <row r="5" spans="1:9" x14ac:dyDescent="0.25">
      <c r="A5" s="289">
        <v>10164</v>
      </c>
      <c r="B5" s="282">
        <v>51804005</v>
      </c>
      <c r="C5" s="280">
        <v>38100000</v>
      </c>
      <c r="E5" s="292">
        <v>631</v>
      </c>
      <c r="G5" s="280" t="s">
        <v>483</v>
      </c>
    </row>
    <row r="6" spans="1:9" x14ac:dyDescent="0.25">
      <c r="A6" s="289">
        <v>7623</v>
      </c>
      <c r="B6" s="282">
        <v>51804005</v>
      </c>
      <c r="C6" s="280">
        <v>38100000</v>
      </c>
      <c r="E6" s="292">
        <v>662</v>
      </c>
      <c r="G6" s="280" t="s">
        <v>483</v>
      </c>
    </row>
    <row r="7" spans="1:9" x14ac:dyDescent="0.25">
      <c r="A7" s="289">
        <v>43197</v>
      </c>
      <c r="B7" s="282">
        <v>51804005</v>
      </c>
      <c r="C7" s="280">
        <v>38100000</v>
      </c>
      <c r="E7" s="292">
        <v>731</v>
      </c>
      <c r="G7" s="280" t="s">
        <v>483</v>
      </c>
      <c r="I7" s="284"/>
    </row>
    <row r="8" spans="1:9" x14ac:dyDescent="0.25">
      <c r="A8" s="289">
        <v>5082</v>
      </c>
      <c r="B8" s="282">
        <v>51804005</v>
      </c>
      <c r="C8" s="280">
        <v>38100000</v>
      </c>
      <c r="E8" s="292">
        <v>732</v>
      </c>
      <c r="G8" s="280" t="s">
        <v>483</v>
      </c>
    </row>
    <row r="9" spans="1:9" x14ac:dyDescent="0.25">
      <c r="A9" s="289">
        <v>142296</v>
      </c>
      <c r="B9" s="282">
        <v>51804005</v>
      </c>
      <c r="C9" s="280">
        <v>38100000</v>
      </c>
      <c r="E9" s="292">
        <v>762</v>
      </c>
      <c r="G9" s="280" t="s">
        <v>483</v>
      </c>
    </row>
    <row r="10" spans="1:9" x14ac:dyDescent="0.25">
      <c r="A10" s="289">
        <v>10164</v>
      </c>
      <c r="B10" s="282">
        <v>51804005</v>
      </c>
      <c r="C10" s="280">
        <v>38100000</v>
      </c>
      <c r="E10" s="292">
        <v>817</v>
      </c>
      <c r="G10" s="280" t="s">
        <v>483</v>
      </c>
    </row>
    <row r="11" spans="1:9" x14ac:dyDescent="0.25">
      <c r="A11" s="289">
        <v>7623</v>
      </c>
      <c r="B11" s="282">
        <v>51804005</v>
      </c>
      <c r="C11" s="280">
        <v>38100000</v>
      </c>
      <c r="E11" s="290">
        <v>821</v>
      </c>
      <c r="G11" s="280" t="s">
        <v>483</v>
      </c>
    </row>
    <row r="12" spans="1:9" x14ac:dyDescent="0.25">
      <c r="A12" s="289">
        <v>15246</v>
      </c>
      <c r="B12" s="282">
        <v>51804005</v>
      </c>
      <c r="C12" s="280">
        <v>38100000</v>
      </c>
      <c r="E12" s="290">
        <v>823</v>
      </c>
      <c r="G12" s="280" t="s">
        <v>483</v>
      </c>
    </row>
    <row r="13" spans="1:9" x14ac:dyDescent="0.25">
      <c r="A13" s="289">
        <v>15246</v>
      </c>
      <c r="B13" s="282">
        <v>51804005</v>
      </c>
      <c r="C13" s="280">
        <v>38100000</v>
      </c>
      <c r="E13" s="290">
        <v>862</v>
      </c>
      <c r="G13" s="280" t="s">
        <v>483</v>
      </c>
    </row>
    <row r="14" spans="1:9" x14ac:dyDescent="0.25">
      <c r="A14" s="289">
        <v>20328</v>
      </c>
      <c r="B14" s="282">
        <v>51804005</v>
      </c>
      <c r="C14" s="280">
        <v>38100000</v>
      </c>
      <c r="E14" s="290">
        <v>863</v>
      </c>
      <c r="G14" s="280" t="s">
        <v>483</v>
      </c>
    </row>
    <row r="15" spans="1:9" x14ac:dyDescent="0.25">
      <c r="A15" s="289">
        <v>12705</v>
      </c>
      <c r="B15" s="282">
        <v>51804005</v>
      </c>
      <c r="C15" s="280">
        <v>38100000</v>
      </c>
      <c r="E15" s="290">
        <v>911</v>
      </c>
      <c r="G15" s="280" t="s">
        <v>483</v>
      </c>
    </row>
    <row r="16" spans="1:9" x14ac:dyDescent="0.25">
      <c r="A16" s="289">
        <v>60984</v>
      </c>
      <c r="B16" s="282">
        <v>51804005</v>
      </c>
      <c r="C16" s="280">
        <v>38100000</v>
      </c>
      <c r="E16" s="290">
        <v>931</v>
      </c>
      <c r="G16" s="280" t="s">
        <v>483</v>
      </c>
    </row>
    <row r="17" spans="1:7" x14ac:dyDescent="0.25">
      <c r="A17" s="289">
        <v>10164</v>
      </c>
      <c r="B17" s="282">
        <v>51804005</v>
      </c>
      <c r="C17" s="280">
        <v>38100000</v>
      </c>
      <c r="E17" s="290">
        <v>1021</v>
      </c>
      <c r="G17" s="280" t="s">
        <v>483</v>
      </c>
    </row>
    <row r="18" spans="1:7" x14ac:dyDescent="0.25">
      <c r="A18" s="289">
        <v>22869</v>
      </c>
      <c r="B18" s="282">
        <v>51804005</v>
      </c>
      <c r="C18" s="280">
        <v>38100000</v>
      </c>
      <c r="E18" s="290">
        <v>1033</v>
      </c>
      <c r="G18" s="280" t="s">
        <v>483</v>
      </c>
    </row>
    <row r="19" spans="1:7" x14ac:dyDescent="0.25">
      <c r="A19" s="289">
        <v>5082</v>
      </c>
      <c r="B19" s="282">
        <v>51804005</v>
      </c>
      <c r="C19" s="280">
        <v>38100000</v>
      </c>
      <c r="E19" s="290">
        <v>1111</v>
      </c>
      <c r="G19" s="280" t="s">
        <v>483</v>
      </c>
    </row>
    <row r="20" spans="1:7" x14ac:dyDescent="0.25">
      <c r="A20" s="289">
        <v>2541</v>
      </c>
      <c r="B20" s="282">
        <v>51804005</v>
      </c>
      <c r="C20" s="280">
        <v>38100000</v>
      </c>
      <c r="E20" s="290">
        <v>1112</v>
      </c>
      <c r="G20" s="280" t="s">
        <v>483</v>
      </c>
    </row>
    <row r="21" spans="1:7" x14ac:dyDescent="0.25">
      <c r="A21" s="289">
        <v>5082</v>
      </c>
      <c r="B21" s="282">
        <v>51804005</v>
      </c>
      <c r="C21" s="280">
        <v>38100000</v>
      </c>
      <c r="E21" s="290">
        <v>1113</v>
      </c>
      <c r="G21" s="280" t="s">
        <v>483</v>
      </c>
    </row>
    <row r="22" spans="1:7" x14ac:dyDescent="0.25">
      <c r="A22" s="289">
        <v>7623</v>
      </c>
      <c r="B22" s="282">
        <v>51804005</v>
      </c>
      <c r="C22" s="280">
        <v>38100000</v>
      </c>
      <c r="E22" s="290">
        <v>1162</v>
      </c>
      <c r="G22" s="280" t="s">
        <v>483</v>
      </c>
    </row>
    <row r="23" spans="1:7" x14ac:dyDescent="0.25">
      <c r="A23" s="289">
        <v>7623</v>
      </c>
      <c r="B23" s="282">
        <v>51804005</v>
      </c>
      <c r="C23" s="280">
        <v>38100000</v>
      </c>
      <c r="E23" s="290">
        <v>1211</v>
      </c>
      <c r="G23" s="280" t="s">
        <v>483</v>
      </c>
    </row>
    <row r="24" spans="1:7" x14ac:dyDescent="0.25">
      <c r="A24" s="289">
        <v>2541</v>
      </c>
      <c r="B24" s="282">
        <v>51804005</v>
      </c>
      <c r="C24" s="280">
        <v>38100000</v>
      </c>
      <c r="E24" s="290">
        <v>1221</v>
      </c>
      <c r="G24" s="280" t="s">
        <v>483</v>
      </c>
    </row>
    <row r="25" spans="1:7" x14ac:dyDescent="0.25">
      <c r="A25" s="289">
        <v>2541</v>
      </c>
      <c r="B25" s="282">
        <v>51804005</v>
      </c>
      <c r="C25" s="280">
        <v>38100000</v>
      </c>
      <c r="E25" s="290">
        <v>1311</v>
      </c>
      <c r="G25" s="280" t="s">
        <v>483</v>
      </c>
    </row>
    <row r="26" spans="1:7" x14ac:dyDescent="0.25">
      <c r="A26" s="289">
        <v>7623</v>
      </c>
      <c r="B26" s="282">
        <v>51804005</v>
      </c>
      <c r="C26" s="280">
        <v>38100000</v>
      </c>
      <c r="E26" s="292">
        <v>1321</v>
      </c>
      <c r="G26" s="280" t="s">
        <v>483</v>
      </c>
    </row>
    <row r="27" spans="1:7" x14ac:dyDescent="0.25">
      <c r="A27" s="289">
        <v>10164</v>
      </c>
      <c r="B27" s="282">
        <v>51804005</v>
      </c>
      <c r="C27" s="280">
        <v>38100000</v>
      </c>
      <c r="E27" s="292">
        <v>1362</v>
      </c>
      <c r="G27" s="280" t="s">
        <v>483</v>
      </c>
    </row>
    <row r="28" spans="1:7" x14ac:dyDescent="0.25">
      <c r="A28" s="289">
        <v>30492</v>
      </c>
      <c r="B28" s="282">
        <v>51804005</v>
      </c>
      <c r="C28" s="280">
        <v>38100000</v>
      </c>
      <c r="E28" s="292">
        <v>1462</v>
      </c>
      <c r="G28" s="280" t="s">
        <v>483</v>
      </c>
    </row>
    <row r="29" spans="1:7" x14ac:dyDescent="0.25">
      <c r="A29" s="289">
        <v>5082</v>
      </c>
      <c r="B29" s="282">
        <v>51804005</v>
      </c>
      <c r="C29" s="280">
        <v>38100000</v>
      </c>
      <c r="E29" s="292">
        <v>1611</v>
      </c>
      <c r="G29" s="280" t="s">
        <v>483</v>
      </c>
    </row>
    <row r="30" spans="1:7" x14ac:dyDescent="0.25">
      <c r="A30" s="289">
        <v>5082</v>
      </c>
      <c r="B30" s="282">
        <v>51804005</v>
      </c>
      <c r="C30" s="280">
        <v>38100000</v>
      </c>
      <c r="E30" s="292">
        <v>1612</v>
      </c>
      <c r="G30" s="280" t="s">
        <v>483</v>
      </c>
    </row>
    <row r="31" spans="1:7" x14ac:dyDescent="0.25">
      <c r="A31" s="289">
        <v>10164</v>
      </c>
      <c r="B31" s="282">
        <v>51804005</v>
      </c>
      <c r="C31" s="280">
        <v>38100000</v>
      </c>
      <c r="E31" s="292">
        <v>1621</v>
      </c>
      <c r="G31" s="280" t="s">
        <v>483</v>
      </c>
    </row>
    <row r="32" spans="1:7" x14ac:dyDescent="0.25">
      <c r="A32" s="289">
        <v>12705</v>
      </c>
      <c r="B32" s="282">
        <v>51804005</v>
      </c>
      <c r="C32" s="280">
        <v>38100000</v>
      </c>
      <c r="E32" s="292">
        <v>1631</v>
      </c>
      <c r="G32" s="280" t="s">
        <v>483</v>
      </c>
    </row>
    <row r="33" spans="1:7" x14ac:dyDescent="0.25">
      <c r="A33" s="289">
        <v>20328</v>
      </c>
      <c r="B33" s="282">
        <v>51804005</v>
      </c>
      <c r="C33" s="280">
        <v>38100000</v>
      </c>
      <c r="E33" s="292">
        <v>1641</v>
      </c>
      <c r="G33" s="280" t="s">
        <v>483</v>
      </c>
    </row>
    <row r="34" spans="1:7" x14ac:dyDescent="0.25">
      <c r="A34" s="289">
        <v>7623</v>
      </c>
      <c r="B34" s="282">
        <v>51804005</v>
      </c>
      <c r="C34" s="280">
        <v>38100000</v>
      </c>
      <c r="E34" s="292">
        <v>1712</v>
      </c>
      <c r="G34" s="280" t="s">
        <v>483</v>
      </c>
    </row>
    <row r="35" spans="1:7" x14ac:dyDescent="0.25">
      <c r="A35" s="289">
        <v>10164</v>
      </c>
      <c r="B35" s="282">
        <v>51804005</v>
      </c>
      <c r="C35" s="280">
        <v>38100000</v>
      </c>
      <c r="E35" s="292">
        <v>1731</v>
      </c>
      <c r="G35" s="280" t="s">
        <v>483</v>
      </c>
    </row>
    <row r="36" spans="1:7" x14ac:dyDescent="0.25">
      <c r="A36" s="289">
        <v>5082</v>
      </c>
      <c r="B36" s="282">
        <v>51804005</v>
      </c>
      <c r="C36" s="280">
        <v>38100000</v>
      </c>
      <c r="E36" s="290">
        <v>1811</v>
      </c>
      <c r="G36" s="280" t="s">
        <v>483</v>
      </c>
    </row>
    <row r="37" spans="1:7" x14ac:dyDescent="0.25">
      <c r="A37" s="289">
        <v>2541</v>
      </c>
      <c r="B37" s="282">
        <v>51804005</v>
      </c>
      <c r="C37" s="280">
        <v>38100000</v>
      </c>
      <c r="E37" s="292">
        <v>1812</v>
      </c>
      <c r="G37" s="280" t="s">
        <v>483</v>
      </c>
    </row>
    <row r="38" spans="1:7" x14ac:dyDescent="0.25">
      <c r="A38" s="289">
        <v>5082</v>
      </c>
      <c r="B38" s="282">
        <v>51804005</v>
      </c>
      <c r="C38" s="280">
        <v>38100000</v>
      </c>
      <c r="E38" s="292">
        <v>1813</v>
      </c>
      <c r="G38" s="280" t="s">
        <v>483</v>
      </c>
    </row>
    <row r="39" spans="1:7" x14ac:dyDescent="0.25">
      <c r="A39" s="289">
        <v>5082</v>
      </c>
      <c r="B39" s="282">
        <v>51804005</v>
      </c>
      <c r="C39" s="280">
        <v>38100000</v>
      </c>
      <c r="E39" s="292">
        <v>1821</v>
      </c>
      <c r="G39" s="280" t="s">
        <v>483</v>
      </c>
    </row>
    <row r="40" spans="1:7" x14ac:dyDescent="0.25">
      <c r="A40" s="289">
        <v>2541</v>
      </c>
      <c r="B40" s="282">
        <v>51804005</v>
      </c>
      <c r="C40" s="280">
        <v>38100000</v>
      </c>
      <c r="E40" s="292">
        <v>1921</v>
      </c>
      <c r="G40" s="280" t="s">
        <v>483</v>
      </c>
    </row>
    <row r="41" spans="1:7" x14ac:dyDescent="0.25">
      <c r="A41" s="289">
        <v>2541</v>
      </c>
      <c r="B41" s="282">
        <v>51804005</v>
      </c>
      <c r="C41" s="280">
        <v>38100000</v>
      </c>
      <c r="E41" s="292">
        <v>2011</v>
      </c>
      <c r="G41" s="280" t="s">
        <v>483</v>
      </c>
    </row>
    <row r="42" spans="1:7" x14ac:dyDescent="0.25">
      <c r="A42" s="289">
        <v>7623</v>
      </c>
      <c r="B42" s="282">
        <v>51804005</v>
      </c>
      <c r="C42" s="280">
        <v>38100000</v>
      </c>
      <c r="E42" s="292">
        <v>2021</v>
      </c>
      <c r="G42" s="280" t="s">
        <v>483</v>
      </c>
    </row>
    <row r="43" spans="1:7" x14ac:dyDescent="0.25">
      <c r="A43" s="282">
        <v>17787</v>
      </c>
      <c r="B43" s="282">
        <v>51804005</v>
      </c>
      <c r="C43" s="280">
        <v>38100000</v>
      </c>
      <c r="E43" s="293">
        <v>3131</v>
      </c>
      <c r="G43" s="280" t="s">
        <v>483</v>
      </c>
    </row>
    <row r="44" spans="1:7" x14ac:dyDescent="0.25">
      <c r="A44" s="282">
        <v>10164</v>
      </c>
      <c r="B44" s="282">
        <v>51804005</v>
      </c>
      <c r="C44" s="280">
        <v>38100000</v>
      </c>
      <c r="E44" s="293">
        <v>3221</v>
      </c>
      <c r="G44" s="280" t="s">
        <v>483</v>
      </c>
    </row>
    <row r="45" spans="1:7" x14ac:dyDescent="0.25">
      <c r="A45" s="282">
        <v>5082</v>
      </c>
      <c r="B45" s="282">
        <v>51804005</v>
      </c>
      <c r="C45" s="280">
        <v>38100000</v>
      </c>
      <c r="E45" s="293">
        <v>3241</v>
      </c>
      <c r="G45" s="280" t="s">
        <v>483</v>
      </c>
    </row>
    <row r="46" spans="1:7" x14ac:dyDescent="0.25">
      <c r="A46" s="282">
        <v>10164</v>
      </c>
      <c r="B46" s="282">
        <v>51804005</v>
      </c>
      <c r="C46" s="280">
        <v>38100000</v>
      </c>
      <c r="E46" s="282">
        <v>3242</v>
      </c>
      <c r="G46" s="280" t="s">
        <v>483</v>
      </c>
    </row>
    <row r="47" spans="1:7" x14ac:dyDescent="0.25">
      <c r="A47" s="282">
        <v>10164</v>
      </c>
      <c r="B47" s="282">
        <v>51804005</v>
      </c>
      <c r="C47" s="280">
        <v>38100000</v>
      </c>
      <c r="E47" s="294">
        <v>3341</v>
      </c>
      <c r="G47" s="280" t="s">
        <v>483</v>
      </c>
    </row>
    <row r="48" spans="1:7" x14ac:dyDescent="0.25">
      <c r="A48" s="282">
        <v>7623</v>
      </c>
      <c r="B48" s="282">
        <v>51804005</v>
      </c>
      <c r="C48" s="280">
        <v>38100000</v>
      </c>
      <c r="E48" s="294">
        <v>3342</v>
      </c>
      <c r="G48" s="280" t="s">
        <v>483</v>
      </c>
    </row>
    <row r="49" spans="1:7" x14ac:dyDescent="0.25">
      <c r="A49" s="282">
        <v>2541</v>
      </c>
      <c r="B49" s="282">
        <v>51804005</v>
      </c>
      <c r="C49" s="280">
        <v>38100000</v>
      </c>
      <c r="E49" s="294">
        <v>3451</v>
      </c>
      <c r="G49" s="280" t="s">
        <v>483</v>
      </c>
    </row>
    <row r="50" spans="1:7" x14ac:dyDescent="0.25">
      <c r="A50" s="282">
        <v>2541</v>
      </c>
      <c r="B50" s="282">
        <v>51804005</v>
      </c>
      <c r="C50" s="280">
        <v>38100000</v>
      </c>
      <c r="E50" s="294">
        <v>3741</v>
      </c>
      <c r="G50" s="280" t="s">
        <v>483</v>
      </c>
    </row>
    <row r="51" spans="1:7" x14ac:dyDescent="0.25">
      <c r="A51" s="282">
        <v>40656</v>
      </c>
      <c r="B51" s="282">
        <v>51804005</v>
      </c>
      <c r="C51" s="280">
        <v>38100000</v>
      </c>
      <c r="E51" s="294">
        <v>3841</v>
      </c>
      <c r="G51" s="280" t="s">
        <v>483</v>
      </c>
    </row>
    <row r="52" spans="1:7" x14ac:dyDescent="0.25">
      <c r="A52" s="282">
        <v>12705</v>
      </c>
      <c r="B52" s="282">
        <v>51804005</v>
      </c>
      <c r="C52" s="280">
        <v>38100000</v>
      </c>
      <c r="E52" s="294">
        <v>4041</v>
      </c>
      <c r="G52" s="280" t="s">
        <v>483</v>
      </c>
    </row>
    <row r="53" spans="1:7" x14ac:dyDescent="0.25">
      <c r="A53" s="282">
        <v>10164</v>
      </c>
      <c r="B53" s="282">
        <v>51804005</v>
      </c>
      <c r="C53" s="280">
        <v>38100000</v>
      </c>
      <c r="E53" s="164">
        <v>4441</v>
      </c>
      <c r="G53" s="280" t="s">
        <v>483</v>
      </c>
    </row>
    <row r="54" spans="1:7" x14ac:dyDescent="0.25">
      <c r="A54" s="282">
        <v>2541</v>
      </c>
      <c r="B54" s="282">
        <v>51804005</v>
      </c>
      <c r="C54" s="280">
        <v>38100000</v>
      </c>
      <c r="E54" s="291">
        <v>4443</v>
      </c>
      <c r="G54" s="280" t="s">
        <v>483</v>
      </c>
    </row>
    <row r="55" spans="1:7" x14ac:dyDescent="0.25">
      <c r="A55" s="282">
        <v>12705</v>
      </c>
      <c r="B55" s="282">
        <v>51804005</v>
      </c>
      <c r="C55" s="280">
        <v>38100000</v>
      </c>
      <c r="E55" s="293">
        <v>4764</v>
      </c>
      <c r="G55" s="280" t="s">
        <v>483</v>
      </c>
    </row>
    <row r="56" spans="1:7" x14ac:dyDescent="0.25">
      <c r="A56" s="282">
        <v>7623</v>
      </c>
      <c r="B56" s="282">
        <v>51804005</v>
      </c>
      <c r="C56" s="280">
        <v>38100000</v>
      </c>
      <c r="E56" s="293">
        <v>5011</v>
      </c>
      <c r="G56" s="280" t="s">
        <v>483</v>
      </c>
    </row>
    <row r="57" spans="1:7" x14ac:dyDescent="0.25">
      <c r="A57" s="282">
        <v>22869</v>
      </c>
      <c r="B57" s="282">
        <v>51804005</v>
      </c>
      <c r="C57" s="280">
        <v>38100000</v>
      </c>
      <c r="E57" s="293">
        <v>5031</v>
      </c>
      <c r="G57" s="280" t="s">
        <v>483</v>
      </c>
    </row>
    <row r="58" spans="1:7" x14ac:dyDescent="0.25">
      <c r="A58" s="282">
        <v>2541</v>
      </c>
      <c r="B58" s="282">
        <v>51804005</v>
      </c>
      <c r="C58" s="280">
        <v>38100000</v>
      </c>
      <c r="E58" s="293">
        <v>5062</v>
      </c>
      <c r="G58" s="280" t="s">
        <v>483</v>
      </c>
    </row>
    <row r="59" spans="1:7" x14ac:dyDescent="0.25">
      <c r="A59" s="282">
        <v>20328</v>
      </c>
      <c r="B59" s="282">
        <v>51804005</v>
      </c>
      <c r="C59" s="280">
        <v>38100000</v>
      </c>
      <c r="E59" s="293">
        <v>5931</v>
      </c>
      <c r="G59" s="280" t="s">
        <v>483</v>
      </c>
    </row>
    <row r="60" spans="1:7" x14ac:dyDescent="0.25">
      <c r="A60" s="282">
        <v>27951</v>
      </c>
      <c r="B60" s="282">
        <v>51804005</v>
      </c>
      <c r="C60" s="280">
        <v>38100000</v>
      </c>
      <c r="E60" s="293">
        <v>6029</v>
      </c>
      <c r="G60" s="280" t="s">
        <v>483</v>
      </c>
    </row>
    <row r="61" spans="1:7" x14ac:dyDescent="0.25">
      <c r="A61" s="282">
        <v>20328</v>
      </c>
      <c r="B61" s="282">
        <v>51804005</v>
      </c>
      <c r="C61" s="280">
        <v>38100000</v>
      </c>
      <c r="E61" s="293">
        <v>9051</v>
      </c>
      <c r="G61" s="280" t="s">
        <v>483</v>
      </c>
    </row>
    <row r="62" spans="1:7" x14ac:dyDescent="0.25">
      <c r="A62" s="282">
        <v>86394</v>
      </c>
      <c r="B62" s="282">
        <v>51804005</v>
      </c>
      <c r="C62" s="280">
        <v>38100000</v>
      </c>
      <c r="E62" s="282">
        <v>9204</v>
      </c>
      <c r="G62" s="280" t="s">
        <v>483</v>
      </c>
    </row>
    <row r="63" spans="1:7" x14ac:dyDescent="0.25">
      <c r="A63" s="282">
        <v>76230</v>
      </c>
      <c r="B63" s="282">
        <v>51804005</v>
      </c>
      <c r="C63" s="280">
        <v>38100000</v>
      </c>
      <c r="E63" s="293">
        <v>9402</v>
      </c>
      <c r="G63" s="280" t="s">
        <v>483</v>
      </c>
    </row>
    <row r="64" spans="1:7" x14ac:dyDescent="0.25">
      <c r="A64" s="282">
        <v>7623</v>
      </c>
      <c r="B64" s="282">
        <v>51804005</v>
      </c>
      <c r="C64" s="280">
        <v>38100000</v>
      </c>
      <c r="E64" s="293">
        <v>9404</v>
      </c>
      <c r="G64" s="280" t="s">
        <v>483</v>
      </c>
    </row>
    <row r="65" spans="1:7" x14ac:dyDescent="0.25">
      <c r="A65" s="282">
        <v>10164</v>
      </c>
      <c r="B65" s="282">
        <v>51804005</v>
      </c>
      <c r="C65" s="280">
        <v>38100000</v>
      </c>
      <c r="E65" s="293">
        <v>9410</v>
      </c>
      <c r="G65" s="280" t="s">
        <v>483</v>
      </c>
    </row>
    <row r="66" spans="1:7" x14ac:dyDescent="0.25">
      <c r="A66" s="282">
        <v>15246</v>
      </c>
      <c r="B66" s="282">
        <v>51804005</v>
      </c>
      <c r="C66" s="280">
        <v>38100000</v>
      </c>
      <c r="E66" s="293">
        <v>9501</v>
      </c>
      <c r="G66" s="280" t="s">
        <v>483</v>
      </c>
    </row>
  </sheetData>
  <conditionalFormatting sqref="E1:E15">
    <cfRule type="cellIs" dxfId="0" priority="1" stopIfTrue="1" operator="equal">
      <formula>0</formula>
    </cfRule>
  </conditionalFormatting>
  <pageMargins left="0.70866141732283472" right="0.70866141732283472" top="0.78740157480314965" bottom="0.78740157480314965" header="0.31496062992125984" footer="0.31496062992125984"/>
  <pageSetup paperSize="9" scale="9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13"/>
  <sheetViews>
    <sheetView topLeftCell="C1" workbookViewId="0">
      <selection activeCell="D2" sqref="D2"/>
    </sheetView>
  </sheetViews>
  <sheetFormatPr defaultRowHeight="15" x14ac:dyDescent="0.25"/>
  <cols>
    <col min="2" max="2" width="18.28515625" bestFit="1" customWidth="1"/>
    <col min="3" max="3" width="52.42578125" bestFit="1" customWidth="1"/>
    <col min="4" max="4" width="31.42578125" style="13" customWidth="1"/>
    <col min="5" max="5" width="16.28515625" style="1" customWidth="1"/>
    <col min="6" max="6" width="14.28515625" style="1" bestFit="1" customWidth="1"/>
    <col min="7" max="7" width="17.28515625" style="1" customWidth="1"/>
    <col min="8" max="8" width="20.5703125" bestFit="1" customWidth="1"/>
  </cols>
  <sheetData>
    <row r="1" spans="1:8" ht="15.75" thickBot="1" x14ac:dyDescent="0.3">
      <c r="A1" s="2"/>
      <c r="B1" s="95" t="s">
        <v>297</v>
      </c>
      <c r="C1" s="96" t="s">
        <v>298</v>
      </c>
      <c r="D1" s="96" t="s">
        <v>289</v>
      </c>
      <c r="E1" s="192" t="s">
        <v>279</v>
      </c>
      <c r="F1" s="192" t="s">
        <v>280</v>
      </c>
      <c r="G1" s="192" t="s">
        <v>281</v>
      </c>
      <c r="H1" s="96"/>
    </row>
    <row r="2" spans="1:8" x14ac:dyDescent="0.25">
      <c r="A2" s="184" t="s">
        <v>255</v>
      </c>
      <c r="B2" s="185" t="s">
        <v>263</v>
      </c>
      <c r="C2" s="185" t="s">
        <v>271</v>
      </c>
      <c r="D2" s="185" t="s">
        <v>138</v>
      </c>
      <c r="E2" s="186">
        <v>75000</v>
      </c>
      <c r="F2" s="186">
        <v>75000</v>
      </c>
      <c r="G2" s="186">
        <v>45375</v>
      </c>
      <c r="H2" s="187" t="s">
        <v>295</v>
      </c>
    </row>
    <row r="3" spans="1:8" s="13" customFormat="1" ht="15.75" thickBot="1" x14ac:dyDescent="0.3">
      <c r="A3" s="193"/>
      <c r="B3" s="194"/>
      <c r="C3" s="194"/>
      <c r="D3" s="194"/>
      <c r="E3" s="195"/>
      <c r="F3" s="195"/>
      <c r="G3" s="195">
        <v>45375</v>
      </c>
      <c r="H3" s="196" t="s">
        <v>296</v>
      </c>
    </row>
    <row r="4" spans="1:8" ht="15.75" thickBot="1" x14ac:dyDescent="0.3">
      <c r="A4" s="184" t="s">
        <v>256</v>
      </c>
      <c r="B4" s="185" t="s">
        <v>264</v>
      </c>
      <c r="C4" s="185" t="s">
        <v>272</v>
      </c>
      <c r="D4" s="185" t="s">
        <v>290</v>
      </c>
      <c r="E4" s="186">
        <v>36000</v>
      </c>
      <c r="F4" s="186">
        <v>41600</v>
      </c>
      <c r="G4" s="186">
        <v>50336</v>
      </c>
      <c r="H4" s="187" t="s">
        <v>282</v>
      </c>
    </row>
    <row r="5" spans="1:8" x14ac:dyDescent="0.25">
      <c r="A5" s="83" t="s">
        <v>257</v>
      </c>
      <c r="B5" s="185" t="s">
        <v>265</v>
      </c>
      <c r="C5" s="185" t="s">
        <v>273</v>
      </c>
      <c r="D5" s="201" t="s">
        <v>291</v>
      </c>
      <c r="E5" s="186">
        <v>467000</v>
      </c>
      <c r="F5" s="99">
        <v>394000</v>
      </c>
      <c r="G5" s="186">
        <v>79456.679999999993</v>
      </c>
      <c r="H5" s="100" t="s">
        <v>283</v>
      </c>
    </row>
    <row r="6" spans="1:8" s="13" customFormat="1" x14ac:dyDescent="0.25">
      <c r="A6" s="88"/>
      <c r="B6" s="194"/>
      <c r="C6" s="194"/>
      <c r="D6" s="119"/>
      <c r="E6" s="195"/>
      <c r="F6" s="89"/>
      <c r="G6" s="195">
        <v>238370.04</v>
      </c>
      <c r="H6" s="90" t="s">
        <v>284</v>
      </c>
    </row>
    <row r="7" spans="1:8" s="13" customFormat="1" ht="15.75" thickBot="1" x14ac:dyDescent="0.3">
      <c r="A7" s="88"/>
      <c r="B7" s="194"/>
      <c r="C7" s="194"/>
      <c r="D7" s="119"/>
      <c r="E7" s="195"/>
      <c r="F7" s="89"/>
      <c r="G7" s="195">
        <v>158913.28</v>
      </c>
      <c r="H7" s="90" t="s">
        <v>285</v>
      </c>
    </row>
    <row r="8" spans="1:8" ht="15.75" thickBot="1" x14ac:dyDescent="0.3">
      <c r="A8" s="202" t="s">
        <v>258</v>
      </c>
      <c r="B8" s="203" t="s">
        <v>266</v>
      </c>
      <c r="C8" s="203" t="s">
        <v>274</v>
      </c>
      <c r="D8" s="203" t="s">
        <v>299</v>
      </c>
      <c r="E8" s="204">
        <v>56356</v>
      </c>
      <c r="F8" s="204"/>
      <c r="G8" s="204"/>
      <c r="H8" s="205"/>
    </row>
    <row r="9" spans="1:8" ht="15.75" thickBot="1" x14ac:dyDescent="0.3">
      <c r="A9" s="184" t="s">
        <v>259</v>
      </c>
      <c r="B9" s="185" t="s">
        <v>267</v>
      </c>
      <c r="C9" s="185" t="s">
        <v>275</v>
      </c>
      <c r="D9" s="185" t="s">
        <v>292</v>
      </c>
      <c r="E9" s="186">
        <v>258739</v>
      </c>
      <c r="F9" s="186">
        <v>258738.84</v>
      </c>
      <c r="G9" s="186">
        <v>313074</v>
      </c>
      <c r="H9" s="187" t="s">
        <v>282</v>
      </c>
    </row>
    <row r="10" spans="1:8" x14ac:dyDescent="0.25">
      <c r="A10" s="184" t="s">
        <v>260</v>
      </c>
      <c r="B10" s="185" t="s">
        <v>268</v>
      </c>
      <c r="C10" s="185" t="s">
        <v>276</v>
      </c>
      <c r="D10" s="185" t="s">
        <v>218</v>
      </c>
      <c r="E10" s="99">
        <v>71000</v>
      </c>
      <c r="F10" s="186">
        <v>71000</v>
      </c>
      <c r="G10" s="99">
        <v>42955</v>
      </c>
      <c r="H10" s="187" t="s">
        <v>287</v>
      </c>
    </row>
    <row r="11" spans="1:8" s="13" customFormat="1" ht="15.75" thickBot="1" x14ac:dyDescent="0.3">
      <c r="A11" s="193"/>
      <c r="B11" s="194"/>
      <c r="C11" s="194"/>
      <c r="D11" s="194"/>
      <c r="E11" s="89"/>
      <c r="F11" s="195"/>
      <c r="G11" s="89">
        <v>42955</v>
      </c>
      <c r="H11" s="196" t="s">
        <v>286</v>
      </c>
    </row>
    <row r="12" spans="1:8" ht="15.75" thickBot="1" x14ac:dyDescent="0.3">
      <c r="A12" s="197" t="s">
        <v>261</v>
      </c>
      <c r="B12" s="198" t="s">
        <v>269</v>
      </c>
      <c r="C12" s="198" t="s">
        <v>277</v>
      </c>
      <c r="D12" s="198" t="s">
        <v>293</v>
      </c>
      <c r="E12" s="199">
        <v>24439</v>
      </c>
      <c r="F12" s="199">
        <v>24439</v>
      </c>
      <c r="G12" s="199">
        <v>29571</v>
      </c>
      <c r="H12" s="200" t="s">
        <v>288</v>
      </c>
    </row>
    <row r="13" spans="1:8" ht="15.75" thickBot="1" x14ac:dyDescent="0.3">
      <c r="A13" s="188" t="s">
        <v>262</v>
      </c>
      <c r="B13" s="189" t="s">
        <v>270</v>
      </c>
      <c r="C13" s="189" t="s">
        <v>278</v>
      </c>
      <c r="D13" s="189" t="s">
        <v>294</v>
      </c>
      <c r="E13" s="190">
        <v>646400</v>
      </c>
      <c r="F13" s="190">
        <v>646400</v>
      </c>
      <c r="G13" s="190">
        <v>782144</v>
      </c>
      <c r="H13" s="191" t="s">
        <v>288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63"/>
  <sheetViews>
    <sheetView workbookViewId="0">
      <selection activeCell="L1" sqref="L1"/>
    </sheetView>
  </sheetViews>
  <sheetFormatPr defaultRowHeight="15" x14ac:dyDescent="0.25"/>
  <cols>
    <col min="3" max="3" width="17.42578125" bestFit="1" customWidth="1"/>
  </cols>
  <sheetData>
    <row r="1" spans="1:7" x14ac:dyDescent="0.25">
      <c r="A1" s="16" t="s">
        <v>28</v>
      </c>
      <c r="B1" s="14"/>
      <c r="C1" s="14"/>
      <c r="D1" s="14"/>
      <c r="E1" s="15" t="s">
        <v>29</v>
      </c>
      <c r="F1" s="30">
        <v>51804005</v>
      </c>
      <c r="G1" s="14"/>
    </row>
    <row r="2" spans="1:7" x14ac:dyDescent="0.25">
      <c r="A2" s="14"/>
      <c r="B2" s="16" t="s">
        <v>30</v>
      </c>
      <c r="C2" s="30" t="s">
        <v>31</v>
      </c>
      <c r="D2" s="14"/>
      <c r="E2" s="15"/>
      <c r="F2" s="14"/>
      <c r="G2" s="14"/>
    </row>
    <row r="3" spans="1:7" x14ac:dyDescent="0.25">
      <c r="A3" s="14"/>
      <c r="B3" s="16" t="s">
        <v>32</v>
      </c>
      <c r="C3" s="31">
        <v>42338</v>
      </c>
      <c r="D3" s="14"/>
      <c r="E3" s="26" t="s">
        <v>33</v>
      </c>
      <c r="F3" s="14"/>
      <c r="G3" s="14"/>
    </row>
    <row r="4" spans="1:7" x14ac:dyDescent="0.25">
      <c r="A4" s="16" t="s">
        <v>34</v>
      </c>
      <c r="B4" s="32" t="s">
        <v>35</v>
      </c>
      <c r="C4" s="15" t="s">
        <v>36</v>
      </c>
      <c r="D4" s="14"/>
      <c r="E4" s="15" t="s">
        <v>34</v>
      </c>
      <c r="F4" s="33" t="s">
        <v>35</v>
      </c>
      <c r="G4" s="15" t="s">
        <v>36</v>
      </c>
    </row>
    <row r="5" spans="1:7" x14ac:dyDescent="0.25">
      <c r="A5" s="17">
        <v>121</v>
      </c>
      <c r="B5" s="14">
        <v>2</v>
      </c>
      <c r="C5" s="13">
        <v>1193.8699999999999</v>
      </c>
      <c r="D5" s="14"/>
      <c r="E5" s="14">
        <v>2111</v>
      </c>
      <c r="F5" s="19">
        <v>1</v>
      </c>
      <c r="G5" s="13">
        <v>596.92999999999995</v>
      </c>
    </row>
    <row r="6" spans="1:7" x14ac:dyDescent="0.25">
      <c r="A6" s="17">
        <v>131</v>
      </c>
      <c r="B6" s="14">
        <v>3</v>
      </c>
      <c r="C6" s="13">
        <v>1790.8</v>
      </c>
      <c r="D6" s="26"/>
      <c r="E6" s="26">
        <v>2113</v>
      </c>
      <c r="F6" s="22">
        <v>1</v>
      </c>
      <c r="G6" s="13">
        <v>596.92999999999995</v>
      </c>
    </row>
    <row r="7" spans="1:7" x14ac:dyDescent="0.25">
      <c r="A7" s="17">
        <v>221</v>
      </c>
      <c r="B7" s="14">
        <v>2</v>
      </c>
      <c r="C7" s="13">
        <v>1193.8699999999999</v>
      </c>
      <c r="D7" s="26"/>
      <c r="E7" s="26">
        <v>2121</v>
      </c>
      <c r="F7" s="22">
        <v>1</v>
      </c>
      <c r="G7" s="13">
        <v>596.92999999999995</v>
      </c>
    </row>
    <row r="8" spans="1:7" x14ac:dyDescent="0.25">
      <c r="A8" s="17">
        <v>231</v>
      </c>
      <c r="B8" s="14">
        <v>2</v>
      </c>
      <c r="C8" s="13">
        <v>1193.8699999999999</v>
      </c>
      <c r="D8" s="26"/>
      <c r="E8" s="26">
        <v>2151</v>
      </c>
      <c r="F8" s="22">
        <v>2</v>
      </c>
      <c r="G8" s="13">
        <v>1193.8699999999999</v>
      </c>
    </row>
    <row r="9" spans="1:7" x14ac:dyDescent="0.25">
      <c r="A9" s="17">
        <v>271</v>
      </c>
      <c r="B9" s="26">
        <v>5</v>
      </c>
      <c r="C9" s="13">
        <v>2984.67</v>
      </c>
      <c r="D9" s="26"/>
      <c r="E9" s="26">
        <v>2152</v>
      </c>
      <c r="F9" s="22">
        <v>1</v>
      </c>
      <c r="G9" s="13">
        <v>596.92999999999995</v>
      </c>
    </row>
    <row r="10" spans="1:7" x14ac:dyDescent="0.25">
      <c r="A10" s="36">
        <v>331</v>
      </c>
      <c r="B10" s="26">
        <v>3</v>
      </c>
      <c r="C10" s="13">
        <v>1790.8</v>
      </c>
      <c r="D10" s="26"/>
      <c r="E10" s="26">
        <v>2211</v>
      </c>
      <c r="F10" s="22">
        <v>1</v>
      </c>
      <c r="G10" s="13">
        <v>596.92999999999995</v>
      </c>
    </row>
    <row r="11" spans="1:7" x14ac:dyDescent="0.25">
      <c r="A11" s="29">
        <v>411</v>
      </c>
      <c r="B11" s="26">
        <v>1</v>
      </c>
      <c r="C11" s="13">
        <v>596.92999999999995</v>
      </c>
      <c r="D11" s="26"/>
      <c r="E11" s="26">
        <v>2421</v>
      </c>
      <c r="F11" s="22">
        <v>4</v>
      </c>
      <c r="G11" s="13">
        <v>2387.73</v>
      </c>
    </row>
    <row r="12" spans="1:7" x14ac:dyDescent="0.25">
      <c r="A12" s="29">
        <v>412</v>
      </c>
      <c r="B12" s="26">
        <v>1</v>
      </c>
      <c r="C12" s="13">
        <v>596.92999999999995</v>
      </c>
      <c r="D12" s="26"/>
      <c r="E12" s="26">
        <v>2511</v>
      </c>
      <c r="F12" s="22">
        <v>3</v>
      </c>
      <c r="G12" s="13">
        <v>1790.8</v>
      </c>
    </row>
    <row r="13" spans="1:7" x14ac:dyDescent="0.25">
      <c r="A13" s="29">
        <v>413</v>
      </c>
      <c r="B13" s="26">
        <v>3</v>
      </c>
      <c r="C13" s="13">
        <v>1790.8</v>
      </c>
      <c r="D13" s="26"/>
      <c r="E13" s="26">
        <v>2521</v>
      </c>
      <c r="F13" s="22">
        <v>1</v>
      </c>
      <c r="G13" s="13">
        <v>596.92999999999995</v>
      </c>
    </row>
    <row r="14" spans="1:7" x14ac:dyDescent="0.25">
      <c r="A14" s="29">
        <v>421</v>
      </c>
      <c r="B14" s="26">
        <v>4</v>
      </c>
      <c r="C14" s="13">
        <v>2387.73</v>
      </c>
      <c r="D14" s="26"/>
      <c r="E14" s="26"/>
      <c r="F14" s="22">
        <v>0</v>
      </c>
      <c r="G14" s="13">
        <v>0</v>
      </c>
    </row>
    <row r="15" spans="1:7" x14ac:dyDescent="0.25">
      <c r="A15" s="29">
        <v>432</v>
      </c>
      <c r="B15" s="26">
        <v>6</v>
      </c>
      <c r="C15" s="13">
        <v>3581.6</v>
      </c>
      <c r="D15" s="26"/>
      <c r="E15" s="26">
        <v>2562</v>
      </c>
      <c r="F15" s="22">
        <v>4</v>
      </c>
      <c r="G15" s="13">
        <v>2387.73</v>
      </c>
    </row>
    <row r="16" spans="1:7" x14ac:dyDescent="0.25">
      <c r="A16" s="36">
        <v>511</v>
      </c>
      <c r="B16" s="26">
        <v>3</v>
      </c>
      <c r="C16" s="13">
        <v>1790.8</v>
      </c>
      <c r="D16" s="26"/>
      <c r="E16" s="26">
        <v>2611</v>
      </c>
      <c r="F16" s="22">
        <v>1</v>
      </c>
      <c r="G16" s="13">
        <v>596.92999999999995</v>
      </c>
    </row>
    <row r="17" spans="1:7" x14ac:dyDescent="0.25">
      <c r="A17" s="17">
        <v>532</v>
      </c>
      <c r="B17" s="26">
        <v>4</v>
      </c>
      <c r="C17" s="13">
        <v>2387.73</v>
      </c>
      <c r="D17" s="26"/>
      <c r="E17" s="26">
        <v>2721</v>
      </c>
      <c r="F17" s="22">
        <v>3</v>
      </c>
      <c r="G17" s="13">
        <v>1790.8</v>
      </c>
    </row>
    <row r="18" spans="1:7" x14ac:dyDescent="0.25">
      <c r="A18" s="17">
        <v>631</v>
      </c>
      <c r="B18" s="26">
        <v>5</v>
      </c>
      <c r="C18" s="13">
        <v>2984.67</v>
      </c>
      <c r="D18" s="26"/>
      <c r="E18" s="26">
        <v>2821</v>
      </c>
      <c r="F18" s="22">
        <v>1</v>
      </c>
      <c r="G18" s="13">
        <v>596.92999999999995</v>
      </c>
    </row>
    <row r="19" spans="1:7" x14ac:dyDescent="0.25">
      <c r="A19" s="17">
        <v>662</v>
      </c>
      <c r="B19" s="26">
        <v>3</v>
      </c>
      <c r="C19" s="13">
        <v>1790.8</v>
      </c>
      <c r="D19" s="26"/>
      <c r="E19" s="26">
        <v>2841</v>
      </c>
      <c r="F19" s="22">
        <v>4</v>
      </c>
      <c r="G19" s="13">
        <v>2387.73</v>
      </c>
    </row>
    <row r="20" spans="1:7" x14ac:dyDescent="0.25">
      <c r="A20" s="17">
        <v>731</v>
      </c>
      <c r="B20" s="26">
        <v>10</v>
      </c>
      <c r="C20" s="13">
        <v>5969.33</v>
      </c>
      <c r="D20" s="26"/>
      <c r="E20" s="26">
        <v>3011</v>
      </c>
      <c r="F20" s="22">
        <v>2</v>
      </c>
      <c r="G20" s="13">
        <v>1193.8699999999999</v>
      </c>
    </row>
    <row r="21" spans="1:7" x14ac:dyDescent="0.25">
      <c r="A21" s="17">
        <v>762</v>
      </c>
      <c r="B21" s="27">
        <v>37</v>
      </c>
      <c r="C21" s="13">
        <v>22086.53</v>
      </c>
      <c r="D21" s="26"/>
      <c r="E21" s="26">
        <v>3111</v>
      </c>
      <c r="F21" s="22">
        <v>1</v>
      </c>
      <c r="G21" s="13">
        <v>596.92999999999995</v>
      </c>
    </row>
    <row r="22" spans="1:7" x14ac:dyDescent="0.25">
      <c r="A22" s="17">
        <v>765</v>
      </c>
      <c r="B22" s="26">
        <v>2</v>
      </c>
      <c r="C22" s="13">
        <v>1193.8699999999999</v>
      </c>
      <c r="D22" s="26"/>
      <c r="E22" s="26">
        <v>3121</v>
      </c>
      <c r="F22" s="22">
        <v>2</v>
      </c>
      <c r="G22" s="13">
        <v>1193.8699999999999</v>
      </c>
    </row>
    <row r="23" spans="1:7" x14ac:dyDescent="0.25">
      <c r="A23" s="17">
        <v>811</v>
      </c>
      <c r="B23" s="26">
        <v>1</v>
      </c>
      <c r="C23" s="13">
        <v>596.92999999999995</v>
      </c>
      <c r="D23" s="26"/>
      <c r="E23" s="26">
        <v>3131</v>
      </c>
      <c r="F23" s="22">
        <v>7</v>
      </c>
      <c r="G23" s="13">
        <v>4178.53</v>
      </c>
    </row>
    <row r="24" spans="1:7" x14ac:dyDescent="0.25">
      <c r="A24" s="17">
        <v>817</v>
      </c>
      <c r="B24" s="26">
        <v>3</v>
      </c>
      <c r="C24" s="13">
        <v>1790.8</v>
      </c>
      <c r="D24" s="26"/>
      <c r="E24" s="26">
        <v>3221</v>
      </c>
      <c r="F24" s="22">
        <v>2</v>
      </c>
      <c r="G24" s="13">
        <v>1193.8699999999999</v>
      </c>
    </row>
    <row r="25" spans="1:7" x14ac:dyDescent="0.25">
      <c r="A25" s="29">
        <v>821</v>
      </c>
      <c r="B25" s="26">
        <v>5</v>
      </c>
      <c r="C25" s="13">
        <v>2984.67</v>
      </c>
      <c r="D25" s="26"/>
      <c r="E25" s="26">
        <v>3241</v>
      </c>
      <c r="F25" s="22">
        <v>5</v>
      </c>
      <c r="G25" s="13">
        <v>2984.67</v>
      </c>
    </row>
    <row r="26" spans="1:7" x14ac:dyDescent="0.25">
      <c r="A26" s="29">
        <v>862</v>
      </c>
      <c r="B26" s="26">
        <v>3</v>
      </c>
      <c r="C26" s="13">
        <v>1790.8</v>
      </c>
      <c r="D26" s="26"/>
      <c r="E26" s="35">
        <v>3341</v>
      </c>
      <c r="F26" s="34">
        <v>4</v>
      </c>
      <c r="G26" s="13">
        <v>2387.73</v>
      </c>
    </row>
    <row r="27" spans="1:7" x14ac:dyDescent="0.25">
      <c r="A27" s="29">
        <v>863</v>
      </c>
      <c r="B27" s="26">
        <v>8</v>
      </c>
      <c r="C27" s="13">
        <v>4775.47</v>
      </c>
      <c r="D27" s="26"/>
      <c r="E27" s="35">
        <v>3342</v>
      </c>
      <c r="F27" s="34">
        <v>2</v>
      </c>
      <c r="G27" s="13">
        <v>1193.8699999999999</v>
      </c>
    </row>
    <row r="28" spans="1:7" x14ac:dyDescent="0.25">
      <c r="A28" s="29">
        <v>911</v>
      </c>
      <c r="B28" s="26">
        <v>4</v>
      </c>
      <c r="C28" s="13">
        <v>2387.73</v>
      </c>
      <c r="D28" s="26"/>
      <c r="E28" s="35">
        <v>3451</v>
      </c>
      <c r="F28" s="34">
        <v>2</v>
      </c>
      <c r="G28" s="13">
        <v>1193.8699999999999</v>
      </c>
    </row>
    <row r="29" spans="1:7" x14ac:dyDescent="0.25">
      <c r="A29" s="29">
        <v>912</v>
      </c>
      <c r="B29" s="26">
        <v>1</v>
      </c>
      <c r="C29" s="13">
        <v>596.92999999999995</v>
      </c>
      <c r="D29" s="26"/>
      <c r="E29" s="35">
        <v>3741</v>
      </c>
      <c r="F29" s="34">
        <v>3</v>
      </c>
      <c r="G29" s="13">
        <v>1790.8</v>
      </c>
    </row>
    <row r="30" spans="1:7" x14ac:dyDescent="0.25">
      <c r="A30" s="29">
        <v>931</v>
      </c>
      <c r="B30" s="27">
        <v>13</v>
      </c>
      <c r="C30" s="13">
        <v>7760.13</v>
      </c>
      <c r="D30" s="26"/>
      <c r="E30" s="35">
        <v>3743</v>
      </c>
      <c r="F30" s="34">
        <v>2</v>
      </c>
      <c r="G30" s="13">
        <v>1193.8699999999999</v>
      </c>
    </row>
    <row r="31" spans="1:7" x14ac:dyDescent="0.25">
      <c r="A31" s="36">
        <v>1011</v>
      </c>
      <c r="B31" s="26">
        <v>3</v>
      </c>
      <c r="C31" s="13">
        <v>1790.8</v>
      </c>
      <c r="D31" s="26"/>
      <c r="E31" s="35">
        <v>3841</v>
      </c>
      <c r="F31" s="34">
        <v>10</v>
      </c>
      <c r="G31" s="13">
        <v>5969.33</v>
      </c>
    </row>
    <row r="32" spans="1:7" x14ac:dyDescent="0.25">
      <c r="A32" s="29">
        <v>1021</v>
      </c>
      <c r="B32" s="26">
        <v>1</v>
      </c>
      <c r="C32" s="13">
        <v>596.92999999999995</v>
      </c>
      <c r="D32" s="26"/>
      <c r="E32" s="35">
        <v>4041</v>
      </c>
      <c r="F32" s="34">
        <v>4</v>
      </c>
      <c r="G32" s="13">
        <v>2387.73</v>
      </c>
    </row>
    <row r="33" spans="1:7" x14ac:dyDescent="0.25">
      <c r="A33" s="29">
        <v>1033</v>
      </c>
      <c r="B33" s="26">
        <v>7</v>
      </c>
      <c r="C33" s="13">
        <v>4178.53</v>
      </c>
      <c r="D33" s="26"/>
      <c r="E33" s="35"/>
      <c r="F33" s="34">
        <v>0</v>
      </c>
      <c r="G33" s="13">
        <v>0</v>
      </c>
    </row>
    <row r="34" spans="1:7" x14ac:dyDescent="0.25">
      <c r="A34" s="29">
        <v>1111</v>
      </c>
      <c r="B34" s="26">
        <v>2</v>
      </c>
      <c r="C34" s="13">
        <v>1193.8699999999999</v>
      </c>
      <c r="D34" s="26"/>
      <c r="E34" s="36">
        <v>4441</v>
      </c>
      <c r="F34" s="26">
        <v>5</v>
      </c>
      <c r="G34" s="13">
        <v>2984.67</v>
      </c>
    </row>
    <row r="35" spans="1:7" x14ac:dyDescent="0.25">
      <c r="A35" s="29">
        <v>1112</v>
      </c>
      <c r="B35" s="26">
        <v>3</v>
      </c>
      <c r="C35" s="13">
        <v>1790.8</v>
      </c>
      <c r="D35" s="26"/>
      <c r="E35" s="26">
        <v>4764</v>
      </c>
      <c r="F35" s="26">
        <v>4</v>
      </c>
      <c r="G35" s="13">
        <v>2387.73</v>
      </c>
    </row>
    <row r="36" spans="1:7" x14ac:dyDescent="0.25">
      <c r="A36" s="29">
        <v>1113</v>
      </c>
      <c r="B36" s="26">
        <v>2</v>
      </c>
      <c r="C36" s="13">
        <v>1193.8699999999999</v>
      </c>
      <c r="D36" s="26"/>
      <c r="E36" s="26">
        <v>5011</v>
      </c>
      <c r="F36" s="26">
        <v>4</v>
      </c>
      <c r="G36" s="13">
        <v>2387.73</v>
      </c>
    </row>
    <row r="37" spans="1:7" x14ac:dyDescent="0.25">
      <c r="A37" s="29">
        <v>1162</v>
      </c>
      <c r="B37" s="27">
        <v>4</v>
      </c>
      <c r="C37" s="13">
        <v>2387.73</v>
      </c>
      <c r="D37" s="26"/>
      <c r="E37" s="26">
        <v>5031</v>
      </c>
      <c r="F37" s="26">
        <v>8</v>
      </c>
      <c r="G37" s="13">
        <v>4775.47</v>
      </c>
    </row>
    <row r="38" spans="1:7" x14ac:dyDescent="0.25">
      <c r="A38" s="29">
        <v>1211</v>
      </c>
      <c r="B38" s="26">
        <v>3</v>
      </c>
      <c r="C38" s="13">
        <v>1790.8</v>
      </c>
      <c r="D38" s="26"/>
      <c r="E38" s="26">
        <v>5062</v>
      </c>
      <c r="F38" s="26">
        <v>2</v>
      </c>
      <c r="G38" s="13">
        <v>1193.8699999999999</v>
      </c>
    </row>
    <row r="39" spans="1:7" x14ac:dyDescent="0.25">
      <c r="A39" s="29">
        <v>1221</v>
      </c>
      <c r="B39" s="26">
        <v>1</v>
      </c>
      <c r="C39" s="13">
        <v>596.92999999999995</v>
      </c>
      <c r="D39" s="26"/>
      <c r="E39" s="26">
        <v>5931</v>
      </c>
      <c r="F39" s="26">
        <v>6</v>
      </c>
      <c r="G39" s="13">
        <v>3581.6</v>
      </c>
    </row>
    <row r="40" spans="1:7" x14ac:dyDescent="0.25">
      <c r="A40" s="29">
        <v>1311</v>
      </c>
      <c r="B40" s="26">
        <v>1</v>
      </c>
      <c r="C40" s="13">
        <v>596.92999999999995</v>
      </c>
      <c r="D40" s="26"/>
      <c r="E40" s="26">
        <v>6029</v>
      </c>
      <c r="F40" s="26">
        <v>16</v>
      </c>
      <c r="G40" s="13">
        <v>9550.93</v>
      </c>
    </row>
    <row r="41" spans="1:7" x14ac:dyDescent="0.25">
      <c r="A41" s="17">
        <v>1321</v>
      </c>
      <c r="B41" s="26">
        <v>2</v>
      </c>
      <c r="C41" s="13">
        <v>1193.8699999999999</v>
      </c>
      <c r="D41" s="26"/>
      <c r="E41" s="26">
        <v>9001</v>
      </c>
      <c r="F41" s="26">
        <v>1</v>
      </c>
      <c r="G41" s="13">
        <v>596.92999999999995</v>
      </c>
    </row>
    <row r="42" spans="1:7" x14ac:dyDescent="0.25">
      <c r="A42" s="17">
        <v>1362</v>
      </c>
      <c r="B42" s="26">
        <v>7</v>
      </c>
      <c r="C42" s="13">
        <v>4178.53</v>
      </c>
      <c r="D42" s="26"/>
      <c r="E42" s="26">
        <v>9062</v>
      </c>
      <c r="F42" s="26">
        <v>5</v>
      </c>
      <c r="G42" s="13">
        <v>2984.67</v>
      </c>
    </row>
    <row r="43" spans="1:7" x14ac:dyDescent="0.25">
      <c r="A43" s="17">
        <v>1421</v>
      </c>
      <c r="B43" s="26">
        <v>3</v>
      </c>
      <c r="C43" s="13">
        <v>1790.8</v>
      </c>
      <c r="D43" s="26"/>
      <c r="E43" s="26">
        <v>9066</v>
      </c>
      <c r="F43" s="26">
        <v>0</v>
      </c>
      <c r="G43" s="13">
        <v>0</v>
      </c>
    </row>
    <row r="44" spans="1:7" x14ac:dyDescent="0.25">
      <c r="A44" s="17">
        <v>1462</v>
      </c>
      <c r="B44" s="26">
        <v>11</v>
      </c>
      <c r="C44" s="13">
        <v>6566.27</v>
      </c>
      <c r="D44" s="26"/>
      <c r="E44" s="26">
        <v>9401</v>
      </c>
      <c r="F44" s="27">
        <v>2</v>
      </c>
      <c r="G44" s="13">
        <v>1193.8699999999999</v>
      </c>
    </row>
    <row r="45" spans="1:7" x14ac:dyDescent="0.25">
      <c r="A45" s="17">
        <v>1611</v>
      </c>
      <c r="B45" s="26">
        <v>2</v>
      </c>
      <c r="C45" s="13">
        <v>1193.8699999999999</v>
      </c>
      <c r="D45" s="26"/>
      <c r="E45" s="26">
        <v>9402</v>
      </c>
      <c r="F45" s="27">
        <v>38</v>
      </c>
      <c r="G45" s="13">
        <v>22683.47</v>
      </c>
    </row>
    <row r="46" spans="1:7" x14ac:dyDescent="0.25">
      <c r="A46" s="17">
        <v>1612</v>
      </c>
      <c r="B46" s="26">
        <v>3</v>
      </c>
      <c r="C46" s="13">
        <v>1790.8</v>
      </c>
      <c r="D46" s="26"/>
      <c r="E46" s="26">
        <v>9404</v>
      </c>
      <c r="F46" s="27">
        <v>3</v>
      </c>
      <c r="G46" s="13">
        <v>1790.8</v>
      </c>
    </row>
    <row r="47" spans="1:7" x14ac:dyDescent="0.25">
      <c r="A47" s="17">
        <v>1621</v>
      </c>
      <c r="B47" s="26">
        <v>4</v>
      </c>
      <c r="C47" s="13">
        <v>2387.73</v>
      </c>
      <c r="D47" s="26"/>
      <c r="E47" s="26">
        <v>9410</v>
      </c>
      <c r="F47" s="26">
        <v>5</v>
      </c>
      <c r="G47" s="13">
        <v>2984.67</v>
      </c>
    </row>
    <row r="48" spans="1:7" x14ac:dyDescent="0.25">
      <c r="A48" s="17">
        <v>1631</v>
      </c>
      <c r="B48" s="26">
        <v>5</v>
      </c>
      <c r="C48" s="13">
        <v>2984.67</v>
      </c>
      <c r="D48" s="26"/>
      <c r="E48" s="26">
        <v>9501</v>
      </c>
      <c r="F48" s="26">
        <v>3</v>
      </c>
      <c r="G48" s="13">
        <v>1790.8</v>
      </c>
    </row>
    <row r="49" spans="1:7" x14ac:dyDescent="0.25">
      <c r="A49" s="17">
        <v>1641</v>
      </c>
      <c r="B49" s="26">
        <v>7</v>
      </c>
      <c r="C49" s="13">
        <v>4178.53</v>
      </c>
      <c r="D49" s="26"/>
      <c r="E49" s="35"/>
      <c r="F49" s="34"/>
      <c r="G49" s="28"/>
    </row>
    <row r="50" spans="1:7" x14ac:dyDescent="0.25">
      <c r="A50" s="17">
        <v>1711</v>
      </c>
      <c r="B50" s="26">
        <v>1</v>
      </c>
      <c r="C50" s="13">
        <v>596.92999999999995</v>
      </c>
      <c r="D50" s="26"/>
      <c r="E50" s="35"/>
      <c r="F50" s="34"/>
      <c r="G50" s="28"/>
    </row>
    <row r="51" spans="1:7" x14ac:dyDescent="0.25">
      <c r="A51" s="17">
        <v>1712</v>
      </c>
      <c r="B51" s="26">
        <v>1</v>
      </c>
      <c r="C51" s="13">
        <v>596.92999999999995</v>
      </c>
      <c r="D51" s="26"/>
      <c r="E51" s="26"/>
      <c r="F51" s="22"/>
      <c r="G51" s="28"/>
    </row>
    <row r="52" spans="1:7" x14ac:dyDescent="0.25">
      <c r="A52" s="17">
        <v>1721</v>
      </c>
      <c r="B52" s="26">
        <v>1</v>
      </c>
      <c r="C52" s="13">
        <v>596.92999999999995</v>
      </c>
      <c r="D52" s="26"/>
      <c r="E52" s="26"/>
      <c r="F52" s="22"/>
      <c r="G52" s="28"/>
    </row>
    <row r="53" spans="1:7" x14ac:dyDescent="0.25">
      <c r="A53" s="17">
        <v>1731</v>
      </c>
      <c r="B53" s="26">
        <v>5</v>
      </c>
      <c r="C53" s="13">
        <v>2984.67</v>
      </c>
      <c r="D53" s="26"/>
      <c r="E53" s="26"/>
      <c r="F53" s="22"/>
      <c r="G53" s="28"/>
    </row>
    <row r="54" spans="1:7" x14ac:dyDescent="0.25">
      <c r="A54" s="29">
        <v>1811</v>
      </c>
      <c r="B54" s="26">
        <v>2</v>
      </c>
      <c r="C54" s="13">
        <v>1193.8699999999999</v>
      </c>
      <c r="D54" s="26"/>
      <c r="E54" s="26"/>
      <c r="F54" s="22"/>
      <c r="G54" s="28"/>
    </row>
    <row r="55" spans="1:7" x14ac:dyDescent="0.25">
      <c r="A55" s="17">
        <v>1812</v>
      </c>
      <c r="B55" s="26">
        <v>1</v>
      </c>
      <c r="C55" s="13">
        <v>596.92999999999995</v>
      </c>
      <c r="D55" s="26"/>
      <c r="E55" s="26"/>
      <c r="F55" s="22"/>
      <c r="G55" s="28"/>
    </row>
    <row r="56" spans="1:7" x14ac:dyDescent="0.25">
      <c r="A56" s="17">
        <v>1813</v>
      </c>
      <c r="B56" s="26">
        <v>1</v>
      </c>
      <c r="C56" s="13">
        <v>596.92999999999995</v>
      </c>
      <c r="D56" s="26"/>
      <c r="E56" s="26"/>
      <c r="F56" s="26"/>
      <c r="G56" s="26"/>
    </row>
    <row r="57" spans="1:7" x14ac:dyDescent="0.25">
      <c r="A57" s="17">
        <v>1821</v>
      </c>
      <c r="B57" s="26">
        <v>2</v>
      </c>
      <c r="C57" s="13">
        <v>1193.8699999999999</v>
      </c>
      <c r="D57" s="26"/>
      <c r="E57" s="26"/>
      <c r="F57" s="26"/>
      <c r="G57" s="26"/>
    </row>
    <row r="58" spans="1:7" x14ac:dyDescent="0.25">
      <c r="A58" s="17">
        <v>1823</v>
      </c>
      <c r="B58" s="26">
        <v>1</v>
      </c>
      <c r="C58" s="13">
        <v>596.92999999999995</v>
      </c>
      <c r="D58" s="26"/>
      <c r="E58" s="26"/>
      <c r="F58" s="23"/>
      <c r="G58" s="24"/>
    </row>
    <row r="59" spans="1:7" x14ac:dyDescent="0.25">
      <c r="A59" s="17">
        <v>1921</v>
      </c>
      <c r="B59" s="26">
        <v>1</v>
      </c>
      <c r="C59" s="13">
        <v>596.92999999999995</v>
      </c>
      <c r="D59" s="26"/>
      <c r="E59" s="26"/>
      <c r="F59" s="23"/>
      <c r="G59" s="20"/>
    </row>
    <row r="60" spans="1:7" x14ac:dyDescent="0.25">
      <c r="A60" s="17">
        <v>2011</v>
      </c>
      <c r="B60" s="26">
        <v>1</v>
      </c>
      <c r="C60" s="13">
        <v>596.92999999999995</v>
      </c>
      <c r="D60" s="26"/>
      <c r="E60" s="26"/>
      <c r="F60" s="23"/>
      <c r="G60" s="25"/>
    </row>
    <row r="61" spans="1:7" x14ac:dyDescent="0.25">
      <c r="A61" s="17">
        <v>2021</v>
      </c>
      <c r="B61" s="26">
        <v>2</v>
      </c>
      <c r="C61" s="13">
        <v>1193.8699999999999</v>
      </c>
      <c r="D61" s="26"/>
      <c r="E61" s="26"/>
      <c r="F61" s="23"/>
      <c r="G61" s="25"/>
    </row>
    <row r="62" spans="1:7" x14ac:dyDescent="0.25">
      <c r="A62" s="14"/>
      <c r="B62" s="21"/>
      <c r="C62" s="18"/>
      <c r="D62" s="14"/>
      <c r="E62" s="14"/>
      <c r="F62" s="23"/>
      <c r="G62" s="25"/>
    </row>
    <row r="63" spans="1:7" ht="15.75" x14ac:dyDescent="0.25">
      <c r="A63" s="14" t="s">
        <v>37</v>
      </c>
      <c r="B63" s="21"/>
      <c r="C63" s="18"/>
      <c r="D63" s="14"/>
      <c r="E63" s="14"/>
      <c r="F63" s="23"/>
      <c r="G63" s="37">
        <v>238773.28999999989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131"/>
  <sheetViews>
    <sheetView workbookViewId="0">
      <selection activeCell="G5" sqref="G5:G48"/>
    </sheetView>
  </sheetViews>
  <sheetFormatPr defaultRowHeight="15" x14ac:dyDescent="0.25"/>
  <cols>
    <col min="1" max="1" width="8.140625" style="42" customWidth="1"/>
    <col min="2" max="2" width="19.5703125" style="13" customWidth="1"/>
    <col min="3" max="3" width="11.7109375" style="13" customWidth="1"/>
    <col min="4" max="4" width="8.5703125" style="13" customWidth="1"/>
    <col min="5" max="5" width="8.42578125" style="13" customWidth="1"/>
    <col min="6" max="6" width="17" style="13" customWidth="1"/>
    <col min="7" max="7" width="10.85546875" style="13" customWidth="1"/>
    <col min="8" max="8" width="8.85546875" style="41" customWidth="1"/>
    <col min="9" max="9" width="0.140625" style="13" customWidth="1"/>
    <col min="10" max="10" width="8.42578125" style="13" hidden="1" customWidth="1"/>
    <col min="11" max="12" width="8.7109375" style="13" hidden="1" customWidth="1"/>
    <col min="13" max="256" width="9.140625" style="13"/>
    <col min="257" max="257" width="8.140625" style="13" customWidth="1"/>
    <col min="258" max="258" width="19.5703125" style="13" customWidth="1"/>
    <col min="259" max="259" width="11.7109375" style="13" customWidth="1"/>
    <col min="260" max="260" width="8.5703125" style="13" customWidth="1"/>
    <col min="261" max="261" width="8.42578125" style="13" customWidth="1"/>
    <col min="262" max="262" width="17" style="13" customWidth="1"/>
    <col min="263" max="263" width="10.85546875" style="13" customWidth="1"/>
    <col min="264" max="264" width="8.85546875" style="13" customWidth="1"/>
    <col min="265" max="265" width="0.140625" style="13" customWidth="1"/>
    <col min="266" max="268" width="0" style="13" hidden="1" customWidth="1"/>
    <col min="269" max="512" width="9.140625" style="13"/>
    <col min="513" max="513" width="8.140625" style="13" customWidth="1"/>
    <col min="514" max="514" width="19.5703125" style="13" customWidth="1"/>
    <col min="515" max="515" width="11.7109375" style="13" customWidth="1"/>
    <col min="516" max="516" width="8.5703125" style="13" customWidth="1"/>
    <col min="517" max="517" width="8.42578125" style="13" customWidth="1"/>
    <col min="518" max="518" width="17" style="13" customWidth="1"/>
    <col min="519" max="519" width="10.85546875" style="13" customWidth="1"/>
    <col min="520" max="520" width="8.85546875" style="13" customWidth="1"/>
    <col min="521" max="521" width="0.140625" style="13" customWidth="1"/>
    <col min="522" max="524" width="0" style="13" hidden="1" customWidth="1"/>
    <col min="525" max="768" width="9.140625" style="13"/>
    <col min="769" max="769" width="8.140625" style="13" customWidth="1"/>
    <col min="770" max="770" width="19.5703125" style="13" customWidth="1"/>
    <col min="771" max="771" width="11.7109375" style="13" customWidth="1"/>
    <col min="772" max="772" width="8.5703125" style="13" customWidth="1"/>
    <col min="773" max="773" width="8.42578125" style="13" customWidth="1"/>
    <col min="774" max="774" width="17" style="13" customWidth="1"/>
    <col min="775" max="775" width="10.85546875" style="13" customWidth="1"/>
    <col min="776" max="776" width="8.85546875" style="13" customWidth="1"/>
    <col min="777" max="777" width="0.140625" style="13" customWidth="1"/>
    <col min="778" max="780" width="0" style="13" hidden="1" customWidth="1"/>
    <col min="781" max="1024" width="9.140625" style="13"/>
    <col min="1025" max="1025" width="8.140625" style="13" customWidth="1"/>
    <col min="1026" max="1026" width="19.5703125" style="13" customWidth="1"/>
    <col min="1027" max="1027" width="11.7109375" style="13" customWidth="1"/>
    <col min="1028" max="1028" width="8.5703125" style="13" customWidth="1"/>
    <col min="1029" max="1029" width="8.42578125" style="13" customWidth="1"/>
    <col min="1030" max="1030" width="17" style="13" customWidth="1"/>
    <col min="1031" max="1031" width="10.85546875" style="13" customWidth="1"/>
    <col min="1032" max="1032" width="8.85546875" style="13" customWidth="1"/>
    <col min="1033" max="1033" width="0.140625" style="13" customWidth="1"/>
    <col min="1034" max="1036" width="0" style="13" hidden="1" customWidth="1"/>
    <col min="1037" max="1280" width="9.140625" style="13"/>
    <col min="1281" max="1281" width="8.140625" style="13" customWidth="1"/>
    <col min="1282" max="1282" width="19.5703125" style="13" customWidth="1"/>
    <col min="1283" max="1283" width="11.7109375" style="13" customWidth="1"/>
    <col min="1284" max="1284" width="8.5703125" style="13" customWidth="1"/>
    <col min="1285" max="1285" width="8.42578125" style="13" customWidth="1"/>
    <col min="1286" max="1286" width="17" style="13" customWidth="1"/>
    <col min="1287" max="1287" width="10.85546875" style="13" customWidth="1"/>
    <col min="1288" max="1288" width="8.85546875" style="13" customWidth="1"/>
    <col min="1289" max="1289" width="0.140625" style="13" customWidth="1"/>
    <col min="1290" max="1292" width="0" style="13" hidden="1" customWidth="1"/>
    <col min="1293" max="1536" width="9.140625" style="13"/>
    <col min="1537" max="1537" width="8.140625" style="13" customWidth="1"/>
    <col min="1538" max="1538" width="19.5703125" style="13" customWidth="1"/>
    <col min="1539" max="1539" width="11.7109375" style="13" customWidth="1"/>
    <col min="1540" max="1540" width="8.5703125" style="13" customWidth="1"/>
    <col min="1541" max="1541" width="8.42578125" style="13" customWidth="1"/>
    <col min="1542" max="1542" width="17" style="13" customWidth="1"/>
    <col min="1543" max="1543" width="10.85546875" style="13" customWidth="1"/>
    <col min="1544" max="1544" width="8.85546875" style="13" customWidth="1"/>
    <col min="1545" max="1545" width="0.140625" style="13" customWidth="1"/>
    <col min="1546" max="1548" width="0" style="13" hidden="1" customWidth="1"/>
    <col min="1549" max="1792" width="9.140625" style="13"/>
    <col min="1793" max="1793" width="8.140625" style="13" customWidth="1"/>
    <col min="1794" max="1794" width="19.5703125" style="13" customWidth="1"/>
    <col min="1795" max="1795" width="11.7109375" style="13" customWidth="1"/>
    <col min="1796" max="1796" width="8.5703125" style="13" customWidth="1"/>
    <col min="1797" max="1797" width="8.42578125" style="13" customWidth="1"/>
    <col min="1798" max="1798" width="17" style="13" customWidth="1"/>
    <col min="1799" max="1799" width="10.85546875" style="13" customWidth="1"/>
    <col min="1800" max="1800" width="8.85546875" style="13" customWidth="1"/>
    <col min="1801" max="1801" width="0.140625" style="13" customWidth="1"/>
    <col min="1802" max="1804" width="0" style="13" hidden="1" customWidth="1"/>
    <col min="1805" max="2048" width="9.140625" style="13"/>
    <col min="2049" max="2049" width="8.140625" style="13" customWidth="1"/>
    <col min="2050" max="2050" width="19.5703125" style="13" customWidth="1"/>
    <col min="2051" max="2051" width="11.7109375" style="13" customWidth="1"/>
    <col min="2052" max="2052" width="8.5703125" style="13" customWidth="1"/>
    <col min="2053" max="2053" width="8.42578125" style="13" customWidth="1"/>
    <col min="2054" max="2054" width="17" style="13" customWidth="1"/>
    <col min="2055" max="2055" width="10.85546875" style="13" customWidth="1"/>
    <col min="2056" max="2056" width="8.85546875" style="13" customWidth="1"/>
    <col min="2057" max="2057" width="0.140625" style="13" customWidth="1"/>
    <col min="2058" max="2060" width="0" style="13" hidden="1" customWidth="1"/>
    <col min="2061" max="2304" width="9.140625" style="13"/>
    <col min="2305" max="2305" width="8.140625" style="13" customWidth="1"/>
    <col min="2306" max="2306" width="19.5703125" style="13" customWidth="1"/>
    <col min="2307" max="2307" width="11.7109375" style="13" customWidth="1"/>
    <col min="2308" max="2308" width="8.5703125" style="13" customWidth="1"/>
    <col min="2309" max="2309" width="8.42578125" style="13" customWidth="1"/>
    <col min="2310" max="2310" width="17" style="13" customWidth="1"/>
    <col min="2311" max="2311" width="10.85546875" style="13" customWidth="1"/>
    <col min="2312" max="2312" width="8.85546875" style="13" customWidth="1"/>
    <col min="2313" max="2313" width="0.140625" style="13" customWidth="1"/>
    <col min="2314" max="2316" width="0" style="13" hidden="1" customWidth="1"/>
    <col min="2317" max="2560" width="9.140625" style="13"/>
    <col min="2561" max="2561" width="8.140625" style="13" customWidth="1"/>
    <col min="2562" max="2562" width="19.5703125" style="13" customWidth="1"/>
    <col min="2563" max="2563" width="11.7109375" style="13" customWidth="1"/>
    <col min="2564" max="2564" width="8.5703125" style="13" customWidth="1"/>
    <col min="2565" max="2565" width="8.42578125" style="13" customWidth="1"/>
    <col min="2566" max="2566" width="17" style="13" customWidth="1"/>
    <col min="2567" max="2567" width="10.85546875" style="13" customWidth="1"/>
    <col min="2568" max="2568" width="8.85546875" style="13" customWidth="1"/>
    <col min="2569" max="2569" width="0.140625" style="13" customWidth="1"/>
    <col min="2570" max="2572" width="0" style="13" hidden="1" customWidth="1"/>
    <col min="2573" max="2816" width="9.140625" style="13"/>
    <col min="2817" max="2817" width="8.140625" style="13" customWidth="1"/>
    <col min="2818" max="2818" width="19.5703125" style="13" customWidth="1"/>
    <col min="2819" max="2819" width="11.7109375" style="13" customWidth="1"/>
    <col min="2820" max="2820" width="8.5703125" style="13" customWidth="1"/>
    <col min="2821" max="2821" width="8.42578125" style="13" customWidth="1"/>
    <col min="2822" max="2822" width="17" style="13" customWidth="1"/>
    <col min="2823" max="2823" width="10.85546875" style="13" customWidth="1"/>
    <col min="2824" max="2824" width="8.85546875" style="13" customWidth="1"/>
    <col min="2825" max="2825" width="0.140625" style="13" customWidth="1"/>
    <col min="2826" max="2828" width="0" style="13" hidden="1" customWidth="1"/>
    <col min="2829" max="3072" width="9.140625" style="13"/>
    <col min="3073" max="3073" width="8.140625" style="13" customWidth="1"/>
    <col min="3074" max="3074" width="19.5703125" style="13" customWidth="1"/>
    <col min="3075" max="3075" width="11.7109375" style="13" customWidth="1"/>
    <col min="3076" max="3076" width="8.5703125" style="13" customWidth="1"/>
    <col min="3077" max="3077" width="8.42578125" style="13" customWidth="1"/>
    <col min="3078" max="3078" width="17" style="13" customWidth="1"/>
    <col min="3079" max="3079" width="10.85546875" style="13" customWidth="1"/>
    <col min="3080" max="3080" width="8.85546875" style="13" customWidth="1"/>
    <col min="3081" max="3081" width="0.140625" style="13" customWidth="1"/>
    <col min="3082" max="3084" width="0" style="13" hidden="1" customWidth="1"/>
    <col min="3085" max="3328" width="9.140625" style="13"/>
    <col min="3329" max="3329" width="8.140625" style="13" customWidth="1"/>
    <col min="3330" max="3330" width="19.5703125" style="13" customWidth="1"/>
    <col min="3331" max="3331" width="11.7109375" style="13" customWidth="1"/>
    <col min="3332" max="3332" width="8.5703125" style="13" customWidth="1"/>
    <col min="3333" max="3333" width="8.42578125" style="13" customWidth="1"/>
    <col min="3334" max="3334" width="17" style="13" customWidth="1"/>
    <col min="3335" max="3335" width="10.85546875" style="13" customWidth="1"/>
    <col min="3336" max="3336" width="8.85546875" style="13" customWidth="1"/>
    <col min="3337" max="3337" width="0.140625" style="13" customWidth="1"/>
    <col min="3338" max="3340" width="0" style="13" hidden="1" customWidth="1"/>
    <col min="3341" max="3584" width="9.140625" style="13"/>
    <col min="3585" max="3585" width="8.140625" style="13" customWidth="1"/>
    <col min="3586" max="3586" width="19.5703125" style="13" customWidth="1"/>
    <col min="3587" max="3587" width="11.7109375" style="13" customWidth="1"/>
    <col min="3588" max="3588" width="8.5703125" style="13" customWidth="1"/>
    <col min="3589" max="3589" width="8.42578125" style="13" customWidth="1"/>
    <col min="3590" max="3590" width="17" style="13" customWidth="1"/>
    <col min="3591" max="3591" width="10.85546875" style="13" customWidth="1"/>
    <col min="3592" max="3592" width="8.85546875" style="13" customWidth="1"/>
    <col min="3593" max="3593" width="0.140625" style="13" customWidth="1"/>
    <col min="3594" max="3596" width="0" style="13" hidden="1" customWidth="1"/>
    <col min="3597" max="3840" width="9.140625" style="13"/>
    <col min="3841" max="3841" width="8.140625" style="13" customWidth="1"/>
    <col min="3842" max="3842" width="19.5703125" style="13" customWidth="1"/>
    <col min="3843" max="3843" width="11.7109375" style="13" customWidth="1"/>
    <col min="3844" max="3844" width="8.5703125" style="13" customWidth="1"/>
    <col min="3845" max="3845" width="8.42578125" style="13" customWidth="1"/>
    <col min="3846" max="3846" width="17" style="13" customWidth="1"/>
    <col min="3847" max="3847" width="10.85546875" style="13" customWidth="1"/>
    <col min="3848" max="3848" width="8.85546875" style="13" customWidth="1"/>
    <col min="3849" max="3849" width="0.140625" style="13" customWidth="1"/>
    <col min="3850" max="3852" width="0" style="13" hidden="1" customWidth="1"/>
    <col min="3853" max="4096" width="9.140625" style="13"/>
    <col min="4097" max="4097" width="8.140625" style="13" customWidth="1"/>
    <col min="4098" max="4098" width="19.5703125" style="13" customWidth="1"/>
    <col min="4099" max="4099" width="11.7109375" style="13" customWidth="1"/>
    <col min="4100" max="4100" width="8.5703125" style="13" customWidth="1"/>
    <col min="4101" max="4101" width="8.42578125" style="13" customWidth="1"/>
    <col min="4102" max="4102" width="17" style="13" customWidth="1"/>
    <col min="4103" max="4103" width="10.85546875" style="13" customWidth="1"/>
    <col min="4104" max="4104" width="8.85546875" style="13" customWidth="1"/>
    <col min="4105" max="4105" width="0.140625" style="13" customWidth="1"/>
    <col min="4106" max="4108" width="0" style="13" hidden="1" customWidth="1"/>
    <col min="4109" max="4352" width="9.140625" style="13"/>
    <col min="4353" max="4353" width="8.140625" style="13" customWidth="1"/>
    <col min="4354" max="4354" width="19.5703125" style="13" customWidth="1"/>
    <col min="4355" max="4355" width="11.7109375" style="13" customWidth="1"/>
    <col min="4356" max="4356" width="8.5703125" style="13" customWidth="1"/>
    <col min="4357" max="4357" width="8.42578125" style="13" customWidth="1"/>
    <col min="4358" max="4358" width="17" style="13" customWidth="1"/>
    <col min="4359" max="4359" width="10.85546875" style="13" customWidth="1"/>
    <col min="4360" max="4360" width="8.85546875" style="13" customWidth="1"/>
    <col min="4361" max="4361" width="0.140625" style="13" customWidth="1"/>
    <col min="4362" max="4364" width="0" style="13" hidden="1" customWidth="1"/>
    <col min="4365" max="4608" width="9.140625" style="13"/>
    <col min="4609" max="4609" width="8.140625" style="13" customWidth="1"/>
    <col min="4610" max="4610" width="19.5703125" style="13" customWidth="1"/>
    <col min="4611" max="4611" width="11.7109375" style="13" customWidth="1"/>
    <col min="4612" max="4612" width="8.5703125" style="13" customWidth="1"/>
    <col min="4613" max="4613" width="8.42578125" style="13" customWidth="1"/>
    <col min="4614" max="4614" width="17" style="13" customWidth="1"/>
    <col min="4615" max="4615" width="10.85546875" style="13" customWidth="1"/>
    <col min="4616" max="4616" width="8.85546875" style="13" customWidth="1"/>
    <col min="4617" max="4617" width="0.140625" style="13" customWidth="1"/>
    <col min="4618" max="4620" width="0" style="13" hidden="1" customWidth="1"/>
    <col min="4621" max="4864" width="9.140625" style="13"/>
    <col min="4865" max="4865" width="8.140625" style="13" customWidth="1"/>
    <col min="4866" max="4866" width="19.5703125" style="13" customWidth="1"/>
    <col min="4867" max="4867" width="11.7109375" style="13" customWidth="1"/>
    <col min="4868" max="4868" width="8.5703125" style="13" customWidth="1"/>
    <col min="4869" max="4869" width="8.42578125" style="13" customWidth="1"/>
    <col min="4870" max="4870" width="17" style="13" customWidth="1"/>
    <col min="4871" max="4871" width="10.85546875" style="13" customWidth="1"/>
    <col min="4872" max="4872" width="8.85546875" style="13" customWidth="1"/>
    <col min="4873" max="4873" width="0.140625" style="13" customWidth="1"/>
    <col min="4874" max="4876" width="0" style="13" hidden="1" customWidth="1"/>
    <col min="4877" max="5120" width="9.140625" style="13"/>
    <col min="5121" max="5121" width="8.140625" style="13" customWidth="1"/>
    <col min="5122" max="5122" width="19.5703125" style="13" customWidth="1"/>
    <col min="5123" max="5123" width="11.7109375" style="13" customWidth="1"/>
    <col min="5124" max="5124" width="8.5703125" style="13" customWidth="1"/>
    <col min="5125" max="5125" width="8.42578125" style="13" customWidth="1"/>
    <col min="5126" max="5126" width="17" style="13" customWidth="1"/>
    <col min="5127" max="5127" width="10.85546875" style="13" customWidth="1"/>
    <col min="5128" max="5128" width="8.85546875" style="13" customWidth="1"/>
    <col min="5129" max="5129" width="0.140625" style="13" customWidth="1"/>
    <col min="5130" max="5132" width="0" style="13" hidden="1" customWidth="1"/>
    <col min="5133" max="5376" width="9.140625" style="13"/>
    <col min="5377" max="5377" width="8.140625" style="13" customWidth="1"/>
    <col min="5378" max="5378" width="19.5703125" style="13" customWidth="1"/>
    <col min="5379" max="5379" width="11.7109375" style="13" customWidth="1"/>
    <col min="5380" max="5380" width="8.5703125" style="13" customWidth="1"/>
    <col min="5381" max="5381" width="8.42578125" style="13" customWidth="1"/>
    <col min="5382" max="5382" width="17" style="13" customWidth="1"/>
    <col min="5383" max="5383" width="10.85546875" style="13" customWidth="1"/>
    <col min="5384" max="5384" width="8.85546875" style="13" customWidth="1"/>
    <col min="5385" max="5385" width="0.140625" style="13" customWidth="1"/>
    <col min="5386" max="5388" width="0" style="13" hidden="1" customWidth="1"/>
    <col min="5389" max="5632" width="9.140625" style="13"/>
    <col min="5633" max="5633" width="8.140625" style="13" customWidth="1"/>
    <col min="5634" max="5634" width="19.5703125" style="13" customWidth="1"/>
    <col min="5635" max="5635" width="11.7109375" style="13" customWidth="1"/>
    <col min="5636" max="5636" width="8.5703125" style="13" customWidth="1"/>
    <col min="5637" max="5637" width="8.42578125" style="13" customWidth="1"/>
    <col min="5638" max="5638" width="17" style="13" customWidth="1"/>
    <col min="5639" max="5639" width="10.85546875" style="13" customWidth="1"/>
    <col min="5640" max="5640" width="8.85546875" style="13" customWidth="1"/>
    <col min="5641" max="5641" width="0.140625" style="13" customWidth="1"/>
    <col min="5642" max="5644" width="0" style="13" hidden="1" customWidth="1"/>
    <col min="5645" max="5888" width="9.140625" style="13"/>
    <col min="5889" max="5889" width="8.140625" style="13" customWidth="1"/>
    <col min="5890" max="5890" width="19.5703125" style="13" customWidth="1"/>
    <col min="5891" max="5891" width="11.7109375" style="13" customWidth="1"/>
    <col min="5892" max="5892" width="8.5703125" style="13" customWidth="1"/>
    <col min="5893" max="5893" width="8.42578125" style="13" customWidth="1"/>
    <col min="5894" max="5894" width="17" style="13" customWidth="1"/>
    <col min="5895" max="5895" width="10.85546875" style="13" customWidth="1"/>
    <col min="5896" max="5896" width="8.85546875" style="13" customWidth="1"/>
    <col min="5897" max="5897" width="0.140625" style="13" customWidth="1"/>
    <col min="5898" max="5900" width="0" style="13" hidden="1" customWidth="1"/>
    <col min="5901" max="6144" width="9.140625" style="13"/>
    <col min="6145" max="6145" width="8.140625" style="13" customWidth="1"/>
    <col min="6146" max="6146" width="19.5703125" style="13" customWidth="1"/>
    <col min="6147" max="6147" width="11.7109375" style="13" customWidth="1"/>
    <col min="6148" max="6148" width="8.5703125" style="13" customWidth="1"/>
    <col min="6149" max="6149" width="8.42578125" style="13" customWidth="1"/>
    <col min="6150" max="6150" width="17" style="13" customWidth="1"/>
    <col min="6151" max="6151" width="10.85546875" style="13" customWidth="1"/>
    <col min="6152" max="6152" width="8.85546875" style="13" customWidth="1"/>
    <col min="6153" max="6153" width="0.140625" style="13" customWidth="1"/>
    <col min="6154" max="6156" width="0" style="13" hidden="1" customWidth="1"/>
    <col min="6157" max="6400" width="9.140625" style="13"/>
    <col min="6401" max="6401" width="8.140625" style="13" customWidth="1"/>
    <col min="6402" max="6402" width="19.5703125" style="13" customWidth="1"/>
    <col min="6403" max="6403" width="11.7109375" style="13" customWidth="1"/>
    <col min="6404" max="6404" width="8.5703125" style="13" customWidth="1"/>
    <col min="6405" max="6405" width="8.42578125" style="13" customWidth="1"/>
    <col min="6406" max="6406" width="17" style="13" customWidth="1"/>
    <col min="6407" max="6407" width="10.85546875" style="13" customWidth="1"/>
    <col min="6408" max="6408" width="8.85546875" style="13" customWidth="1"/>
    <col min="6409" max="6409" width="0.140625" style="13" customWidth="1"/>
    <col min="6410" max="6412" width="0" style="13" hidden="1" customWidth="1"/>
    <col min="6413" max="6656" width="9.140625" style="13"/>
    <col min="6657" max="6657" width="8.140625" style="13" customWidth="1"/>
    <col min="6658" max="6658" width="19.5703125" style="13" customWidth="1"/>
    <col min="6659" max="6659" width="11.7109375" style="13" customWidth="1"/>
    <col min="6660" max="6660" width="8.5703125" style="13" customWidth="1"/>
    <col min="6661" max="6661" width="8.42578125" style="13" customWidth="1"/>
    <col min="6662" max="6662" width="17" style="13" customWidth="1"/>
    <col min="6663" max="6663" width="10.85546875" style="13" customWidth="1"/>
    <col min="6664" max="6664" width="8.85546875" style="13" customWidth="1"/>
    <col min="6665" max="6665" width="0.140625" style="13" customWidth="1"/>
    <col min="6666" max="6668" width="0" style="13" hidden="1" customWidth="1"/>
    <col min="6669" max="6912" width="9.140625" style="13"/>
    <col min="6913" max="6913" width="8.140625" style="13" customWidth="1"/>
    <col min="6914" max="6914" width="19.5703125" style="13" customWidth="1"/>
    <col min="6915" max="6915" width="11.7109375" style="13" customWidth="1"/>
    <col min="6916" max="6916" width="8.5703125" style="13" customWidth="1"/>
    <col min="6917" max="6917" width="8.42578125" style="13" customWidth="1"/>
    <col min="6918" max="6918" width="17" style="13" customWidth="1"/>
    <col min="6919" max="6919" width="10.85546875" style="13" customWidth="1"/>
    <col min="6920" max="6920" width="8.85546875" style="13" customWidth="1"/>
    <col min="6921" max="6921" width="0.140625" style="13" customWidth="1"/>
    <col min="6922" max="6924" width="0" style="13" hidden="1" customWidth="1"/>
    <col min="6925" max="7168" width="9.140625" style="13"/>
    <col min="7169" max="7169" width="8.140625" style="13" customWidth="1"/>
    <col min="7170" max="7170" width="19.5703125" style="13" customWidth="1"/>
    <col min="7171" max="7171" width="11.7109375" style="13" customWidth="1"/>
    <col min="7172" max="7172" width="8.5703125" style="13" customWidth="1"/>
    <col min="7173" max="7173" width="8.42578125" style="13" customWidth="1"/>
    <col min="7174" max="7174" width="17" style="13" customWidth="1"/>
    <col min="7175" max="7175" width="10.85546875" style="13" customWidth="1"/>
    <col min="7176" max="7176" width="8.85546875" style="13" customWidth="1"/>
    <col min="7177" max="7177" width="0.140625" style="13" customWidth="1"/>
    <col min="7178" max="7180" width="0" style="13" hidden="1" customWidth="1"/>
    <col min="7181" max="7424" width="9.140625" style="13"/>
    <col min="7425" max="7425" width="8.140625" style="13" customWidth="1"/>
    <col min="7426" max="7426" width="19.5703125" style="13" customWidth="1"/>
    <col min="7427" max="7427" width="11.7109375" style="13" customWidth="1"/>
    <col min="7428" max="7428" width="8.5703125" style="13" customWidth="1"/>
    <col min="7429" max="7429" width="8.42578125" style="13" customWidth="1"/>
    <col min="7430" max="7430" width="17" style="13" customWidth="1"/>
    <col min="7431" max="7431" width="10.85546875" style="13" customWidth="1"/>
    <col min="7432" max="7432" width="8.85546875" style="13" customWidth="1"/>
    <col min="7433" max="7433" width="0.140625" style="13" customWidth="1"/>
    <col min="7434" max="7436" width="0" style="13" hidden="1" customWidth="1"/>
    <col min="7437" max="7680" width="9.140625" style="13"/>
    <col min="7681" max="7681" width="8.140625" style="13" customWidth="1"/>
    <col min="7682" max="7682" width="19.5703125" style="13" customWidth="1"/>
    <col min="7683" max="7683" width="11.7109375" style="13" customWidth="1"/>
    <col min="7684" max="7684" width="8.5703125" style="13" customWidth="1"/>
    <col min="7685" max="7685" width="8.42578125" style="13" customWidth="1"/>
    <col min="7686" max="7686" width="17" style="13" customWidth="1"/>
    <col min="7687" max="7687" width="10.85546875" style="13" customWidth="1"/>
    <col min="7688" max="7688" width="8.85546875" style="13" customWidth="1"/>
    <col min="7689" max="7689" width="0.140625" style="13" customWidth="1"/>
    <col min="7690" max="7692" width="0" style="13" hidden="1" customWidth="1"/>
    <col min="7693" max="7936" width="9.140625" style="13"/>
    <col min="7937" max="7937" width="8.140625" style="13" customWidth="1"/>
    <col min="7938" max="7938" width="19.5703125" style="13" customWidth="1"/>
    <col min="7939" max="7939" width="11.7109375" style="13" customWidth="1"/>
    <col min="7940" max="7940" width="8.5703125" style="13" customWidth="1"/>
    <col min="7941" max="7941" width="8.42578125" style="13" customWidth="1"/>
    <col min="7942" max="7942" width="17" style="13" customWidth="1"/>
    <col min="7943" max="7943" width="10.85546875" style="13" customWidth="1"/>
    <col min="7944" max="7944" width="8.85546875" style="13" customWidth="1"/>
    <col min="7945" max="7945" width="0.140625" style="13" customWidth="1"/>
    <col min="7946" max="7948" width="0" style="13" hidden="1" customWidth="1"/>
    <col min="7949" max="8192" width="9.140625" style="13"/>
    <col min="8193" max="8193" width="8.140625" style="13" customWidth="1"/>
    <col min="8194" max="8194" width="19.5703125" style="13" customWidth="1"/>
    <col min="8195" max="8195" width="11.7109375" style="13" customWidth="1"/>
    <col min="8196" max="8196" width="8.5703125" style="13" customWidth="1"/>
    <col min="8197" max="8197" width="8.42578125" style="13" customWidth="1"/>
    <col min="8198" max="8198" width="17" style="13" customWidth="1"/>
    <col min="8199" max="8199" width="10.85546875" style="13" customWidth="1"/>
    <col min="8200" max="8200" width="8.85546875" style="13" customWidth="1"/>
    <col min="8201" max="8201" width="0.140625" style="13" customWidth="1"/>
    <col min="8202" max="8204" width="0" style="13" hidden="1" customWidth="1"/>
    <col min="8205" max="8448" width="9.140625" style="13"/>
    <col min="8449" max="8449" width="8.140625" style="13" customWidth="1"/>
    <col min="8450" max="8450" width="19.5703125" style="13" customWidth="1"/>
    <col min="8451" max="8451" width="11.7109375" style="13" customWidth="1"/>
    <col min="8452" max="8452" width="8.5703125" style="13" customWidth="1"/>
    <col min="8453" max="8453" width="8.42578125" style="13" customWidth="1"/>
    <col min="8454" max="8454" width="17" style="13" customWidth="1"/>
    <col min="8455" max="8455" width="10.85546875" style="13" customWidth="1"/>
    <col min="8456" max="8456" width="8.85546875" style="13" customWidth="1"/>
    <col min="8457" max="8457" width="0.140625" style="13" customWidth="1"/>
    <col min="8458" max="8460" width="0" style="13" hidden="1" customWidth="1"/>
    <col min="8461" max="8704" width="9.140625" style="13"/>
    <col min="8705" max="8705" width="8.140625" style="13" customWidth="1"/>
    <col min="8706" max="8706" width="19.5703125" style="13" customWidth="1"/>
    <col min="8707" max="8707" width="11.7109375" style="13" customWidth="1"/>
    <col min="8708" max="8708" width="8.5703125" style="13" customWidth="1"/>
    <col min="8709" max="8709" width="8.42578125" style="13" customWidth="1"/>
    <col min="8710" max="8710" width="17" style="13" customWidth="1"/>
    <col min="8711" max="8711" width="10.85546875" style="13" customWidth="1"/>
    <col min="8712" max="8712" width="8.85546875" style="13" customWidth="1"/>
    <col min="8713" max="8713" width="0.140625" style="13" customWidth="1"/>
    <col min="8714" max="8716" width="0" style="13" hidden="1" customWidth="1"/>
    <col min="8717" max="8960" width="9.140625" style="13"/>
    <col min="8961" max="8961" width="8.140625" style="13" customWidth="1"/>
    <col min="8962" max="8962" width="19.5703125" style="13" customWidth="1"/>
    <col min="8963" max="8963" width="11.7109375" style="13" customWidth="1"/>
    <col min="8964" max="8964" width="8.5703125" style="13" customWidth="1"/>
    <col min="8965" max="8965" width="8.42578125" style="13" customWidth="1"/>
    <col min="8966" max="8966" width="17" style="13" customWidth="1"/>
    <col min="8967" max="8967" width="10.85546875" style="13" customWidth="1"/>
    <col min="8968" max="8968" width="8.85546875" style="13" customWidth="1"/>
    <col min="8969" max="8969" width="0.140625" style="13" customWidth="1"/>
    <col min="8970" max="8972" width="0" style="13" hidden="1" customWidth="1"/>
    <col min="8973" max="9216" width="9.140625" style="13"/>
    <col min="9217" max="9217" width="8.140625" style="13" customWidth="1"/>
    <col min="9218" max="9218" width="19.5703125" style="13" customWidth="1"/>
    <col min="9219" max="9219" width="11.7109375" style="13" customWidth="1"/>
    <col min="9220" max="9220" width="8.5703125" style="13" customWidth="1"/>
    <col min="9221" max="9221" width="8.42578125" style="13" customWidth="1"/>
    <col min="9222" max="9222" width="17" style="13" customWidth="1"/>
    <col min="9223" max="9223" width="10.85546875" style="13" customWidth="1"/>
    <col min="9224" max="9224" width="8.85546875" style="13" customWidth="1"/>
    <col min="9225" max="9225" width="0.140625" style="13" customWidth="1"/>
    <col min="9226" max="9228" width="0" style="13" hidden="1" customWidth="1"/>
    <col min="9229" max="9472" width="9.140625" style="13"/>
    <col min="9473" max="9473" width="8.140625" style="13" customWidth="1"/>
    <col min="9474" max="9474" width="19.5703125" style="13" customWidth="1"/>
    <col min="9475" max="9475" width="11.7109375" style="13" customWidth="1"/>
    <col min="9476" max="9476" width="8.5703125" style="13" customWidth="1"/>
    <col min="9477" max="9477" width="8.42578125" style="13" customWidth="1"/>
    <col min="9478" max="9478" width="17" style="13" customWidth="1"/>
    <col min="9479" max="9479" width="10.85546875" style="13" customWidth="1"/>
    <col min="9480" max="9480" width="8.85546875" style="13" customWidth="1"/>
    <col min="9481" max="9481" width="0.140625" style="13" customWidth="1"/>
    <col min="9482" max="9484" width="0" style="13" hidden="1" customWidth="1"/>
    <col min="9485" max="9728" width="9.140625" style="13"/>
    <col min="9729" max="9729" width="8.140625" style="13" customWidth="1"/>
    <col min="9730" max="9730" width="19.5703125" style="13" customWidth="1"/>
    <col min="9731" max="9731" width="11.7109375" style="13" customWidth="1"/>
    <col min="9732" max="9732" width="8.5703125" style="13" customWidth="1"/>
    <col min="9733" max="9733" width="8.42578125" style="13" customWidth="1"/>
    <col min="9734" max="9734" width="17" style="13" customWidth="1"/>
    <col min="9735" max="9735" width="10.85546875" style="13" customWidth="1"/>
    <col min="9736" max="9736" width="8.85546875" style="13" customWidth="1"/>
    <col min="9737" max="9737" width="0.140625" style="13" customWidth="1"/>
    <col min="9738" max="9740" width="0" style="13" hidden="1" customWidth="1"/>
    <col min="9741" max="9984" width="9.140625" style="13"/>
    <col min="9985" max="9985" width="8.140625" style="13" customWidth="1"/>
    <col min="9986" max="9986" width="19.5703125" style="13" customWidth="1"/>
    <col min="9987" max="9987" width="11.7109375" style="13" customWidth="1"/>
    <col min="9988" max="9988" width="8.5703125" style="13" customWidth="1"/>
    <col min="9989" max="9989" width="8.42578125" style="13" customWidth="1"/>
    <col min="9990" max="9990" width="17" style="13" customWidth="1"/>
    <col min="9991" max="9991" width="10.85546875" style="13" customWidth="1"/>
    <col min="9992" max="9992" width="8.85546875" style="13" customWidth="1"/>
    <col min="9993" max="9993" width="0.140625" style="13" customWidth="1"/>
    <col min="9994" max="9996" width="0" style="13" hidden="1" customWidth="1"/>
    <col min="9997" max="10240" width="9.140625" style="13"/>
    <col min="10241" max="10241" width="8.140625" style="13" customWidth="1"/>
    <col min="10242" max="10242" width="19.5703125" style="13" customWidth="1"/>
    <col min="10243" max="10243" width="11.7109375" style="13" customWidth="1"/>
    <col min="10244" max="10244" width="8.5703125" style="13" customWidth="1"/>
    <col min="10245" max="10245" width="8.42578125" style="13" customWidth="1"/>
    <col min="10246" max="10246" width="17" style="13" customWidth="1"/>
    <col min="10247" max="10247" width="10.85546875" style="13" customWidth="1"/>
    <col min="10248" max="10248" width="8.85546875" style="13" customWidth="1"/>
    <col min="10249" max="10249" width="0.140625" style="13" customWidth="1"/>
    <col min="10250" max="10252" width="0" style="13" hidden="1" customWidth="1"/>
    <col min="10253" max="10496" width="9.140625" style="13"/>
    <col min="10497" max="10497" width="8.140625" style="13" customWidth="1"/>
    <col min="10498" max="10498" width="19.5703125" style="13" customWidth="1"/>
    <col min="10499" max="10499" width="11.7109375" style="13" customWidth="1"/>
    <col min="10500" max="10500" width="8.5703125" style="13" customWidth="1"/>
    <col min="10501" max="10501" width="8.42578125" style="13" customWidth="1"/>
    <col min="10502" max="10502" width="17" style="13" customWidth="1"/>
    <col min="10503" max="10503" width="10.85546875" style="13" customWidth="1"/>
    <col min="10504" max="10504" width="8.85546875" style="13" customWidth="1"/>
    <col min="10505" max="10505" width="0.140625" style="13" customWidth="1"/>
    <col min="10506" max="10508" width="0" style="13" hidden="1" customWidth="1"/>
    <col min="10509" max="10752" width="9.140625" style="13"/>
    <col min="10753" max="10753" width="8.140625" style="13" customWidth="1"/>
    <col min="10754" max="10754" width="19.5703125" style="13" customWidth="1"/>
    <col min="10755" max="10755" width="11.7109375" style="13" customWidth="1"/>
    <col min="10756" max="10756" width="8.5703125" style="13" customWidth="1"/>
    <col min="10757" max="10757" width="8.42578125" style="13" customWidth="1"/>
    <col min="10758" max="10758" width="17" style="13" customWidth="1"/>
    <col min="10759" max="10759" width="10.85546875" style="13" customWidth="1"/>
    <col min="10760" max="10760" width="8.85546875" style="13" customWidth="1"/>
    <col min="10761" max="10761" width="0.140625" style="13" customWidth="1"/>
    <col min="10762" max="10764" width="0" style="13" hidden="1" customWidth="1"/>
    <col min="10765" max="11008" width="9.140625" style="13"/>
    <col min="11009" max="11009" width="8.140625" style="13" customWidth="1"/>
    <col min="11010" max="11010" width="19.5703125" style="13" customWidth="1"/>
    <col min="11011" max="11011" width="11.7109375" style="13" customWidth="1"/>
    <col min="11012" max="11012" width="8.5703125" style="13" customWidth="1"/>
    <col min="11013" max="11013" width="8.42578125" style="13" customWidth="1"/>
    <col min="11014" max="11014" width="17" style="13" customWidth="1"/>
    <col min="11015" max="11015" width="10.85546875" style="13" customWidth="1"/>
    <col min="11016" max="11016" width="8.85546875" style="13" customWidth="1"/>
    <col min="11017" max="11017" width="0.140625" style="13" customWidth="1"/>
    <col min="11018" max="11020" width="0" style="13" hidden="1" customWidth="1"/>
    <col min="11021" max="11264" width="9.140625" style="13"/>
    <col min="11265" max="11265" width="8.140625" style="13" customWidth="1"/>
    <col min="11266" max="11266" width="19.5703125" style="13" customWidth="1"/>
    <col min="11267" max="11267" width="11.7109375" style="13" customWidth="1"/>
    <col min="11268" max="11268" width="8.5703125" style="13" customWidth="1"/>
    <col min="11269" max="11269" width="8.42578125" style="13" customWidth="1"/>
    <col min="11270" max="11270" width="17" style="13" customWidth="1"/>
    <col min="11271" max="11271" width="10.85546875" style="13" customWidth="1"/>
    <col min="11272" max="11272" width="8.85546875" style="13" customWidth="1"/>
    <col min="11273" max="11273" width="0.140625" style="13" customWidth="1"/>
    <col min="11274" max="11276" width="0" style="13" hidden="1" customWidth="1"/>
    <col min="11277" max="11520" width="9.140625" style="13"/>
    <col min="11521" max="11521" width="8.140625" style="13" customWidth="1"/>
    <col min="11522" max="11522" width="19.5703125" style="13" customWidth="1"/>
    <col min="11523" max="11523" width="11.7109375" style="13" customWidth="1"/>
    <col min="11524" max="11524" width="8.5703125" style="13" customWidth="1"/>
    <col min="11525" max="11525" width="8.42578125" style="13" customWidth="1"/>
    <col min="11526" max="11526" width="17" style="13" customWidth="1"/>
    <col min="11527" max="11527" width="10.85546875" style="13" customWidth="1"/>
    <col min="11528" max="11528" width="8.85546875" style="13" customWidth="1"/>
    <col min="11529" max="11529" width="0.140625" style="13" customWidth="1"/>
    <col min="11530" max="11532" width="0" style="13" hidden="1" customWidth="1"/>
    <col min="11533" max="11776" width="9.140625" style="13"/>
    <col min="11777" max="11777" width="8.140625" style="13" customWidth="1"/>
    <col min="11778" max="11778" width="19.5703125" style="13" customWidth="1"/>
    <col min="11779" max="11779" width="11.7109375" style="13" customWidth="1"/>
    <col min="11780" max="11780" width="8.5703125" style="13" customWidth="1"/>
    <col min="11781" max="11781" width="8.42578125" style="13" customWidth="1"/>
    <col min="11782" max="11782" width="17" style="13" customWidth="1"/>
    <col min="11783" max="11783" width="10.85546875" style="13" customWidth="1"/>
    <col min="11784" max="11784" width="8.85546875" style="13" customWidth="1"/>
    <col min="11785" max="11785" width="0.140625" style="13" customWidth="1"/>
    <col min="11786" max="11788" width="0" style="13" hidden="1" customWidth="1"/>
    <col min="11789" max="12032" width="9.140625" style="13"/>
    <col min="12033" max="12033" width="8.140625" style="13" customWidth="1"/>
    <col min="12034" max="12034" width="19.5703125" style="13" customWidth="1"/>
    <col min="12035" max="12035" width="11.7109375" style="13" customWidth="1"/>
    <col min="12036" max="12036" width="8.5703125" style="13" customWidth="1"/>
    <col min="12037" max="12037" width="8.42578125" style="13" customWidth="1"/>
    <col min="12038" max="12038" width="17" style="13" customWidth="1"/>
    <col min="12039" max="12039" width="10.85546875" style="13" customWidth="1"/>
    <col min="12040" max="12040" width="8.85546875" style="13" customWidth="1"/>
    <col min="12041" max="12041" width="0.140625" style="13" customWidth="1"/>
    <col min="12042" max="12044" width="0" style="13" hidden="1" customWidth="1"/>
    <col min="12045" max="12288" width="9.140625" style="13"/>
    <col min="12289" max="12289" width="8.140625" style="13" customWidth="1"/>
    <col min="12290" max="12290" width="19.5703125" style="13" customWidth="1"/>
    <col min="12291" max="12291" width="11.7109375" style="13" customWidth="1"/>
    <col min="12292" max="12292" width="8.5703125" style="13" customWidth="1"/>
    <col min="12293" max="12293" width="8.42578125" style="13" customWidth="1"/>
    <col min="12294" max="12294" width="17" style="13" customWidth="1"/>
    <col min="12295" max="12295" width="10.85546875" style="13" customWidth="1"/>
    <col min="12296" max="12296" width="8.85546875" style="13" customWidth="1"/>
    <col min="12297" max="12297" width="0.140625" style="13" customWidth="1"/>
    <col min="12298" max="12300" width="0" style="13" hidden="1" customWidth="1"/>
    <col min="12301" max="12544" width="9.140625" style="13"/>
    <col min="12545" max="12545" width="8.140625" style="13" customWidth="1"/>
    <col min="12546" max="12546" width="19.5703125" style="13" customWidth="1"/>
    <col min="12547" max="12547" width="11.7109375" style="13" customWidth="1"/>
    <col min="12548" max="12548" width="8.5703125" style="13" customWidth="1"/>
    <col min="12549" max="12549" width="8.42578125" style="13" customWidth="1"/>
    <col min="12550" max="12550" width="17" style="13" customWidth="1"/>
    <col min="12551" max="12551" width="10.85546875" style="13" customWidth="1"/>
    <col min="12552" max="12552" width="8.85546875" style="13" customWidth="1"/>
    <col min="12553" max="12553" width="0.140625" style="13" customWidth="1"/>
    <col min="12554" max="12556" width="0" style="13" hidden="1" customWidth="1"/>
    <col min="12557" max="12800" width="9.140625" style="13"/>
    <col min="12801" max="12801" width="8.140625" style="13" customWidth="1"/>
    <col min="12802" max="12802" width="19.5703125" style="13" customWidth="1"/>
    <col min="12803" max="12803" width="11.7109375" style="13" customWidth="1"/>
    <col min="12804" max="12804" width="8.5703125" style="13" customWidth="1"/>
    <col min="12805" max="12805" width="8.42578125" style="13" customWidth="1"/>
    <col min="12806" max="12806" width="17" style="13" customWidth="1"/>
    <col min="12807" max="12807" width="10.85546875" style="13" customWidth="1"/>
    <col min="12808" max="12808" width="8.85546875" style="13" customWidth="1"/>
    <col min="12809" max="12809" width="0.140625" style="13" customWidth="1"/>
    <col min="12810" max="12812" width="0" style="13" hidden="1" customWidth="1"/>
    <col min="12813" max="13056" width="9.140625" style="13"/>
    <col min="13057" max="13057" width="8.140625" style="13" customWidth="1"/>
    <col min="13058" max="13058" width="19.5703125" style="13" customWidth="1"/>
    <col min="13059" max="13059" width="11.7109375" style="13" customWidth="1"/>
    <col min="13060" max="13060" width="8.5703125" style="13" customWidth="1"/>
    <col min="13061" max="13061" width="8.42578125" style="13" customWidth="1"/>
    <col min="13062" max="13062" width="17" style="13" customWidth="1"/>
    <col min="13063" max="13063" width="10.85546875" style="13" customWidth="1"/>
    <col min="13064" max="13064" width="8.85546875" style="13" customWidth="1"/>
    <col min="13065" max="13065" width="0.140625" style="13" customWidth="1"/>
    <col min="13066" max="13068" width="0" style="13" hidden="1" customWidth="1"/>
    <col min="13069" max="13312" width="9.140625" style="13"/>
    <col min="13313" max="13313" width="8.140625" style="13" customWidth="1"/>
    <col min="13314" max="13314" width="19.5703125" style="13" customWidth="1"/>
    <col min="13315" max="13315" width="11.7109375" style="13" customWidth="1"/>
    <col min="13316" max="13316" width="8.5703125" style="13" customWidth="1"/>
    <col min="13317" max="13317" width="8.42578125" style="13" customWidth="1"/>
    <col min="13318" max="13318" width="17" style="13" customWidth="1"/>
    <col min="13319" max="13319" width="10.85546875" style="13" customWidth="1"/>
    <col min="13320" max="13320" width="8.85546875" style="13" customWidth="1"/>
    <col min="13321" max="13321" width="0.140625" style="13" customWidth="1"/>
    <col min="13322" max="13324" width="0" style="13" hidden="1" customWidth="1"/>
    <col min="13325" max="13568" width="9.140625" style="13"/>
    <col min="13569" max="13569" width="8.140625" style="13" customWidth="1"/>
    <col min="13570" max="13570" width="19.5703125" style="13" customWidth="1"/>
    <col min="13571" max="13571" width="11.7109375" style="13" customWidth="1"/>
    <col min="13572" max="13572" width="8.5703125" style="13" customWidth="1"/>
    <col min="13573" max="13573" width="8.42578125" style="13" customWidth="1"/>
    <col min="13574" max="13574" width="17" style="13" customWidth="1"/>
    <col min="13575" max="13575" width="10.85546875" style="13" customWidth="1"/>
    <col min="13576" max="13576" width="8.85546875" style="13" customWidth="1"/>
    <col min="13577" max="13577" width="0.140625" style="13" customWidth="1"/>
    <col min="13578" max="13580" width="0" style="13" hidden="1" customWidth="1"/>
    <col min="13581" max="13824" width="9.140625" style="13"/>
    <col min="13825" max="13825" width="8.140625" style="13" customWidth="1"/>
    <col min="13826" max="13826" width="19.5703125" style="13" customWidth="1"/>
    <col min="13827" max="13827" width="11.7109375" style="13" customWidth="1"/>
    <col min="13828" max="13828" width="8.5703125" style="13" customWidth="1"/>
    <col min="13829" max="13829" width="8.42578125" style="13" customWidth="1"/>
    <col min="13830" max="13830" width="17" style="13" customWidth="1"/>
    <col min="13831" max="13831" width="10.85546875" style="13" customWidth="1"/>
    <col min="13832" max="13832" width="8.85546875" style="13" customWidth="1"/>
    <col min="13833" max="13833" width="0.140625" style="13" customWidth="1"/>
    <col min="13834" max="13836" width="0" style="13" hidden="1" customWidth="1"/>
    <col min="13837" max="14080" width="9.140625" style="13"/>
    <col min="14081" max="14081" width="8.140625" style="13" customWidth="1"/>
    <col min="14082" max="14082" width="19.5703125" style="13" customWidth="1"/>
    <col min="14083" max="14083" width="11.7109375" style="13" customWidth="1"/>
    <col min="14084" max="14084" width="8.5703125" style="13" customWidth="1"/>
    <col min="14085" max="14085" width="8.42578125" style="13" customWidth="1"/>
    <col min="14086" max="14086" width="17" style="13" customWidth="1"/>
    <col min="14087" max="14087" width="10.85546875" style="13" customWidth="1"/>
    <col min="14088" max="14088" width="8.85546875" style="13" customWidth="1"/>
    <col min="14089" max="14089" width="0.140625" style="13" customWidth="1"/>
    <col min="14090" max="14092" width="0" style="13" hidden="1" customWidth="1"/>
    <col min="14093" max="14336" width="9.140625" style="13"/>
    <col min="14337" max="14337" width="8.140625" style="13" customWidth="1"/>
    <col min="14338" max="14338" width="19.5703125" style="13" customWidth="1"/>
    <col min="14339" max="14339" width="11.7109375" style="13" customWidth="1"/>
    <col min="14340" max="14340" width="8.5703125" style="13" customWidth="1"/>
    <col min="14341" max="14341" width="8.42578125" style="13" customWidth="1"/>
    <col min="14342" max="14342" width="17" style="13" customWidth="1"/>
    <col min="14343" max="14343" width="10.85546875" style="13" customWidth="1"/>
    <col min="14344" max="14344" width="8.85546875" style="13" customWidth="1"/>
    <col min="14345" max="14345" width="0.140625" style="13" customWidth="1"/>
    <col min="14346" max="14348" width="0" style="13" hidden="1" customWidth="1"/>
    <col min="14349" max="14592" width="9.140625" style="13"/>
    <col min="14593" max="14593" width="8.140625" style="13" customWidth="1"/>
    <col min="14594" max="14594" width="19.5703125" style="13" customWidth="1"/>
    <col min="14595" max="14595" width="11.7109375" style="13" customWidth="1"/>
    <col min="14596" max="14596" width="8.5703125" style="13" customWidth="1"/>
    <col min="14597" max="14597" width="8.42578125" style="13" customWidth="1"/>
    <col min="14598" max="14598" width="17" style="13" customWidth="1"/>
    <col min="14599" max="14599" width="10.85546875" style="13" customWidth="1"/>
    <col min="14600" max="14600" width="8.85546875" style="13" customWidth="1"/>
    <col min="14601" max="14601" width="0.140625" style="13" customWidth="1"/>
    <col min="14602" max="14604" width="0" style="13" hidden="1" customWidth="1"/>
    <col min="14605" max="14848" width="9.140625" style="13"/>
    <col min="14849" max="14849" width="8.140625" style="13" customWidth="1"/>
    <col min="14850" max="14850" width="19.5703125" style="13" customWidth="1"/>
    <col min="14851" max="14851" width="11.7109375" style="13" customWidth="1"/>
    <col min="14852" max="14852" width="8.5703125" style="13" customWidth="1"/>
    <col min="14853" max="14853" width="8.42578125" style="13" customWidth="1"/>
    <col min="14854" max="14854" width="17" style="13" customWidth="1"/>
    <col min="14855" max="14855" width="10.85546875" style="13" customWidth="1"/>
    <col min="14856" max="14856" width="8.85546875" style="13" customWidth="1"/>
    <col min="14857" max="14857" width="0.140625" style="13" customWidth="1"/>
    <col min="14858" max="14860" width="0" style="13" hidden="1" customWidth="1"/>
    <col min="14861" max="15104" width="9.140625" style="13"/>
    <col min="15105" max="15105" width="8.140625" style="13" customWidth="1"/>
    <col min="15106" max="15106" width="19.5703125" style="13" customWidth="1"/>
    <col min="15107" max="15107" width="11.7109375" style="13" customWidth="1"/>
    <col min="15108" max="15108" width="8.5703125" style="13" customWidth="1"/>
    <col min="15109" max="15109" width="8.42578125" style="13" customWidth="1"/>
    <col min="15110" max="15110" width="17" style="13" customWidth="1"/>
    <col min="15111" max="15111" width="10.85546875" style="13" customWidth="1"/>
    <col min="15112" max="15112" width="8.85546875" style="13" customWidth="1"/>
    <col min="15113" max="15113" width="0.140625" style="13" customWidth="1"/>
    <col min="15114" max="15116" width="0" style="13" hidden="1" customWidth="1"/>
    <col min="15117" max="15360" width="9.140625" style="13"/>
    <col min="15361" max="15361" width="8.140625" style="13" customWidth="1"/>
    <col min="15362" max="15362" width="19.5703125" style="13" customWidth="1"/>
    <col min="15363" max="15363" width="11.7109375" style="13" customWidth="1"/>
    <col min="15364" max="15364" width="8.5703125" style="13" customWidth="1"/>
    <col min="15365" max="15365" width="8.42578125" style="13" customWidth="1"/>
    <col min="15366" max="15366" width="17" style="13" customWidth="1"/>
    <col min="15367" max="15367" width="10.85546875" style="13" customWidth="1"/>
    <col min="15368" max="15368" width="8.85546875" style="13" customWidth="1"/>
    <col min="15369" max="15369" width="0.140625" style="13" customWidth="1"/>
    <col min="15370" max="15372" width="0" style="13" hidden="1" customWidth="1"/>
    <col min="15373" max="15616" width="9.140625" style="13"/>
    <col min="15617" max="15617" width="8.140625" style="13" customWidth="1"/>
    <col min="15618" max="15618" width="19.5703125" style="13" customWidth="1"/>
    <col min="15619" max="15619" width="11.7109375" style="13" customWidth="1"/>
    <col min="15620" max="15620" width="8.5703125" style="13" customWidth="1"/>
    <col min="15621" max="15621" width="8.42578125" style="13" customWidth="1"/>
    <col min="15622" max="15622" width="17" style="13" customWidth="1"/>
    <col min="15623" max="15623" width="10.85546875" style="13" customWidth="1"/>
    <col min="15624" max="15624" width="8.85546875" style="13" customWidth="1"/>
    <col min="15625" max="15625" width="0.140625" style="13" customWidth="1"/>
    <col min="15626" max="15628" width="0" style="13" hidden="1" customWidth="1"/>
    <col min="15629" max="15872" width="9.140625" style="13"/>
    <col min="15873" max="15873" width="8.140625" style="13" customWidth="1"/>
    <col min="15874" max="15874" width="19.5703125" style="13" customWidth="1"/>
    <col min="15875" max="15875" width="11.7109375" style="13" customWidth="1"/>
    <col min="15876" max="15876" width="8.5703125" style="13" customWidth="1"/>
    <col min="15877" max="15877" width="8.42578125" style="13" customWidth="1"/>
    <col min="15878" max="15878" width="17" style="13" customWidth="1"/>
    <col min="15879" max="15879" width="10.85546875" style="13" customWidth="1"/>
    <col min="15880" max="15880" width="8.85546875" style="13" customWidth="1"/>
    <col min="15881" max="15881" width="0.140625" style="13" customWidth="1"/>
    <col min="15882" max="15884" width="0" style="13" hidden="1" customWidth="1"/>
    <col min="15885" max="16128" width="9.140625" style="13"/>
    <col min="16129" max="16129" width="8.140625" style="13" customWidth="1"/>
    <col min="16130" max="16130" width="19.5703125" style="13" customWidth="1"/>
    <col min="16131" max="16131" width="11.7109375" style="13" customWidth="1"/>
    <col min="16132" max="16132" width="8.5703125" style="13" customWidth="1"/>
    <col min="16133" max="16133" width="8.42578125" style="13" customWidth="1"/>
    <col min="16134" max="16134" width="17" style="13" customWidth="1"/>
    <col min="16135" max="16135" width="10.85546875" style="13" customWidth="1"/>
    <col min="16136" max="16136" width="8.85546875" style="13" customWidth="1"/>
    <col min="16137" max="16137" width="0.140625" style="13" customWidth="1"/>
    <col min="16138" max="16140" width="0" style="13" hidden="1" customWidth="1"/>
    <col min="16141" max="16384" width="9.140625" style="13"/>
  </cols>
  <sheetData>
    <row r="1" spans="1:9" x14ac:dyDescent="0.25">
      <c r="A1" s="38" t="s">
        <v>38</v>
      </c>
      <c r="E1" s="39" t="s">
        <v>29</v>
      </c>
      <c r="F1" s="40">
        <v>51804005</v>
      </c>
    </row>
    <row r="2" spans="1:9" x14ac:dyDescent="0.25">
      <c r="B2" s="38" t="s">
        <v>30</v>
      </c>
      <c r="C2" s="40" t="s">
        <v>31</v>
      </c>
      <c r="E2" s="39"/>
    </row>
    <row r="3" spans="1:9" ht="12.75" customHeight="1" x14ac:dyDescent="0.25">
      <c r="B3" s="38" t="s">
        <v>32</v>
      </c>
      <c r="C3" s="43">
        <v>42338</v>
      </c>
      <c r="E3" s="44" t="s">
        <v>33</v>
      </c>
    </row>
    <row r="4" spans="1:9" ht="12" customHeight="1" x14ac:dyDescent="0.25">
      <c r="A4" s="38" t="s">
        <v>34</v>
      </c>
      <c r="B4" s="45" t="s">
        <v>35</v>
      </c>
      <c r="C4" s="39" t="s">
        <v>36</v>
      </c>
      <c r="E4" s="39" t="s">
        <v>34</v>
      </c>
      <c r="F4" s="46" t="s">
        <v>35</v>
      </c>
      <c r="G4" s="39" t="s">
        <v>36</v>
      </c>
      <c r="H4" s="47"/>
    </row>
    <row r="5" spans="1:9" x14ac:dyDescent="0.25">
      <c r="A5" s="17">
        <v>121</v>
      </c>
      <c r="B5" s="14">
        <v>2</v>
      </c>
      <c r="C5" s="13">
        <v>5969.33</v>
      </c>
      <c r="D5" s="14"/>
      <c r="E5" s="14">
        <v>2111</v>
      </c>
      <c r="F5" s="19">
        <v>1</v>
      </c>
      <c r="G5" s="13">
        <v>2984.67</v>
      </c>
      <c r="H5" s="48"/>
      <c r="I5" s="41"/>
    </row>
    <row r="6" spans="1:9" x14ac:dyDescent="0.25">
      <c r="A6" s="17">
        <v>131</v>
      </c>
      <c r="B6" s="14">
        <v>3</v>
      </c>
      <c r="C6" s="13">
        <v>8954</v>
      </c>
      <c r="D6" s="26"/>
      <c r="E6" s="26">
        <v>2113</v>
      </c>
      <c r="F6" s="22">
        <v>1</v>
      </c>
      <c r="G6" s="13">
        <v>2984.67</v>
      </c>
      <c r="H6" s="48"/>
      <c r="I6" s="41"/>
    </row>
    <row r="7" spans="1:9" x14ac:dyDescent="0.25">
      <c r="A7" s="17">
        <v>221</v>
      </c>
      <c r="B7" s="14">
        <v>2</v>
      </c>
      <c r="C7" s="13">
        <v>5969.33</v>
      </c>
      <c r="D7" s="26"/>
      <c r="E7" s="26">
        <v>2121</v>
      </c>
      <c r="F7" s="22">
        <v>1</v>
      </c>
      <c r="G7" s="13">
        <v>2984.67</v>
      </c>
      <c r="H7" s="49"/>
      <c r="I7" s="41"/>
    </row>
    <row r="8" spans="1:9" x14ac:dyDescent="0.25">
      <c r="A8" s="17">
        <v>231</v>
      </c>
      <c r="B8" s="14">
        <v>2</v>
      </c>
      <c r="C8" s="13">
        <v>5969.33</v>
      </c>
      <c r="D8" s="26"/>
      <c r="E8" s="26">
        <v>2151</v>
      </c>
      <c r="F8" s="22">
        <v>2</v>
      </c>
      <c r="G8" s="13">
        <v>5969.33</v>
      </c>
      <c r="H8" s="48"/>
      <c r="I8" s="41"/>
    </row>
    <row r="9" spans="1:9" x14ac:dyDescent="0.25">
      <c r="A9" s="17">
        <v>271</v>
      </c>
      <c r="B9" s="26">
        <v>5</v>
      </c>
      <c r="C9" s="13">
        <v>14923.33</v>
      </c>
      <c r="D9" s="26"/>
      <c r="E9" s="26">
        <v>2152</v>
      </c>
      <c r="F9" s="22">
        <v>1</v>
      </c>
      <c r="G9" s="13">
        <v>2984.67</v>
      </c>
      <c r="H9" s="48"/>
      <c r="I9" s="41"/>
    </row>
    <row r="10" spans="1:9" x14ac:dyDescent="0.25">
      <c r="A10" s="36">
        <v>331</v>
      </c>
      <c r="B10" s="26">
        <v>3</v>
      </c>
      <c r="C10" s="13">
        <v>8954</v>
      </c>
      <c r="D10" s="26"/>
      <c r="E10" s="26">
        <v>2211</v>
      </c>
      <c r="F10" s="22">
        <v>1</v>
      </c>
      <c r="G10" s="13">
        <v>2984.67</v>
      </c>
      <c r="H10" s="48"/>
      <c r="I10" s="41"/>
    </row>
    <row r="11" spans="1:9" x14ac:dyDescent="0.25">
      <c r="A11" s="29">
        <v>411</v>
      </c>
      <c r="B11" s="26">
        <v>1</v>
      </c>
      <c r="C11" s="13">
        <v>2984.67</v>
      </c>
      <c r="D11" s="26"/>
      <c r="E11" s="26">
        <v>2421</v>
      </c>
      <c r="F11" s="22">
        <v>4</v>
      </c>
      <c r="G11" s="13">
        <v>11938.67</v>
      </c>
      <c r="H11" s="50"/>
      <c r="I11" s="41"/>
    </row>
    <row r="12" spans="1:9" x14ac:dyDescent="0.25">
      <c r="A12" s="29">
        <v>412</v>
      </c>
      <c r="B12" s="26">
        <v>1</v>
      </c>
      <c r="C12" s="13">
        <v>2984.67</v>
      </c>
      <c r="D12" s="26"/>
      <c r="E12" s="26">
        <v>2511</v>
      </c>
      <c r="F12" s="22">
        <v>3</v>
      </c>
      <c r="G12" s="13">
        <v>8954</v>
      </c>
      <c r="H12" s="48"/>
      <c r="I12" s="41"/>
    </row>
    <row r="13" spans="1:9" x14ac:dyDescent="0.25">
      <c r="A13" s="29">
        <v>413</v>
      </c>
      <c r="B13" s="26">
        <v>3</v>
      </c>
      <c r="C13" s="13">
        <v>8954</v>
      </c>
      <c r="D13" s="26"/>
      <c r="E13" s="26">
        <v>2521</v>
      </c>
      <c r="F13" s="22">
        <v>1</v>
      </c>
      <c r="G13" s="13">
        <v>2984.67</v>
      </c>
      <c r="H13" s="48"/>
      <c r="I13" s="41"/>
    </row>
    <row r="14" spans="1:9" x14ac:dyDescent="0.25">
      <c r="A14" s="29">
        <v>421</v>
      </c>
      <c r="B14" s="26">
        <v>4</v>
      </c>
      <c r="C14" s="13">
        <v>11938.67</v>
      </c>
      <c r="D14" s="26"/>
      <c r="E14" s="26"/>
      <c r="F14" s="22">
        <v>0</v>
      </c>
      <c r="G14" s="13">
        <v>0</v>
      </c>
      <c r="H14" s="48"/>
      <c r="I14" s="41"/>
    </row>
    <row r="15" spans="1:9" x14ac:dyDescent="0.25">
      <c r="A15" s="29">
        <v>432</v>
      </c>
      <c r="B15" s="26">
        <v>6</v>
      </c>
      <c r="C15" s="13">
        <v>17908</v>
      </c>
      <c r="D15" s="26"/>
      <c r="E15" s="26">
        <v>2562</v>
      </c>
      <c r="F15" s="22">
        <v>4</v>
      </c>
      <c r="G15" s="13">
        <v>11938.67</v>
      </c>
      <c r="H15" s="51"/>
      <c r="I15" s="41"/>
    </row>
    <row r="16" spans="1:9" x14ac:dyDescent="0.25">
      <c r="A16" s="36">
        <v>511</v>
      </c>
      <c r="B16" s="26">
        <v>3</v>
      </c>
      <c r="C16" s="13">
        <v>8954</v>
      </c>
      <c r="D16" s="26"/>
      <c r="E16" s="26">
        <v>2611</v>
      </c>
      <c r="F16" s="22">
        <v>1</v>
      </c>
      <c r="G16" s="13">
        <v>2984.67</v>
      </c>
      <c r="H16" s="48"/>
      <c r="I16" s="41"/>
    </row>
    <row r="17" spans="1:12" x14ac:dyDescent="0.25">
      <c r="A17" s="17">
        <v>532</v>
      </c>
      <c r="B17" s="26">
        <v>4</v>
      </c>
      <c r="C17" s="13">
        <v>11938.67</v>
      </c>
      <c r="D17" s="26"/>
      <c r="E17" s="26">
        <v>2721</v>
      </c>
      <c r="F17" s="22">
        <v>3</v>
      </c>
      <c r="G17" s="13">
        <v>8954</v>
      </c>
      <c r="H17" s="48"/>
      <c r="I17" s="41"/>
    </row>
    <row r="18" spans="1:12" x14ac:dyDescent="0.25">
      <c r="A18" s="17">
        <v>631</v>
      </c>
      <c r="B18" s="26">
        <v>5</v>
      </c>
      <c r="C18" s="13">
        <v>14923.33</v>
      </c>
      <c r="D18" s="26"/>
      <c r="E18" s="26">
        <v>2821</v>
      </c>
      <c r="F18" s="22">
        <v>1</v>
      </c>
      <c r="G18" s="13">
        <v>2984.67</v>
      </c>
      <c r="H18" s="48"/>
      <c r="I18" s="41"/>
    </row>
    <row r="19" spans="1:12" x14ac:dyDescent="0.25">
      <c r="A19" s="17">
        <v>662</v>
      </c>
      <c r="B19" s="26">
        <v>3</v>
      </c>
      <c r="C19" s="13">
        <v>8954</v>
      </c>
      <c r="D19" s="26"/>
      <c r="E19" s="26">
        <v>2841</v>
      </c>
      <c r="F19" s="22">
        <v>4</v>
      </c>
      <c r="G19" s="13">
        <v>11938.67</v>
      </c>
      <c r="H19" s="50"/>
      <c r="I19" s="41"/>
    </row>
    <row r="20" spans="1:12" x14ac:dyDescent="0.25">
      <c r="A20" s="17">
        <v>731</v>
      </c>
      <c r="B20" s="26">
        <v>10</v>
      </c>
      <c r="C20" s="13">
        <v>29846.67</v>
      </c>
      <c r="D20" s="26"/>
      <c r="E20" s="26">
        <v>3011</v>
      </c>
      <c r="F20" s="22">
        <v>2</v>
      </c>
      <c r="G20" s="13">
        <v>5969.33</v>
      </c>
      <c r="H20" s="49"/>
      <c r="I20" s="52"/>
    </row>
    <row r="21" spans="1:12" x14ac:dyDescent="0.25">
      <c r="A21" s="17">
        <v>762</v>
      </c>
      <c r="B21" s="27">
        <v>37</v>
      </c>
      <c r="C21" s="13">
        <v>110432.67</v>
      </c>
      <c r="D21" s="26"/>
      <c r="E21" s="26">
        <v>3111</v>
      </c>
      <c r="F21" s="22">
        <v>1</v>
      </c>
      <c r="G21" s="13">
        <v>2984.67</v>
      </c>
      <c r="H21" s="48"/>
      <c r="I21" s="41"/>
    </row>
    <row r="22" spans="1:12" x14ac:dyDescent="0.25">
      <c r="A22" s="17">
        <v>765</v>
      </c>
      <c r="B22" s="26">
        <v>2</v>
      </c>
      <c r="C22" s="13">
        <v>5969.33</v>
      </c>
      <c r="D22" s="26"/>
      <c r="E22" s="26">
        <v>3121</v>
      </c>
      <c r="F22" s="22">
        <v>2</v>
      </c>
      <c r="G22" s="13">
        <v>5969.33</v>
      </c>
      <c r="H22" s="48"/>
      <c r="I22" s="41">
        <v>1</v>
      </c>
      <c r="J22" s="53">
        <v>290.39999999999998</v>
      </c>
      <c r="K22" s="41">
        <v>9.68</v>
      </c>
      <c r="L22" s="53">
        <f>SUM(J22:K22)</f>
        <v>300.08</v>
      </c>
    </row>
    <row r="23" spans="1:12" x14ac:dyDescent="0.25">
      <c r="A23" s="17">
        <v>811</v>
      </c>
      <c r="B23" s="26">
        <v>1</v>
      </c>
      <c r="C23" s="13">
        <v>2984.67</v>
      </c>
      <c r="D23" s="26"/>
      <c r="E23" s="26">
        <v>3131</v>
      </c>
      <c r="F23" s="22">
        <v>7</v>
      </c>
      <c r="G23" s="13">
        <v>20892.669999999998</v>
      </c>
      <c r="H23" s="54"/>
      <c r="I23" s="41">
        <v>2</v>
      </c>
      <c r="J23" s="53">
        <v>580.79999999999995</v>
      </c>
      <c r="K23" s="41">
        <v>19.36</v>
      </c>
      <c r="L23" s="53">
        <f>SUM(J23:K23)</f>
        <v>600.16</v>
      </c>
    </row>
    <row r="24" spans="1:12" x14ac:dyDescent="0.25">
      <c r="A24" s="17">
        <v>817</v>
      </c>
      <c r="B24" s="26">
        <v>3</v>
      </c>
      <c r="C24" s="13">
        <v>8954</v>
      </c>
      <c r="D24" s="26"/>
      <c r="E24" s="26">
        <v>3221</v>
      </c>
      <c r="F24" s="22">
        <v>2</v>
      </c>
      <c r="G24" s="13">
        <v>5969.33</v>
      </c>
      <c r="H24" s="48"/>
      <c r="I24" s="41">
        <v>3</v>
      </c>
      <c r="J24" s="53">
        <v>871.2</v>
      </c>
      <c r="K24" s="41">
        <v>29.04</v>
      </c>
      <c r="L24" s="53">
        <f>SUM(J24:K24)</f>
        <v>900.24</v>
      </c>
    </row>
    <row r="25" spans="1:12" ht="12" customHeight="1" x14ac:dyDescent="0.25">
      <c r="A25" s="29">
        <v>821</v>
      </c>
      <c r="B25" s="26">
        <v>5</v>
      </c>
      <c r="C25" s="13">
        <v>14923.33</v>
      </c>
      <c r="D25" s="26"/>
      <c r="E25" s="26">
        <v>3241</v>
      </c>
      <c r="F25" s="22">
        <v>5</v>
      </c>
      <c r="G25" s="13">
        <v>14923.33</v>
      </c>
      <c r="H25" s="51"/>
      <c r="I25" s="41">
        <v>4</v>
      </c>
      <c r="J25" s="53">
        <v>1161.5999999999999</v>
      </c>
      <c r="K25" s="41">
        <v>38.72</v>
      </c>
      <c r="L25" s="41"/>
    </row>
    <row r="26" spans="1:12" ht="12" customHeight="1" x14ac:dyDescent="0.25">
      <c r="A26" s="29">
        <v>862</v>
      </c>
      <c r="B26" s="26">
        <v>3</v>
      </c>
      <c r="C26" s="13">
        <v>8954</v>
      </c>
      <c r="D26" s="26"/>
      <c r="E26" s="35">
        <v>3341</v>
      </c>
      <c r="F26" s="34">
        <v>4</v>
      </c>
      <c r="G26" s="13">
        <v>11938.67</v>
      </c>
      <c r="H26" s="55"/>
      <c r="I26" s="41">
        <v>5</v>
      </c>
      <c r="J26" s="53">
        <v>1452</v>
      </c>
      <c r="K26" s="41">
        <v>48.4</v>
      </c>
    </row>
    <row r="27" spans="1:12" x14ac:dyDescent="0.25">
      <c r="A27" s="29">
        <v>863</v>
      </c>
      <c r="B27" s="26">
        <v>8</v>
      </c>
      <c r="C27" s="13">
        <v>23877.33</v>
      </c>
      <c r="D27" s="26"/>
      <c r="E27" s="35">
        <v>3342</v>
      </c>
      <c r="F27" s="34">
        <v>2</v>
      </c>
      <c r="G27" s="13">
        <v>5969.33</v>
      </c>
      <c r="H27" s="50"/>
      <c r="I27" s="56">
        <v>6</v>
      </c>
      <c r="J27" s="57">
        <v>1742.4</v>
      </c>
      <c r="K27" s="56">
        <v>58.08</v>
      </c>
    </row>
    <row r="28" spans="1:12" x14ac:dyDescent="0.25">
      <c r="A28" s="29">
        <v>911</v>
      </c>
      <c r="B28" s="26">
        <v>4</v>
      </c>
      <c r="C28" s="13">
        <v>11938.67</v>
      </c>
      <c r="D28" s="26"/>
      <c r="E28" s="35">
        <v>3451</v>
      </c>
      <c r="F28" s="34">
        <v>2</v>
      </c>
      <c r="G28" s="13">
        <v>5969.33</v>
      </c>
      <c r="H28" s="55"/>
      <c r="I28" s="51">
        <v>7</v>
      </c>
      <c r="J28" s="58">
        <v>2032.8</v>
      </c>
      <c r="K28" s="51">
        <v>67.760000000000005</v>
      </c>
    </row>
    <row r="29" spans="1:12" x14ac:dyDescent="0.25">
      <c r="A29" s="29">
        <v>912</v>
      </c>
      <c r="B29" s="26">
        <v>1</v>
      </c>
      <c r="C29" s="13">
        <v>2984.67</v>
      </c>
      <c r="D29" s="26"/>
      <c r="E29" s="35">
        <v>3741</v>
      </c>
      <c r="F29" s="34">
        <v>3</v>
      </c>
      <c r="G29" s="13">
        <v>8954</v>
      </c>
      <c r="H29" s="55"/>
      <c r="I29" s="51">
        <v>8</v>
      </c>
      <c r="J29" s="58">
        <v>2323.1999999999998</v>
      </c>
      <c r="K29" s="51">
        <v>77.44</v>
      </c>
    </row>
    <row r="30" spans="1:12" x14ac:dyDescent="0.25">
      <c r="A30" s="29">
        <v>931</v>
      </c>
      <c r="B30" s="27">
        <v>13</v>
      </c>
      <c r="C30" s="13">
        <v>38800.67</v>
      </c>
      <c r="D30" s="26"/>
      <c r="E30" s="35">
        <v>3743</v>
      </c>
      <c r="F30" s="34">
        <v>2</v>
      </c>
      <c r="G30" s="13">
        <v>5969.33</v>
      </c>
      <c r="H30" s="55"/>
      <c r="I30" s="51">
        <v>9</v>
      </c>
      <c r="J30" s="58">
        <v>2613.6</v>
      </c>
      <c r="K30" s="51">
        <v>87.12</v>
      </c>
    </row>
    <row r="31" spans="1:12" x14ac:dyDescent="0.25">
      <c r="A31" s="36">
        <v>1011</v>
      </c>
      <c r="B31" s="26">
        <v>3</v>
      </c>
      <c r="C31" s="13">
        <v>8954</v>
      </c>
      <c r="D31" s="26"/>
      <c r="E31" s="35">
        <v>3841</v>
      </c>
      <c r="F31" s="34">
        <v>10</v>
      </c>
      <c r="G31" s="13">
        <v>29846.67</v>
      </c>
      <c r="H31" s="55"/>
      <c r="I31" s="51">
        <v>10</v>
      </c>
      <c r="J31" s="58">
        <v>2904</v>
      </c>
      <c r="K31" s="51">
        <v>96.8</v>
      </c>
    </row>
    <row r="32" spans="1:12" x14ac:dyDescent="0.25">
      <c r="A32" s="29">
        <v>1021</v>
      </c>
      <c r="B32" s="26">
        <v>1</v>
      </c>
      <c r="C32" s="13">
        <v>2984.67</v>
      </c>
      <c r="D32" s="26"/>
      <c r="E32" s="35">
        <v>4041</v>
      </c>
      <c r="F32" s="34">
        <v>4</v>
      </c>
      <c r="G32" s="13">
        <v>11938.67</v>
      </c>
      <c r="H32" s="49"/>
      <c r="I32" s="51">
        <v>11</v>
      </c>
      <c r="J32" s="58">
        <v>3194.4</v>
      </c>
      <c r="K32" s="51">
        <v>106.48</v>
      </c>
    </row>
    <row r="33" spans="1:11" x14ac:dyDescent="0.25">
      <c r="A33" s="29">
        <v>1033</v>
      </c>
      <c r="B33" s="26">
        <v>7</v>
      </c>
      <c r="C33" s="13">
        <v>20892.669999999998</v>
      </c>
      <c r="D33" s="26"/>
      <c r="E33" s="35"/>
      <c r="F33" s="34">
        <v>0</v>
      </c>
      <c r="G33" s="13">
        <v>0</v>
      </c>
      <c r="H33" s="59"/>
      <c r="I33" s="51">
        <v>12</v>
      </c>
      <c r="J33" s="58">
        <v>3784.8</v>
      </c>
      <c r="K33" s="51">
        <v>116.16</v>
      </c>
    </row>
    <row r="34" spans="1:11" x14ac:dyDescent="0.25">
      <c r="A34" s="29">
        <v>1111</v>
      </c>
      <c r="B34" s="26">
        <v>2</v>
      </c>
      <c r="C34" s="13">
        <v>5969.33</v>
      </c>
      <c r="D34" s="26"/>
      <c r="E34" s="36">
        <v>4441</v>
      </c>
      <c r="F34" s="26">
        <v>5</v>
      </c>
      <c r="G34" s="13">
        <v>14923.33</v>
      </c>
      <c r="H34" s="55"/>
      <c r="I34" s="51">
        <v>13</v>
      </c>
      <c r="J34" s="58">
        <v>3775.2</v>
      </c>
      <c r="K34" s="51">
        <v>125.84</v>
      </c>
    </row>
    <row r="35" spans="1:11" x14ac:dyDescent="0.25">
      <c r="A35" s="29">
        <v>1112</v>
      </c>
      <c r="B35" s="26">
        <v>3</v>
      </c>
      <c r="C35" s="13">
        <v>8954</v>
      </c>
      <c r="D35" s="26"/>
      <c r="E35" s="26">
        <v>4764</v>
      </c>
      <c r="F35" s="26">
        <v>4</v>
      </c>
      <c r="G35" s="13">
        <v>11938.67</v>
      </c>
      <c r="H35" s="51"/>
      <c r="I35" s="51">
        <v>14</v>
      </c>
      <c r="J35" s="58">
        <v>4065.6</v>
      </c>
      <c r="K35" s="13">
        <v>135.52000000000001</v>
      </c>
    </row>
    <row r="36" spans="1:11" x14ac:dyDescent="0.25">
      <c r="A36" s="29">
        <v>1113</v>
      </c>
      <c r="B36" s="26">
        <v>2</v>
      </c>
      <c r="C36" s="13">
        <v>5969.33</v>
      </c>
      <c r="D36" s="26"/>
      <c r="E36" s="26">
        <v>5011</v>
      </c>
      <c r="F36" s="26">
        <v>4</v>
      </c>
      <c r="G36" s="13">
        <v>11938.67</v>
      </c>
      <c r="H36" s="49"/>
      <c r="I36" s="13">
        <v>15</v>
      </c>
      <c r="J36" s="53">
        <v>4356</v>
      </c>
      <c r="K36" s="13">
        <v>145.19999999999999</v>
      </c>
    </row>
    <row r="37" spans="1:11" x14ac:dyDescent="0.25">
      <c r="A37" s="29">
        <v>1162</v>
      </c>
      <c r="B37" s="27">
        <v>4</v>
      </c>
      <c r="C37" s="13">
        <v>11938.67</v>
      </c>
      <c r="D37" s="26"/>
      <c r="E37" s="26">
        <v>5031</v>
      </c>
      <c r="F37" s="26">
        <v>8</v>
      </c>
      <c r="G37" s="13">
        <v>23877.33</v>
      </c>
      <c r="H37" s="49"/>
      <c r="I37" s="13">
        <v>18</v>
      </c>
      <c r="J37" s="53">
        <v>5227.2</v>
      </c>
      <c r="K37" s="13">
        <v>174.24</v>
      </c>
    </row>
    <row r="38" spans="1:11" x14ac:dyDescent="0.25">
      <c r="A38" s="29">
        <v>1211</v>
      </c>
      <c r="B38" s="26">
        <v>3</v>
      </c>
      <c r="C38" s="13">
        <v>8954</v>
      </c>
      <c r="D38" s="26"/>
      <c r="E38" s="26">
        <v>5062</v>
      </c>
      <c r="F38" s="26">
        <v>2</v>
      </c>
      <c r="G38" s="13">
        <v>5969.33</v>
      </c>
      <c r="H38" s="54"/>
    </row>
    <row r="39" spans="1:11" x14ac:dyDescent="0.25">
      <c r="A39" s="29">
        <v>1221</v>
      </c>
      <c r="B39" s="26">
        <v>1</v>
      </c>
      <c r="C39" s="13">
        <v>2984.67</v>
      </c>
      <c r="D39" s="26"/>
      <c r="E39" s="26">
        <v>5931</v>
      </c>
      <c r="F39" s="26">
        <v>6</v>
      </c>
      <c r="G39" s="13">
        <v>17908</v>
      </c>
      <c r="H39" s="48"/>
    </row>
    <row r="40" spans="1:11" x14ac:dyDescent="0.25">
      <c r="A40" s="29">
        <v>1311</v>
      </c>
      <c r="B40" s="26">
        <v>1</v>
      </c>
      <c r="C40" s="13">
        <v>2984.67</v>
      </c>
      <c r="D40" s="26"/>
      <c r="E40" s="26">
        <v>6029</v>
      </c>
      <c r="F40" s="26">
        <v>16</v>
      </c>
      <c r="G40" s="13">
        <v>47754.67</v>
      </c>
      <c r="H40" s="49"/>
    </row>
    <row r="41" spans="1:11" x14ac:dyDescent="0.25">
      <c r="A41" s="17">
        <v>1321</v>
      </c>
      <c r="B41" s="26">
        <v>2</v>
      </c>
      <c r="C41" s="13">
        <v>5969.33</v>
      </c>
      <c r="D41" s="26"/>
      <c r="E41" s="26">
        <v>9001</v>
      </c>
      <c r="F41" s="26">
        <v>1</v>
      </c>
      <c r="G41" s="13">
        <v>2984.67</v>
      </c>
      <c r="H41" s="49"/>
    </row>
    <row r="42" spans="1:11" x14ac:dyDescent="0.25">
      <c r="A42" s="17">
        <v>1362</v>
      </c>
      <c r="B42" s="26">
        <v>7</v>
      </c>
      <c r="C42" s="13">
        <v>20892.669999999998</v>
      </c>
      <c r="D42" s="26"/>
      <c r="E42" s="26">
        <v>9062</v>
      </c>
      <c r="F42" s="26">
        <v>5</v>
      </c>
      <c r="G42" s="13">
        <v>14923.33</v>
      </c>
      <c r="H42" s="49"/>
    </row>
    <row r="43" spans="1:11" x14ac:dyDescent="0.25">
      <c r="A43" s="17">
        <v>1421</v>
      </c>
      <c r="B43" s="26">
        <v>3</v>
      </c>
      <c r="C43" s="13">
        <v>8954</v>
      </c>
      <c r="D43" s="26"/>
      <c r="E43" s="26">
        <v>9066</v>
      </c>
      <c r="F43" s="26">
        <v>0</v>
      </c>
      <c r="G43" s="13">
        <v>0</v>
      </c>
      <c r="H43" s="48"/>
    </row>
    <row r="44" spans="1:11" x14ac:dyDescent="0.25">
      <c r="A44" s="17">
        <v>1462</v>
      </c>
      <c r="B44" s="26">
        <v>11</v>
      </c>
      <c r="C44" s="13">
        <v>32831.33</v>
      </c>
      <c r="D44" s="26"/>
      <c r="E44" s="26">
        <v>9401</v>
      </c>
      <c r="F44" s="27">
        <v>2</v>
      </c>
      <c r="G44" s="13">
        <v>5969.33</v>
      </c>
      <c r="H44" s="48"/>
      <c r="J44" s="53"/>
    </row>
    <row r="45" spans="1:11" x14ac:dyDescent="0.25">
      <c r="A45" s="17">
        <v>1611</v>
      </c>
      <c r="B45" s="26">
        <v>2</v>
      </c>
      <c r="C45" s="13">
        <v>5969.33</v>
      </c>
      <c r="D45" s="26"/>
      <c r="E45" s="26">
        <v>9402</v>
      </c>
      <c r="F45" s="27">
        <v>38</v>
      </c>
      <c r="G45" s="13">
        <v>113417.33</v>
      </c>
      <c r="H45" s="48"/>
      <c r="J45" s="53"/>
    </row>
    <row r="46" spans="1:11" x14ac:dyDescent="0.25">
      <c r="A46" s="17">
        <v>1612</v>
      </c>
      <c r="B46" s="26">
        <v>3</v>
      </c>
      <c r="C46" s="13">
        <v>8954</v>
      </c>
      <c r="D46" s="26"/>
      <c r="E46" s="26">
        <v>9404</v>
      </c>
      <c r="F46" s="27">
        <v>3</v>
      </c>
      <c r="G46" s="13">
        <v>8954</v>
      </c>
      <c r="H46" s="54"/>
    </row>
    <row r="47" spans="1:11" x14ac:dyDescent="0.25">
      <c r="A47" s="17">
        <v>1621</v>
      </c>
      <c r="B47" s="26">
        <v>4</v>
      </c>
      <c r="C47" s="13">
        <v>11938.67</v>
      </c>
      <c r="D47" s="26"/>
      <c r="E47" s="26">
        <v>9410</v>
      </c>
      <c r="F47" s="26">
        <v>5</v>
      </c>
      <c r="G47" s="13">
        <v>14923.33</v>
      </c>
      <c r="H47" s="54"/>
    </row>
    <row r="48" spans="1:11" x14ac:dyDescent="0.25">
      <c r="A48" s="17">
        <v>1631</v>
      </c>
      <c r="B48" s="26">
        <v>5</v>
      </c>
      <c r="C48" s="13">
        <v>14923.33</v>
      </c>
      <c r="D48" s="26"/>
      <c r="E48" s="26">
        <v>9501</v>
      </c>
      <c r="F48" s="26">
        <v>3</v>
      </c>
      <c r="G48" s="13">
        <v>8954</v>
      </c>
      <c r="H48" s="48"/>
    </row>
    <row r="49" spans="1:9" x14ac:dyDescent="0.25">
      <c r="A49" s="17">
        <v>1641</v>
      </c>
      <c r="B49" s="26">
        <v>7</v>
      </c>
      <c r="C49" s="13">
        <v>20892.669999999998</v>
      </c>
      <c r="D49" s="26"/>
      <c r="E49" s="35"/>
      <c r="F49" s="34"/>
      <c r="G49" s="28"/>
      <c r="H49" s="55"/>
      <c r="I49" s="41"/>
    </row>
    <row r="50" spans="1:9" ht="13.5" customHeight="1" x14ac:dyDescent="0.25">
      <c r="A50" s="17">
        <v>1711</v>
      </c>
      <c r="B50" s="26">
        <v>1</v>
      </c>
      <c r="C50" s="13">
        <v>2984.67</v>
      </c>
      <c r="D50" s="26"/>
      <c r="E50" s="35"/>
      <c r="F50" s="34"/>
      <c r="G50" s="28"/>
      <c r="H50" s="48"/>
      <c r="I50" s="41"/>
    </row>
    <row r="51" spans="1:9" ht="13.5" customHeight="1" x14ac:dyDescent="0.25">
      <c r="A51" s="17">
        <v>1712</v>
      </c>
      <c r="B51" s="26">
        <v>1</v>
      </c>
      <c r="C51" s="13">
        <v>2984.67</v>
      </c>
      <c r="D51" s="26"/>
      <c r="E51" s="26"/>
      <c r="F51" s="22"/>
      <c r="G51" s="28"/>
      <c r="H51" s="55"/>
      <c r="I51" s="41"/>
    </row>
    <row r="52" spans="1:9" ht="13.5" customHeight="1" x14ac:dyDescent="0.25">
      <c r="A52" s="17">
        <v>1721</v>
      </c>
      <c r="B52" s="26">
        <v>1</v>
      </c>
      <c r="C52" s="13">
        <v>2984.67</v>
      </c>
      <c r="D52" s="26"/>
      <c r="E52" s="26"/>
      <c r="F52" s="22"/>
      <c r="G52" s="28"/>
      <c r="H52" s="48"/>
      <c r="I52" s="41"/>
    </row>
    <row r="53" spans="1:9" ht="13.5" customHeight="1" x14ac:dyDescent="0.25">
      <c r="A53" s="17">
        <v>1731</v>
      </c>
      <c r="B53" s="26">
        <v>5</v>
      </c>
      <c r="C53" s="13">
        <v>14923.33</v>
      </c>
      <c r="D53" s="26"/>
      <c r="E53" s="26"/>
      <c r="F53" s="22"/>
      <c r="G53" s="28"/>
      <c r="H53" s="48"/>
      <c r="I53" s="41"/>
    </row>
    <row r="54" spans="1:9" x14ac:dyDescent="0.25">
      <c r="A54" s="29">
        <v>1811</v>
      </c>
      <c r="B54" s="26">
        <v>2</v>
      </c>
      <c r="C54" s="13">
        <v>5969.33</v>
      </c>
      <c r="D54" s="26"/>
      <c r="E54" s="26"/>
      <c r="F54" s="22"/>
      <c r="G54" s="28"/>
      <c r="H54" s="48"/>
      <c r="I54" s="41"/>
    </row>
    <row r="55" spans="1:9" x14ac:dyDescent="0.25">
      <c r="A55" s="17">
        <v>1812</v>
      </c>
      <c r="B55" s="26">
        <v>1</v>
      </c>
      <c r="C55" s="13">
        <v>2984.67</v>
      </c>
      <c r="D55" s="26"/>
      <c r="E55" s="26"/>
      <c r="F55" s="22"/>
      <c r="G55" s="28"/>
      <c r="H55" s="48"/>
      <c r="I55" s="41"/>
    </row>
    <row r="56" spans="1:9" x14ac:dyDescent="0.25">
      <c r="A56" s="17">
        <v>1813</v>
      </c>
      <c r="B56" s="26">
        <v>1</v>
      </c>
      <c r="C56" s="13">
        <v>2984.67</v>
      </c>
      <c r="D56" s="26"/>
      <c r="E56" s="26"/>
      <c r="F56" s="26"/>
      <c r="G56" s="26"/>
      <c r="I56" s="41"/>
    </row>
    <row r="57" spans="1:9" x14ac:dyDescent="0.25">
      <c r="A57" s="17">
        <v>1821</v>
      </c>
      <c r="B57" s="26">
        <v>2</v>
      </c>
      <c r="C57" s="13">
        <v>5969.33</v>
      </c>
      <c r="D57" s="26"/>
      <c r="E57" s="26"/>
      <c r="F57" s="26"/>
      <c r="G57" s="26"/>
      <c r="H57" s="60"/>
      <c r="I57" s="41"/>
    </row>
    <row r="58" spans="1:9" x14ac:dyDescent="0.25">
      <c r="A58" s="17">
        <v>1823</v>
      </c>
      <c r="B58" s="26">
        <v>1</v>
      </c>
      <c r="C58" s="13">
        <v>2984.67</v>
      </c>
      <c r="D58" s="26"/>
      <c r="E58" s="26"/>
      <c r="F58" s="23"/>
      <c r="G58" s="24"/>
      <c r="H58" s="61"/>
      <c r="I58" s="41"/>
    </row>
    <row r="59" spans="1:9" x14ac:dyDescent="0.25">
      <c r="A59" s="17">
        <v>1921</v>
      </c>
      <c r="B59" s="26">
        <v>1</v>
      </c>
      <c r="C59" s="13">
        <v>2984.67</v>
      </c>
      <c r="D59" s="26"/>
      <c r="E59" s="26"/>
      <c r="F59" s="23"/>
      <c r="G59" s="20"/>
      <c r="H59" s="60"/>
      <c r="I59" s="41"/>
    </row>
    <row r="60" spans="1:9" x14ac:dyDescent="0.25">
      <c r="A60" s="17">
        <v>2011</v>
      </c>
      <c r="B60" s="26">
        <v>1</v>
      </c>
      <c r="C60" s="13">
        <v>2984.67</v>
      </c>
      <c r="D60" s="26"/>
      <c r="E60" s="26"/>
      <c r="F60" s="23"/>
      <c r="G60" s="25"/>
      <c r="H60" s="60"/>
      <c r="I60" s="41"/>
    </row>
    <row r="61" spans="1:9" x14ac:dyDescent="0.25">
      <c r="A61" s="17">
        <v>2021</v>
      </c>
      <c r="B61" s="26">
        <v>2</v>
      </c>
      <c r="C61" s="13">
        <v>5969.33</v>
      </c>
      <c r="D61" s="26"/>
      <c r="E61" s="26"/>
      <c r="F61" s="23"/>
      <c r="G61" s="25"/>
      <c r="H61" s="60"/>
      <c r="I61" s="41"/>
    </row>
    <row r="62" spans="1:9" x14ac:dyDescent="0.25">
      <c r="A62" s="42">
        <v>0</v>
      </c>
      <c r="B62" s="44">
        <v>0</v>
      </c>
      <c r="C62" s="53">
        <v>0</v>
      </c>
      <c r="F62" s="61"/>
      <c r="G62" s="60"/>
      <c r="H62" s="60"/>
      <c r="I62" s="41"/>
    </row>
    <row r="63" spans="1:9" x14ac:dyDescent="0.25">
      <c r="A63" s="42">
        <v>0</v>
      </c>
      <c r="B63" s="44">
        <v>0</v>
      </c>
      <c r="C63" s="53">
        <v>0</v>
      </c>
      <c r="F63" s="61"/>
      <c r="G63" s="60"/>
      <c r="H63" s="60"/>
      <c r="I63" s="41"/>
    </row>
    <row r="64" spans="1:9" x14ac:dyDescent="0.25">
      <c r="A64" s="42">
        <v>0</v>
      </c>
      <c r="B64" s="44">
        <v>0</v>
      </c>
      <c r="C64" s="53">
        <v>0</v>
      </c>
      <c r="F64" s="61"/>
      <c r="G64" s="60"/>
      <c r="H64" s="60"/>
      <c r="I64" s="41"/>
    </row>
    <row r="65" spans="1:9" x14ac:dyDescent="0.25">
      <c r="A65" s="38" t="s">
        <v>39</v>
      </c>
      <c r="B65" s="39">
        <f>SUM(B5:B64)</f>
        <v>224</v>
      </c>
      <c r="C65" s="62">
        <f>SUM(C5:C64)</f>
        <v>668565.3600000001</v>
      </c>
      <c r="F65" s="47">
        <f>SUM(F57:F64)</f>
        <v>0</v>
      </c>
      <c r="G65" s="62">
        <f>SUM(G57:G64)</f>
        <v>0</v>
      </c>
      <c r="H65" s="61"/>
      <c r="I65" s="41"/>
    </row>
    <row r="66" spans="1:9" x14ac:dyDescent="0.25">
      <c r="C66" s="63"/>
      <c r="D66" s="39"/>
      <c r="E66" s="39"/>
      <c r="F66" s="47"/>
      <c r="G66" s="63"/>
      <c r="H66" s="47"/>
      <c r="I66" s="41"/>
    </row>
    <row r="67" spans="1:9" x14ac:dyDescent="0.25">
      <c r="C67" s="53"/>
      <c r="F67" s="47"/>
      <c r="G67" s="53"/>
      <c r="I67" s="41"/>
    </row>
    <row r="68" spans="1:9" ht="15" customHeight="1" x14ac:dyDescent="0.25">
      <c r="A68" s="64"/>
      <c r="B68" s="39"/>
      <c r="C68" s="63"/>
      <c r="D68" s="39"/>
      <c r="E68" s="39"/>
      <c r="F68" s="47"/>
      <c r="G68" s="65"/>
      <c r="H68" s="66"/>
      <c r="I68" s="41"/>
    </row>
    <row r="69" spans="1:9" ht="12" customHeight="1" x14ac:dyDescent="0.25">
      <c r="A69" s="67"/>
      <c r="F69" s="47"/>
      <c r="G69" s="41"/>
      <c r="I69" s="41"/>
    </row>
    <row r="70" spans="1:9" ht="15" customHeight="1" x14ac:dyDescent="0.25">
      <c r="A70" s="38"/>
      <c r="F70" s="41"/>
      <c r="G70" s="41"/>
      <c r="I70" s="41"/>
    </row>
    <row r="71" spans="1:9" ht="14.25" customHeight="1" x14ac:dyDescent="0.25">
      <c r="F71" s="41"/>
      <c r="G71" s="47"/>
      <c r="H71" s="47"/>
      <c r="I71" s="41"/>
    </row>
    <row r="72" spans="1:9" ht="12.75" customHeight="1" x14ac:dyDescent="0.25">
      <c r="E72" s="39"/>
      <c r="F72" s="47"/>
      <c r="G72" s="63"/>
      <c r="H72" s="47"/>
      <c r="I72" s="41"/>
    </row>
    <row r="73" spans="1:9" ht="12" customHeight="1" x14ac:dyDescent="0.25">
      <c r="F73" s="41"/>
      <c r="G73" s="41"/>
      <c r="I73" s="41"/>
    </row>
    <row r="74" spans="1:9" ht="17.25" customHeight="1" x14ac:dyDescent="0.25">
      <c r="A74" s="38"/>
      <c r="B74" s="39"/>
      <c r="C74" s="39"/>
      <c r="D74" s="39"/>
      <c r="E74" s="39"/>
      <c r="F74" s="47"/>
      <c r="G74" s="47"/>
      <c r="H74" s="47"/>
      <c r="I74" s="41"/>
    </row>
    <row r="75" spans="1:9" ht="16.5" customHeight="1" x14ac:dyDescent="0.25">
      <c r="A75" s="38"/>
      <c r="B75" s="39"/>
      <c r="C75" s="39"/>
      <c r="D75" s="39"/>
      <c r="E75" s="39"/>
      <c r="F75" s="47"/>
      <c r="G75" s="47"/>
      <c r="H75" s="47"/>
      <c r="I75" s="41"/>
    </row>
    <row r="76" spans="1:9" ht="16.5" customHeight="1" x14ac:dyDescent="0.25">
      <c r="A76" s="38"/>
      <c r="B76" s="39"/>
      <c r="C76" s="39"/>
      <c r="D76" s="39"/>
      <c r="E76" s="39"/>
      <c r="F76" s="47"/>
      <c r="G76" s="47"/>
      <c r="H76" s="47"/>
      <c r="I76" s="41"/>
    </row>
    <row r="77" spans="1:9" ht="16.5" customHeight="1" x14ac:dyDescent="0.25">
      <c r="F77" s="41"/>
      <c r="G77" s="41"/>
      <c r="I77" s="41"/>
    </row>
    <row r="78" spans="1:9" ht="16.5" customHeight="1" x14ac:dyDescent="0.25">
      <c r="F78" s="41"/>
      <c r="G78" s="41"/>
      <c r="I78" s="41"/>
    </row>
    <row r="79" spans="1:9" ht="15.75" customHeight="1" x14ac:dyDescent="0.25">
      <c r="E79" s="68"/>
      <c r="F79" s="48"/>
      <c r="G79" s="41"/>
      <c r="I79" s="41"/>
    </row>
    <row r="80" spans="1:9" ht="15.75" customHeight="1" x14ac:dyDescent="0.25">
      <c r="A80" s="69"/>
      <c r="C80" s="53"/>
      <c r="E80" s="69"/>
      <c r="F80" s="48"/>
      <c r="G80" s="53"/>
      <c r="I80" s="41"/>
    </row>
    <row r="81" spans="1:9" ht="15" customHeight="1" x14ac:dyDescent="0.25">
      <c r="A81" s="69"/>
      <c r="C81" s="53"/>
      <c r="E81" s="69"/>
      <c r="F81" s="48"/>
      <c r="G81" s="53"/>
      <c r="I81" s="41"/>
    </row>
    <row r="82" spans="1:9" ht="15" customHeight="1" x14ac:dyDescent="0.25">
      <c r="A82" s="69"/>
      <c r="C82" s="53"/>
      <c r="E82" s="69"/>
      <c r="F82" s="48"/>
      <c r="G82" s="53"/>
      <c r="I82" s="41"/>
    </row>
    <row r="83" spans="1:9" ht="15.75" customHeight="1" x14ac:dyDescent="0.25">
      <c r="A83" s="69"/>
      <c r="C83" s="53"/>
      <c r="E83" s="69"/>
      <c r="F83" s="48"/>
      <c r="G83" s="53"/>
      <c r="I83" s="41"/>
    </row>
    <row r="84" spans="1:9" ht="15" customHeight="1" x14ac:dyDescent="0.25">
      <c r="A84" s="69"/>
      <c r="C84" s="53"/>
      <c r="E84" s="69"/>
      <c r="F84" s="48"/>
      <c r="G84" s="53"/>
      <c r="I84" s="41"/>
    </row>
    <row r="85" spans="1:9" ht="15.75" customHeight="1" x14ac:dyDescent="0.25">
      <c r="A85" s="69"/>
      <c r="C85" s="53"/>
      <c r="E85" s="69"/>
      <c r="F85" s="48"/>
      <c r="G85" s="53"/>
      <c r="I85" s="41"/>
    </row>
    <row r="86" spans="1:9" ht="15.75" customHeight="1" x14ac:dyDescent="0.25">
      <c r="A86" s="69"/>
      <c r="C86" s="53"/>
      <c r="E86" s="69"/>
      <c r="F86" s="48"/>
      <c r="G86" s="53"/>
      <c r="I86" s="41"/>
    </row>
    <row r="87" spans="1:9" ht="15" customHeight="1" x14ac:dyDescent="0.25">
      <c r="A87" s="69"/>
      <c r="C87" s="53"/>
      <c r="E87" s="69"/>
      <c r="F87" s="48"/>
      <c r="G87" s="53"/>
      <c r="I87" s="41"/>
    </row>
    <row r="88" spans="1:9" ht="15" customHeight="1" x14ac:dyDescent="0.25">
      <c r="A88" s="69"/>
      <c r="C88" s="53"/>
      <c r="E88" s="69"/>
      <c r="F88" s="48"/>
      <c r="G88" s="53"/>
      <c r="I88" s="41"/>
    </row>
    <row r="89" spans="1:9" ht="15.75" customHeight="1" x14ac:dyDescent="0.25">
      <c r="A89" s="69"/>
      <c r="C89" s="53"/>
      <c r="E89" s="69"/>
      <c r="F89" s="48"/>
      <c r="G89" s="53"/>
      <c r="I89" s="41"/>
    </row>
    <row r="90" spans="1:9" ht="15.75" customHeight="1" x14ac:dyDescent="0.25">
      <c r="A90" s="69"/>
      <c r="C90" s="53"/>
      <c r="E90" s="69"/>
      <c r="F90" s="48"/>
      <c r="G90" s="53"/>
      <c r="I90" s="41"/>
    </row>
    <row r="91" spans="1:9" ht="15.75" customHeight="1" x14ac:dyDescent="0.25">
      <c r="A91" s="69"/>
      <c r="C91" s="53"/>
      <c r="E91" s="69"/>
      <c r="F91" s="48"/>
      <c r="G91" s="53"/>
      <c r="I91" s="41"/>
    </row>
    <row r="92" spans="1:9" ht="15" customHeight="1" x14ac:dyDescent="0.25">
      <c r="A92" s="69"/>
      <c r="C92" s="53"/>
      <c r="E92" s="69"/>
      <c r="F92" s="48"/>
      <c r="G92" s="53"/>
      <c r="I92" s="41"/>
    </row>
    <row r="93" spans="1:9" ht="15.75" customHeight="1" x14ac:dyDescent="0.25">
      <c r="A93" s="69"/>
      <c r="C93" s="53"/>
      <c r="E93" s="69"/>
      <c r="F93" s="48"/>
      <c r="G93" s="53"/>
      <c r="I93" s="41"/>
    </row>
    <row r="94" spans="1:9" ht="15.75" customHeight="1" x14ac:dyDescent="0.25">
      <c r="A94" s="69"/>
      <c r="C94" s="53"/>
      <c r="E94" s="69"/>
      <c r="F94" s="48"/>
      <c r="G94" s="53"/>
      <c r="I94" s="41"/>
    </row>
    <row r="95" spans="1:9" ht="15.75" customHeight="1" x14ac:dyDescent="0.25">
      <c r="A95" s="69"/>
      <c r="C95" s="53"/>
      <c r="E95" s="69"/>
      <c r="F95" s="48"/>
      <c r="G95" s="53"/>
      <c r="I95" s="41"/>
    </row>
    <row r="96" spans="1:9" ht="15" customHeight="1" x14ac:dyDescent="0.25">
      <c r="A96" s="69"/>
      <c r="C96" s="53"/>
      <c r="E96" s="69"/>
      <c r="F96" s="48"/>
      <c r="G96" s="53"/>
      <c r="I96" s="41"/>
    </row>
    <row r="97" spans="1:9" ht="15" customHeight="1" x14ac:dyDescent="0.25">
      <c r="A97" s="69"/>
      <c r="C97" s="53"/>
      <c r="E97" s="69"/>
      <c r="F97" s="48"/>
      <c r="G97" s="53"/>
      <c r="I97" s="41"/>
    </row>
    <row r="98" spans="1:9" ht="15" customHeight="1" x14ac:dyDescent="0.25">
      <c r="A98" s="69"/>
      <c r="C98" s="53"/>
      <c r="E98" s="69"/>
      <c r="F98" s="48"/>
      <c r="G98" s="53"/>
      <c r="I98" s="41"/>
    </row>
    <row r="99" spans="1:9" ht="15" customHeight="1" x14ac:dyDescent="0.25">
      <c r="A99" s="69"/>
      <c r="C99" s="53"/>
      <c r="E99" s="69"/>
      <c r="F99" s="48"/>
      <c r="G99" s="53"/>
      <c r="I99" s="41"/>
    </row>
    <row r="100" spans="1:9" ht="15" customHeight="1" x14ac:dyDescent="0.25">
      <c r="A100" s="69"/>
      <c r="C100" s="53"/>
      <c r="E100" s="69"/>
      <c r="F100" s="48"/>
      <c r="G100" s="53"/>
      <c r="I100" s="41"/>
    </row>
    <row r="101" spans="1:9" ht="15" customHeight="1" x14ac:dyDescent="0.25">
      <c r="A101" s="69"/>
      <c r="C101" s="53"/>
      <c r="E101" s="69"/>
      <c r="F101" s="48"/>
      <c r="G101" s="53"/>
      <c r="I101" s="41"/>
    </row>
    <row r="102" spans="1:9" ht="14.25" customHeight="1" x14ac:dyDescent="0.25">
      <c r="A102" s="69"/>
      <c r="C102" s="53"/>
      <c r="E102" s="69"/>
      <c r="F102" s="48"/>
      <c r="G102" s="53"/>
      <c r="I102" s="41"/>
    </row>
    <row r="103" spans="1:9" ht="14.25" customHeight="1" x14ac:dyDescent="0.25">
      <c r="A103" s="69"/>
      <c r="C103" s="53"/>
      <c r="E103" s="69"/>
      <c r="F103" s="48"/>
      <c r="G103" s="53"/>
      <c r="I103" s="41"/>
    </row>
    <row r="104" spans="1:9" ht="14.25" customHeight="1" x14ac:dyDescent="0.25">
      <c r="A104" s="69"/>
      <c r="C104" s="53"/>
      <c r="E104" s="69"/>
      <c r="F104" s="48"/>
      <c r="G104" s="53"/>
      <c r="I104" s="41"/>
    </row>
    <row r="105" spans="1:9" ht="14.25" customHeight="1" x14ac:dyDescent="0.25">
      <c r="A105" s="69"/>
      <c r="C105" s="53"/>
      <c r="E105" s="69"/>
      <c r="F105" s="48"/>
      <c r="G105" s="53"/>
      <c r="I105" s="41"/>
    </row>
    <row r="106" spans="1:9" ht="14.25" customHeight="1" x14ac:dyDescent="0.25">
      <c r="A106" s="69"/>
      <c r="C106" s="53"/>
      <c r="E106" s="69"/>
      <c r="F106" s="48"/>
      <c r="G106" s="53"/>
      <c r="I106" s="41"/>
    </row>
    <row r="107" spans="1:9" ht="14.25" customHeight="1" x14ac:dyDescent="0.25">
      <c r="A107" s="70"/>
      <c r="B107" s="71"/>
      <c r="C107" s="72"/>
      <c r="D107" s="39"/>
      <c r="E107" s="69"/>
      <c r="F107" s="73"/>
      <c r="G107" s="72"/>
      <c r="H107" s="74"/>
      <c r="I107" s="47"/>
    </row>
    <row r="108" spans="1:9" ht="14.25" customHeight="1" x14ac:dyDescent="0.25">
      <c r="A108" s="69"/>
      <c r="B108" s="71"/>
      <c r="C108" s="53"/>
      <c r="E108" s="69"/>
      <c r="F108" s="73"/>
      <c r="G108" s="53"/>
    </row>
    <row r="109" spans="1:9" ht="14.25" customHeight="1" x14ac:dyDescent="0.25">
      <c r="A109" s="69"/>
      <c r="B109" s="71"/>
      <c r="C109" s="53"/>
      <c r="E109" s="68"/>
      <c r="F109" s="73"/>
      <c r="G109" s="53"/>
    </row>
    <row r="110" spans="1:9" ht="13.5" customHeight="1" x14ac:dyDescent="0.25">
      <c r="A110" s="75"/>
      <c r="B110" s="71"/>
      <c r="C110" s="53"/>
      <c r="E110" s="68"/>
      <c r="F110" s="73"/>
      <c r="G110" s="53"/>
    </row>
    <row r="111" spans="1:9" ht="12.75" customHeight="1" x14ac:dyDescent="0.25">
      <c r="A111" s="75"/>
      <c r="B111" s="71"/>
      <c r="C111" s="53"/>
      <c r="E111" s="68"/>
      <c r="F111" s="73"/>
      <c r="G111" s="53"/>
    </row>
    <row r="112" spans="1:9" ht="12.75" customHeight="1" x14ac:dyDescent="0.25">
      <c r="A112" s="76"/>
      <c r="B112" s="71"/>
      <c r="C112" s="53"/>
      <c r="E112" s="68"/>
      <c r="F112" s="73"/>
      <c r="G112" s="53"/>
    </row>
    <row r="113" spans="1:8" ht="12.75" customHeight="1" x14ac:dyDescent="0.25">
      <c r="A113" s="75"/>
      <c r="B113" s="71"/>
      <c r="C113" s="53"/>
      <c r="E113" s="68"/>
      <c r="F113" s="73"/>
      <c r="G113" s="53"/>
    </row>
    <row r="114" spans="1:8" ht="12.75" customHeight="1" x14ac:dyDescent="0.25">
      <c r="A114" s="75"/>
      <c r="B114" s="71"/>
      <c r="C114" s="53"/>
      <c r="E114" s="68"/>
      <c r="F114" s="73"/>
      <c r="G114" s="53"/>
    </row>
    <row r="115" spans="1:8" ht="12.75" customHeight="1" x14ac:dyDescent="0.25">
      <c r="A115" s="75"/>
      <c r="B115" s="71"/>
      <c r="C115" s="53"/>
      <c r="E115" s="68"/>
      <c r="F115" s="73"/>
      <c r="G115" s="53"/>
    </row>
    <row r="116" spans="1:8" ht="14.25" customHeight="1" x14ac:dyDescent="0.25">
      <c r="A116" s="75"/>
      <c r="B116" s="71"/>
      <c r="C116" s="53"/>
      <c r="E116" s="68"/>
      <c r="F116" s="73"/>
      <c r="G116" s="53"/>
    </row>
    <row r="117" spans="1:8" ht="14.25" customHeight="1" x14ac:dyDescent="0.25">
      <c r="A117" s="75"/>
      <c r="B117" s="71"/>
      <c r="C117" s="53"/>
      <c r="E117" s="68"/>
      <c r="F117" s="66"/>
      <c r="G117" s="63"/>
      <c r="H117" s="47"/>
    </row>
    <row r="118" spans="1:8" ht="14.25" customHeight="1" x14ac:dyDescent="0.25">
      <c r="A118" s="75"/>
      <c r="B118" s="71"/>
      <c r="C118" s="53"/>
      <c r="E118" s="68"/>
      <c r="F118" s="77"/>
      <c r="G118" s="39"/>
      <c r="H118" s="47"/>
    </row>
    <row r="119" spans="1:8" ht="14.25" customHeight="1" x14ac:dyDescent="0.25">
      <c r="A119" s="75"/>
      <c r="B119" s="71"/>
      <c r="C119" s="53"/>
      <c r="E119" s="68"/>
      <c r="F119" s="77"/>
      <c r="G119" s="39"/>
      <c r="H119" s="47"/>
    </row>
    <row r="120" spans="1:8" ht="14.25" customHeight="1" x14ac:dyDescent="0.25">
      <c r="A120" s="75"/>
      <c r="B120" s="71"/>
      <c r="C120" s="53"/>
      <c r="E120" s="68"/>
      <c r="F120" s="77"/>
      <c r="G120" s="39"/>
      <c r="H120" s="47"/>
    </row>
    <row r="121" spans="1:8" ht="14.25" customHeight="1" x14ac:dyDescent="0.25">
      <c r="A121" s="76"/>
      <c r="B121" s="71"/>
      <c r="C121" s="71"/>
      <c r="D121" s="71"/>
      <c r="E121" s="78"/>
      <c r="F121" s="79"/>
      <c r="G121" s="39"/>
      <c r="H121" s="47"/>
    </row>
    <row r="122" spans="1:8" ht="15.75" customHeight="1" x14ac:dyDescent="0.25">
      <c r="A122" s="75"/>
      <c r="B122" s="71"/>
      <c r="C122" s="53"/>
      <c r="E122" s="68"/>
      <c r="F122" s="77"/>
      <c r="G122" s="39"/>
      <c r="H122" s="47"/>
    </row>
    <row r="123" spans="1:8" ht="13.5" customHeight="1" x14ac:dyDescent="0.25">
      <c r="A123" s="75"/>
      <c r="B123" s="71"/>
      <c r="C123" s="53"/>
      <c r="E123" s="68"/>
      <c r="F123" s="77"/>
      <c r="G123" s="39"/>
      <c r="H123" s="47"/>
    </row>
    <row r="124" spans="1:8" ht="12.75" customHeight="1" x14ac:dyDescent="0.25">
      <c r="A124" s="80"/>
      <c r="B124" s="39"/>
      <c r="C124" s="63"/>
      <c r="D124" s="39"/>
      <c r="E124" s="81"/>
      <c r="F124" s="77"/>
      <c r="G124" s="63"/>
      <c r="H124" s="47"/>
    </row>
    <row r="125" spans="1:8" ht="15" customHeight="1" x14ac:dyDescent="0.25">
      <c r="A125" s="75"/>
      <c r="E125" s="68"/>
      <c r="F125" s="82"/>
    </row>
    <row r="126" spans="1:8" ht="13.5" customHeight="1" x14ac:dyDescent="0.25">
      <c r="A126" s="75"/>
      <c r="E126" s="68"/>
      <c r="F126" s="82"/>
    </row>
    <row r="127" spans="1:8" ht="14.25" customHeight="1" x14ac:dyDescent="0.25">
      <c r="E127" s="68"/>
      <c r="F127" s="82"/>
    </row>
    <row r="128" spans="1:8" x14ac:dyDescent="0.25">
      <c r="E128" s="68"/>
      <c r="F128" s="82"/>
    </row>
    <row r="129" spans="5:6" x14ac:dyDescent="0.25">
      <c r="E129" s="68"/>
      <c r="F129" s="82"/>
    </row>
    <row r="130" spans="5:6" x14ac:dyDescent="0.25">
      <c r="F130" s="82"/>
    </row>
    <row r="131" spans="5:6" x14ac:dyDescent="0.25">
      <c r="F131" s="82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G55"/>
  <sheetViews>
    <sheetView topLeftCell="A19" workbookViewId="0">
      <selection activeCell="B7" sqref="B7"/>
    </sheetView>
  </sheetViews>
  <sheetFormatPr defaultRowHeight="15" x14ac:dyDescent="0.25"/>
  <cols>
    <col min="1" max="1" width="20.85546875" customWidth="1"/>
    <col min="2" max="2" width="13.7109375" customWidth="1"/>
    <col min="3" max="3" width="14" customWidth="1"/>
    <col min="4" max="4" width="16.5703125" style="1" customWidth="1"/>
    <col min="5" max="5" width="18.28515625" bestFit="1" customWidth="1"/>
    <col min="6" max="6" width="30.28515625" bestFit="1" customWidth="1"/>
    <col min="7" max="7" width="18.140625" customWidth="1"/>
  </cols>
  <sheetData>
    <row r="1" spans="1:7" ht="21" x14ac:dyDescent="0.35">
      <c r="A1" s="3" t="s">
        <v>0</v>
      </c>
    </row>
    <row r="3" spans="1:7" x14ac:dyDescent="0.25">
      <c r="A3" s="2" t="s">
        <v>1</v>
      </c>
      <c r="D3" s="4">
        <v>6784</v>
      </c>
    </row>
    <row r="4" spans="1:7" ht="15.75" thickBot="1" x14ac:dyDescent="0.3"/>
    <row r="5" spans="1:7" ht="15.75" thickBot="1" x14ac:dyDescent="0.3">
      <c r="A5" s="95" t="s">
        <v>2</v>
      </c>
      <c r="B5" s="96" t="s">
        <v>3</v>
      </c>
      <c r="C5" s="96" t="s">
        <v>6</v>
      </c>
      <c r="D5" s="97" t="s">
        <v>4</v>
      </c>
      <c r="E5" s="98" t="s">
        <v>42</v>
      </c>
      <c r="F5" s="98" t="s">
        <v>45</v>
      </c>
      <c r="G5" s="98" t="s">
        <v>114</v>
      </c>
    </row>
    <row r="6" spans="1:7" ht="30.75" thickBot="1" x14ac:dyDescent="0.3">
      <c r="A6" s="109" t="s">
        <v>27</v>
      </c>
      <c r="B6" s="6">
        <v>51804005</v>
      </c>
      <c r="C6" s="122" t="s">
        <v>40</v>
      </c>
      <c r="D6" s="111">
        <v>1193866.71</v>
      </c>
      <c r="E6" s="6" t="s">
        <v>43</v>
      </c>
      <c r="F6" s="113" t="s">
        <v>46</v>
      </c>
      <c r="G6" s="110" t="s">
        <v>115</v>
      </c>
    </row>
    <row r="7" spans="1:7" s="13" customFormat="1" ht="15.75" thickBot="1" x14ac:dyDescent="0.3">
      <c r="A7" s="109" t="s">
        <v>69</v>
      </c>
      <c r="B7" s="6">
        <v>54911002</v>
      </c>
      <c r="C7" s="6">
        <v>9001</v>
      </c>
      <c r="D7" s="111">
        <v>400000</v>
      </c>
      <c r="E7" s="6" t="s">
        <v>51</v>
      </c>
      <c r="F7" s="113" t="s">
        <v>70</v>
      </c>
      <c r="G7" s="110" t="s">
        <v>116</v>
      </c>
    </row>
    <row r="8" spans="1:7" ht="15.75" thickBot="1" x14ac:dyDescent="0.3">
      <c r="A8" s="109" t="s">
        <v>41</v>
      </c>
      <c r="B8" s="6">
        <v>51874013</v>
      </c>
      <c r="C8" s="6">
        <v>9086</v>
      </c>
      <c r="D8" s="111">
        <v>165233</v>
      </c>
      <c r="E8" s="6" t="s">
        <v>44</v>
      </c>
      <c r="F8" s="113" t="s">
        <v>47</v>
      </c>
      <c r="G8" s="110" t="s">
        <v>117</v>
      </c>
    </row>
    <row r="9" spans="1:7" ht="15.75" thickBot="1" x14ac:dyDescent="0.3">
      <c r="A9" s="109" t="s">
        <v>48</v>
      </c>
      <c r="B9" s="110">
        <v>51874019</v>
      </c>
      <c r="C9" s="110">
        <v>9071</v>
      </c>
      <c r="D9" s="112">
        <v>7000</v>
      </c>
      <c r="E9" s="110" t="s">
        <v>49</v>
      </c>
      <c r="F9" s="114" t="s">
        <v>50</v>
      </c>
      <c r="G9" s="110" t="s">
        <v>118</v>
      </c>
    </row>
    <row r="10" spans="1:7" ht="15.75" thickBot="1" x14ac:dyDescent="0.3">
      <c r="A10" s="109" t="s">
        <v>53</v>
      </c>
      <c r="B10" s="6">
        <v>54911001</v>
      </c>
      <c r="C10" s="110">
        <v>9001</v>
      </c>
      <c r="D10" s="112">
        <v>230969</v>
      </c>
      <c r="E10" s="110" t="s">
        <v>51</v>
      </c>
      <c r="F10" s="114" t="s">
        <v>52</v>
      </c>
      <c r="G10" s="110" t="s">
        <v>119</v>
      </c>
    </row>
    <row r="11" spans="1:7" ht="15.75" thickBot="1" x14ac:dyDescent="0.3">
      <c r="A11" s="109" t="s">
        <v>56</v>
      </c>
      <c r="B11" s="110">
        <v>54910009</v>
      </c>
      <c r="C11" s="110">
        <v>9128</v>
      </c>
      <c r="D11" s="112">
        <v>1210</v>
      </c>
      <c r="E11" s="110" t="s">
        <v>54</v>
      </c>
      <c r="F11" s="114" t="s">
        <v>55</v>
      </c>
      <c r="G11" s="110" t="s">
        <v>120</v>
      </c>
    </row>
    <row r="12" spans="1:7" s="13" customFormat="1" ht="15.75" thickBot="1" x14ac:dyDescent="0.3">
      <c r="A12" s="84" t="s">
        <v>64</v>
      </c>
      <c r="B12" s="84">
        <v>50160002</v>
      </c>
      <c r="C12" s="101">
        <v>9804</v>
      </c>
      <c r="D12" s="86">
        <v>9668</v>
      </c>
      <c r="E12" s="101" t="s">
        <v>67</v>
      </c>
      <c r="F12" s="87" t="s">
        <v>68</v>
      </c>
      <c r="G12" s="110" t="s">
        <v>121</v>
      </c>
    </row>
    <row r="13" spans="1:7" s="13" customFormat="1" ht="15.75" thickBot="1" x14ac:dyDescent="0.3">
      <c r="A13" s="84" t="s">
        <v>65</v>
      </c>
      <c r="B13" s="84">
        <v>50160002</v>
      </c>
      <c r="C13" s="101">
        <v>9804</v>
      </c>
      <c r="D13" s="86">
        <v>14169</v>
      </c>
      <c r="E13" s="101" t="s">
        <v>67</v>
      </c>
      <c r="F13" s="87" t="s">
        <v>68</v>
      </c>
      <c r="G13" s="110" t="s">
        <v>121</v>
      </c>
    </row>
    <row r="14" spans="1:7" s="13" customFormat="1" ht="15.75" thickBot="1" x14ac:dyDescent="0.3">
      <c r="A14" s="13" t="s">
        <v>19</v>
      </c>
      <c r="B14" s="84">
        <v>51874013</v>
      </c>
      <c r="C14" s="101">
        <v>9086</v>
      </c>
      <c r="D14" s="86">
        <v>18683.88</v>
      </c>
      <c r="E14" s="101" t="s">
        <v>71</v>
      </c>
      <c r="F14" s="87" t="s">
        <v>72</v>
      </c>
      <c r="G14" s="110" t="s">
        <v>122</v>
      </c>
    </row>
    <row r="15" spans="1:7" s="13" customFormat="1" ht="15.75" thickBot="1" x14ac:dyDescent="0.3">
      <c r="A15" s="84" t="s">
        <v>66</v>
      </c>
      <c r="B15" s="84">
        <v>50160002</v>
      </c>
      <c r="C15" s="101">
        <v>9804</v>
      </c>
      <c r="D15" s="86">
        <v>10884</v>
      </c>
      <c r="E15" s="101" t="s">
        <v>67</v>
      </c>
      <c r="F15" s="87" t="s">
        <v>68</v>
      </c>
      <c r="G15" s="110" t="s">
        <v>121</v>
      </c>
    </row>
    <row r="16" spans="1:7" x14ac:dyDescent="0.25">
      <c r="A16" s="84" t="s">
        <v>57</v>
      </c>
      <c r="B16" s="84">
        <v>54911003</v>
      </c>
      <c r="C16" s="101">
        <v>4692</v>
      </c>
      <c r="D16" s="86">
        <v>350</v>
      </c>
      <c r="E16" s="101" t="s">
        <v>51</v>
      </c>
      <c r="F16" s="85" t="s">
        <v>58</v>
      </c>
      <c r="G16" s="101" t="s">
        <v>123</v>
      </c>
    </row>
    <row r="17" spans="1:7" x14ac:dyDescent="0.25">
      <c r="A17" s="88"/>
      <c r="B17" s="104">
        <v>54911003</v>
      </c>
      <c r="C17" s="102">
        <v>9064</v>
      </c>
      <c r="D17" s="89">
        <v>563</v>
      </c>
      <c r="E17" s="106"/>
      <c r="F17" s="119"/>
      <c r="G17" s="106"/>
    </row>
    <row r="18" spans="1:7" x14ac:dyDescent="0.25">
      <c r="A18" s="88"/>
      <c r="B18" s="104">
        <v>54911003</v>
      </c>
      <c r="C18" s="102">
        <v>9081</v>
      </c>
      <c r="D18" s="89">
        <v>350</v>
      </c>
      <c r="E18" s="106"/>
      <c r="F18" s="119"/>
      <c r="G18" s="106"/>
    </row>
    <row r="19" spans="1:7" x14ac:dyDescent="0.25">
      <c r="A19" s="88"/>
      <c r="B19" s="104">
        <v>54911003</v>
      </c>
      <c r="C19" s="102">
        <v>9092</v>
      </c>
      <c r="D19" s="89">
        <v>563</v>
      </c>
      <c r="E19" s="106"/>
      <c r="F19" s="119"/>
      <c r="G19" s="106"/>
    </row>
    <row r="20" spans="1:7" x14ac:dyDescent="0.25">
      <c r="A20" s="88"/>
      <c r="B20" s="104">
        <v>54911003</v>
      </c>
      <c r="C20" s="102">
        <v>9308</v>
      </c>
      <c r="D20" s="89">
        <v>4158</v>
      </c>
      <c r="E20" s="106"/>
      <c r="F20" s="119"/>
      <c r="G20" s="106"/>
    </row>
    <row r="21" spans="1:7" x14ac:dyDescent="0.25">
      <c r="A21" s="88"/>
      <c r="B21" s="104">
        <v>54911003</v>
      </c>
      <c r="C21" s="102">
        <v>9402</v>
      </c>
      <c r="D21" s="89">
        <v>7269</v>
      </c>
      <c r="E21" s="106"/>
      <c r="F21" s="119"/>
      <c r="G21" s="106"/>
    </row>
    <row r="22" spans="1:7" x14ac:dyDescent="0.25">
      <c r="A22" s="88"/>
      <c r="B22" s="104">
        <v>54911003</v>
      </c>
      <c r="C22" s="102">
        <v>9403</v>
      </c>
      <c r="D22" s="89">
        <v>7928</v>
      </c>
      <c r="E22" s="106"/>
      <c r="F22" s="119"/>
      <c r="G22" s="106"/>
    </row>
    <row r="23" spans="1:7" x14ac:dyDescent="0.25">
      <c r="A23" s="88"/>
      <c r="B23" s="104">
        <v>54911003</v>
      </c>
      <c r="C23" s="102">
        <v>9404</v>
      </c>
      <c r="D23" s="89">
        <v>18997</v>
      </c>
      <c r="E23" s="106"/>
      <c r="F23" s="119"/>
      <c r="G23" s="106"/>
    </row>
    <row r="24" spans="1:7" x14ac:dyDescent="0.25">
      <c r="A24" s="88"/>
      <c r="B24" s="104">
        <v>54911003</v>
      </c>
      <c r="C24" s="102">
        <v>9405</v>
      </c>
      <c r="D24" s="89">
        <v>8831</v>
      </c>
      <c r="E24" s="106"/>
      <c r="F24" s="119"/>
      <c r="G24" s="106"/>
    </row>
    <row r="25" spans="1:7" x14ac:dyDescent="0.25">
      <c r="A25" s="88"/>
      <c r="B25" s="104">
        <v>54911003</v>
      </c>
      <c r="C25" s="102">
        <v>9410</v>
      </c>
      <c r="D25" s="89">
        <v>923</v>
      </c>
      <c r="E25" s="106"/>
      <c r="F25" s="119"/>
      <c r="G25" s="106"/>
    </row>
    <row r="26" spans="1:7" ht="15.75" thickBot="1" x14ac:dyDescent="0.3">
      <c r="A26" s="91"/>
      <c r="B26" s="105">
        <v>54911003</v>
      </c>
      <c r="C26" s="103">
        <v>9501</v>
      </c>
      <c r="D26" s="93">
        <v>52</v>
      </c>
      <c r="E26" s="107"/>
      <c r="F26" s="123"/>
      <c r="G26" s="107"/>
    </row>
    <row r="27" spans="1:7" s="13" customFormat="1" x14ac:dyDescent="0.25">
      <c r="A27" s="83" t="s">
        <v>59</v>
      </c>
      <c r="B27" s="101">
        <v>54911003</v>
      </c>
      <c r="C27" s="101">
        <v>4692</v>
      </c>
      <c r="D27" s="99">
        <v>1849</v>
      </c>
      <c r="E27" s="108" t="s">
        <v>51</v>
      </c>
      <c r="F27" s="100"/>
      <c r="G27" s="101" t="s">
        <v>123</v>
      </c>
    </row>
    <row r="28" spans="1:7" s="13" customFormat="1" x14ac:dyDescent="0.25">
      <c r="A28" s="88"/>
      <c r="B28" s="102">
        <v>54911003</v>
      </c>
      <c r="C28" s="102">
        <v>9064</v>
      </c>
      <c r="D28" s="89">
        <v>934</v>
      </c>
      <c r="E28" s="106"/>
      <c r="F28" s="90"/>
      <c r="G28" s="106"/>
    </row>
    <row r="29" spans="1:7" s="13" customFormat="1" x14ac:dyDescent="0.25">
      <c r="A29" s="88"/>
      <c r="B29" s="102">
        <v>54911003</v>
      </c>
      <c r="C29" s="102">
        <v>9081</v>
      </c>
      <c r="D29" s="89">
        <v>1070</v>
      </c>
      <c r="E29" s="106"/>
      <c r="F29" s="90"/>
      <c r="G29" s="106"/>
    </row>
    <row r="30" spans="1:7" s="13" customFormat="1" x14ac:dyDescent="0.25">
      <c r="A30" s="88"/>
      <c r="B30" s="102">
        <v>54911003</v>
      </c>
      <c r="C30" s="102">
        <v>9092</v>
      </c>
      <c r="D30" s="89">
        <v>1546</v>
      </c>
      <c r="E30" s="106"/>
      <c r="F30" s="90"/>
      <c r="G30" s="106"/>
    </row>
    <row r="31" spans="1:7" s="13" customFormat="1" x14ac:dyDescent="0.25">
      <c r="A31" s="88"/>
      <c r="B31" s="102">
        <v>54911003</v>
      </c>
      <c r="C31" s="102">
        <v>9402</v>
      </c>
      <c r="D31" s="89">
        <v>4751</v>
      </c>
      <c r="E31" s="106"/>
      <c r="F31" s="90"/>
      <c r="G31" s="106"/>
    </row>
    <row r="32" spans="1:7" s="13" customFormat="1" x14ac:dyDescent="0.25">
      <c r="A32" s="88"/>
      <c r="B32" s="102">
        <v>54911003</v>
      </c>
      <c r="C32" s="102">
        <v>9403</v>
      </c>
      <c r="D32" s="89">
        <v>16486</v>
      </c>
      <c r="E32" s="106"/>
      <c r="F32" s="90"/>
      <c r="G32" s="106"/>
    </row>
    <row r="33" spans="1:7" s="13" customFormat="1" x14ac:dyDescent="0.25">
      <c r="A33" s="88"/>
      <c r="B33" s="102">
        <v>54911003</v>
      </c>
      <c r="C33" s="102">
        <v>9404</v>
      </c>
      <c r="D33" s="89">
        <v>13553</v>
      </c>
      <c r="E33" s="106"/>
      <c r="F33" s="90"/>
      <c r="G33" s="106"/>
    </row>
    <row r="34" spans="1:7" s="13" customFormat="1" x14ac:dyDescent="0.25">
      <c r="A34" s="88"/>
      <c r="B34" s="102">
        <v>54911003</v>
      </c>
      <c r="C34" s="102">
        <v>9405</v>
      </c>
      <c r="D34" s="89">
        <v>38349</v>
      </c>
      <c r="E34" s="106"/>
      <c r="F34" s="90"/>
      <c r="G34" s="106"/>
    </row>
    <row r="35" spans="1:7" s="13" customFormat="1" ht="15.75" thickBot="1" x14ac:dyDescent="0.3">
      <c r="A35" s="91"/>
      <c r="B35" s="103">
        <v>54911003</v>
      </c>
      <c r="C35" s="103">
        <v>9410</v>
      </c>
      <c r="D35" s="93">
        <v>2077</v>
      </c>
      <c r="E35" s="107"/>
      <c r="F35" s="94"/>
      <c r="G35" s="107"/>
    </row>
    <row r="36" spans="1:7" s="13" customFormat="1" x14ac:dyDescent="0.25">
      <c r="A36" s="83" t="s">
        <v>60</v>
      </c>
      <c r="B36" s="101">
        <v>54911003</v>
      </c>
      <c r="C36" s="85">
        <v>4692</v>
      </c>
      <c r="D36" s="115">
        <v>331</v>
      </c>
      <c r="E36" s="108" t="s">
        <v>51</v>
      </c>
      <c r="F36" s="100"/>
      <c r="G36" s="101" t="s">
        <v>123</v>
      </c>
    </row>
    <row r="37" spans="1:7" s="13" customFormat="1" x14ac:dyDescent="0.25">
      <c r="A37" s="88"/>
      <c r="B37" s="102"/>
      <c r="C37" s="12">
        <v>9064</v>
      </c>
      <c r="D37" s="116">
        <v>331</v>
      </c>
      <c r="E37" s="106"/>
      <c r="F37" s="90"/>
      <c r="G37" s="106"/>
    </row>
    <row r="38" spans="1:7" s="13" customFormat="1" x14ac:dyDescent="0.25">
      <c r="A38" s="88"/>
      <c r="B38" s="102"/>
      <c r="C38" s="12">
        <v>9081</v>
      </c>
      <c r="D38" s="116">
        <v>331</v>
      </c>
      <c r="E38" s="106"/>
      <c r="F38" s="90"/>
      <c r="G38" s="106"/>
    </row>
    <row r="39" spans="1:7" s="13" customFormat="1" x14ac:dyDescent="0.25">
      <c r="A39" s="88"/>
      <c r="B39" s="102"/>
      <c r="C39" s="12">
        <v>9092</v>
      </c>
      <c r="D39" s="116">
        <v>331</v>
      </c>
      <c r="E39" s="106"/>
      <c r="F39" s="90"/>
      <c r="G39" s="106"/>
    </row>
    <row r="40" spans="1:7" s="13" customFormat="1" x14ac:dyDescent="0.25">
      <c r="A40" s="88"/>
      <c r="B40" s="102"/>
      <c r="C40" s="12">
        <v>9308</v>
      </c>
      <c r="D40" s="116">
        <v>2314</v>
      </c>
      <c r="E40" s="106"/>
      <c r="F40" s="90"/>
      <c r="G40" s="106"/>
    </row>
    <row r="41" spans="1:7" s="13" customFormat="1" x14ac:dyDescent="0.25">
      <c r="A41" s="88"/>
      <c r="B41" s="102"/>
      <c r="C41" s="12">
        <v>9402</v>
      </c>
      <c r="D41" s="116">
        <v>7947</v>
      </c>
      <c r="E41" s="106"/>
      <c r="F41" s="90"/>
      <c r="G41" s="106"/>
    </row>
    <row r="42" spans="1:7" s="13" customFormat="1" x14ac:dyDescent="0.25">
      <c r="A42" s="88"/>
      <c r="B42" s="102"/>
      <c r="C42" s="12">
        <v>9403</v>
      </c>
      <c r="D42" s="116">
        <v>4566</v>
      </c>
      <c r="E42" s="106"/>
      <c r="F42" s="90"/>
      <c r="G42" s="106"/>
    </row>
    <row r="43" spans="1:7" s="13" customFormat="1" x14ac:dyDescent="0.25">
      <c r="A43" s="88"/>
      <c r="B43" s="102"/>
      <c r="C43" s="12">
        <v>9404</v>
      </c>
      <c r="D43" s="116">
        <v>8941</v>
      </c>
      <c r="E43" s="106"/>
      <c r="F43" s="90"/>
      <c r="G43" s="106"/>
    </row>
    <row r="44" spans="1:7" s="13" customFormat="1" x14ac:dyDescent="0.25">
      <c r="A44" s="88"/>
      <c r="B44" s="102"/>
      <c r="C44" s="12">
        <v>9405</v>
      </c>
      <c r="D44" s="116">
        <v>4127</v>
      </c>
      <c r="E44" s="106"/>
      <c r="F44" s="90"/>
      <c r="G44" s="106"/>
    </row>
    <row r="45" spans="1:7" s="13" customFormat="1" x14ac:dyDescent="0.25">
      <c r="A45" s="88"/>
      <c r="B45" s="102"/>
      <c r="C45" s="12">
        <v>9410</v>
      </c>
      <c r="D45" s="116">
        <v>331</v>
      </c>
      <c r="E45" s="106"/>
      <c r="F45" s="90"/>
      <c r="G45" s="106"/>
    </row>
    <row r="46" spans="1:7" s="13" customFormat="1" ht="15.75" thickBot="1" x14ac:dyDescent="0.3">
      <c r="A46" s="91"/>
      <c r="B46" s="103"/>
      <c r="C46" s="92">
        <v>9501</v>
      </c>
      <c r="D46" s="117">
        <v>54</v>
      </c>
      <c r="E46" s="107"/>
      <c r="F46" s="94"/>
      <c r="G46" s="107"/>
    </row>
    <row r="47" spans="1:7" s="13" customFormat="1" x14ac:dyDescent="0.25">
      <c r="B47" s="12"/>
      <c r="C47" s="12"/>
      <c r="D47" s="1">
        <f>SUM(D6:D46)</f>
        <v>2211886.59</v>
      </c>
    </row>
    <row r="48" spans="1:7" s="13" customFormat="1" x14ac:dyDescent="0.25">
      <c r="B48" s="12"/>
      <c r="C48" s="12"/>
      <c r="D48" s="1"/>
    </row>
    <row r="49" spans="1:4" x14ac:dyDescent="0.25">
      <c r="C49" s="13" t="s">
        <v>63</v>
      </c>
      <c r="D49" s="1">
        <v>21641</v>
      </c>
    </row>
    <row r="50" spans="1:4" x14ac:dyDescent="0.25">
      <c r="C50" s="13" t="s">
        <v>62</v>
      </c>
      <c r="D50" s="1">
        <v>6784</v>
      </c>
    </row>
    <row r="51" spans="1:4" ht="15.75" x14ac:dyDescent="0.25">
      <c r="C51" s="13" t="s">
        <v>61</v>
      </c>
      <c r="D51" s="11">
        <f>SUM(D47:D50)</f>
        <v>2240311.59</v>
      </c>
    </row>
    <row r="53" spans="1:4" x14ac:dyDescent="0.25">
      <c r="A53" s="10"/>
    </row>
    <row r="54" spans="1:4" x14ac:dyDescent="0.25">
      <c r="A54" s="13" t="s">
        <v>73</v>
      </c>
      <c r="B54" s="118" t="s">
        <v>75</v>
      </c>
    </row>
    <row r="55" spans="1:4" x14ac:dyDescent="0.25">
      <c r="A55" s="13" t="s">
        <v>74</v>
      </c>
      <c r="B55" s="118">
        <v>42382</v>
      </c>
    </row>
  </sheetData>
  <pageMargins left="0.70866141732283472" right="0.70866141732283472" top="0.78740157480314965" bottom="0.78740157480314965" header="0.31496062992125984" footer="0.31496062992125984"/>
  <pageSetup paperSize="9" scale="9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R101"/>
  <sheetViews>
    <sheetView workbookViewId="0">
      <selection activeCell="N3" sqref="N3:N101"/>
    </sheetView>
  </sheetViews>
  <sheetFormatPr defaultRowHeight="15" x14ac:dyDescent="0.25"/>
  <cols>
    <col min="1" max="6" width="9.140625" style="119"/>
    <col min="7" max="7" width="9.140625" style="121"/>
    <col min="8" max="13" width="9.140625" style="119"/>
    <col min="14" max="14" width="17.42578125" style="119" bestFit="1" customWidth="1"/>
    <col min="15" max="15" width="9.140625" style="119"/>
    <col min="16" max="16" width="9.140625" style="121"/>
    <col min="17" max="269" width="9.140625" style="119"/>
    <col min="270" max="270" width="17.42578125" style="119" bestFit="1" customWidth="1"/>
    <col min="271" max="525" width="9.140625" style="119"/>
    <col min="526" max="526" width="17.42578125" style="119" bestFit="1" customWidth="1"/>
    <col min="527" max="781" width="9.140625" style="119"/>
    <col min="782" max="782" width="17.42578125" style="119" bestFit="1" customWidth="1"/>
    <col min="783" max="1037" width="9.140625" style="119"/>
    <col min="1038" max="1038" width="17.42578125" style="119" bestFit="1" customWidth="1"/>
    <col min="1039" max="1293" width="9.140625" style="119"/>
    <col min="1294" max="1294" width="17.42578125" style="119" bestFit="1" customWidth="1"/>
    <col min="1295" max="1549" width="9.140625" style="119"/>
    <col min="1550" max="1550" width="17.42578125" style="119" bestFit="1" customWidth="1"/>
    <col min="1551" max="1805" width="9.140625" style="119"/>
    <col min="1806" max="1806" width="17.42578125" style="119" bestFit="1" customWidth="1"/>
    <col min="1807" max="2061" width="9.140625" style="119"/>
    <col min="2062" max="2062" width="17.42578125" style="119" bestFit="1" customWidth="1"/>
    <col min="2063" max="2317" width="9.140625" style="119"/>
    <col min="2318" max="2318" width="17.42578125" style="119" bestFit="1" customWidth="1"/>
    <col min="2319" max="2573" width="9.140625" style="119"/>
    <col min="2574" max="2574" width="17.42578125" style="119" bestFit="1" customWidth="1"/>
    <col min="2575" max="2829" width="9.140625" style="119"/>
    <col min="2830" max="2830" width="17.42578125" style="119" bestFit="1" customWidth="1"/>
    <col min="2831" max="3085" width="9.140625" style="119"/>
    <col min="3086" max="3086" width="17.42578125" style="119" bestFit="1" customWidth="1"/>
    <col min="3087" max="3341" width="9.140625" style="119"/>
    <col min="3342" max="3342" width="17.42578125" style="119" bestFit="1" customWidth="1"/>
    <col min="3343" max="3597" width="9.140625" style="119"/>
    <col min="3598" max="3598" width="17.42578125" style="119" bestFit="1" customWidth="1"/>
    <col min="3599" max="3853" width="9.140625" style="119"/>
    <col min="3854" max="3854" width="17.42578125" style="119" bestFit="1" customWidth="1"/>
    <col min="3855" max="4109" width="9.140625" style="119"/>
    <col min="4110" max="4110" width="17.42578125" style="119" bestFit="1" customWidth="1"/>
    <col min="4111" max="4365" width="9.140625" style="119"/>
    <col min="4366" max="4366" width="17.42578125" style="119" bestFit="1" customWidth="1"/>
    <col min="4367" max="4621" width="9.140625" style="119"/>
    <col min="4622" max="4622" width="17.42578125" style="119" bestFit="1" customWidth="1"/>
    <col min="4623" max="4877" width="9.140625" style="119"/>
    <col min="4878" max="4878" width="17.42578125" style="119" bestFit="1" customWidth="1"/>
    <col min="4879" max="5133" width="9.140625" style="119"/>
    <col min="5134" max="5134" width="17.42578125" style="119" bestFit="1" customWidth="1"/>
    <col min="5135" max="5389" width="9.140625" style="119"/>
    <col min="5390" max="5390" width="17.42578125" style="119" bestFit="1" customWidth="1"/>
    <col min="5391" max="5645" width="9.140625" style="119"/>
    <col min="5646" max="5646" width="17.42578125" style="119" bestFit="1" customWidth="1"/>
    <col min="5647" max="5901" width="9.140625" style="119"/>
    <col min="5902" max="5902" width="17.42578125" style="119" bestFit="1" customWidth="1"/>
    <col min="5903" max="6157" width="9.140625" style="119"/>
    <col min="6158" max="6158" width="17.42578125" style="119" bestFit="1" customWidth="1"/>
    <col min="6159" max="6413" width="9.140625" style="119"/>
    <col min="6414" max="6414" width="17.42578125" style="119" bestFit="1" customWidth="1"/>
    <col min="6415" max="6669" width="9.140625" style="119"/>
    <col min="6670" max="6670" width="17.42578125" style="119" bestFit="1" customWidth="1"/>
    <col min="6671" max="6925" width="9.140625" style="119"/>
    <col min="6926" max="6926" width="17.42578125" style="119" bestFit="1" customWidth="1"/>
    <col min="6927" max="7181" width="9.140625" style="119"/>
    <col min="7182" max="7182" width="17.42578125" style="119" bestFit="1" customWidth="1"/>
    <col min="7183" max="7437" width="9.140625" style="119"/>
    <col min="7438" max="7438" width="17.42578125" style="119" bestFit="1" customWidth="1"/>
    <col min="7439" max="7693" width="9.140625" style="119"/>
    <col min="7694" max="7694" width="17.42578125" style="119" bestFit="1" customWidth="1"/>
    <col min="7695" max="7949" width="9.140625" style="119"/>
    <col min="7950" max="7950" width="17.42578125" style="119" bestFit="1" customWidth="1"/>
    <col min="7951" max="8205" width="9.140625" style="119"/>
    <col min="8206" max="8206" width="17.42578125" style="119" bestFit="1" customWidth="1"/>
    <col min="8207" max="8461" width="9.140625" style="119"/>
    <col min="8462" max="8462" width="17.42578125" style="119" bestFit="1" customWidth="1"/>
    <col min="8463" max="8717" width="9.140625" style="119"/>
    <col min="8718" max="8718" width="17.42578125" style="119" bestFit="1" customWidth="1"/>
    <col min="8719" max="8973" width="9.140625" style="119"/>
    <col min="8974" max="8974" width="17.42578125" style="119" bestFit="1" customWidth="1"/>
    <col min="8975" max="9229" width="9.140625" style="119"/>
    <col min="9230" max="9230" width="17.42578125" style="119" bestFit="1" customWidth="1"/>
    <col min="9231" max="9485" width="9.140625" style="119"/>
    <col min="9486" max="9486" width="17.42578125" style="119" bestFit="1" customWidth="1"/>
    <col min="9487" max="9741" width="9.140625" style="119"/>
    <col min="9742" max="9742" width="17.42578125" style="119" bestFit="1" customWidth="1"/>
    <col min="9743" max="9997" width="9.140625" style="119"/>
    <col min="9998" max="9998" width="17.42578125" style="119" bestFit="1" customWidth="1"/>
    <col min="9999" max="10253" width="9.140625" style="119"/>
    <col min="10254" max="10254" width="17.42578125" style="119" bestFit="1" customWidth="1"/>
    <col min="10255" max="10509" width="9.140625" style="119"/>
    <col min="10510" max="10510" width="17.42578125" style="119" bestFit="1" customWidth="1"/>
    <col min="10511" max="10765" width="9.140625" style="119"/>
    <col min="10766" max="10766" width="17.42578125" style="119" bestFit="1" customWidth="1"/>
    <col min="10767" max="11021" width="9.140625" style="119"/>
    <col min="11022" max="11022" width="17.42578125" style="119" bestFit="1" customWidth="1"/>
    <col min="11023" max="11277" width="9.140625" style="119"/>
    <col min="11278" max="11278" width="17.42578125" style="119" bestFit="1" customWidth="1"/>
    <col min="11279" max="11533" width="9.140625" style="119"/>
    <col min="11534" max="11534" width="17.42578125" style="119" bestFit="1" customWidth="1"/>
    <col min="11535" max="11789" width="9.140625" style="119"/>
    <col min="11790" max="11790" width="17.42578125" style="119" bestFit="1" customWidth="1"/>
    <col min="11791" max="12045" width="9.140625" style="119"/>
    <col min="12046" max="12046" width="17.42578125" style="119" bestFit="1" customWidth="1"/>
    <col min="12047" max="12301" width="9.140625" style="119"/>
    <col min="12302" max="12302" width="17.42578125" style="119" bestFit="1" customWidth="1"/>
    <col min="12303" max="12557" width="9.140625" style="119"/>
    <col min="12558" max="12558" width="17.42578125" style="119" bestFit="1" customWidth="1"/>
    <col min="12559" max="12813" width="9.140625" style="119"/>
    <col min="12814" max="12814" width="17.42578125" style="119" bestFit="1" customWidth="1"/>
    <col min="12815" max="13069" width="9.140625" style="119"/>
    <col min="13070" max="13070" width="17.42578125" style="119" bestFit="1" customWidth="1"/>
    <col min="13071" max="13325" width="9.140625" style="119"/>
    <col min="13326" max="13326" width="17.42578125" style="119" bestFit="1" customWidth="1"/>
    <col min="13327" max="13581" width="9.140625" style="119"/>
    <col min="13582" max="13582" width="17.42578125" style="119" bestFit="1" customWidth="1"/>
    <col min="13583" max="13837" width="9.140625" style="119"/>
    <col min="13838" max="13838" width="17.42578125" style="119" bestFit="1" customWidth="1"/>
    <col min="13839" max="14093" width="9.140625" style="119"/>
    <col min="14094" max="14094" width="17.42578125" style="119" bestFit="1" customWidth="1"/>
    <col min="14095" max="14349" width="9.140625" style="119"/>
    <col min="14350" max="14350" width="17.42578125" style="119" bestFit="1" customWidth="1"/>
    <col min="14351" max="14605" width="9.140625" style="119"/>
    <col min="14606" max="14606" width="17.42578125" style="119" bestFit="1" customWidth="1"/>
    <col min="14607" max="14861" width="9.140625" style="119"/>
    <col min="14862" max="14862" width="17.42578125" style="119" bestFit="1" customWidth="1"/>
    <col min="14863" max="15117" width="9.140625" style="119"/>
    <col min="15118" max="15118" width="17.42578125" style="119" bestFit="1" customWidth="1"/>
    <col min="15119" max="15373" width="9.140625" style="119"/>
    <col min="15374" max="15374" width="17.42578125" style="119" bestFit="1" customWidth="1"/>
    <col min="15375" max="15629" width="9.140625" style="119"/>
    <col min="15630" max="15630" width="17.42578125" style="119" bestFit="1" customWidth="1"/>
    <col min="15631" max="15885" width="9.140625" style="119"/>
    <col min="15886" max="15886" width="17.42578125" style="119" bestFit="1" customWidth="1"/>
    <col min="15887" max="16141" width="9.140625" style="119"/>
    <col min="16142" max="16142" width="17.42578125" style="119" bestFit="1" customWidth="1"/>
    <col min="16143" max="16384" width="9.140625" style="119"/>
  </cols>
  <sheetData>
    <row r="1" spans="1:18" x14ac:dyDescent="0.25">
      <c r="A1" s="119" t="s">
        <v>76</v>
      </c>
      <c r="B1" s="119" t="s">
        <v>77</v>
      </c>
      <c r="C1" s="119" t="s">
        <v>78</v>
      </c>
      <c r="D1" s="119" t="s">
        <v>79</v>
      </c>
      <c r="E1" s="119" t="s">
        <v>80</v>
      </c>
      <c r="F1" s="119" t="s">
        <v>81</v>
      </c>
      <c r="G1" s="121" t="s">
        <v>82</v>
      </c>
      <c r="H1" s="119" t="s">
        <v>83</v>
      </c>
      <c r="I1" s="119" t="s">
        <v>84</v>
      </c>
      <c r="J1" s="119" t="s">
        <v>85</v>
      </c>
      <c r="K1" s="119" t="s">
        <v>86</v>
      </c>
      <c r="L1" s="119" t="s">
        <v>87</v>
      </c>
      <c r="M1" s="119" t="s">
        <v>88</v>
      </c>
      <c r="N1" s="119" t="s">
        <v>89</v>
      </c>
      <c r="O1" s="119" t="s">
        <v>90</v>
      </c>
      <c r="P1" s="121" t="s">
        <v>91</v>
      </c>
      <c r="Q1" s="119" t="s">
        <v>92</v>
      </c>
      <c r="R1" s="119" t="s">
        <v>93</v>
      </c>
    </row>
    <row r="2" spans="1:18" x14ac:dyDescent="0.25">
      <c r="A2" s="119" t="s">
        <v>94</v>
      </c>
      <c r="B2" s="119" t="s">
        <v>95</v>
      </c>
      <c r="C2" s="119" t="s">
        <v>96</v>
      </c>
      <c r="D2" s="119" t="s">
        <v>97</v>
      </c>
      <c r="E2" s="119" t="s">
        <v>98</v>
      </c>
      <c r="F2" s="119" t="s">
        <v>99</v>
      </c>
      <c r="G2" s="121" t="s">
        <v>100</v>
      </c>
      <c r="H2" s="119" t="s">
        <v>101</v>
      </c>
      <c r="I2" s="119" t="s">
        <v>102</v>
      </c>
      <c r="J2" s="119" t="s">
        <v>45</v>
      </c>
      <c r="K2" s="119" t="s">
        <v>103</v>
      </c>
      <c r="L2" s="119" t="s">
        <v>104</v>
      </c>
      <c r="M2" s="119" t="s">
        <v>105</v>
      </c>
      <c r="N2" s="119" t="s">
        <v>106</v>
      </c>
      <c r="O2" s="119" t="s">
        <v>107</v>
      </c>
      <c r="P2" s="121" t="s">
        <v>108</v>
      </c>
      <c r="Q2" s="119" t="s">
        <v>109</v>
      </c>
      <c r="R2" s="119" t="s">
        <v>110</v>
      </c>
    </row>
    <row r="3" spans="1:18" x14ac:dyDescent="0.25">
      <c r="A3" s="119" t="s">
        <v>31</v>
      </c>
      <c r="B3" s="119" t="s">
        <v>112</v>
      </c>
      <c r="G3" s="19">
        <v>121</v>
      </c>
      <c r="J3" s="119" t="s">
        <v>113</v>
      </c>
      <c r="N3" s="120">
        <v>42400</v>
      </c>
      <c r="O3" s="119" t="s">
        <v>111</v>
      </c>
      <c r="P3" s="41">
        <v>5969.33</v>
      </c>
      <c r="Q3" s="119">
        <v>51804005</v>
      </c>
      <c r="R3" s="12">
        <v>38100000</v>
      </c>
    </row>
    <row r="4" spans="1:18" x14ac:dyDescent="0.25">
      <c r="A4" s="119" t="s">
        <v>31</v>
      </c>
      <c r="B4" s="119" t="s">
        <v>112</v>
      </c>
      <c r="G4" s="19">
        <v>131</v>
      </c>
      <c r="J4" s="119" t="s">
        <v>113</v>
      </c>
      <c r="N4" s="120">
        <v>42400</v>
      </c>
      <c r="O4" s="119" t="s">
        <v>111</v>
      </c>
      <c r="P4" s="41">
        <v>8954</v>
      </c>
      <c r="Q4" s="119">
        <v>51804005</v>
      </c>
      <c r="R4" s="12">
        <v>38100000</v>
      </c>
    </row>
    <row r="5" spans="1:18" x14ac:dyDescent="0.25">
      <c r="A5" s="119" t="s">
        <v>31</v>
      </c>
      <c r="B5" s="119" t="s">
        <v>112</v>
      </c>
      <c r="G5" s="19">
        <v>221</v>
      </c>
      <c r="J5" s="119" t="s">
        <v>113</v>
      </c>
      <c r="N5" s="120">
        <v>42400</v>
      </c>
      <c r="O5" s="119" t="s">
        <v>111</v>
      </c>
      <c r="P5" s="41">
        <v>5969.33</v>
      </c>
      <c r="Q5" s="119">
        <v>51804005</v>
      </c>
      <c r="R5" s="12">
        <v>38100000</v>
      </c>
    </row>
    <row r="6" spans="1:18" x14ac:dyDescent="0.25">
      <c r="A6" s="119" t="s">
        <v>31</v>
      </c>
      <c r="B6" s="119" t="s">
        <v>112</v>
      </c>
      <c r="G6" s="19">
        <v>231</v>
      </c>
      <c r="J6" s="119" t="s">
        <v>113</v>
      </c>
      <c r="N6" s="120">
        <v>42400</v>
      </c>
      <c r="O6" s="119" t="s">
        <v>111</v>
      </c>
      <c r="P6" s="41">
        <v>5969.33</v>
      </c>
      <c r="Q6" s="119">
        <v>51804005</v>
      </c>
      <c r="R6" s="12">
        <v>38100000</v>
      </c>
    </row>
    <row r="7" spans="1:18" x14ac:dyDescent="0.25">
      <c r="A7" s="119" t="s">
        <v>31</v>
      </c>
      <c r="B7" s="119" t="s">
        <v>112</v>
      </c>
      <c r="G7" s="19">
        <v>271</v>
      </c>
      <c r="J7" s="119" t="s">
        <v>113</v>
      </c>
      <c r="N7" s="120">
        <v>42400</v>
      </c>
      <c r="O7" s="119" t="s">
        <v>111</v>
      </c>
      <c r="P7" s="41">
        <v>14923.33</v>
      </c>
      <c r="Q7" s="119">
        <v>51804005</v>
      </c>
      <c r="R7" s="12">
        <v>38100000</v>
      </c>
    </row>
    <row r="8" spans="1:18" x14ac:dyDescent="0.25">
      <c r="A8" s="119" t="s">
        <v>31</v>
      </c>
      <c r="B8" s="119" t="s">
        <v>112</v>
      </c>
      <c r="G8" s="34">
        <v>331</v>
      </c>
      <c r="J8" s="119" t="s">
        <v>113</v>
      </c>
      <c r="N8" s="120">
        <v>42400</v>
      </c>
      <c r="O8" s="119" t="s">
        <v>111</v>
      </c>
      <c r="P8" s="41">
        <v>8954</v>
      </c>
      <c r="Q8" s="119">
        <v>51804005</v>
      </c>
      <c r="R8" s="12">
        <v>38100000</v>
      </c>
    </row>
    <row r="9" spans="1:18" x14ac:dyDescent="0.25">
      <c r="A9" s="119" t="s">
        <v>31</v>
      </c>
      <c r="B9" s="119" t="s">
        <v>112</v>
      </c>
      <c r="G9" s="22">
        <v>411</v>
      </c>
      <c r="J9" s="119" t="s">
        <v>113</v>
      </c>
      <c r="N9" s="120">
        <v>42400</v>
      </c>
      <c r="O9" s="119" t="s">
        <v>111</v>
      </c>
      <c r="P9" s="41">
        <v>2984.67</v>
      </c>
      <c r="Q9" s="119">
        <v>51804005</v>
      </c>
      <c r="R9" s="12">
        <v>38100000</v>
      </c>
    </row>
    <row r="10" spans="1:18" x14ac:dyDescent="0.25">
      <c r="A10" s="119" t="s">
        <v>31</v>
      </c>
      <c r="B10" s="119" t="s">
        <v>112</v>
      </c>
      <c r="G10" s="22">
        <v>412</v>
      </c>
      <c r="J10" s="119" t="s">
        <v>113</v>
      </c>
      <c r="N10" s="120">
        <v>42400</v>
      </c>
      <c r="O10" s="119" t="s">
        <v>111</v>
      </c>
      <c r="P10" s="41">
        <v>2984.67</v>
      </c>
      <c r="Q10" s="119">
        <v>51804005</v>
      </c>
      <c r="R10" s="12">
        <v>38100000</v>
      </c>
    </row>
    <row r="11" spans="1:18" x14ac:dyDescent="0.25">
      <c r="A11" s="119" t="s">
        <v>31</v>
      </c>
      <c r="B11" s="119" t="s">
        <v>112</v>
      </c>
      <c r="G11" s="22">
        <v>413</v>
      </c>
      <c r="J11" s="119" t="s">
        <v>113</v>
      </c>
      <c r="N11" s="120">
        <v>42400</v>
      </c>
      <c r="O11" s="119" t="s">
        <v>111</v>
      </c>
      <c r="P11" s="41">
        <v>8954</v>
      </c>
      <c r="Q11" s="119">
        <v>51804005</v>
      </c>
      <c r="R11" s="12">
        <v>38100000</v>
      </c>
    </row>
    <row r="12" spans="1:18" x14ac:dyDescent="0.25">
      <c r="A12" s="119" t="s">
        <v>31</v>
      </c>
      <c r="B12" s="119" t="s">
        <v>112</v>
      </c>
      <c r="G12" s="22">
        <v>421</v>
      </c>
      <c r="J12" s="119" t="s">
        <v>113</v>
      </c>
      <c r="N12" s="120">
        <v>42400</v>
      </c>
      <c r="O12" s="119" t="s">
        <v>111</v>
      </c>
      <c r="P12" s="41">
        <v>11938.67</v>
      </c>
      <c r="Q12" s="119">
        <v>51804005</v>
      </c>
      <c r="R12" s="12">
        <v>38100000</v>
      </c>
    </row>
    <row r="13" spans="1:18" x14ac:dyDescent="0.25">
      <c r="A13" s="119" t="s">
        <v>31</v>
      </c>
      <c r="B13" s="119" t="s">
        <v>112</v>
      </c>
      <c r="G13" s="22">
        <v>432</v>
      </c>
      <c r="J13" s="119" t="s">
        <v>113</v>
      </c>
      <c r="N13" s="120">
        <v>42400</v>
      </c>
      <c r="O13" s="119" t="s">
        <v>111</v>
      </c>
      <c r="P13" s="41">
        <v>17908</v>
      </c>
      <c r="Q13" s="119">
        <v>51804005</v>
      </c>
      <c r="R13" s="12">
        <v>38100000</v>
      </c>
    </row>
    <row r="14" spans="1:18" x14ac:dyDescent="0.25">
      <c r="A14" s="119" t="s">
        <v>31</v>
      </c>
      <c r="B14" s="119" t="s">
        <v>112</v>
      </c>
      <c r="G14" s="34">
        <v>511</v>
      </c>
      <c r="J14" s="119" t="s">
        <v>113</v>
      </c>
      <c r="N14" s="120">
        <v>42400</v>
      </c>
      <c r="O14" s="119" t="s">
        <v>111</v>
      </c>
      <c r="P14" s="41">
        <v>8954</v>
      </c>
      <c r="Q14" s="119">
        <v>51804005</v>
      </c>
      <c r="R14" s="12">
        <v>38100000</v>
      </c>
    </row>
    <row r="15" spans="1:18" x14ac:dyDescent="0.25">
      <c r="A15" s="119" t="s">
        <v>31</v>
      </c>
      <c r="B15" s="119" t="s">
        <v>112</v>
      </c>
      <c r="G15" s="19">
        <v>532</v>
      </c>
      <c r="J15" s="119" t="s">
        <v>113</v>
      </c>
      <c r="N15" s="120">
        <v>42400</v>
      </c>
      <c r="O15" s="119" t="s">
        <v>111</v>
      </c>
      <c r="P15" s="41">
        <v>11938.67</v>
      </c>
      <c r="Q15" s="119">
        <v>51804005</v>
      </c>
      <c r="R15" s="12">
        <v>38100000</v>
      </c>
    </row>
    <row r="16" spans="1:18" x14ac:dyDescent="0.25">
      <c r="A16" s="119" t="s">
        <v>31</v>
      </c>
      <c r="B16" s="119" t="s">
        <v>112</v>
      </c>
      <c r="G16" s="19">
        <v>631</v>
      </c>
      <c r="J16" s="119" t="s">
        <v>113</v>
      </c>
      <c r="N16" s="120">
        <v>42400</v>
      </c>
      <c r="O16" s="119" t="s">
        <v>111</v>
      </c>
      <c r="P16" s="41">
        <v>14923.33</v>
      </c>
      <c r="Q16" s="119">
        <v>51804005</v>
      </c>
      <c r="R16" s="12">
        <v>38100000</v>
      </c>
    </row>
    <row r="17" spans="1:18" x14ac:dyDescent="0.25">
      <c r="A17" s="119" t="s">
        <v>31</v>
      </c>
      <c r="B17" s="119" t="s">
        <v>112</v>
      </c>
      <c r="G17" s="19">
        <v>662</v>
      </c>
      <c r="J17" s="119" t="s">
        <v>113</v>
      </c>
      <c r="N17" s="120">
        <v>42400</v>
      </c>
      <c r="O17" s="119" t="s">
        <v>111</v>
      </c>
      <c r="P17" s="41">
        <v>8954</v>
      </c>
      <c r="Q17" s="119">
        <v>51804005</v>
      </c>
      <c r="R17" s="12">
        <v>38100000</v>
      </c>
    </row>
    <row r="18" spans="1:18" x14ac:dyDescent="0.25">
      <c r="A18" s="119" t="s">
        <v>31</v>
      </c>
      <c r="B18" s="119" t="s">
        <v>112</v>
      </c>
      <c r="G18" s="19">
        <v>731</v>
      </c>
      <c r="J18" s="119" t="s">
        <v>113</v>
      </c>
      <c r="N18" s="120">
        <v>42400</v>
      </c>
      <c r="O18" s="119" t="s">
        <v>111</v>
      </c>
      <c r="P18" s="41">
        <v>29846.67</v>
      </c>
      <c r="Q18" s="119">
        <v>51804005</v>
      </c>
      <c r="R18" s="12">
        <v>38100000</v>
      </c>
    </row>
    <row r="19" spans="1:18" x14ac:dyDescent="0.25">
      <c r="A19" s="119" t="s">
        <v>31</v>
      </c>
      <c r="B19" s="119" t="s">
        <v>112</v>
      </c>
      <c r="G19" s="19">
        <v>762</v>
      </c>
      <c r="J19" s="119" t="s">
        <v>113</v>
      </c>
      <c r="N19" s="120">
        <v>42400</v>
      </c>
      <c r="O19" s="119" t="s">
        <v>111</v>
      </c>
      <c r="P19" s="41">
        <v>110432.67</v>
      </c>
      <c r="Q19" s="119">
        <v>51804005</v>
      </c>
      <c r="R19" s="12">
        <v>38100000</v>
      </c>
    </row>
    <row r="20" spans="1:18" x14ac:dyDescent="0.25">
      <c r="A20" s="119" t="s">
        <v>31</v>
      </c>
      <c r="B20" s="119" t="s">
        <v>112</v>
      </c>
      <c r="G20" s="19">
        <v>765</v>
      </c>
      <c r="J20" s="119" t="s">
        <v>113</v>
      </c>
      <c r="N20" s="120">
        <v>42400</v>
      </c>
      <c r="O20" s="119" t="s">
        <v>111</v>
      </c>
      <c r="P20" s="41">
        <v>5969.33</v>
      </c>
      <c r="Q20" s="119">
        <v>51804005</v>
      </c>
      <c r="R20" s="12">
        <v>38100000</v>
      </c>
    </row>
    <row r="21" spans="1:18" x14ac:dyDescent="0.25">
      <c r="A21" s="119" t="s">
        <v>31</v>
      </c>
      <c r="B21" s="119" t="s">
        <v>112</v>
      </c>
      <c r="G21" s="19">
        <v>811</v>
      </c>
      <c r="J21" s="119" t="s">
        <v>113</v>
      </c>
      <c r="N21" s="120">
        <v>42400</v>
      </c>
      <c r="O21" s="119" t="s">
        <v>111</v>
      </c>
      <c r="P21" s="41">
        <v>2984.67</v>
      </c>
      <c r="Q21" s="119">
        <v>51804005</v>
      </c>
      <c r="R21" s="12">
        <v>38100000</v>
      </c>
    </row>
    <row r="22" spans="1:18" x14ac:dyDescent="0.25">
      <c r="A22" s="119" t="s">
        <v>31</v>
      </c>
      <c r="B22" s="119" t="s">
        <v>112</v>
      </c>
      <c r="G22" s="19">
        <v>817</v>
      </c>
      <c r="J22" s="119" t="s">
        <v>113</v>
      </c>
      <c r="N22" s="120">
        <v>42400</v>
      </c>
      <c r="O22" s="119" t="s">
        <v>111</v>
      </c>
      <c r="P22" s="41">
        <v>8954</v>
      </c>
      <c r="Q22" s="119">
        <v>51804005</v>
      </c>
      <c r="R22" s="12">
        <v>38100000</v>
      </c>
    </row>
    <row r="23" spans="1:18" x14ac:dyDescent="0.25">
      <c r="A23" s="119" t="s">
        <v>31</v>
      </c>
      <c r="B23" s="119" t="s">
        <v>112</v>
      </c>
      <c r="G23" s="22">
        <v>821</v>
      </c>
      <c r="J23" s="119" t="s">
        <v>113</v>
      </c>
      <c r="N23" s="120">
        <v>42400</v>
      </c>
      <c r="O23" s="119" t="s">
        <v>111</v>
      </c>
      <c r="P23" s="41">
        <v>14923.33</v>
      </c>
      <c r="Q23" s="119">
        <v>51804005</v>
      </c>
      <c r="R23" s="12">
        <v>38100000</v>
      </c>
    </row>
    <row r="24" spans="1:18" x14ac:dyDescent="0.25">
      <c r="A24" s="119" t="s">
        <v>31</v>
      </c>
      <c r="B24" s="119" t="s">
        <v>112</v>
      </c>
      <c r="G24" s="22">
        <v>862</v>
      </c>
      <c r="J24" s="119" t="s">
        <v>113</v>
      </c>
      <c r="N24" s="120">
        <v>42400</v>
      </c>
      <c r="O24" s="119" t="s">
        <v>111</v>
      </c>
      <c r="P24" s="41">
        <v>8954</v>
      </c>
      <c r="Q24" s="119">
        <v>51804005</v>
      </c>
      <c r="R24" s="12">
        <v>38100000</v>
      </c>
    </row>
    <row r="25" spans="1:18" x14ac:dyDescent="0.25">
      <c r="A25" s="119" t="s">
        <v>31</v>
      </c>
      <c r="B25" s="119" t="s">
        <v>112</v>
      </c>
      <c r="G25" s="22">
        <v>863</v>
      </c>
      <c r="J25" s="119" t="s">
        <v>113</v>
      </c>
      <c r="N25" s="120">
        <v>42400</v>
      </c>
      <c r="O25" s="119" t="s">
        <v>111</v>
      </c>
      <c r="P25" s="41">
        <v>23877.33</v>
      </c>
      <c r="Q25" s="119">
        <v>51804005</v>
      </c>
      <c r="R25" s="12">
        <v>38100000</v>
      </c>
    </row>
    <row r="26" spans="1:18" x14ac:dyDescent="0.25">
      <c r="A26" s="119" t="s">
        <v>31</v>
      </c>
      <c r="B26" s="119" t="s">
        <v>112</v>
      </c>
      <c r="G26" s="22">
        <v>911</v>
      </c>
      <c r="J26" s="119" t="s">
        <v>113</v>
      </c>
      <c r="N26" s="120">
        <v>42400</v>
      </c>
      <c r="O26" s="119" t="s">
        <v>111</v>
      </c>
      <c r="P26" s="41">
        <v>11938.67</v>
      </c>
      <c r="Q26" s="119">
        <v>51804005</v>
      </c>
      <c r="R26" s="12">
        <v>38100000</v>
      </c>
    </row>
    <row r="27" spans="1:18" x14ac:dyDescent="0.25">
      <c r="A27" s="119" t="s">
        <v>31</v>
      </c>
      <c r="B27" s="119" t="s">
        <v>112</v>
      </c>
      <c r="G27" s="22">
        <v>912</v>
      </c>
      <c r="J27" s="119" t="s">
        <v>113</v>
      </c>
      <c r="N27" s="120">
        <v>42400</v>
      </c>
      <c r="O27" s="119" t="s">
        <v>111</v>
      </c>
      <c r="P27" s="41">
        <v>2984.67</v>
      </c>
      <c r="Q27" s="119">
        <v>51804005</v>
      </c>
      <c r="R27" s="12">
        <v>38100000</v>
      </c>
    </row>
    <row r="28" spans="1:18" x14ac:dyDescent="0.25">
      <c r="A28" s="119" t="s">
        <v>31</v>
      </c>
      <c r="B28" s="119" t="s">
        <v>112</v>
      </c>
      <c r="G28" s="22">
        <v>931</v>
      </c>
      <c r="J28" s="119" t="s">
        <v>113</v>
      </c>
      <c r="N28" s="120">
        <v>42400</v>
      </c>
      <c r="O28" s="119" t="s">
        <v>111</v>
      </c>
      <c r="P28" s="41">
        <v>38800.67</v>
      </c>
      <c r="Q28" s="119">
        <v>51804005</v>
      </c>
      <c r="R28" s="12">
        <v>38100000</v>
      </c>
    </row>
    <row r="29" spans="1:18" x14ac:dyDescent="0.25">
      <c r="A29" s="119" t="s">
        <v>31</v>
      </c>
      <c r="B29" s="119" t="s">
        <v>112</v>
      </c>
      <c r="G29" s="34">
        <v>1011</v>
      </c>
      <c r="J29" s="119" t="s">
        <v>113</v>
      </c>
      <c r="N29" s="120">
        <v>42400</v>
      </c>
      <c r="O29" s="119" t="s">
        <v>111</v>
      </c>
      <c r="P29" s="41">
        <v>8954</v>
      </c>
      <c r="Q29" s="119">
        <v>51804005</v>
      </c>
      <c r="R29" s="12">
        <v>38100000</v>
      </c>
    </row>
    <row r="30" spans="1:18" x14ac:dyDescent="0.25">
      <c r="A30" s="119" t="s">
        <v>31</v>
      </c>
      <c r="B30" s="119" t="s">
        <v>112</v>
      </c>
      <c r="G30" s="22">
        <v>1021</v>
      </c>
      <c r="J30" s="119" t="s">
        <v>113</v>
      </c>
      <c r="N30" s="120">
        <v>42400</v>
      </c>
      <c r="O30" s="119" t="s">
        <v>111</v>
      </c>
      <c r="P30" s="41">
        <v>2984.67</v>
      </c>
      <c r="Q30" s="119">
        <v>51804005</v>
      </c>
      <c r="R30" s="12">
        <v>38100000</v>
      </c>
    </row>
    <row r="31" spans="1:18" x14ac:dyDescent="0.25">
      <c r="A31" s="119" t="s">
        <v>31</v>
      </c>
      <c r="B31" s="119" t="s">
        <v>112</v>
      </c>
      <c r="G31" s="22">
        <v>1033</v>
      </c>
      <c r="J31" s="119" t="s">
        <v>113</v>
      </c>
      <c r="N31" s="120">
        <v>42400</v>
      </c>
      <c r="O31" s="119" t="s">
        <v>111</v>
      </c>
      <c r="P31" s="41">
        <v>20892.669999999998</v>
      </c>
      <c r="Q31" s="119">
        <v>51804005</v>
      </c>
      <c r="R31" s="12">
        <v>38100000</v>
      </c>
    </row>
    <row r="32" spans="1:18" x14ac:dyDescent="0.25">
      <c r="A32" s="119" t="s">
        <v>31</v>
      </c>
      <c r="B32" s="119" t="s">
        <v>112</v>
      </c>
      <c r="G32" s="22">
        <v>1111</v>
      </c>
      <c r="J32" s="119" t="s">
        <v>113</v>
      </c>
      <c r="N32" s="120">
        <v>42400</v>
      </c>
      <c r="O32" s="119" t="s">
        <v>111</v>
      </c>
      <c r="P32" s="41">
        <v>5969.33</v>
      </c>
      <c r="Q32" s="119">
        <v>51804005</v>
      </c>
      <c r="R32" s="12">
        <v>38100000</v>
      </c>
    </row>
    <row r="33" spans="1:18" x14ac:dyDescent="0.25">
      <c r="A33" s="119" t="s">
        <v>31</v>
      </c>
      <c r="B33" s="119" t="s">
        <v>112</v>
      </c>
      <c r="G33" s="22">
        <v>1112</v>
      </c>
      <c r="J33" s="119" t="s">
        <v>113</v>
      </c>
      <c r="N33" s="120">
        <v>42400</v>
      </c>
      <c r="O33" s="119" t="s">
        <v>111</v>
      </c>
      <c r="P33" s="41">
        <v>8954</v>
      </c>
      <c r="Q33" s="119">
        <v>51804005</v>
      </c>
      <c r="R33" s="12">
        <v>38100000</v>
      </c>
    </row>
    <row r="34" spans="1:18" x14ac:dyDescent="0.25">
      <c r="A34" s="119" t="s">
        <v>31</v>
      </c>
      <c r="B34" s="119" t="s">
        <v>112</v>
      </c>
      <c r="G34" s="22">
        <v>1113</v>
      </c>
      <c r="J34" s="119" t="s">
        <v>113</v>
      </c>
      <c r="N34" s="120">
        <v>42400</v>
      </c>
      <c r="O34" s="119" t="s">
        <v>111</v>
      </c>
      <c r="P34" s="41">
        <v>5969.33</v>
      </c>
      <c r="Q34" s="119">
        <v>51804005</v>
      </c>
      <c r="R34" s="12">
        <v>38100000</v>
      </c>
    </row>
    <row r="35" spans="1:18" x14ac:dyDescent="0.25">
      <c r="A35" s="119" t="s">
        <v>31</v>
      </c>
      <c r="B35" s="119" t="s">
        <v>112</v>
      </c>
      <c r="G35" s="22">
        <v>1162</v>
      </c>
      <c r="J35" s="119" t="s">
        <v>113</v>
      </c>
      <c r="N35" s="120">
        <v>42400</v>
      </c>
      <c r="O35" s="119" t="s">
        <v>111</v>
      </c>
      <c r="P35" s="41">
        <v>11938.67</v>
      </c>
      <c r="Q35" s="119">
        <v>51804005</v>
      </c>
      <c r="R35" s="12">
        <v>38100000</v>
      </c>
    </row>
    <row r="36" spans="1:18" x14ac:dyDescent="0.25">
      <c r="A36" s="119" t="s">
        <v>31</v>
      </c>
      <c r="B36" s="119" t="s">
        <v>112</v>
      </c>
      <c r="G36" s="22">
        <v>1211</v>
      </c>
      <c r="J36" s="119" t="s">
        <v>113</v>
      </c>
      <c r="N36" s="120">
        <v>42400</v>
      </c>
      <c r="O36" s="119" t="s">
        <v>111</v>
      </c>
      <c r="P36" s="41">
        <v>8954</v>
      </c>
      <c r="Q36" s="119">
        <v>51804005</v>
      </c>
      <c r="R36" s="12">
        <v>38100000</v>
      </c>
    </row>
    <row r="37" spans="1:18" x14ac:dyDescent="0.25">
      <c r="A37" s="119" t="s">
        <v>31</v>
      </c>
      <c r="B37" s="119" t="s">
        <v>112</v>
      </c>
      <c r="G37" s="22">
        <v>1221</v>
      </c>
      <c r="J37" s="119" t="s">
        <v>113</v>
      </c>
      <c r="N37" s="120">
        <v>42400</v>
      </c>
      <c r="O37" s="119" t="s">
        <v>111</v>
      </c>
      <c r="P37" s="41">
        <v>2984.67</v>
      </c>
      <c r="Q37" s="119">
        <v>51804005</v>
      </c>
      <c r="R37" s="12">
        <v>38100000</v>
      </c>
    </row>
    <row r="38" spans="1:18" x14ac:dyDescent="0.25">
      <c r="A38" s="119" t="s">
        <v>31</v>
      </c>
      <c r="B38" s="119" t="s">
        <v>112</v>
      </c>
      <c r="G38" s="22">
        <v>1311</v>
      </c>
      <c r="J38" s="119" t="s">
        <v>113</v>
      </c>
      <c r="N38" s="120">
        <v>42400</v>
      </c>
      <c r="O38" s="119" t="s">
        <v>111</v>
      </c>
      <c r="P38" s="41">
        <v>2984.67</v>
      </c>
      <c r="Q38" s="119">
        <v>51804005</v>
      </c>
      <c r="R38" s="12">
        <v>38100000</v>
      </c>
    </row>
    <row r="39" spans="1:18" x14ac:dyDescent="0.25">
      <c r="A39" s="119" t="s">
        <v>31</v>
      </c>
      <c r="B39" s="119" t="s">
        <v>112</v>
      </c>
      <c r="G39" s="19">
        <v>1321</v>
      </c>
      <c r="J39" s="119" t="s">
        <v>113</v>
      </c>
      <c r="N39" s="120">
        <v>42400</v>
      </c>
      <c r="O39" s="119" t="s">
        <v>111</v>
      </c>
      <c r="P39" s="41">
        <v>5969.33</v>
      </c>
      <c r="Q39" s="119">
        <v>51804005</v>
      </c>
      <c r="R39" s="12">
        <v>38100000</v>
      </c>
    </row>
    <row r="40" spans="1:18" x14ac:dyDescent="0.25">
      <c r="A40" s="119" t="s">
        <v>31</v>
      </c>
      <c r="B40" s="119" t="s">
        <v>112</v>
      </c>
      <c r="G40" s="19">
        <v>1362</v>
      </c>
      <c r="J40" s="119" t="s">
        <v>113</v>
      </c>
      <c r="N40" s="120">
        <v>42400</v>
      </c>
      <c r="O40" s="119" t="s">
        <v>111</v>
      </c>
      <c r="P40" s="41">
        <v>20892.669999999998</v>
      </c>
      <c r="Q40" s="119">
        <v>51804005</v>
      </c>
      <c r="R40" s="12">
        <v>38100000</v>
      </c>
    </row>
    <row r="41" spans="1:18" x14ac:dyDescent="0.25">
      <c r="A41" s="119" t="s">
        <v>31</v>
      </c>
      <c r="B41" s="119" t="s">
        <v>112</v>
      </c>
      <c r="G41" s="19">
        <v>1421</v>
      </c>
      <c r="J41" s="119" t="s">
        <v>113</v>
      </c>
      <c r="N41" s="120">
        <v>42400</v>
      </c>
      <c r="O41" s="119" t="s">
        <v>111</v>
      </c>
      <c r="P41" s="41">
        <v>8954</v>
      </c>
      <c r="Q41" s="119">
        <v>51804005</v>
      </c>
      <c r="R41" s="12">
        <v>38100000</v>
      </c>
    </row>
    <row r="42" spans="1:18" x14ac:dyDescent="0.25">
      <c r="A42" s="119" t="s">
        <v>31</v>
      </c>
      <c r="B42" s="119" t="s">
        <v>112</v>
      </c>
      <c r="G42" s="19">
        <v>1462</v>
      </c>
      <c r="J42" s="119" t="s">
        <v>113</v>
      </c>
      <c r="N42" s="120">
        <v>42400</v>
      </c>
      <c r="O42" s="119" t="s">
        <v>111</v>
      </c>
      <c r="P42" s="41">
        <v>32831.33</v>
      </c>
      <c r="Q42" s="119">
        <v>51804005</v>
      </c>
      <c r="R42" s="12">
        <v>38100000</v>
      </c>
    </row>
    <row r="43" spans="1:18" x14ac:dyDescent="0.25">
      <c r="A43" s="119" t="s">
        <v>31</v>
      </c>
      <c r="B43" s="119" t="s">
        <v>112</v>
      </c>
      <c r="G43" s="19">
        <v>1611</v>
      </c>
      <c r="J43" s="119" t="s">
        <v>113</v>
      </c>
      <c r="N43" s="120">
        <v>42400</v>
      </c>
      <c r="O43" s="119" t="s">
        <v>111</v>
      </c>
      <c r="P43" s="41">
        <v>5969.33</v>
      </c>
      <c r="Q43" s="119">
        <v>51804005</v>
      </c>
      <c r="R43" s="12">
        <v>38100000</v>
      </c>
    </row>
    <row r="44" spans="1:18" x14ac:dyDescent="0.25">
      <c r="A44" s="119" t="s">
        <v>31</v>
      </c>
      <c r="B44" s="119" t="s">
        <v>112</v>
      </c>
      <c r="G44" s="19">
        <v>1612</v>
      </c>
      <c r="J44" s="119" t="s">
        <v>113</v>
      </c>
      <c r="N44" s="120">
        <v>42400</v>
      </c>
      <c r="O44" s="119" t="s">
        <v>111</v>
      </c>
      <c r="P44" s="41">
        <v>8954</v>
      </c>
      <c r="Q44" s="119">
        <v>51804005</v>
      </c>
      <c r="R44" s="12">
        <v>38100000</v>
      </c>
    </row>
    <row r="45" spans="1:18" x14ac:dyDescent="0.25">
      <c r="A45" s="119" t="s">
        <v>31</v>
      </c>
      <c r="B45" s="119" t="s">
        <v>112</v>
      </c>
      <c r="G45" s="19">
        <v>1621</v>
      </c>
      <c r="J45" s="119" t="s">
        <v>113</v>
      </c>
      <c r="N45" s="120">
        <v>42400</v>
      </c>
      <c r="O45" s="119" t="s">
        <v>111</v>
      </c>
      <c r="P45" s="41">
        <v>11938.67</v>
      </c>
      <c r="Q45" s="119">
        <v>51804005</v>
      </c>
      <c r="R45" s="12">
        <v>38100000</v>
      </c>
    </row>
    <row r="46" spans="1:18" x14ac:dyDescent="0.25">
      <c r="A46" s="119" t="s">
        <v>31</v>
      </c>
      <c r="B46" s="119" t="s">
        <v>112</v>
      </c>
      <c r="G46" s="19">
        <v>1631</v>
      </c>
      <c r="J46" s="119" t="s">
        <v>113</v>
      </c>
      <c r="N46" s="120">
        <v>42400</v>
      </c>
      <c r="O46" s="119" t="s">
        <v>111</v>
      </c>
      <c r="P46" s="41">
        <v>14923.33</v>
      </c>
      <c r="Q46" s="119">
        <v>51804005</v>
      </c>
      <c r="R46" s="12">
        <v>38100000</v>
      </c>
    </row>
    <row r="47" spans="1:18" x14ac:dyDescent="0.25">
      <c r="A47" s="119" t="s">
        <v>31</v>
      </c>
      <c r="B47" s="119" t="s">
        <v>112</v>
      </c>
      <c r="G47" s="19">
        <v>1641</v>
      </c>
      <c r="J47" s="119" t="s">
        <v>113</v>
      </c>
      <c r="N47" s="120">
        <v>42400</v>
      </c>
      <c r="O47" s="119" t="s">
        <v>111</v>
      </c>
      <c r="P47" s="41">
        <v>20892.669999999998</v>
      </c>
      <c r="Q47" s="119">
        <v>51804005</v>
      </c>
      <c r="R47" s="12">
        <v>38100000</v>
      </c>
    </row>
    <row r="48" spans="1:18" x14ac:dyDescent="0.25">
      <c r="A48" s="119" t="s">
        <v>31</v>
      </c>
      <c r="B48" s="119" t="s">
        <v>112</v>
      </c>
      <c r="G48" s="19">
        <v>1711</v>
      </c>
      <c r="J48" s="119" t="s">
        <v>113</v>
      </c>
      <c r="N48" s="120">
        <v>42400</v>
      </c>
      <c r="O48" s="119" t="s">
        <v>111</v>
      </c>
      <c r="P48" s="41">
        <v>2984.67</v>
      </c>
      <c r="Q48" s="119">
        <v>51804005</v>
      </c>
      <c r="R48" s="12">
        <v>38100000</v>
      </c>
    </row>
    <row r="49" spans="1:18" x14ac:dyDescent="0.25">
      <c r="A49" s="119" t="s">
        <v>31</v>
      </c>
      <c r="B49" s="119" t="s">
        <v>112</v>
      </c>
      <c r="G49" s="19">
        <v>1712</v>
      </c>
      <c r="J49" s="119" t="s">
        <v>113</v>
      </c>
      <c r="N49" s="120">
        <v>42400</v>
      </c>
      <c r="O49" s="119" t="s">
        <v>111</v>
      </c>
      <c r="P49" s="41">
        <v>2984.67</v>
      </c>
      <c r="Q49" s="119">
        <v>51804005</v>
      </c>
      <c r="R49" s="12">
        <v>38100000</v>
      </c>
    </row>
    <row r="50" spans="1:18" x14ac:dyDescent="0.25">
      <c r="A50" s="119" t="s">
        <v>31</v>
      </c>
      <c r="B50" s="119" t="s">
        <v>112</v>
      </c>
      <c r="G50" s="19">
        <v>1721</v>
      </c>
      <c r="J50" s="119" t="s">
        <v>113</v>
      </c>
      <c r="N50" s="120">
        <v>42400</v>
      </c>
      <c r="O50" s="119" t="s">
        <v>111</v>
      </c>
      <c r="P50" s="41">
        <v>2984.67</v>
      </c>
      <c r="Q50" s="119">
        <v>51804005</v>
      </c>
      <c r="R50" s="12">
        <v>38100000</v>
      </c>
    </row>
    <row r="51" spans="1:18" x14ac:dyDescent="0.25">
      <c r="A51" s="119" t="s">
        <v>31</v>
      </c>
      <c r="B51" s="119" t="s">
        <v>112</v>
      </c>
      <c r="G51" s="19">
        <v>1731</v>
      </c>
      <c r="J51" s="119" t="s">
        <v>113</v>
      </c>
      <c r="N51" s="120">
        <v>42400</v>
      </c>
      <c r="O51" s="119" t="s">
        <v>111</v>
      </c>
      <c r="P51" s="41">
        <v>14923.33</v>
      </c>
      <c r="Q51" s="119">
        <v>51804005</v>
      </c>
      <c r="R51" s="12">
        <v>38100000</v>
      </c>
    </row>
    <row r="52" spans="1:18" x14ac:dyDescent="0.25">
      <c r="A52" s="119" t="s">
        <v>31</v>
      </c>
      <c r="B52" s="119" t="s">
        <v>112</v>
      </c>
      <c r="G52" s="22">
        <v>1811</v>
      </c>
      <c r="J52" s="119" t="s">
        <v>113</v>
      </c>
      <c r="N52" s="120">
        <v>42400</v>
      </c>
      <c r="O52" s="119" t="s">
        <v>111</v>
      </c>
      <c r="P52" s="41">
        <v>5969.33</v>
      </c>
      <c r="Q52" s="119">
        <v>51804005</v>
      </c>
      <c r="R52" s="12">
        <v>38100000</v>
      </c>
    </row>
    <row r="53" spans="1:18" x14ac:dyDescent="0.25">
      <c r="A53" s="119" t="s">
        <v>31</v>
      </c>
      <c r="B53" s="119" t="s">
        <v>112</v>
      </c>
      <c r="G53" s="19">
        <v>1812</v>
      </c>
      <c r="J53" s="119" t="s">
        <v>113</v>
      </c>
      <c r="N53" s="120">
        <v>42400</v>
      </c>
      <c r="O53" s="119" t="s">
        <v>111</v>
      </c>
      <c r="P53" s="41">
        <v>2984.67</v>
      </c>
      <c r="Q53" s="119">
        <v>51804005</v>
      </c>
      <c r="R53" s="12">
        <v>38100000</v>
      </c>
    </row>
    <row r="54" spans="1:18" x14ac:dyDescent="0.25">
      <c r="A54" s="119" t="s">
        <v>31</v>
      </c>
      <c r="B54" s="119" t="s">
        <v>112</v>
      </c>
      <c r="G54" s="19">
        <v>1813</v>
      </c>
      <c r="J54" s="119" t="s">
        <v>113</v>
      </c>
      <c r="N54" s="120">
        <v>42400</v>
      </c>
      <c r="O54" s="119" t="s">
        <v>111</v>
      </c>
      <c r="P54" s="41">
        <v>2984.67</v>
      </c>
      <c r="Q54" s="119">
        <v>51804005</v>
      </c>
      <c r="R54" s="12">
        <v>38100000</v>
      </c>
    </row>
    <row r="55" spans="1:18" x14ac:dyDescent="0.25">
      <c r="A55" s="119" t="s">
        <v>31</v>
      </c>
      <c r="B55" s="119" t="s">
        <v>112</v>
      </c>
      <c r="G55" s="19">
        <v>1821</v>
      </c>
      <c r="J55" s="119" t="s">
        <v>113</v>
      </c>
      <c r="N55" s="120">
        <v>42400</v>
      </c>
      <c r="O55" s="119" t="s">
        <v>111</v>
      </c>
      <c r="P55" s="41">
        <v>5969.33</v>
      </c>
      <c r="Q55" s="119">
        <v>51804005</v>
      </c>
      <c r="R55" s="12">
        <v>38100000</v>
      </c>
    </row>
    <row r="56" spans="1:18" x14ac:dyDescent="0.25">
      <c r="A56" s="119" t="s">
        <v>31</v>
      </c>
      <c r="B56" s="119" t="s">
        <v>112</v>
      </c>
      <c r="G56" s="19">
        <v>1823</v>
      </c>
      <c r="J56" s="119" t="s">
        <v>113</v>
      </c>
      <c r="N56" s="120">
        <v>42400</v>
      </c>
      <c r="O56" s="119" t="s">
        <v>111</v>
      </c>
      <c r="P56" s="41">
        <v>2984.67</v>
      </c>
      <c r="Q56" s="119">
        <v>51804005</v>
      </c>
      <c r="R56" s="12">
        <v>38100000</v>
      </c>
    </row>
    <row r="57" spans="1:18" x14ac:dyDescent="0.25">
      <c r="A57" s="119" t="s">
        <v>31</v>
      </c>
      <c r="B57" s="119" t="s">
        <v>112</v>
      </c>
      <c r="G57" s="19">
        <v>1921</v>
      </c>
      <c r="J57" s="119" t="s">
        <v>113</v>
      </c>
      <c r="N57" s="120">
        <v>42400</v>
      </c>
      <c r="O57" s="119" t="s">
        <v>111</v>
      </c>
      <c r="P57" s="41">
        <v>2984.67</v>
      </c>
      <c r="Q57" s="119">
        <v>51804005</v>
      </c>
      <c r="R57" s="12">
        <v>38100000</v>
      </c>
    </row>
    <row r="58" spans="1:18" x14ac:dyDescent="0.25">
      <c r="A58" s="119" t="s">
        <v>31</v>
      </c>
      <c r="B58" s="119" t="s">
        <v>112</v>
      </c>
      <c r="G58" s="19">
        <v>2011</v>
      </c>
      <c r="J58" s="119" t="s">
        <v>113</v>
      </c>
      <c r="N58" s="120">
        <v>42400</v>
      </c>
      <c r="O58" s="119" t="s">
        <v>111</v>
      </c>
      <c r="P58" s="41">
        <v>2984.67</v>
      </c>
      <c r="Q58" s="119">
        <v>51804005</v>
      </c>
      <c r="R58" s="12">
        <v>38100000</v>
      </c>
    </row>
    <row r="59" spans="1:18" x14ac:dyDescent="0.25">
      <c r="A59" s="119" t="s">
        <v>31</v>
      </c>
      <c r="B59" s="119" t="s">
        <v>112</v>
      </c>
      <c r="G59" s="19">
        <v>2021</v>
      </c>
      <c r="J59" s="119" t="s">
        <v>113</v>
      </c>
      <c r="N59" s="120">
        <v>42400</v>
      </c>
      <c r="O59" s="119" t="s">
        <v>111</v>
      </c>
      <c r="P59" s="41">
        <v>5969.33</v>
      </c>
      <c r="Q59" s="119">
        <v>51804005</v>
      </c>
      <c r="R59" s="12">
        <v>38100000</v>
      </c>
    </row>
    <row r="60" spans="1:18" x14ac:dyDescent="0.25">
      <c r="A60" s="119" t="s">
        <v>31</v>
      </c>
      <c r="B60" s="119" t="s">
        <v>112</v>
      </c>
      <c r="G60" s="19">
        <v>2111</v>
      </c>
      <c r="J60" s="119" t="s">
        <v>113</v>
      </c>
      <c r="N60" s="120">
        <v>42400</v>
      </c>
      <c r="O60" s="119" t="s">
        <v>111</v>
      </c>
      <c r="P60" s="41">
        <v>2984.67</v>
      </c>
      <c r="Q60" s="119">
        <v>51804005</v>
      </c>
      <c r="R60" s="12">
        <v>38100000</v>
      </c>
    </row>
    <row r="61" spans="1:18" x14ac:dyDescent="0.25">
      <c r="A61" s="119" t="s">
        <v>31</v>
      </c>
      <c r="B61" s="119" t="s">
        <v>112</v>
      </c>
      <c r="G61" s="22">
        <v>2113</v>
      </c>
      <c r="J61" s="119" t="s">
        <v>113</v>
      </c>
      <c r="N61" s="120">
        <v>42400</v>
      </c>
      <c r="O61" s="119" t="s">
        <v>111</v>
      </c>
      <c r="P61" s="41">
        <v>2984.67</v>
      </c>
      <c r="Q61" s="119">
        <v>51804005</v>
      </c>
      <c r="R61" s="12">
        <v>38100000</v>
      </c>
    </row>
    <row r="62" spans="1:18" x14ac:dyDescent="0.25">
      <c r="A62" s="119" t="s">
        <v>31</v>
      </c>
      <c r="B62" s="119" t="s">
        <v>112</v>
      </c>
      <c r="G62" s="22">
        <v>2121</v>
      </c>
      <c r="J62" s="119" t="s">
        <v>113</v>
      </c>
      <c r="N62" s="120">
        <v>42400</v>
      </c>
      <c r="O62" s="119" t="s">
        <v>111</v>
      </c>
      <c r="P62" s="41">
        <v>2984.67</v>
      </c>
      <c r="Q62" s="119">
        <v>51804005</v>
      </c>
      <c r="R62" s="12">
        <v>38100000</v>
      </c>
    </row>
    <row r="63" spans="1:18" x14ac:dyDescent="0.25">
      <c r="A63" s="119" t="s">
        <v>31</v>
      </c>
      <c r="B63" s="119" t="s">
        <v>112</v>
      </c>
      <c r="G63" s="22">
        <v>2151</v>
      </c>
      <c r="J63" s="119" t="s">
        <v>113</v>
      </c>
      <c r="N63" s="120">
        <v>42400</v>
      </c>
      <c r="O63" s="119" t="s">
        <v>111</v>
      </c>
      <c r="P63" s="41">
        <v>5969.33</v>
      </c>
      <c r="Q63" s="119">
        <v>51804005</v>
      </c>
      <c r="R63" s="12">
        <v>38100000</v>
      </c>
    </row>
    <row r="64" spans="1:18" x14ac:dyDescent="0.25">
      <c r="A64" s="119" t="s">
        <v>31</v>
      </c>
      <c r="B64" s="119" t="s">
        <v>112</v>
      </c>
      <c r="G64" s="22">
        <v>2152</v>
      </c>
      <c r="J64" s="119" t="s">
        <v>113</v>
      </c>
      <c r="N64" s="120">
        <v>42400</v>
      </c>
      <c r="O64" s="119" t="s">
        <v>111</v>
      </c>
      <c r="P64" s="41">
        <v>2984.67</v>
      </c>
      <c r="Q64" s="119">
        <v>51804005</v>
      </c>
      <c r="R64" s="12">
        <v>38100000</v>
      </c>
    </row>
    <row r="65" spans="1:18" x14ac:dyDescent="0.25">
      <c r="A65" s="119" t="s">
        <v>31</v>
      </c>
      <c r="B65" s="119" t="s">
        <v>112</v>
      </c>
      <c r="G65" s="22">
        <v>2211</v>
      </c>
      <c r="J65" s="119" t="s">
        <v>113</v>
      </c>
      <c r="N65" s="120">
        <v>42400</v>
      </c>
      <c r="O65" s="119" t="s">
        <v>111</v>
      </c>
      <c r="P65" s="41">
        <v>2984.67</v>
      </c>
      <c r="Q65" s="119">
        <v>51804005</v>
      </c>
      <c r="R65" s="12">
        <v>38100000</v>
      </c>
    </row>
    <row r="66" spans="1:18" x14ac:dyDescent="0.25">
      <c r="A66" s="119" t="s">
        <v>31</v>
      </c>
      <c r="B66" s="119" t="s">
        <v>112</v>
      </c>
      <c r="G66" s="22">
        <v>2421</v>
      </c>
      <c r="J66" s="119" t="s">
        <v>113</v>
      </c>
      <c r="N66" s="120">
        <v>42400</v>
      </c>
      <c r="O66" s="119" t="s">
        <v>111</v>
      </c>
      <c r="P66" s="41">
        <v>11938.67</v>
      </c>
      <c r="Q66" s="119">
        <v>51804005</v>
      </c>
      <c r="R66" s="12">
        <v>38100000</v>
      </c>
    </row>
    <row r="67" spans="1:18" x14ac:dyDescent="0.25">
      <c r="A67" s="119" t="s">
        <v>31</v>
      </c>
      <c r="B67" s="119" t="s">
        <v>112</v>
      </c>
      <c r="G67" s="22">
        <v>2511</v>
      </c>
      <c r="J67" s="119" t="s">
        <v>113</v>
      </c>
      <c r="N67" s="120">
        <v>42400</v>
      </c>
      <c r="O67" s="119" t="s">
        <v>111</v>
      </c>
      <c r="P67" s="41">
        <v>8954</v>
      </c>
      <c r="Q67" s="119">
        <v>51804005</v>
      </c>
      <c r="R67" s="12">
        <v>38100000</v>
      </c>
    </row>
    <row r="68" spans="1:18" x14ac:dyDescent="0.25">
      <c r="A68" s="119" t="s">
        <v>31</v>
      </c>
      <c r="B68" s="119" t="s">
        <v>112</v>
      </c>
      <c r="G68" s="22">
        <v>2521</v>
      </c>
      <c r="J68" s="119" t="s">
        <v>113</v>
      </c>
      <c r="N68" s="120">
        <v>42400</v>
      </c>
      <c r="O68" s="119" t="s">
        <v>111</v>
      </c>
      <c r="P68" s="41">
        <v>2984.67</v>
      </c>
      <c r="Q68" s="119">
        <v>51804005</v>
      </c>
      <c r="R68" s="12">
        <v>38100000</v>
      </c>
    </row>
    <row r="69" spans="1:18" x14ac:dyDescent="0.25">
      <c r="A69" s="119" t="s">
        <v>31</v>
      </c>
      <c r="B69" s="119" t="s">
        <v>112</v>
      </c>
      <c r="G69" s="22">
        <v>2562</v>
      </c>
      <c r="J69" s="119" t="s">
        <v>113</v>
      </c>
      <c r="N69" s="120">
        <v>42400</v>
      </c>
      <c r="O69" s="119" t="s">
        <v>111</v>
      </c>
      <c r="P69" s="41">
        <v>11938.67</v>
      </c>
      <c r="Q69" s="119">
        <v>51804005</v>
      </c>
      <c r="R69" s="12">
        <v>38100000</v>
      </c>
    </row>
    <row r="70" spans="1:18" x14ac:dyDescent="0.25">
      <c r="A70" s="119" t="s">
        <v>31</v>
      </c>
      <c r="B70" s="119" t="s">
        <v>112</v>
      </c>
      <c r="G70" s="22">
        <v>2611</v>
      </c>
      <c r="J70" s="119" t="s">
        <v>113</v>
      </c>
      <c r="N70" s="120">
        <v>42400</v>
      </c>
      <c r="O70" s="119" t="s">
        <v>111</v>
      </c>
      <c r="P70" s="41">
        <v>2984.67</v>
      </c>
      <c r="Q70" s="119">
        <v>51804005</v>
      </c>
      <c r="R70" s="12">
        <v>38100000</v>
      </c>
    </row>
    <row r="71" spans="1:18" x14ac:dyDescent="0.25">
      <c r="A71" s="119" t="s">
        <v>31</v>
      </c>
      <c r="B71" s="119" t="s">
        <v>112</v>
      </c>
      <c r="G71" s="22">
        <v>2721</v>
      </c>
      <c r="J71" s="119" t="s">
        <v>113</v>
      </c>
      <c r="N71" s="120">
        <v>42400</v>
      </c>
      <c r="O71" s="119" t="s">
        <v>111</v>
      </c>
      <c r="P71" s="41">
        <v>8954</v>
      </c>
      <c r="Q71" s="119">
        <v>51804005</v>
      </c>
      <c r="R71" s="12">
        <v>38100000</v>
      </c>
    </row>
    <row r="72" spans="1:18" x14ac:dyDescent="0.25">
      <c r="A72" s="119" t="s">
        <v>31</v>
      </c>
      <c r="B72" s="119" t="s">
        <v>112</v>
      </c>
      <c r="G72" s="22">
        <v>2821</v>
      </c>
      <c r="J72" s="119" t="s">
        <v>113</v>
      </c>
      <c r="N72" s="120">
        <v>42400</v>
      </c>
      <c r="O72" s="119" t="s">
        <v>111</v>
      </c>
      <c r="P72" s="41">
        <v>2984.67</v>
      </c>
      <c r="Q72" s="119">
        <v>51804005</v>
      </c>
      <c r="R72" s="12">
        <v>38100000</v>
      </c>
    </row>
    <row r="73" spans="1:18" x14ac:dyDescent="0.25">
      <c r="A73" s="119" t="s">
        <v>31</v>
      </c>
      <c r="B73" s="119" t="s">
        <v>112</v>
      </c>
      <c r="G73" s="22">
        <v>2841</v>
      </c>
      <c r="J73" s="119" t="s">
        <v>113</v>
      </c>
      <c r="N73" s="120">
        <v>42400</v>
      </c>
      <c r="O73" s="119" t="s">
        <v>111</v>
      </c>
      <c r="P73" s="41">
        <v>11938.67</v>
      </c>
      <c r="Q73" s="119">
        <v>51804005</v>
      </c>
      <c r="R73" s="12">
        <v>38100000</v>
      </c>
    </row>
    <row r="74" spans="1:18" x14ac:dyDescent="0.25">
      <c r="A74" s="119" t="s">
        <v>31</v>
      </c>
      <c r="B74" s="119" t="s">
        <v>112</v>
      </c>
      <c r="G74" s="22">
        <v>3011</v>
      </c>
      <c r="J74" s="119" t="s">
        <v>113</v>
      </c>
      <c r="N74" s="120">
        <v>42400</v>
      </c>
      <c r="O74" s="119" t="s">
        <v>111</v>
      </c>
      <c r="P74" s="41">
        <v>5969.33</v>
      </c>
      <c r="Q74" s="119">
        <v>51804005</v>
      </c>
      <c r="R74" s="12">
        <v>38100000</v>
      </c>
    </row>
    <row r="75" spans="1:18" x14ac:dyDescent="0.25">
      <c r="A75" s="119" t="s">
        <v>31</v>
      </c>
      <c r="B75" s="119" t="s">
        <v>112</v>
      </c>
      <c r="G75" s="22">
        <v>3111</v>
      </c>
      <c r="J75" s="119" t="s">
        <v>113</v>
      </c>
      <c r="N75" s="120">
        <v>42400</v>
      </c>
      <c r="O75" s="119" t="s">
        <v>111</v>
      </c>
      <c r="P75" s="41">
        <v>2984.67</v>
      </c>
      <c r="Q75" s="119">
        <v>51804005</v>
      </c>
      <c r="R75" s="12">
        <v>38100000</v>
      </c>
    </row>
    <row r="76" spans="1:18" x14ac:dyDescent="0.25">
      <c r="A76" s="119" t="s">
        <v>31</v>
      </c>
      <c r="B76" s="119" t="s">
        <v>112</v>
      </c>
      <c r="G76" s="22">
        <v>3121</v>
      </c>
      <c r="J76" s="119" t="s">
        <v>113</v>
      </c>
      <c r="N76" s="120">
        <v>42400</v>
      </c>
      <c r="O76" s="119" t="s">
        <v>111</v>
      </c>
      <c r="P76" s="41">
        <v>5969.33</v>
      </c>
      <c r="Q76" s="119">
        <v>51804005</v>
      </c>
      <c r="R76" s="12">
        <v>38100000</v>
      </c>
    </row>
    <row r="77" spans="1:18" x14ac:dyDescent="0.25">
      <c r="A77" s="119" t="s">
        <v>31</v>
      </c>
      <c r="B77" s="119" t="s">
        <v>112</v>
      </c>
      <c r="G77" s="22">
        <v>3131</v>
      </c>
      <c r="J77" s="119" t="s">
        <v>113</v>
      </c>
      <c r="N77" s="120">
        <v>42400</v>
      </c>
      <c r="O77" s="119" t="s">
        <v>111</v>
      </c>
      <c r="P77" s="41">
        <v>20892.669999999998</v>
      </c>
      <c r="Q77" s="119">
        <v>51804005</v>
      </c>
      <c r="R77" s="12">
        <v>38100000</v>
      </c>
    </row>
    <row r="78" spans="1:18" x14ac:dyDescent="0.25">
      <c r="A78" s="119" t="s">
        <v>31</v>
      </c>
      <c r="B78" s="119" t="s">
        <v>112</v>
      </c>
      <c r="G78" s="22">
        <v>3221</v>
      </c>
      <c r="J78" s="119" t="s">
        <v>113</v>
      </c>
      <c r="N78" s="120">
        <v>42400</v>
      </c>
      <c r="O78" s="119" t="s">
        <v>111</v>
      </c>
      <c r="P78" s="41">
        <v>5969.33</v>
      </c>
      <c r="Q78" s="119">
        <v>51804005</v>
      </c>
      <c r="R78" s="12">
        <v>38100000</v>
      </c>
    </row>
    <row r="79" spans="1:18" x14ac:dyDescent="0.25">
      <c r="A79" s="119" t="s">
        <v>31</v>
      </c>
      <c r="B79" s="119" t="s">
        <v>112</v>
      </c>
      <c r="G79" s="22">
        <v>3241</v>
      </c>
      <c r="J79" s="119" t="s">
        <v>113</v>
      </c>
      <c r="N79" s="120">
        <v>42400</v>
      </c>
      <c r="O79" s="119" t="s">
        <v>111</v>
      </c>
      <c r="P79" s="41">
        <v>14923.33</v>
      </c>
      <c r="Q79" s="119">
        <v>51804005</v>
      </c>
      <c r="R79" s="12">
        <v>38100000</v>
      </c>
    </row>
    <row r="80" spans="1:18" x14ac:dyDescent="0.25">
      <c r="A80" s="119" t="s">
        <v>31</v>
      </c>
      <c r="B80" s="119" t="s">
        <v>112</v>
      </c>
      <c r="G80" s="34">
        <v>3341</v>
      </c>
      <c r="J80" s="119" t="s">
        <v>113</v>
      </c>
      <c r="N80" s="120">
        <v>42400</v>
      </c>
      <c r="O80" s="119" t="s">
        <v>111</v>
      </c>
      <c r="P80" s="41">
        <v>11938.67</v>
      </c>
      <c r="Q80" s="119">
        <v>51804005</v>
      </c>
      <c r="R80" s="12">
        <v>38100000</v>
      </c>
    </row>
    <row r="81" spans="1:18" x14ac:dyDescent="0.25">
      <c r="A81" s="119" t="s">
        <v>31</v>
      </c>
      <c r="B81" s="119" t="s">
        <v>112</v>
      </c>
      <c r="G81" s="34">
        <v>3342</v>
      </c>
      <c r="J81" s="119" t="s">
        <v>113</v>
      </c>
      <c r="N81" s="120">
        <v>42400</v>
      </c>
      <c r="O81" s="119" t="s">
        <v>111</v>
      </c>
      <c r="P81" s="41">
        <v>5969.33</v>
      </c>
      <c r="Q81" s="119">
        <v>51804005</v>
      </c>
      <c r="R81" s="12">
        <v>38100000</v>
      </c>
    </row>
    <row r="82" spans="1:18" x14ac:dyDescent="0.25">
      <c r="A82" s="119" t="s">
        <v>31</v>
      </c>
      <c r="B82" s="119" t="s">
        <v>112</v>
      </c>
      <c r="G82" s="34">
        <v>3451</v>
      </c>
      <c r="J82" s="119" t="s">
        <v>113</v>
      </c>
      <c r="N82" s="120">
        <v>42400</v>
      </c>
      <c r="O82" s="119" t="s">
        <v>111</v>
      </c>
      <c r="P82" s="41">
        <v>5969.33</v>
      </c>
      <c r="Q82" s="119">
        <v>51804005</v>
      </c>
      <c r="R82" s="12">
        <v>38100000</v>
      </c>
    </row>
    <row r="83" spans="1:18" x14ac:dyDescent="0.25">
      <c r="A83" s="119" t="s">
        <v>31</v>
      </c>
      <c r="B83" s="119" t="s">
        <v>112</v>
      </c>
      <c r="G83" s="34">
        <v>3741</v>
      </c>
      <c r="J83" s="119" t="s">
        <v>113</v>
      </c>
      <c r="N83" s="120">
        <v>42400</v>
      </c>
      <c r="O83" s="119" t="s">
        <v>111</v>
      </c>
      <c r="P83" s="41">
        <v>8954</v>
      </c>
      <c r="Q83" s="119">
        <v>51804005</v>
      </c>
      <c r="R83" s="12">
        <v>38100000</v>
      </c>
    </row>
    <row r="84" spans="1:18" x14ac:dyDescent="0.25">
      <c r="A84" s="119" t="s">
        <v>31</v>
      </c>
      <c r="B84" s="119" t="s">
        <v>112</v>
      </c>
      <c r="G84" s="34">
        <v>3743</v>
      </c>
      <c r="J84" s="119" t="s">
        <v>113</v>
      </c>
      <c r="N84" s="120">
        <v>42400</v>
      </c>
      <c r="O84" s="119" t="s">
        <v>111</v>
      </c>
      <c r="P84" s="41">
        <v>5969.33</v>
      </c>
      <c r="Q84" s="119">
        <v>51804005</v>
      </c>
      <c r="R84" s="12">
        <v>38100000</v>
      </c>
    </row>
    <row r="85" spans="1:18" x14ac:dyDescent="0.25">
      <c r="A85" s="119" t="s">
        <v>31</v>
      </c>
      <c r="B85" s="119" t="s">
        <v>112</v>
      </c>
      <c r="G85" s="34">
        <v>3841</v>
      </c>
      <c r="J85" s="119" t="s">
        <v>113</v>
      </c>
      <c r="N85" s="120">
        <v>42400</v>
      </c>
      <c r="O85" s="119" t="s">
        <v>111</v>
      </c>
      <c r="P85" s="41">
        <v>29846.67</v>
      </c>
      <c r="Q85" s="119">
        <v>51804005</v>
      </c>
      <c r="R85" s="12">
        <v>38100000</v>
      </c>
    </row>
    <row r="86" spans="1:18" x14ac:dyDescent="0.25">
      <c r="A86" s="119" t="s">
        <v>31</v>
      </c>
      <c r="B86" s="119" t="s">
        <v>112</v>
      </c>
      <c r="G86" s="34">
        <v>4041</v>
      </c>
      <c r="J86" s="119" t="s">
        <v>113</v>
      </c>
      <c r="N86" s="120">
        <v>42400</v>
      </c>
      <c r="O86" s="119" t="s">
        <v>111</v>
      </c>
      <c r="P86" s="41">
        <v>11938.67</v>
      </c>
      <c r="Q86" s="119">
        <v>51804005</v>
      </c>
      <c r="R86" s="12">
        <v>38100000</v>
      </c>
    </row>
    <row r="87" spans="1:18" x14ac:dyDescent="0.25">
      <c r="A87" s="119" t="s">
        <v>31</v>
      </c>
      <c r="B87" s="119" t="s">
        <v>112</v>
      </c>
      <c r="G87" s="34">
        <v>4441</v>
      </c>
      <c r="J87" s="119" t="s">
        <v>113</v>
      </c>
      <c r="N87" s="120">
        <v>42400</v>
      </c>
      <c r="O87" s="119" t="s">
        <v>111</v>
      </c>
      <c r="P87" s="41">
        <v>14923.33</v>
      </c>
      <c r="Q87" s="119">
        <v>51804005</v>
      </c>
      <c r="R87" s="12">
        <v>38100000</v>
      </c>
    </row>
    <row r="88" spans="1:18" x14ac:dyDescent="0.25">
      <c r="A88" s="119" t="s">
        <v>31</v>
      </c>
      <c r="B88" s="119" t="s">
        <v>112</v>
      </c>
      <c r="G88" s="22">
        <v>4764</v>
      </c>
      <c r="J88" s="119" t="s">
        <v>113</v>
      </c>
      <c r="N88" s="120">
        <v>42400</v>
      </c>
      <c r="O88" s="119" t="s">
        <v>111</v>
      </c>
      <c r="P88" s="41">
        <v>11938.67</v>
      </c>
      <c r="Q88" s="119">
        <v>51804005</v>
      </c>
      <c r="R88" s="12">
        <v>38100000</v>
      </c>
    </row>
    <row r="89" spans="1:18" x14ac:dyDescent="0.25">
      <c r="A89" s="119" t="s">
        <v>31</v>
      </c>
      <c r="B89" s="119" t="s">
        <v>112</v>
      </c>
      <c r="G89" s="22">
        <v>5011</v>
      </c>
      <c r="J89" s="119" t="s">
        <v>113</v>
      </c>
      <c r="N89" s="120">
        <v>42400</v>
      </c>
      <c r="O89" s="119" t="s">
        <v>111</v>
      </c>
      <c r="P89" s="41">
        <v>11938.67</v>
      </c>
      <c r="Q89" s="119">
        <v>51804005</v>
      </c>
      <c r="R89" s="12">
        <v>38100000</v>
      </c>
    </row>
    <row r="90" spans="1:18" x14ac:dyDescent="0.25">
      <c r="A90" s="119" t="s">
        <v>31</v>
      </c>
      <c r="B90" s="119" t="s">
        <v>112</v>
      </c>
      <c r="G90" s="22">
        <v>5031</v>
      </c>
      <c r="J90" s="119" t="s">
        <v>113</v>
      </c>
      <c r="N90" s="120">
        <v>42400</v>
      </c>
      <c r="O90" s="119" t="s">
        <v>111</v>
      </c>
      <c r="P90" s="41">
        <v>23877.33</v>
      </c>
      <c r="Q90" s="119">
        <v>51804005</v>
      </c>
      <c r="R90" s="12">
        <v>38100000</v>
      </c>
    </row>
    <row r="91" spans="1:18" x14ac:dyDescent="0.25">
      <c r="A91" s="119" t="s">
        <v>31</v>
      </c>
      <c r="B91" s="119" t="s">
        <v>112</v>
      </c>
      <c r="G91" s="22">
        <v>5062</v>
      </c>
      <c r="J91" s="119" t="s">
        <v>113</v>
      </c>
      <c r="N91" s="120">
        <v>42400</v>
      </c>
      <c r="O91" s="119" t="s">
        <v>111</v>
      </c>
      <c r="P91" s="41">
        <v>5969.33</v>
      </c>
      <c r="Q91" s="119">
        <v>51804005</v>
      </c>
      <c r="R91" s="12">
        <v>38100000</v>
      </c>
    </row>
    <row r="92" spans="1:18" x14ac:dyDescent="0.25">
      <c r="A92" s="119" t="s">
        <v>31</v>
      </c>
      <c r="B92" s="119" t="s">
        <v>112</v>
      </c>
      <c r="G92" s="22">
        <v>5931</v>
      </c>
      <c r="J92" s="119" t="s">
        <v>113</v>
      </c>
      <c r="N92" s="120">
        <v>42400</v>
      </c>
      <c r="O92" s="119" t="s">
        <v>111</v>
      </c>
      <c r="P92" s="41">
        <v>17908</v>
      </c>
      <c r="Q92" s="119">
        <v>51804005</v>
      </c>
      <c r="R92" s="12">
        <v>38100000</v>
      </c>
    </row>
    <row r="93" spans="1:18" x14ac:dyDescent="0.25">
      <c r="A93" s="119" t="s">
        <v>31</v>
      </c>
      <c r="B93" s="119" t="s">
        <v>112</v>
      </c>
      <c r="G93" s="22">
        <v>6029</v>
      </c>
      <c r="J93" s="119" t="s">
        <v>113</v>
      </c>
      <c r="N93" s="120">
        <v>42400</v>
      </c>
      <c r="O93" s="119" t="s">
        <v>111</v>
      </c>
      <c r="P93" s="41">
        <v>47754.67</v>
      </c>
      <c r="Q93" s="119">
        <v>51804005</v>
      </c>
      <c r="R93" s="12">
        <v>38100000</v>
      </c>
    </row>
    <row r="94" spans="1:18" x14ac:dyDescent="0.25">
      <c r="A94" s="119" t="s">
        <v>31</v>
      </c>
      <c r="B94" s="119" t="s">
        <v>112</v>
      </c>
      <c r="G94" s="22">
        <v>9001</v>
      </c>
      <c r="J94" s="119" t="s">
        <v>113</v>
      </c>
      <c r="N94" s="120">
        <v>42400</v>
      </c>
      <c r="O94" s="119" t="s">
        <v>111</v>
      </c>
      <c r="P94" s="41">
        <v>2984.67</v>
      </c>
      <c r="Q94" s="119">
        <v>51804005</v>
      </c>
      <c r="R94" s="12">
        <v>38100000</v>
      </c>
    </row>
    <row r="95" spans="1:18" x14ac:dyDescent="0.25">
      <c r="A95" s="119" t="s">
        <v>31</v>
      </c>
      <c r="B95" s="119" t="s">
        <v>112</v>
      </c>
      <c r="G95" s="22">
        <v>9062</v>
      </c>
      <c r="J95" s="119" t="s">
        <v>113</v>
      </c>
      <c r="N95" s="120">
        <v>42400</v>
      </c>
      <c r="O95" s="119" t="s">
        <v>111</v>
      </c>
      <c r="P95" s="41">
        <v>14923.33</v>
      </c>
      <c r="Q95" s="119">
        <v>51804005</v>
      </c>
      <c r="R95" s="12">
        <v>38100000</v>
      </c>
    </row>
    <row r="96" spans="1:18" x14ac:dyDescent="0.25">
      <c r="A96" s="119" t="s">
        <v>31</v>
      </c>
      <c r="B96" s="119" t="s">
        <v>112</v>
      </c>
      <c r="G96" s="22">
        <v>9066</v>
      </c>
      <c r="J96" s="119" t="s">
        <v>113</v>
      </c>
      <c r="N96" s="120">
        <v>42400</v>
      </c>
      <c r="O96" s="119" t="s">
        <v>111</v>
      </c>
      <c r="P96" s="41">
        <v>0</v>
      </c>
      <c r="Q96" s="119">
        <v>51804005</v>
      </c>
      <c r="R96" s="12">
        <v>38100000</v>
      </c>
    </row>
    <row r="97" spans="1:18" x14ac:dyDescent="0.25">
      <c r="A97" s="119" t="s">
        <v>31</v>
      </c>
      <c r="B97" s="119" t="s">
        <v>112</v>
      </c>
      <c r="G97" s="22">
        <v>9401</v>
      </c>
      <c r="J97" s="119" t="s">
        <v>113</v>
      </c>
      <c r="N97" s="120">
        <v>42400</v>
      </c>
      <c r="O97" s="119" t="s">
        <v>111</v>
      </c>
      <c r="P97" s="41">
        <v>5969.33</v>
      </c>
      <c r="Q97" s="119">
        <v>51804005</v>
      </c>
      <c r="R97" s="12">
        <v>38100000</v>
      </c>
    </row>
    <row r="98" spans="1:18" x14ac:dyDescent="0.25">
      <c r="A98" s="119" t="s">
        <v>31</v>
      </c>
      <c r="B98" s="119" t="s">
        <v>112</v>
      </c>
      <c r="G98" s="22">
        <v>9402</v>
      </c>
      <c r="J98" s="119" t="s">
        <v>113</v>
      </c>
      <c r="N98" s="120">
        <v>42400</v>
      </c>
      <c r="O98" s="119" t="s">
        <v>111</v>
      </c>
      <c r="P98" s="41">
        <v>113417.33</v>
      </c>
      <c r="Q98" s="119">
        <v>51804005</v>
      </c>
      <c r="R98" s="12">
        <v>38100000</v>
      </c>
    </row>
    <row r="99" spans="1:18" x14ac:dyDescent="0.25">
      <c r="A99" s="119" t="s">
        <v>31</v>
      </c>
      <c r="B99" s="119" t="s">
        <v>112</v>
      </c>
      <c r="G99" s="22">
        <v>9404</v>
      </c>
      <c r="J99" s="119" t="s">
        <v>113</v>
      </c>
      <c r="N99" s="120">
        <v>42400</v>
      </c>
      <c r="O99" s="119" t="s">
        <v>111</v>
      </c>
      <c r="P99" s="41">
        <v>8954</v>
      </c>
      <c r="Q99" s="119">
        <v>51804005</v>
      </c>
      <c r="R99" s="12">
        <v>38100000</v>
      </c>
    </row>
    <row r="100" spans="1:18" x14ac:dyDescent="0.25">
      <c r="A100" s="119" t="s">
        <v>31</v>
      </c>
      <c r="B100" s="119" t="s">
        <v>112</v>
      </c>
      <c r="G100" s="22">
        <v>9410</v>
      </c>
      <c r="J100" s="119" t="s">
        <v>113</v>
      </c>
      <c r="N100" s="120">
        <v>42400</v>
      </c>
      <c r="O100" s="119" t="s">
        <v>111</v>
      </c>
      <c r="P100" s="41">
        <v>14923.33</v>
      </c>
      <c r="Q100" s="119">
        <v>51804005</v>
      </c>
      <c r="R100" s="12">
        <v>38100000</v>
      </c>
    </row>
    <row r="101" spans="1:18" x14ac:dyDescent="0.25">
      <c r="A101" s="119" t="s">
        <v>31</v>
      </c>
      <c r="B101" s="119" t="s">
        <v>112</v>
      </c>
      <c r="G101" s="22">
        <v>9501</v>
      </c>
      <c r="J101" s="119" t="s">
        <v>113</v>
      </c>
      <c r="N101" s="120">
        <v>42400</v>
      </c>
      <c r="O101" s="119" t="s">
        <v>111</v>
      </c>
      <c r="P101" s="41">
        <v>8954</v>
      </c>
      <c r="Q101" s="119">
        <v>51804005</v>
      </c>
      <c r="R101" s="12">
        <v>38100000</v>
      </c>
    </row>
  </sheetData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0000"/>
  </sheetPr>
  <dimension ref="A1:C40"/>
  <sheetViews>
    <sheetView workbookViewId="0">
      <selection activeCell="I34" sqref="I34"/>
    </sheetView>
  </sheetViews>
  <sheetFormatPr defaultRowHeight="15" x14ac:dyDescent="0.25"/>
  <cols>
    <col min="1" max="1" width="24.28515625" style="10" bestFit="1" customWidth="1"/>
    <col min="2" max="2" width="27" style="10" bestFit="1" customWidth="1"/>
    <col min="3" max="3" width="14" style="154" bestFit="1" customWidth="1"/>
  </cols>
  <sheetData>
    <row r="1" spans="1:3" ht="18.75" x14ac:dyDescent="0.3">
      <c r="A1" s="178" t="s">
        <v>243</v>
      </c>
    </row>
    <row r="2" spans="1:3" ht="18.75" x14ac:dyDescent="0.3">
      <c r="A2" s="178" t="s">
        <v>244</v>
      </c>
    </row>
    <row r="3" spans="1:3" x14ac:dyDescent="0.25">
      <c r="A3" s="158"/>
      <c r="C3" s="155"/>
    </row>
    <row r="4" spans="1:3" ht="15.75" thickBot="1" x14ac:dyDescent="0.3"/>
    <row r="5" spans="1:3" ht="15.75" thickBot="1" x14ac:dyDescent="0.3">
      <c r="A5" s="159" t="s">
        <v>2</v>
      </c>
      <c r="B5" s="135" t="s">
        <v>42</v>
      </c>
      <c r="C5" s="156" t="s">
        <v>4</v>
      </c>
    </row>
    <row r="6" spans="1:3" x14ac:dyDescent="0.25">
      <c r="A6" s="139" t="s">
        <v>157</v>
      </c>
      <c r="B6" s="128" t="s">
        <v>43</v>
      </c>
      <c r="C6" s="161">
        <v>1193866.7</v>
      </c>
    </row>
    <row r="7" spans="1:3" x14ac:dyDescent="0.25">
      <c r="A7" s="141" t="s">
        <v>176</v>
      </c>
      <c r="B7" s="124" t="s">
        <v>158</v>
      </c>
      <c r="C7" s="127">
        <v>21120</v>
      </c>
    </row>
    <row r="8" spans="1:3" x14ac:dyDescent="0.25">
      <c r="A8" s="141" t="s">
        <v>138</v>
      </c>
      <c r="B8" s="124" t="s">
        <v>135</v>
      </c>
      <c r="C8" s="127">
        <v>45375</v>
      </c>
    </row>
    <row r="9" spans="1:3" x14ac:dyDescent="0.25">
      <c r="A9" s="143" t="s">
        <v>175</v>
      </c>
      <c r="B9" s="149" t="s">
        <v>174</v>
      </c>
      <c r="C9" s="127">
        <v>1475000</v>
      </c>
    </row>
    <row r="10" spans="1:3" x14ac:dyDescent="0.25">
      <c r="A10" s="141" t="s">
        <v>160</v>
      </c>
      <c r="B10" s="124" t="s">
        <v>163</v>
      </c>
      <c r="C10" s="127">
        <v>5375</v>
      </c>
    </row>
    <row r="11" spans="1:3" x14ac:dyDescent="0.25">
      <c r="A11" s="141" t="s">
        <v>161</v>
      </c>
      <c r="B11" s="124" t="s">
        <v>164</v>
      </c>
      <c r="C11" s="127">
        <v>4476</v>
      </c>
    </row>
    <row r="12" spans="1:3" x14ac:dyDescent="0.25">
      <c r="A12" s="141" t="s">
        <v>162</v>
      </c>
      <c r="B12" s="124" t="s">
        <v>165</v>
      </c>
      <c r="C12" s="127">
        <v>12444</v>
      </c>
    </row>
    <row r="13" spans="1:3" x14ac:dyDescent="0.25">
      <c r="A13" s="141" t="s">
        <v>168</v>
      </c>
      <c r="B13" s="124" t="s">
        <v>167</v>
      </c>
      <c r="C13" s="127">
        <v>359184.87</v>
      </c>
    </row>
    <row r="14" spans="1:3" x14ac:dyDescent="0.25">
      <c r="A14" s="141" t="s">
        <v>171</v>
      </c>
      <c r="B14" s="124" t="s">
        <v>172</v>
      </c>
      <c r="C14" s="127">
        <v>7000</v>
      </c>
    </row>
    <row r="15" spans="1:3" x14ac:dyDescent="0.25">
      <c r="A15" s="141" t="s">
        <v>177</v>
      </c>
      <c r="B15" s="163" t="s">
        <v>174</v>
      </c>
      <c r="C15" s="162">
        <v>221995</v>
      </c>
    </row>
    <row r="16" spans="1:3" x14ac:dyDescent="0.25">
      <c r="A16" s="141" t="s">
        <v>178</v>
      </c>
      <c r="B16" s="124" t="s">
        <v>174</v>
      </c>
      <c r="C16" s="127">
        <v>570628</v>
      </c>
    </row>
    <row r="17" spans="1:3" x14ac:dyDescent="0.25">
      <c r="A17" s="141" t="s">
        <v>184</v>
      </c>
      <c r="B17" s="124" t="s">
        <v>185</v>
      </c>
      <c r="C17" s="127">
        <v>191163.77</v>
      </c>
    </row>
    <row r="18" spans="1:3" x14ac:dyDescent="0.25">
      <c r="A18" s="141" t="s">
        <v>186</v>
      </c>
      <c r="B18" s="124" t="s">
        <v>187</v>
      </c>
      <c r="C18" s="127">
        <v>21516</v>
      </c>
    </row>
    <row r="19" spans="1:3" x14ac:dyDescent="0.25">
      <c r="A19" s="165" t="s">
        <v>202</v>
      </c>
      <c r="B19" s="163" t="s">
        <v>203</v>
      </c>
      <c r="C19" s="162">
        <v>5858.7</v>
      </c>
    </row>
    <row r="20" spans="1:3" x14ac:dyDescent="0.25">
      <c r="A20" s="165" t="s">
        <v>205</v>
      </c>
      <c r="B20" s="163" t="s">
        <v>203</v>
      </c>
      <c r="C20" s="162">
        <v>20067.400000000001</v>
      </c>
    </row>
    <row r="21" spans="1:3" x14ac:dyDescent="0.25">
      <c r="A21" s="141" t="s">
        <v>208</v>
      </c>
      <c r="B21" s="124" t="s">
        <v>209</v>
      </c>
      <c r="C21" s="127">
        <v>9838</v>
      </c>
    </row>
    <row r="22" spans="1:3" x14ac:dyDescent="0.25">
      <c r="A22" s="141" t="s">
        <v>212</v>
      </c>
      <c r="B22" s="124" t="s">
        <v>213</v>
      </c>
      <c r="C22" s="127">
        <v>146213.65</v>
      </c>
    </row>
    <row r="23" spans="1:3" x14ac:dyDescent="0.25">
      <c r="A23" s="141" t="s">
        <v>219</v>
      </c>
      <c r="B23" s="124" t="s">
        <v>216</v>
      </c>
      <c r="C23" s="127">
        <v>78884.039999999994</v>
      </c>
    </row>
    <row r="24" spans="1:3" x14ac:dyDescent="0.25">
      <c r="A24" s="141" t="s">
        <v>218</v>
      </c>
      <c r="B24" s="124" t="s">
        <v>220</v>
      </c>
      <c r="C24" s="127">
        <v>42955</v>
      </c>
    </row>
    <row r="25" spans="1:3" x14ac:dyDescent="0.25">
      <c r="A25" s="141" t="s">
        <v>238</v>
      </c>
      <c r="B25" s="124" t="s">
        <v>222</v>
      </c>
      <c r="C25" s="127">
        <v>369932.17</v>
      </c>
    </row>
    <row r="26" spans="1:3" x14ac:dyDescent="0.25">
      <c r="A26" s="141" t="s">
        <v>224</v>
      </c>
      <c r="B26" s="163" t="s">
        <v>220</v>
      </c>
      <c r="C26" s="162">
        <v>391959.33</v>
      </c>
    </row>
    <row r="27" spans="1:3" x14ac:dyDescent="0.25">
      <c r="A27" s="141" t="s">
        <v>226</v>
      </c>
      <c r="B27" s="124" t="s">
        <v>227</v>
      </c>
      <c r="C27" s="127">
        <v>397283.32</v>
      </c>
    </row>
    <row r="28" spans="1:3" x14ac:dyDescent="0.25">
      <c r="A28" s="141" t="s">
        <v>235</v>
      </c>
      <c r="B28" s="124" t="s">
        <v>203</v>
      </c>
      <c r="C28" s="127">
        <v>12705</v>
      </c>
    </row>
    <row r="29" spans="1:3" x14ac:dyDescent="0.25">
      <c r="A29" s="141" t="s">
        <v>240</v>
      </c>
      <c r="B29" s="124" t="s">
        <v>241</v>
      </c>
      <c r="C29" s="127">
        <v>47608.5</v>
      </c>
    </row>
    <row r="30" spans="1:3" ht="15.75" thickBot="1" x14ac:dyDescent="0.3">
      <c r="A30" s="180"/>
      <c r="B30" s="181"/>
      <c r="C30" s="182"/>
    </row>
    <row r="31" spans="1:3" ht="15.75" thickBot="1" x14ac:dyDescent="0.3">
      <c r="A31" s="159"/>
      <c r="B31" s="135"/>
      <c r="C31" s="183">
        <f>SUM(C6:C30)</f>
        <v>5652449.4500000011</v>
      </c>
    </row>
    <row r="33" spans="1:1" ht="15.75" x14ac:dyDescent="0.25">
      <c r="A33" s="179" t="s">
        <v>245</v>
      </c>
    </row>
    <row r="34" spans="1:1" ht="15.75" x14ac:dyDescent="0.25">
      <c r="A34" s="179" t="s">
        <v>246</v>
      </c>
    </row>
    <row r="39" spans="1:1" x14ac:dyDescent="0.25">
      <c r="A39" s="10" t="s">
        <v>73</v>
      </c>
    </row>
    <row r="40" spans="1:1" x14ac:dyDescent="0.25">
      <c r="A40" s="10" t="s">
        <v>74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H25"/>
  <sheetViews>
    <sheetView workbookViewId="0">
      <selection activeCell="G12" sqref="G12"/>
    </sheetView>
  </sheetViews>
  <sheetFormatPr defaultColWidth="9.140625" defaultRowHeight="15" x14ac:dyDescent="0.25"/>
  <cols>
    <col min="1" max="1" width="18" style="13" customWidth="1"/>
    <col min="2" max="2" width="11.28515625" style="13" customWidth="1"/>
    <col min="3" max="3" width="18.7109375" style="13" customWidth="1"/>
    <col min="4" max="4" width="16.5703125" style="1" customWidth="1"/>
    <col min="5" max="5" width="26" style="13" bestFit="1" customWidth="1"/>
    <col min="6" max="6" width="36.7109375" style="13" bestFit="1" customWidth="1"/>
    <col min="7" max="7" width="18.140625" style="13" customWidth="1"/>
    <col min="8" max="8" width="14" style="13" bestFit="1" customWidth="1"/>
    <col min="9" max="16384" width="9.140625" style="13"/>
  </cols>
  <sheetData>
    <row r="1" spans="1:8" ht="21" x14ac:dyDescent="0.35">
      <c r="A1" s="3" t="s">
        <v>0</v>
      </c>
    </row>
    <row r="3" spans="1:8" x14ac:dyDescent="0.25">
      <c r="A3" s="2"/>
      <c r="D3" s="4"/>
    </row>
    <row r="4" spans="1:8" ht="15.75" thickBot="1" x14ac:dyDescent="0.3"/>
    <row r="5" spans="1:8" ht="15.75" thickBot="1" x14ac:dyDescent="0.3">
      <c r="A5" s="132" t="s">
        <v>2</v>
      </c>
      <c r="B5" s="133" t="s">
        <v>3</v>
      </c>
      <c r="C5" s="133" t="s">
        <v>6</v>
      </c>
      <c r="D5" s="134" t="s">
        <v>4</v>
      </c>
      <c r="E5" s="135" t="s">
        <v>42</v>
      </c>
      <c r="F5" s="135" t="s">
        <v>45</v>
      </c>
      <c r="G5" s="136" t="s">
        <v>114</v>
      </c>
    </row>
    <row r="6" spans="1:8" ht="30" x14ac:dyDescent="0.25">
      <c r="A6" s="139" t="s">
        <v>142</v>
      </c>
      <c r="B6" s="129">
        <v>51804005</v>
      </c>
      <c r="C6" s="130" t="s">
        <v>125</v>
      </c>
      <c r="D6" s="131">
        <v>1193866.71</v>
      </c>
      <c r="E6" s="129" t="s">
        <v>43</v>
      </c>
      <c r="F6" s="129" t="s">
        <v>46</v>
      </c>
      <c r="G6" s="140" t="s">
        <v>154</v>
      </c>
    </row>
    <row r="7" spans="1:8" x14ac:dyDescent="0.25">
      <c r="A7" s="141" t="s">
        <v>124</v>
      </c>
      <c r="B7" s="125">
        <v>54911001</v>
      </c>
      <c r="C7" s="125">
        <v>9001</v>
      </c>
      <c r="D7" s="126">
        <v>233249</v>
      </c>
      <c r="E7" s="125" t="s">
        <v>51</v>
      </c>
      <c r="F7" s="125" t="s">
        <v>52</v>
      </c>
      <c r="G7" s="142" t="s">
        <v>146</v>
      </c>
    </row>
    <row r="8" spans="1:8" x14ac:dyDescent="0.25">
      <c r="A8" s="141" t="s">
        <v>126</v>
      </c>
      <c r="B8" s="124">
        <v>51874019</v>
      </c>
      <c r="C8" s="124">
        <v>9071</v>
      </c>
      <c r="D8" s="127">
        <v>7000</v>
      </c>
      <c r="E8" s="124" t="s">
        <v>49</v>
      </c>
      <c r="F8" s="124" t="s">
        <v>127</v>
      </c>
      <c r="G8" s="142" t="s">
        <v>147</v>
      </c>
    </row>
    <row r="9" spans="1:8" ht="60" x14ac:dyDescent="0.25">
      <c r="A9" s="141" t="s">
        <v>128</v>
      </c>
      <c r="B9" s="138">
        <v>54910009</v>
      </c>
      <c r="C9" s="124">
        <v>2622</v>
      </c>
      <c r="D9" s="127">
        <v>6000</v>
      </c>
      <c r="E9" s="124" t="s">
        <v>129</v>
      </c>
      <c r="F9" s="149" t="s">
        <v>130</v>
      </c>
      <c r="G9" s="142" t="s">
        <v>148</v>
      </c>
    </row>
    <row r="10" spans="1:8" x14ac:dyDescent="0.25">
      <c r="A10" s="143" t="s">
        <v>131</v>
      </c>
      <c r="B10" s="125">
        <v>54911002</v>
      </c>
      <c r="C10" s="137">
        <v>9001</v>
      </c>
      <c r="D10" s="127">
        <v>400000</v>
      </c>
      <c r="E10" s="149" t="s">
        <v>51</v>
      </c>
      <c r="F10" s="124" t="s">
        <v>70</v>
      </c>
      <c r="G10" s="142" t="s">
        <v>149</v>
      </c>
    </row>
    <row r="11" spans="1:8" ht="30" x14ac:dyDescent="0.25">
      <c r="A11" s="141" t="s">
        <v>132</v>
      </c>
      <c r="B11" s="128">
        <v>54910008</v>
      </c>
      <c r="C11" s="124">
        <v>1311</v>
      </c>
      <c r="D11" s="127">
        <v>19454.400000000001</v>
      </c>
      <c r="E11" s="124" t="s">
        <v>133</v>
      </c>
      <c r="F11" s="149" t="s">
        <v>134</v>
      </c>
      <c r="G11" s="142" t="s">
        <v>150</v>
      </c>
    </row>
    <row r="12" spans="1:8" x14ac:dyDescent="0.25">
      <c r="A12" s="141" t="s">
        <v>138</v>
      </c>
      <c r="B12" s="124">
        <v>51874013</v>
      </c>
      <c r="C12" s="124">
        <v>9086</v>
      </c>
      <c r="D12" s="127">
        <v>90750</v>
      </c>
      <c r="E12" s="124" t="s">
        <v>135</v>
      </c>
      <c r="F12" s="124" t="s">
        <v>136</v>
      </c>
      <c r="G12" s="142" t="s">
        <v>152</v>
      </c>
      <c r="H12" s="13" t="s">
        <v>137</v>
      </c>
    </row>
    <row r="13" spans="1:8" x14ac:dyDescent="0.25">
      <c r="A13" s="144" t="s">
        <v>139</v>
      </c>
      <c r="B13" s="124">
        <v>51874013</v>
      </c>
      <c r="C13" s="124">
        <v>9086</v>
      </c>
      <c r="D13" s="127">
        <v>179757.6</v>
      </c>
      <c r="E13" s="124" t="s">
        <v>140</v>
      </c>
      <c r="F13" s="124" t="s">
        <v>141</v>
      </c>
      <c r="G13" s="142" t="s">
        <v>151</v>
      </c>
    </row>
    <row r="14" spans="1:8" x14ac:dyDescent="0.25">
      <c r="A14" s="141" t="s">
        <v>143</v>
      </c>
      <c r="B14" s="124">
        <v>51874009</v>
      </c>
      <c r="C14" s="124">
        <v>2622</v>
      </c>
      <c r="D14" s="127">
        <v>500</v>
      </c>
      <c r="E14" s="124" t="s">
        <v>145</v>
      </c>
      <c r="F14" s="124" t="s">
        <v>144</v>
      </c>
      <c r="G14" s="142" t="s">
        <v>153</v>
      </c>
    </row>
    <row r="15" spans="1:8" x14ac:dyDescent="0.25">
      <c r="A15" s="141"/>
      <c r="B15" s="124"/>
      <c r="C15" s="124"/>
      <c r="D15" s="127"/>
      <c r="E15" s="124"/>
      <c r="F15" s="124"/>
      <c r="G15" s="142"/>
    </row>
    <row r="16" spans="1:8" ht="15.75" thickBot="1" x14ac:dyDescent="0.3">
      <c r="A16" s="145"/>
      <c r="B16" s="146"/>
      <c r="C16" s="146"/>
      <c r="D16" s="147"/>
      <c r="E16" s="146"/>
      <c r="F16" s="146"/>
      <c r="G16" s="148"/>
    </row>
    <row r="17" spans="1:8" ht="14.25" customHeight="1" x14ac:dyDescent="0.25">
      <c r="B17" s="12"/>
      <c r="C17" s="12"/>
    </row>
    <row r="18" spans="1:8" x14ac:dyDescent="0.25">
      <c r="B18" s="12"/>
      <c r="C18" s="12"/>
      <c r="D18" s="1">
        <f>SUM(D6:D14)</f>
        <v>2130577.71</v>
      </c>
      <c r="H18" s="1"/>
    </row>
    <row r="19" spans="1:8" ht="30" x14ac:dyDescent="0.25">
      <c r="C19" s="150" t="s">
        <v>63</v>
      </c>
      <c r="D19" s="1">
        <v>21757</v>
      </c>
    </row>
    <row r="20" spans="1:8" ht="15.75" x14ac:dyDescent="0.25">
      <c r="C20" s="13" t="s">
        <v>61</v>
      </c>
      <c r="D20" s="11">
        <f>SUM(D17:D19)</f>
        <v>2152334.71</v>
      </c>
    </row>
    <row r="21" spans="1:8" x14ac:dyDescent="0.25">
      <c r="C21" s="13" t="s">
        <v>155</v>
      </c>
      <c r="D21" s="1">
        <v>2152334.71</v>
      </c>
    </row>
    <row r="22" spans="1:8" x14ac:dyDescent="0.25">
      <c r="D22" s="1">
        <f>D20-D21</f>
        <v>0</v>
      </c>
    </row>
    <row r="23" spans="1:8" x14ac:dyDescent="0.25">
      <c r="A23" s="10"/>
    </row>
    <row r="24" spans="1:8" x14ac:dyDescent="0.25">
      <c r="A24" s="13" t="s">
        <v>73</v>
      </c>
      <c r="B24" s="118" t="s">
        <v>75</v>
      </c>
    </row>
    <row r="25" spans="1:8" x14ac:dyDescent="0.25">
      <c r="A25" s="13" t="s">
        <v>74</v>
      </c>
      <c r="B25" s="118">
        <f ca="1">TODAY()</f>
        <v>45391</v>
      </c>
    </row>
  </sheetData>
  <pageMargins left="0.70866141732283472" right="0.70866141732283472" top="0.78740157480314965" bottom="0.78740157480314965" header="0.31496062992125984" footer="0.31496062992125984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H42"/>
  <sheetViews>
    <sheetView topLeftCell="A7" workbookViewId="0">
      <selection activeCell="D45" sqref="D45"/>
    </sheetView>
  </sheetViews>
  <sheetFormatPr defaultColWidth="9.140625" defaultRowHeight="15" x14ac:dyDescent="0.25"/>
  <cols>
    <col min="1" max="1" width="23.140625" style="10" customWidth="1"/>
    <col min="2" max="2" width="11.28515625" style="10" customWidth="1"/>
    <col min="3" max="3" width="19.7109375" style="10" customWidth="1"/>
    <col min="4" max="4" width="16.5703125" style="154" customWidth="1"/>
    <col min="5" max="5" width="27.85546875" style="10" customWidth="1"/>
    <col min="6" max="6" width="44.5703125" style="10" bestFit="1" customWidth="1"/>
    <col min="7" max="7" width="18.140625" style="158" customWidth="1"/>
    <col min="8" max="8" width="14" style="174" bestFit="1" customWidth="1"/>
    <col min="9" max="16384" width="9.140625" style="10"/>
  </cols>
  <sheetData>
    <row r="1" spans="1:8" ht="21" x14ac:dyDescent="0.35">
      <c r="A1" s="157" t="s">
        <v>0</v>
      </c>
    </row>
    <row r="3" spans="1:8" x14ac:dyDescent="0.25">
      <c r="A3" s="158"/>
      <c r="D3" s="155"/>
    </row>
    <row r="4" spans="1:8" ht="15.75" thickBot="1" x14ac:dyDescent="0.3"/>
    <row r="5" spans="1:8" ht="15.75" thickBot="1" x14ac:dyDescent="0.3">
      <c r="A5" s="159" t="s">
        <v>2</v>
      </c>
      <c r="B5" s="135" t="s">
        <v>3</v>
      </c>
      <c r="C5" s="135" t="s">
        <v>6</v>
      </c>
      <c r="D5" s="156" t="s">
        <v>4</v>
      </c>
      <c r="E5" s="135" t="s">
        <v>42</v>
      </c>
      <c r="F5" s="135" t="s">
        <v>45</v>
      </c>
      <c r="G5" s="168" t="s">
        <v>114</v>
      </c>
      <c r="H5" s="173" t="s">
        <v>239</v>
      </c>
    </row>
    <row r="6" spans="1:8" x14ac:dyDescent="0.25">
      <c r="A6" s="139" t="s">
        <v>157</v>
      </c>
      <c r="B6" s="128">
        <v>51804005</v>
      </c>
      <c r="C6" s="160" t="s">
        <v>182</v>
      </c>
      <c r="D6" s="161">
        <v>1193866.7</v>
      </c>
      <c r="E6" s="128" t="s">
        <v>43</v>
      </c>
      <c r="F6" s="128" t="s">
        <v>156</v>
      </c>
      <c r="G6" s="169" t="s">
        <v>231</v>
      </c>
      <c r="H6" s="175">
        <v>0</v>
      </c>
    </row>
    <row r="7" spans="1:8" x14ac:dyDescent="0.25">
      <c r="A7" s="141" t="s">
        <v>176</v>
      </c>
      <c r="B7" s="124">
        <v>51201001</v>
      </c>
      <c r="C7" s="124">
        <v>1011</v>
      </c>
      <c r="D7" s="127">
        <v>21120</v>
      </c>
      <c r="E7" s="124" t="s">
        <v>158</v>
      </c>
      <c r="F7" s="124" t="s">
        <v>159</v>
      </c>
      <c r="G7" s="170" t="s">
        <v>191</v>
      </c>
      <c r="H7" s="176">
        <v>0</v>
      </c>
    </row>
    <row r="8" spans="1:8" x14ac:dyDescent="0.25">
      <c r="A8" s="141" t="s">
        <v>138</v>
      </c>
      <c r="B8" s="124">
        <v>51874013</v>
      </c>
      <c r="C8" s="124">
        <v>9086</v>
      </c>
      <c r="D8" s="127">
        <v>45375</v>
      </c>
      <c r="E8" s="124" t="s">
        <v>135</v>
      </c>
      <c r="F8" s="124" t="s">
        <v>136</v>
      </c>
      <c r="G8" s="170" t="s">
        <v>193</v>
      </c>
      <c r="H8" s="176">
        <v>0</v>
      </c>
    </row>
    <row r="9" spans="1:8" x14ac:dyDescent="0.25">
      <c r="A9" s="143" t="s">
        <v>175</v>
      </c>
      <c r="B9" s="124">
        <v>52510000</v>
      </c>
      <c r="C9" s="137">
        <v>9001</v>
      </c>
      <c r="D9" s="127">
        <v>1475000</v>
      </c>
      <c r="E9" s="149" t="s">
        <v>174</v>
      </c>
      <c r="F9" s="124" t="s">
        <v>181</v>
      </c>
      <c r="G9" s="170" t="s">
        <v>192</v>
      </c>
      <c r="H9" s="176">
        <v>0</v>
      </c>
    </row>
    <row r="10" spans="1:8" x14ac:dyDescent="0.25">
      <c r="A10" s="141" t="s">
        <v>160</v>
      </c>
      <c r="B10" s="128">
        <v>54924002</v>
      </c>
      <c r="C10" s="124">
        <v>8988</v>
      </c>
      <c r="D10" s="127">
        <v>5375</v>
      </c>
      <c r="E10" s="124" t="s">
        <v>163</v>
      </c>
      <c r="F10" s="149" t="s">
        <v>166</v>
      </c>
      <c r="G10" s="170" t="s">
        <v>198</v>
      </c>
      <c r="H10" s="176">
        <v>0</v>
      </c>
    </row>
    <row r="11" spans="1:8" x14ac:dyDescent="0.25">
      <c r="A11" s="141" t="s">
        <v>161</v>
      </c>
      <c r="B11" s="124">
        <v>54924002</v>
      </c>
      <c r="C11" s="124">
        <v>8988</v>
      </c>
      <c r="D11" s="127">
        <v>4476</v>
      </c>
      <c r="E11" s="124" t="s">
        <v>164</v>
      </c>
      <c r="F11" s="124" t="s">
        <v>166</v>
      </c>
      <c r="G11" s="170" t="s">
        <v>199</v>
      </c>
      <c r="H11" s="176">
        <v>0</v>
      </c>
    </row>
    <row r="12" spans="1:8" x14ac:dyDescent="0.25">
      <c r="A12" s="141" t="s">
        <v>162</v>
      </c>
      <c r="B12" s="124">
        <v>54924002</v>
      </c>
      <c r="C12" s="124">
        <v>8988</v>
      </c>
      <c r="D12" s="127">
        <v>12444</v>
      </c>
      <c r="E12" s="124" t="s">
        <v>165</v>
      </c>
      <c r="F12" s="124" t="s">
        <v>166</v>
      </c>
      <c r="G12" s="170" t="s">
        <v>200</v>
      </c>
      <c r="H12" s="176">
        <v>0</v>
      </c>
    </row>
    <row r="13" spans="1:8" x14ac:dyDescent="0.25">
      <c r="A13" s="141" t="s">
        <v>168</v>
      </c>
      <c r="B13" s="124">
        <v>51874011</v>
      </c>
      <c r="C13" s="124" t="s">
        <v>169</v>
      </c>
      <c r="D13" s="127">
        <v>359184.87</v>
      </c>
      <c r="E13" s="124" t="s">
        <v>167</v>
      </c>
      <c r="F13" s="124"/>
      <c r="G13" s="170" t="s">
        <v>190</v>
      </c>
      <c r="H13" s="176">
        <v>0</v>
      </c>
    </row>
    <row r="14" spans="1:8" x14ac:dyDescent="0.25">
      <c r="A14" s="141" t="s">
        <v>171</v>
      </c>
      <c r="B14" s="124">
        <v>51874019</v>
      </c>
      <c r="C14" s="124">
        <v>9071</v>
      </c>
      <c r="D14" s="127">
        <v>7000</v>
      </c>
      <c r="E14" s="124" t="s">
        <v>172</v>
      </c>
      <c r="F14" s="124" t="s">
        <v>173</v>
      </c>
      <c r="G14" s="170" t="s">
        <v>194</v>
      </c>
      <c r="H14" s="176">
        <v>0</v>
      </c>
    </row>
    <row r="15" spans="1:8" x14ac:dyDescent="0.25">
      <c r="A15" s="141" t="s">
        <v>177</v>
      </c>
      <c r="B15" s="124">
        <v>54911003</v>
      </c>
      <c r="C15" s="124" t="s">
        <v>182</v>
      </c>
      <c r="D15" s="162">
        <v>221995</v>
      </c>
      <c r="E15" s="163" t="s">
        <v>174</v>
      </c>
      <c r="F15" s="124" t="s">
        <v>180</v>
      </c>
      <c r="G15" s="170" t="s">
        <v>201</v>
      </c>
      <c r="H15" s="176">
        <v>0</v>
      </c>
    </row>
    <row r="16" spans="1:8" x14ac:dyDescent="0.25">
      <c r="A16" s="141" t="s">
        <v>178</v>
      </c>
      <c r="B16" s="124">
        <v>54911001</v>
      </c>
      <c r="C16" s="124">
        <v>9001</v>
      </c>
      <c r="D16" s="127">
        <v>570628</v>
      </c>
      <c r="E16" s="124" t="s">
        <v>174</v>
      </c>
      <c r="F16" s="124" t="s">
        <v>179</v>
      </c>
      <c r="G16" s="170" t="s">
        <v>195</v>
      </c>
      <c r="H16" s="176">
        <v>0</v>
      </c>
    </row>
    <row r="17" spans="1:8" x14ac:dyDescent="0.25">
      <c r="A17" s="141" t="s">
        <v>184</v>
      </c>
      <c r="B17" s="124">
        <v>51874011</v>
      </c>
      <c r="C17" s="124">
        <v>3341</v>
      </c>
      <c r="D17" s="127">
        <v>191163.77</v>
      </c>
      <c r="E17" s="124" t="s">
        <v>185</v>
      </c>
      <c r="F17" s="124" t="s">
        <v>189</v>
      </c>
      <c r="G17" s="170" t="s">
        <v>196</v>
      </c>
      <c r="H17" s="176">
        <v>0</v>
      </c>
    </row>
    <row r="18" spans="1:8" x14ac:dyDescent="0.25">
      <c r="A18" s="141" t="s">
        <v>186</v>
      </c>
      <c r="B18" s="124">
        <v>50160002</v>
      </c>
      <c r="C18" s="124">
        <v>9041</v>
      </c>
      <c r="D18" s="127">
        <v>21516</v>
      </c>
      <c r="E18" s="124" t="s">
        <v>187</v>
      </c>
      <c r="F18" s="124" t="s">
        <v>188</v>
      </c>
      <c r="G18" s="170" t="s">
        <v>197</v>
      </c>
      <c r="H18" s="176">
        <v>0</v>
      </c>
    </row>
    <row r="19" spans="1:8" s="164" customFormat="1" x14ac:dyDescent="0.25">
      <c r="A19" s="165" t="s">
        <v>202</v>
      </c>
      <c r="B19" s="163">
        <v>51874005</v>
      </c>
      <c r="C19" s="163">
        <v>9071</v>
      </c>
      <c r="D19" s="162">
        <v>5858.7</v>
      </c>
      <c r="E19" s="163" t="s">
        <v>203</v>
      </c>
      <c r="F19" s="163" t="s">
        <v>204</v>
      </c>
      <c r="G19" s="171" t="s">
        <v>207</v>
      </c>
      <c r="H19" s="176">
        <v>0</v>
      </c>
    </row>
    <row r="20" spans="1:8" x14ac:dyDescent="0.25">
      <c r="A20" s="165" t="s">
        <v>205</v>
      </c>
      <c r="B20" s="163">
        <v>51874005</v>
      </c>
      <c r="C20" s="163">
        <v>9071</v>
      </c>
      <c r="D20" s="162">
        <v>20067.400000000001</v>
      </c>
      <c r="E20" s="163" t="s">
        <v>203</v>
      </c>
      <c r="F20" s="163" t="s">
        <v>206</v>
      </c>
      <c r="G20" s="171" t="s">
        <v>207</v>
      </c>
      <c r="H20" s="176">
        <v>0</v>
      </c>
    </row>
    <row r="21" spans="1:8" x14ac:dyDescent="0.25">
      <c r="A21" s="141" t="s">
        <v>208</v>
      </c>
      <c r="B21" s="124">
        <v>50160002</v>
      </c>
      <c r="C21" s="124">
        <v>9041</v>
      </c>
      <c r="D21" s="127">
        <v>9838</v>
      </c>
      <c r="E21" s="124" t="s">
        <v>209</v>
      </c>
      <c r="F21" s="124" t="s">
        <v>210</v>
      </c>
      <c r="G21" s="170" t="s">
        <v>211</v>
      </c>
      <c r="H21" s="176">
        <v>0</v>
      </c>
    </row>
    <row r="22" spans="1:8" x14ac:dyDescent="0.25">
      <c r="A22" s="141" t="s">
        <v>212</v>
      </c>
      <c r="B22" s="124">
        <v>51874013</v>
      </c>
      <c r="C22" s="124">
        <v>9086</v>
      </c>
      <c r="D22" s="127">
        <v>146213.65</v>
      </c>
      <c r="E22" s="124" t="s">
        <v>213</v>
      </c>
      <c r="F22" s="124" t="s">
        <v>214</v>
      </c>
      <c r="G22" s="170" t="s">
        <v>215</v>
      </c>
      <c r="H22" s="176">
        <v>0</v>
      </c>
    </row>
    <row r="23" spans="1:8" x14ac:dyDescent="0.25">
      <c r="A23" s="141" t="s">
        <v>219</v>
      </c>
      <c r="B23" s="124">
        <v>51874013</v>
      </c>
      <c r="C23" s="124">
        <v>9086</v>
      </c>
      <c r="D23" s="127">
        <v>78884.039999999994</v>
      </c>
      <c r="E23" s="124" t="s">
        <v>216</v>
      </c>
      <c r="F23" s="124" t="s">
        <v>217</v>
      </c>
      <c r="G23" s="170" t="s">
        <v>229</v>
      </c>
      <c r="H23" s="176">
        <v>59163.24</v>
      </c>
    </row>
    <row r="24" spans="1:8" x14ac:dyDescent="0.25">
      <c r="A24" s="141" t="s">
        <v>218</v>
      </c>
      <c r="B24" s="124">
        <v>51874013</v>
      </c>
      <c r="C24" s="124">
        <v>9086</v>
      </c>
      <c r="D24" s="127">
        <v>42955</v>
      </c>
      <c r="E24" s="124" t="s">
        <v>220</v>
      </c>
      <c r="F24" s="124" t="s">
        <v>221</v>
      </c>
      <c r="G24" s="170" t="s">
        <v>230</v>
      </c>
      <c r="H24" s="176">
        <v>0</v>
      </c>
    </row>
    <row r="25" spans="1:8" x14ac:dyDescent="0.25">
      <c r="A25" s="141" t="s">
        <v>238</v>
      </c>
      <c r="B25" s="124">
        <v>51874013</v>
      </c>
      <c r="C25" s="124">
        <v>9086</v>
      </c>
      <c r="D25" s="127">
        <v>369932.17</v>
      </c>
      <c r="E25" s="124" t="s">
        <v>222</v>
      </c>
      <c r="F25" s="124" t="s">
        <v>223</v>
      </c>
      <c r="G25" s="170" t="s">
        <v>232</v>
      </c>
      <c r="H25" s="176">
        <v>0</v>
      </c>
    </row>
    <row r="26" spans="1:8" x14ac:dyDescent="0.25">
      <c r="A26" s="141" t="s">
        <v>224</v>
      </c>
      <c r="B26" s="124">
        <v>51874013</v>
      </c>
      <c r="C26" s="124">
        <v>9086</v>
      </c>
      <c r="D26" s="162">
        <v>391959.33</v>
      </c>
      <c r="E26" s="163" t="s">
        <v>220</v>
      </c>
      <c r="F26" s="124" t="s">
        <v>225</v>
      </c>
      <c r="G26" s="170" t="s">
        <v>233</v>
      </c>
      <c r="H26" s="176">
        <v>195979.66</v>
      </c>
    </row>
    <row r="27" spans="1:8" x14ac:dyDescent="0.25">
      <c r="A27" s="141" t="s">
        <v>226</v>
      </c>
      <c r="B27" s="124">
        <v>51874013</v>
      </c>
      <c r="C27" s="124">
        <v>9086</v>
      </c>
      <c r="D27" s="127">
        <v>397283.32</v>
      </c>
      <c r="E27" s="124" t="s">
        <v>227</v>
      </c>
      <c r="F27" s="124" t="s">
        <v>228</v>
      </c>
      <c r="G27" s="170" t="s">
        <v>234</v>
      </c>
      <c r="H27" s="176">
        <v>158913.28</v>
      </c>
    </row>
    <row r="28" spans="1:8" x14ac:dyDescent="0.25">
      <c r="A28" s="141" t="s">
        <v>235</v>
      </c>
      <c r="B28" s="124">
        <v>51874013</v>
      </c>
      <c r="C28" s="124">
        <v>9071</v>
      </c>
      <c r="D28" s="127">
        <v>12705</v>
      </c>
      <c r="E28" s="124" t="s">
        <v>203</v>
      </c>
      <c r="F28" s="124" t="s">
        <v>236</v>
      </c>
      <c r="G28" s="170" t="s">
        <v>237</v>
      </c>
      <c r="H28" s="176"/>
    </row>
    <row r="29" spans="1:8" x14ac:dyDescent="0.25">
      <c r="A29" s="141" t="s">
        <v>240</v>
      </c>
      <c r="B29" s="124">
        <v>51874013</v>
      </c>
      <c r="C29" s="124">
        <v>9086</v>
      </c>
      <c r="D29" s="127">
        <v>47608.5</v>
      </c>
      <c r="E29" s="124" t="s">
        <v>241</v>
      </c>
      <c r="F29" s="124" t="s">
        <v>242</v>
      </c>
      <c r="G29" s="170"/>
      <c r="H29" s="176">
        <v>30805.5</v>
      </c>
    </row>
    <row r="30" spans="1:8" x14ac:dyDescent="0.25">
      <c r="A30" s="141"/>
      <c r="B30" s="124"/>
      <c r="C30" s="124"/>
      <c r="D30" s="127"/>
      <c r="E30" s="124"/>
      <c r="F30" s="124"/>
      <c r="G30" s="170"/>
      <c r="H30" s="176"/>
    </row>
    <row r="31" spans="1:8" x14ac:dyDescent="0.25">
      <c r="A31" s="141"/>
      <c r="B31" s="124"/>
      <c r="C31" s="124"/>
      <c r="D31" s="127"/>
      <c r="E31" s="124"/>
      <c r="F31" s="124"/>
      <c r="G31" s="170"/>
      <c r="H31" s="176"/>
    </row>
    <row r="32" spans="1:8" x14ac:dyDescent="0.25">
      <c r="A32" s="141"/>
      <c r="B32" s="124"/>
      <c r="C32" s="124"/>
      <c r="D32" s="127"/>
      <c r="E32" s="124"/>
      <c r="F32" s="124"/>
      <c r="G32" s="170"/>
      <c r="H32" s="176"/>
    </row>
    <row r="33" spans="1:8" ht="15.75" thickBot="1" x14ac:dyDescent="0.3">
      <c r="A33" s="151"/>
      <c r="B33" s="152"/>
      <c r="C33" s="152"/>
      <c r="D33" s="153">
        <f>SUM(D6:D32)</f>
        <v>5652449.4500000011</v>
      </c>
      <c r="E33" s="152"/>
      <c r="F33" s="152"/>
      <c r="G33" s="172"/>
      <c r="H33" s="177">
        <f>SUM(H6:H32)</f>
        <v>444861.68</v>
      </c>
    </row>
    <row r="34" spans="1:8" x14ac:dyDescent="0.25">
      <c r="B34" s="12"/>
      <c r="C34" s="12"/>
    </row>
    <row r="35" spans="1:8" ht="14.25" customHeight="1" x14ac:dyDescent="0.25">
      <c r="B35" s="12"/>
      <c r="C35" s="12"/>
    </row>
    <row r="36" spans="1:8" x14ac:dyDescent="0.25">
      <c r="C36" s="166"/>
    </row>
    <row r="37" spans="1:8" x14ac:dyDescent="0.25">
      <c r="C37" s="10" t="s">
        <v>61</v>
      </c>
      <c r="D37" s="154">
        <f>D33</f>
        <v>5652449.4500000011</v>
      </c>
    </row>
    <row r="38" spans="1:8" x14ac:dyDescent="0.25">
      <c r="C38" s="10" t="s">
        <v>170</v>
      </c>
      <c r="D38" s="154">
        <v>5604840.9500000002</v>
      </c>
    </row>
    <row r="39" spans="1:8" x14ac:dyDescent="0.25">
      <c r="C39" s="10" t="s">
        <v>183</v>
      </c>
      <c r="D39" s="154">
        <f>D37-D38</f>
        <v>47608.500000000931</v>
      </c>
    </row>
    <row r="41" spans="1:8" x14ac:dyDescent="0.25">
      <c r="A41" s="10" t="s">
        <v>73</v>
      </c>
      <c r="B41" s="167" t="s">
        <v>75</v>
      </c>
    </row>
    <row r="42" spans="1:8" x14ac:dyDescent="0.25">
      <c r="A42" s="10" t="s">
        <v>74</v>
      </c>
      <c r="B42" s="167">
        <f ca="1">TODAY()</f>
        <v>45391</v>
      </c>
    </row>
  </sheetData>
  <pageMargins left="0.70866141732283472" right="0.70866141732283472" top="0.78740157480314965" bottom="0.78740157480314965" header="0.31496062992125984" footer="0.31496062992125984"/>
  <pageSetup paperSize="9" scale="70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H95"/>
  <sheetViews>
    <sheetView topLeftCell="A61" workbookViewId="0">
      <selection activeCell="A13" sqref="A13:XFD13"/>
    </sheetView>
  </sheetViews>
  <sheetFormatPr defaultColWidth="9.140625" defaultRowHeight="15" x14ac:dyDescent="0.25"/>
  <cols>
    <col min="1" max="1" width="19.42578125" style="10" customWidth="1"/>
    <col min="2" max="2" width="11" style="10" customWidth="1"/>
    <col min="3" max="3" width="5" style="10" bestFit="1" customWidth="1"/>
    <col min="4" max="4" width="16.5703125" style="154" customWidth="1"/>
    <col min="5" max="5" width="27.85546875" style="10" customWidth="1"/>
    <col min="6" max="6" width="53.42578125" style="10" customWidth="1"/>
    <col min="7" max="7" width="26" style="158" customWidth="1"/>
    <col min="8" max="8" width="18" style="174" customWidth="1"/>
    <col min="9" max="16384" width="9.140625" style="10"/>
  </cols>
  <sheetData>
    <row r="1" spans="1:8" ht="21" x14ac:dyDescent="0.35">
      <c r="A1" s="157" t="s">
        <v>0</v>
      </c>
    </row>
    <row r="2" spans="1:8" ht="15.75" thickBot="1" x14ac:dyDescent="0.3"/>
    <row r="3" spans="1:8" ht="15.75" thickBot="1" x14ac:dyDescent="0.3">
      <c r="A3" s="159" t="s">
        <v>2</v>
      </c>
      <c r="B3" s="135" t="s">
        <v>3</v>
      </c>
      <c r="C3" s="135" t="s">
        <v>6</v>
      </c>
      <c r="D3" s="156" t="s">
        <v>4</v>
      </c>
      <c r="E3" s="135" t="s">
        <v>42</v>
      </c>
      <c r="F3" s="168" t="s">
        <v>45</v>
      </c>
      <c r="G3" s="98" t="s">
        <v>114</v>
      </c>
      <c r="H3" s="230" t="s">
        <v>239</v>
      </c>
    </row>
    <row r="4" spans="1:8" x14ac:dyDescent="0.25">
      <c r="A4" s="139" t="s">
        <v>363</v>
      </c>
      <c r="B4" s="128">
        <v>51874013</v>
      </c>
      <c r="C4" s="128">
        <v>9086</v>
      </c>
      <c r="D4" s="161">
        <v>19720.97</v>
      </c>
      <c r="E4" s="128" t="s">
        <v>364</v>
      </c>
      <c r="F4" s="221" t="s">
        <v>365</v>
      </c>
      <c r="G4" s="240" t="s">
        <v>385</v>
      </c>
      <c r="H4" s="231">
        <v>39442.269999999997</v>
      </c>
    </row>
    <row r="5" spans="1:8" x14ac:dyDescent="0.25">
      <c r="A5" s="141" t="s">
        <v>358</v>
      </c>
      <c r="B5" s="124">
        <v>51874013</v>
      </c>
      <c r="C5" s="124">
        <v>9086</v>
      </c>
      <c r="D5" s="127">
        <v>195979.66</v>
      </c>
      <c r="E5" s="124" t="s">
        <v>359</v>
      </c>
      <c r="F5" s="222" t="s">
        <v>360</v>
      </c>
      <c r="G5" s="240" t="s">
        <v>386</v>
      </c>
      <c r="H5" s="232"/>
    </row>
    <row r="6" spans="1:8" x14ac:dyDescent="0.25">
      <c r="A6" s="141" t="s">
        <v>291</v>
      </c>
      <c r="B6" s="124">
        <v>51874013</v>
      </c>
      <c r="C6" s="124">
        <v>9086</v>
      </c>
      <c r="D6" s="127">
        <v>158913.28</v>
      </c>
      <c r="E6" s="124" t="s">
        <v>361</v>
      </c>
      <c r="F6" s="222" t="s">
        <v>362</v>
      </c>
      <c r="G6" s="240" t="s">
        <v>387</v>
      </c>
      <c r="H6" s="232"/>
    </row>
    <row r="7" spans="1:8" x14ac:dyDescent="0.25">
      <c r="A7" s="141" t="s">
        <v>366</v>
      </c>
      <c r="B7" s="124">
        <v>51874013</v>
      </c>
      <c r="C7" s="137">
        <v>9086</v>
      </c>
      <c r="D7" s="127">
        <v>16803</v>
      </c>
      <c r="E7" s="124" t="s">
        <v>367</v>
      </c>
      <c r="F7" s="222" t="s">
        <v>368</v>
      </c>
      <c r="G7" s="240" t="s">
        <v>388</v>
      </c>
      <c r="H7" s="232">
        <v>14002.5</v>
      </c>
    </row>
    <row r="8" spans="1:8" x14ac:dyDescent="0.25">
      <c r="A8" s="141" t="s">
        <v>338</v>
      </c>
      <c r="B8" s="124">
        <v>51874013</v>
      </c>
      <c r="C8" s="124">
        <v>9086</v>
      </c>
      <c r="D8" s="127">
        <v>4536885.42</v>
      </c>
      <c r="E8" s="124" t="s">
        <v>348</v>
      </c>
      <c r="F8" s="222" t="s">
        <v>348</v>
      </c>
      <c r="G8" s="240" t="s">
        <v>389</v>
      </c>
      <c r="H8" s="232"/>
    </row>
    <row r="9" spans="1:8" x14ac:dyDescent="0.25">
      <c r="A9" s="141" t="s">
        <v>342</v>
      </c>
      <c r="B9" s="124">
        <v>51874013</v>
      </c>
      <c r="C9" s="124">
        <v>9086</v>
      </c>
      <c r="D9" s="127">
        <v>473658</v>
      </c>
      <c r="E9" s="124" t="s">
        <v>343</v>
      </c>
      <c r="F9" s="222" t="s">
        <v>344</v>
      </c>
      <c r="G9" s="240" t="s">
        <v>390</v>
      </c>
      <c r="H9" s="232"/>
    </row>
    <row r="10" spans="1:8" x14ac:dyDescent="0.25">
      <c r="A10" s="141" t="s">
        <v>345</v>
      </c>
      <c r="B10" s="124">
        <v>51874013</v>
      </c>
      <c r="C10" s="124">
        <v>9086</v>
      </c>
      <c r="D10" s="127">
        <v>176729</v>
      </c>
      <c r="E10" s="124" t="s">
        <v>346</v>
      </c>
      <c r="F10" s="222" t="s">
        <v>347</v>
      </c>
      <c r="G10" s="240" t="s">
        <v>391</v>
      </c>
      <c r="H10" s="232">
        <v>73637</v>
      </c>
    </row>
    <row r="11" spans="1:8" x14ac:dyDescent="0.25">
      <c r="A11" s="141" t="s">
        <v>350</v>
      </c>
      <c r="B11" s="124">
        <v>51874001</v>
      </c>
      <c r="C11" s="124">
        <v>9041</v>
      </c>
      <c r="D11" s="127">
        <v>19763.3</v>
      </c>
      <c r="E11" s="124" t="s">
        <v>351</v>
      </c>
      <c r="F11" s="222" t="s">
        <v>349</v>
      </c>
      <c r="G11" s="240" t="s">
        <v>392</v>
      </c>
      <c r="H11" s="232">
        <v>31292</v>
      </c>
    </row>
    <row r="12" spans="1:8" x14ac:dyDescent="0.25">
      <c r="A12" s="180" t="s">
        <v>352</v>
      </c>
      <c r="B12" s="181">
        <v>54911004</v>
      </c>
      <c r="C12" s="181">
        <v>9071</v>
      </c>
      <c r="D12" s="182">
        <v>19840</v>
      </c>
      <c r="E12" s="181" t="s">
        <v>353</v>
      </c>
      <c r="F12" s="223" t="s">
        <v>354</v>
      </c>
      <c r="G12" s="240" t="s">
        <v>393</v>
      </c>
      <c r="H12" s="233"/>
    </row>
    <row r="13" spans="1:8" ht="15.75" thickBot="1" x14ac:dyDescent="0.3">
      <c r="A13" s="181" t="s">
        <v>355</v>
      </c>
      <c r="B13" s="181">
        <v>51874013</v>
      </c>
      <c r="C13" s="181">
        <v>9086</v>
      </c>
      <c r="D13" s="182">
        <v>171340.74</v>
      </c>
      <c r="E13" s="181" t="s">
        <v>356</v>
      </c>
      <c r="F13" s="223" t="s">
        <v>357</v>
      </c>
      <c r="G13" s="241" t="s">
        <v>394</v>
      </c>
      <c r="H13" s="233"/>
    </row>
    <row r="14" spans="1:8" x14ac:dyDescent="0.25">
      <c r="A14" s="206" t="s">
        <v>247</v>
      </c>
      <c r="B14" s="207">
        <v>54911001</v>
      </c>
      <c r="C14" s="211">
        <v>9001</v>
      </c>
      <c r="D14" s="210">
        <v>570628</v>
      </c>
      <c r="E14" s="207" t="s">
        <v>174</v>
      </c>
      <c r="F14" s="224" t="s">
        <v>249</v>
      </c>
      <c r="G14" s="240" t="s">
        <v>395</v>
      </c>
      <c r="H14" s="231"/>
    </row>
    <row r="15" spans="1:8" x14ac:dyDescent="0.25">
      <c r="A15" s="217" t="s">
        <v>383</v>
      </c>
      <c r="B15" s="218">
        <v>54911003</v>
      </c>
      <c r="C15" s="220">
        <v>4692</v>
      </c>
      <c r="D15" s="219">
        <v>2745</v>
      </c>
      <c r="E15" s="218" t="s">
        <v>174</v>
      </c>
      <c r="F15" s="225" t="s">
        <v>384</v>
      </c>
      <c r="G15" s="240" t="s">
        <v>396</v>
      </c>
      <c r="H15" s="234"/>
    </row>
    <row r="16" spans="1:8" x14ac:dyDescent="0.25">
      <c r="A16" s="217"/>
      <c r="B16" s="218"/>
      <c r="C16" s="220">
        <v>9051</v>
      </c>
      <c r="D16" s="219">
        <v>1176</v>
      </c>
      <c r="E16" s="218"/>
      <c r="F16" s="225"/>
      <c r="G16" s="240" t="s">
        <v>396</v>
      </c>
      <c r="H16" s="234"/>
    </row>
    <row r="17" spans="1:8" x14ac:dyDescent="0.25">
      <c r="A17" s="217"/>
      <c r="B17" s="218"/>
      <c r="C17" s="220">
        <v>9081</v>
      </c>
      <c r="D17" s="219">
        <v>1956</v>
      </c>
      <c r="E17" s="218"/>
      <c r="F17" s="225"/>
      <c r="G17" s="240" t="s">
        <v>396</v>
      </c>
      <c r="H17" s="234"/>
    </row>
    <row r="18" spans="1:8" x14ac:dyDescent="0.25">
      <c r="A18" s="217"/>
      <c r="B18" s="218"/>
      <c r="C18" s="220">
        <v>9091</v>
      </c>
      <c r="D18" s="219">
        <v>2745</v>
      </c>
      <c r="E18" s="218"/>
      <c r="F18" s="225"/>
      <c r="G18" s="240" t="s">
        <v>396</v>
      </c>
      <c r="H18" s="234"/>
    </row>
    <row r="19" spans="1:8" x14ac:dyDescent="0.25">
      <c r="A19" s="217"/>
      <c r="B19" s="218"/>
      <c r="C19" s="220">
        <v>9308</v>
      </c>
      <c r="D19" s="219">
        <v>6777</v>
      </c>
      <c r="E19" s="218"/>
      <c r="F19" s="225"/>
      <c r="G19" s="240" t="s">
        <v>396</v>
      </c>
      <c r="H19" s="234"/>
    </row>
    <row r="20" spans="1:8" x14ac:dyDescent="0.25">
      <c r="A20" s="217"/>
      <c r="B20" s="218"/>
      <c r="C20" s="220">
        <v>9402</v>
      </c>
      <c r="D20" s="219">
        <v>43928</v>
      </c>
      <c r="E20" s="218"/>
      <c r="F20" s="225"/>
      <c r="G20" s="240" t="s">
        <v>396</v>
      </c>
      <c r="H20" s="234"/>
    </row>
    <row r="21" spans="1:8" x14ac:dyDescent="0.25">
      <c r="A21" s="217"/>
      <c r="B21" s="218"/>
      <c r="C21" s="220">
        <v>9403</v>
      </c>
      <c r="D21" s="219">
        <v>22350</v>
      </c>
      <c r="E21" s="218"/>
      <c r="F21" s="225"/>
      <c r="G21" s="240" t="s">
        <v>396</v>
      </c>
      <c r="H21" s="234"/>
    </row>
    <row r="22" spans="1:8" x14ac:dyDescent="0.25">
      <c r="A22" s="217"/>
      <c r="B22" s="218"/>
      <c r="C22" s="220">
        <v>9404</v>
      </c>
      <c r="D22" s="219">
        <v>48053</v>
      </c>
      <c r="E22" s="218"/>
      <c r="F22" s="225"/>
      <c r="G22" s="240" t="s">
        <v>396</v>
      </c>
      <c r="H22" s="234"/>
    </row>
    <row r="23" spans="1:8" x14ac:dyDescent="0.25">
      <c r="A23" s="217"/>
      <c r="B23" s="218"/>
      <c r="C23" s="220">
        <v>9405</v>
      </c>
      <c r="D23" s="219">
        <v>63881</v>
      </c>
      <c r="E23" s="218"/>
      <c r="F23" s="225"/>
      <c r="G23" s="240" t="s">
        <v>396</v>
      </c>
      <c r="H23" s="234"/>
    </row>
    <row r="24" spans="1:8" x14ac:dyDescent="0.25">
      <c r="A24" s="217"/>
      <c r="B24" s="218"/>
      <c r="C24" s="220">
        <v>9410</v>
      </c>
      <c r="D24" s="219">
        <v>1487</v>
      </c>
      <c r="E24" s="218"/>
      <c r="F24" s="225"/>
      <c r="G24" s="240" t="s">
        <v>396</v>
      </c>
      <c r="H24" s="234"/>
    </row>
    <row r="25" spans="1:8" x14ac:dyDescent="0.25">
      <c r="A25" s="139"/>
      <c r="B25" s="128"/>
      <c r="C25" s="160">
        <v>9501</v>
      </c>
      <c r="D25" s="161">
        <v>55</v>
      </c>
      <c r="E25" s="128"/>
      <c r="F25" s="221"/>
      <c r="G25" s="240" t="s">
        <v>396</v>
      </c>
      <c r="H25" s="235"/>
    </row>
    <row r="26" spans="1:8" ht="15.75" thickBot="1" x14ac:dyDescent="0.3">
      <c r="A26" s="212" t="s">
        <v>248</v>
      </c>
      <c r="B26" s="213">
        <v>54911002</v>
      </c>
      <c r="C26" s="213">
        <v>9001</v>
      </c>
      <c r="D26" s="214">
        <v>1475000</v>
      </c>
      <c r="E26" s="213" t="s">
        <v>174</v>
      </c>
      <c r="F26" s="226" t="s">
        <v>250</v>
      </c>
      <c r="G26" s="241" t="s">
        <v>397</v>
      </c>
      <c r="H26" s="236"/>
    </row>
    <row r="27" spans="1:8" x14ac:dyDescent="0.25">
      <c r="A27" s="139" t="s">
        <v>300</v>
      </c>
      <c r="B27" s="128">
        <v>51874013</v>
      </c>
      <c r="C27" s="128">
        <v>9086</v>
      </c>
      <c r="D27" s="161">
        <v>107257</v>
      </c>
      <c r="E27" s="128" t="s">
        <v>301</v>
      </c>
      <c r="F27" s="221" t="s">
        <v>302</v>
      </c>
      <c r="G27" s="240" t="s">
        <v>398</v>
      </c>
      <c r="H27" s="235"/>
    </row>
    <row r="28" spans="1:8" s="164" customFormat="1" x14ac:dyDescent="0.25">
      <c r="A28" s="141" t="s">
        <v>303</v>
      </c>
      <c r="B28" s="124">
        <v>51874015</v>
      </c>
      <c r="C28" s="124">
        <v>9001</v>
      </c>
      <c r="D28" s="127">
        <v>21600</v>
      </c>
      <c r="E28" s="124" t="s">
        <v>304</v>
      </c>
      <c r="F28" s="222" t="s">
        <v>305</v>
      </c>
      <c r="G28" s="240" t="s">
        <v>399</v>
      </c>
      <c r="H28" s="232"/>
    </row>
    <row r="29" spans="1:8" ht="15.75" thickBot="1" x14ac:dyDescent="0.3">
      <c r="A29" s="180" t="s">
        <v>306</v>
      </c>
      <c r="B29" s="181">
        <v>51874011</v>
      </c>
      <c r="C29" s="181">
        <v>3341</v>
      </c>
      <c r="D29" s="182">
        <v>99638.33</v>
      </c>
      <c r="E29" s="181" t="s">
        <v>308</v>
      </c>
      <c r="F29" s="223" t="s">
        <v>307</v>
      </c>
      <c r="G29" s="241" t="s">
        <v>400</v>
      </c>
      <c r="H29" s="233"/>
    </row>
    <row r="30" spans="1:8" x14ac:dyDescent="0.25">
      <c r="A30" s="206" t="s">
        <v>321</v>
      </c>
      <c r="B30" s="207">
        <v>51874011</v>
      </c>
      <c r="C30" s="207">
        <v>3541</v>
      </c>
      <c r="D30" s="210">
        <v>46805.22</v>
      </c>
      <c r="E30" s="207" t="s">
        <v>318</v>
      </c>
      <c r="F30" s="224" t="s">
        <v>319</v>
      </c>
      <c r="G30" s="240" t="s">
        <v>401</v>
      </c>
      <c r="H30" s="231"/>
    </row>
    <row r="31" spans="1:8" x14ac:dyDescent="0.25">
      <c r="A31" s="139" t="s">
        <v>371</v>
      </c>
      <c r="B31" s="128">
        <v>51874011</v>
      </c>
      <c r="C31" s="128">
        <v>3241</v>
      </c>
      <c r="D31" s="161">
        <v>107952.57</v>
      </c>
      <c r="E31" s="128" t="s">
        <v>318</v>
      </c>
      <c r="F31" s="221" t="s">
        <v>319</v>
      </c>
      <c r="G31" s="240" t="s">
        <v>401</v>
      </c>
      <c r="H31" s="235"/>
    </row>
    <row r="32" spans="1:8" x14ac:dyDescent="0.25">
      <c r="A32" s="165" t="s">
        <v>320</v>
      </c>
      <c r="B32" s="163">
        <v>51874011</v>
      </c>
      <c r="C32" s="163">
        <v>3741</v>
      </c>
      <c r="D32" s="162">
        <v>8058.6</v>
      </c>
      <c r="E32" s="163" t="s">
        <v>318</v>
      </c>
      <c r="F32" s="227" t="s">
        <v>319</v>
      </c>
      <c r="G32" s="240" t="s">
        <v>401</v>
      </c>
      <c r="H32" s="232"/>
    </row>
    <row r="33" spans="1:8" x14ac:dyDescent="0.25">
      <c r="A33" s="165" t="s">
        <v>322</v>
      </c>
      <c r="B33" s="163">
        <v>51874011</v>
      </c>
      <c r="C33" s="163">
        <v>3341</v>
      </c>
      <c r="D33" s="162">
        <v>2831.4</v>
      </c>
      <c r="E33" s="163" t="s">
        <v>318</v>
      </c>
      <c r="F33" s="227" t="s">
        <v>319</v>
      </c>
      <c r="G33" s="240" t="s">
        <v>401</v>
      </c>
      <c r="H33" s="232"/>
    </row>
    <row r="34" spans="1:8" x14ac:dyDescent="0.25">
      <c r="A34" s="141" t="s">
        <v>323</v>
      </c>
      <c r="B34" s="124">
        <v>51874011</v>
      </c>
      <c r="C34" s="124">
        <v>3341</v>
      </c>
      <c r="D34" s="127">
        <v>2395.8000000000002</v>
      </c>
      <c r="E34" s="124" t="s">
        <v>318</v>
      </c>
      <c r="F34" s="222" t="s">
        <v>319</v>
      </c>
      <c r="G34" s="240" t="s">
        <v>401</v>
      </c>
      <c r="H34" s="232"/>
    </row>
    <row r="35" spans="1:8" x14ac:dyDescent="0.25">
      <c r="A35" s="141" t="s">
        <v>324</v>
      </c>
      <c r="B35" s="124">
        <v>51874011</v>
      </c>
      <c r="C35" s="124">
        <v>3341</v>
      </c>
      <c r="D35" s="127">
        <v>2395.8000000000002</v>
      </c>
      <c r="E35" s="124" t="s">
        <v>318</v>
      </c>
      <c r="F35" s="222" t="s">
        <v>319</v>
      </c>
      <c r="G35" s="240" t="s">
        <v>401</v>
      </c>
      <c r="H35" s="232"/>
    </row>
    <row r="36" spans="1:8" x14ac:dyDescent="0.25">
      <c r="A36" s="141" t="s">
        <v>325</v>
      </c>
      <c r="B36" s="124">
        <v>51874011</v>
      </c>
      <c r="C36" s="124">
        <v>3341</v>
      </c>
      <c r="D36" s="127">
        <v>2395.8000000000002</v>
      </c>
      <c r="E36" s="124" t="s">
        <v>318</v>
      </c>
      <c r="F36" s="222" t="s">
        <v>319</v>
      </c>
      <c r="G36" s="240" t="s">
        <v>401</v>
      </c>
      <c r="H36" s="232"/>
    </row>
    <row r="37" spans="1:8" x14ac:dyDescent="0.25">
      <c r="A37" s="141" t="s">
        <v>326</v>
      </c>
      <c r="B37" s="124">
        <v>51874011</v>
      </c>
      <c r="C37" s="124">
        <v>3341</v>
      </c>
      <c r="D37" s="127">
        <v>2395.8000000000002</v>
      </c>
      <c r="E37" s="124" t="s">
        <v>318</v>
      </c>
      <c r="F37" s="222" t="s">
        <v>319</v>
      </c>
      <c r="G37" s="240" t="s">
        <v>401</v>
      </c>
      <c r="H37" s="232"/>
    </row>
    <row r="38" spans="1:8" x14ac:dyDescent="0.25">
      <c r="A38" s="141" t="s">
        <v>327</v>
      </c>
      <c r="B38" s="124">
        <v>51874011</v>
      </c>
      <c r="C38" s="124">
        <v>3341</v>
      </c>
      <c r="D38" s="127">
        <v>2395.8000000000002</v>
      </c>
      <c r="E38" s="124" t="s">
        <v>318</v>
      </c>
      <c r="F38" s="222" t="s">
        <v>319</v>
      </c>
      <c r="G38" s="240" t="s">
        <v>401</v>
      </c>
      <c r="H38" s="232"/>
    </row>
    <row r="39" spans="1:8" x14ac:dyDescent="0.25">
      <c r="A39" s="141" t="s">
        <v>328</v>
      </c>
      <c r="B39" s="124">
        <v>51874011</v>
      </c>
      <c r="C39" s="124">
        <v>3341</v>
      </c>
      <c r="D39" s="162">
        <v>2395.8000000000002</v>
      </c>
      <c r="E39" s="124" t="s">
        <v>318</v>
      </c>
      <c r="F39" s="222" t="s">
        <v>319</v>
      </c>
      <c r="G39" s="240" t="s">
        <v>401</v>
      </c>
      <c r="H39" s="232"/>
    </row>
    <row r="40" spans="1:8" x14ac:dyDescent="0.25">
      <c r="A40" s="141" t="s">
        <v>329</v>
      </c>
      <c r="B40" s="124">
        <v>51874011</v>
      </c>
      <c r="C40" s="124">
        <v>3341</v>
      </c>
      <c r="D40" s="127">
        <v>2395.8000000000002</v>
      </c>
      <c r="E40" s="124" t="s">
        <v>318</v>
      </c>
      <c r="F40" s="222" t="s">
        <v>319</v>
      </c>
      <c r="G40" s="240" t="s">
        <v>401</v>
      </c>
      <c r="H40" s="232"/>
    </row>
    <row r="41" spans="1:8" x14ac:dyDescent="0.25">
      <c r="A41" s="141" t="s">
        <v>330</v>
      </c>
      <c r="B41" s="124">
        <v>51874011</v>
      </c>
      <c r="C41" s="124">
        <v>3341</v>
      </c>
      <c r="D41" s="127">
        <v>2395.8000000000002</v>
      </c>
      <c r="E41" s="124" t="s">
        <v>318</v>
      </c>
      <c r="F41" s="222" t="s">
        <v>319</v>
      </c>
      <c r="G41" s="240" t="s">
        <v>401</v>
      </c>
      <c r="H41" s="232"/>
    </row>
    <row r="42" spans="1:8" x14ac:dyDescent="0.25">
      <c r="A42" s="141" t="s">
        <v>331</v>
      </c>
      <c r="B42" s="124">
        <v>51874011</v>
      </c>
      <c r="C42" s="124">
        <v>3341</v>
      </c>
      <c r="D42" s="127">
        <v>2395.8000000000002</v>
      </c>
      <c r="E42" s="124" t="s">
        <v>318</v>
      </c>
      <c r="F42" s="222" t="s">
        <v>319</v>
      </c>
      <c r="G42" s="240" t="s">
        <v>401</v>
      </c>
      <c r="H42" s="232"/>
    </row>
    <row r="43" spans="1:8" x14ac:dyDescent="0.25">
      <c r="A43" s="141" t="s">
        <v>370</v>
      </c>
      <c r="B43" s="124">
        <v>51874011</v>
      </c>
      <c r="C43" s="124">
        <v>3341</v>
      </c>
      <c r="D43" s="127">
        <v>148430.70000000001</v>
      </c>
      <c r="E43" s="124" t="s">
        <v>318</v>
      </c>
      <c r="F43" s="222" t="s">
        <v>319</v>
      </c>
      <c r="G43" s="240" t="s">
        <v>401</v>
      </c>
      <c r="H43" s="232"/>
    </row>
    <row r="44" spans="1:8" x14ac:dyDescent="0.25">
      <c r="A44" s="141" t="s">
        <v>332</v>
      </c>
      <c r="B44" s="124">
        <v>51874011</v>
      </c>
      <c r="C44" s="124">
        <v>3341</v>
      </c>
      <c r="D44" s="127">
        <v>1197.9000000000001</v>
      </c>
      <c r="E44" s="124" t="s">
        <v>318</v>
      </c>
      <c r="F44" s="222" t="s">
        <v>319</v>
      </c>
      <c r="G44" s="240" t="s">
        <v>401</v>
      </c>
      <c r="H44" s="232"/>
    </row>
    <row r="45" spans="1:8" ht="15.75" thickBot="1" x14ac:dyDescent="0.3">
      <c r="A45" s="145" t="s">
        <v>333</v>
      </c>
      <c r="B45" s="146">
        <v>51874011</v>
      </c>
      <c r="C45" s="146">
        <v>3341</v>
      </c>
      <c r="D45" s="147">
        <v>32670</v>
      </c>
      <c r="E45" s="146" t="s">
        <v>318</v>
      </c>
      <c r="F45" s="228" t="s">
        <v>319</v>
      </c>
      <c r="G45" s="240" t="s">
        <v>401</v>
      </c>
      <c r="H45" s="237"/>
    </row>
    <row r="46" spans="1:8" x14ac:dyDescent="0.25">
      <c r="A46" s="139" t="s">
        <v>334</v>
      </c>
      <c r="B46" s="128">
        <v>54910401</v>
      </c>
      <c r="C46" s="128">
        <v>9010</v>
      </c>
      <c r="D46" s="161">
        <v>683.7</v>
      </c>
      <c r="E46" s="128" t="s">
        <v>335</v>
      </c>
      <c r="F46" s="221" t="s">
        <v>336</v>
      </c>
      <c r="G46" s="240" t="s">
        <v>402</v>
      </c>
      <c r="H46" s="235"/>
    </row>
    <row r="47" spans="1:8" x14ac:dyDescent="0.25">
      <c r="A47" s="141" t="s">
        <v>309</v>
      </c>
      <c r="B47" s="124">
        <v>51874011</v>
      </c>
      <c r="C47" s="124">
        <v>4141</v>
      </c>
      <c r="D47" s="127">
        <v>10493</v>
      </c>
      <c r="E47" s="124" t="s">
        <v>310</v>
      </c>
      <c r="F47" s="222" t="s">
        <v>311</v>
      </c>
      <c r="G47" s="240" t="s">
        <v>403</v>
      </c>
      <c r="H47" s="232"/>
    </row>
    <row r="48" spans="1:8" ht="15.75" thickBot="1" x14ac:dyDescent="0.3">
      <c r="A48" s="180" t="s">
        <v>316</v>
      </c>
      <c r="B48" s="181">
        <v>51874019</v>
      </c>
      <c r="C48" s="181">
        <v>9071</v>
      </c>
      <c r="D48" s="182">
        <v>8000</v>
      </c>
      <c r="E48" s="181" t="s">
        <v>172</v>
      </c>
      <c r="F48" s="223" t="s">
        <v>317</v>
      </c>
      <c r="G48" s="241" t="s">
        <v>404</v>
      </c>
      <c r="H48" s="233"/>
    </row>
    <row r="49" spans="1:8" x14ac:dyDescent="0.25">
      <c r="A49" s="206" t="s">
        <v>312</v>
      </c>
      <c r="B49" s="207">
        <v>51203001</v>
      </c>
      <c r="C49" s="207">
        <v>9091</v>
      </c>
      <c r="D49" s="208">
        <v>19329</v>
      </c>
      <c r="E49" s="209" t="s">
        <v>313</v>
      </c>
      <c r="F49" s="224" t="s">
        <v>315</v>
      </c>
      <c r="G49" s="240" t="s">
        <v>405</v>
      </c>
      <c r="H49" s="231"/>
    </row>
    <row r="50" spans="1:8" ht="15.75" thickBot="1" x14ac:dyDescent="0.3">
      <c r="A50" s="145" t="s">
        <v>312</v>
      </c>
      <c r="B50" s="146">
        <v>51203001</v>
      </c>
      <c r="C50" s="146">
        <v>5102</v>
      </c>
      <c r="D50" s="147">
        <v>19329</v>
      </c>
      <c r="E50" s="146" t="s">
        <v>313</v>
      </c>
      <c r="F50" s="228" t="s">
        <v>314</v>
      </c>
      <c r="G50" s="240" t="s">
        <v>405</v>
      </c>
      <c r="H50" s="237"/>
    </row>
    <row r="51" spans="1:8" x14ac:dyDescent="0.25">
      <c r="A51" s="128" t="s">
        <v>374</v>
      </c>
      <c r="B51" s="128">
        <v>54910009</v>
      </c>
      <c r="C51" s="128">
        <v>1801</v>
      </c>
      <c r="D51" s="215">
        <v>7000</v>
      </c>
      <c r="E51" s="216" t="s">
        <v>372</v>
      </c>
      <c r="F51" s="221" t="s">
        <v>373</v>
      </c>
      <c r="G51" s="240" t="s">
        <v>406</v>
      </c>
      <c r="H51" s="238"/>
    </row>
    <row r="52" spans="1:8" x14ac:dyDescent="0.25">
      <c r="A52" s="124" t="s">
        <v>375</v>
      </c>
      <c r="B52" s="124">
        <v>54910008</v>
      </c>
      <c r="C52" s="124">
        <v>2521</v>
      </c>
      <c r="D52" s="127">
        <v>5000</v>
      </c>
      <c r="E52" s="124" t="s">
        <v>376</v>
      </c>
      <c r="F52" s="222" t="s">
        <v>377</v>
      </c>
      <c r="G52" s="240" t="s">
        <v>407</v>
      </c>
      <c r="H52" s="239"/>
    </row>
    <row r="53" spans="1:8" x14ac:dyDescent="0.25">
      <c r="A53" s="139" t="s">
        <v>254</v>
      </c>
      <c r="B53" s="128">
        <v>54924002</v>
      </c>
      <c r="C53" s="128">
        <v>8988</v>
      </c>
      <c r="D53" s="161">
        <v>4633</v>
      </c>
      <c r="E53" s="160" t="s">
        <v>164</v>
      </c>
      <c r="F53" s="221" t="s">
        <v>252</v>
      </c>
      <c r="G53" s="240" t="s">
        <v>411</v>
      </c>
      <c r="H53" s="235"/>
    </row>
    <row r="54" spans="1:8" x14ac:dyDescent="0.25">
      <c r="A54" s="141" t="s">
        <v>253</v>
      </c>
      <c r="B54" s="124">
        <v>54924002</v>
      </c>
      <c r="C54" s="124">
        <v>8988</v>
      </c>
      <c r="D54" s="127">
        <v>12880</v>
      </c>
      <c r="E54" s="124" t="s">
        <v>251</v>
      </c>
      <c r="F54" s="222" t="s">
        <v>252</v>
      </c>
      <c r="G54" s="242" t="s">
        <v>412</v>
      </c>
      <c r="H54" s="232"/>
    </row>
    <row r="55" spans="1:8" x14ac:dyDescent="0.25">
      <c r="A55" s="141" t="s">
        <v>253</v>
      </c>
      <c r="B55" s="124">
        <v>54924002</v>
      </c>
      <c r="C55" s="124">
        <v>8988</v>
      </c>
      <c r="D55" s="127">
        <v>5652</v>
      </c>
      <c r="E55" s="124" t="s">
        <v>163</v>
      </c>
      <c r="F55" s="229" t="s">
        <v>252</v>
      </c>
      <c r="G55" s="242" t="s">
        <v>413</v>
      </c>
      <c r="H55" s="232"/>
    </row>
    <row r="56" spans="1:8" x14ac:dyDescent="0.25">
      <c r="A56" s="141" t="s">
        <v>339</v>
      </c>
      <c r="B56" s="124">
        <v>50160002</v>
      </c>
      <c r="C56" s="124">
        <v>9001</v>
      </c>
      <c r="D56" s="127">
        <v>9247.67</v>
      </c>
      <c r="E56" s="124" t="s">
        <v>341</v>
      </c>
      <c r="F56" s="222" t="s">
        <v>340</v>
      </c>
      <c r="G56" s="240" t="s">
        <v>408</v>
      </c>
      <c r="H56" s="232">
        <v>4750.46</v>
      </c>
    </row>
    <row r="57" spans="1:8" ht="15.75" thickBot="1" x14ac:dyDescent="0.3">
      <c r="A57" s="180" t="s">
        <v>378</v>
      </c>
      <c r="B57" s="181">
        <v>51874013</v>
      </c>
      <c r="C57" s="181">
        <v>9086</v>
      </c>
      <c r="D57" s="182">
        <v>14520</v>
      </c>
      <c r="E57" s="181" t="s">
        <v>379</v>
      </c>
      <c r="F57" s="223" t="s">
        <v>380</v>
      </c>
      <c r="G57" s="241" t="s">
        <v>409</v>
      </c>
      <c r="H57" s="233"/>
    </row>
    <row r="58" spans="1:8" x14ac:dyDescent="0.25">
      <c r="A58" s="206" t="s">
        <v>381</v>
      </c>
      <c r="B58" s="207">
        <v>51804005</v>
      </c>
      <c r="C58" s="207">
        <v>2721</v>
      </c>
      <c r="D58" s="210">
        <v>2686.2</v>
      </c>
      <c r="E58" s="207" t="s">
        <v>43</v>
      </c>
      <c r="F58" s="224" t="s">
        <v>382</v>
      </c>
      <c r="G58" s="240" t="s">
        <v>410</v>
      </c>
      <c r="H58" s="231"/>
    </row>
    <row r="59" spans="1:8" ht="15.75" thickBot="1" x14ac:dyDescent="0.3">
      <c r="A59" s="145" t="s">
        <v>381</v>
      </c>
      <c r="B59" s="146">
        <v>51804005</v>
      </c>
      <c r="C59" s="146">
        <v>3841</v>
      </c>
      <c r="D59" s="147">
        <v>4029.3</v>
      </c>
      <c r="E59" s="146" t="s">
        <v>43</v>
      </c>
      <c r="F59" s="228" t="s">
        <v>382</v>
      </c>
      <c r="G59" s="240" t="s">
        <v>410</v>
      </c>
      <c r="H59" s="237"/>
    </row>
    <row r="60" spans="1:8" s="256" customFormat="1" x14ac:dyDescent="0.25">
      <c r="A60" s="165" t="s">
        <v>420</v>
      </c>
      <c r="B60" s="163">
        <v>51804005</v>
      </c>
      <c r="C60" s="163" t="s">
        <v>421</v>
      </c>
      <c r="D60" s="162">
        <v>471577.37</v>
      </c>
      <c r="E60" s="163" t="s">
        <v>43</v>
      </c>
      <c r="F60" s="227" t="s">
        <v>422</v>
      </c>
      <c r="G60" s="255" t="s">
        <v>423</v>
      </c>
      <c r="H60" s="232"/>
    </row>
    <row r="61" spans="1:8" x14ac:dyDescent="0.25">
      <c r="A61" s="243" t="s">
        <v>414</v>
      </c>
      <c r="B61" s="244">
        <v>50160002</v>
      </c>
      <c r="C61" s="244">
        <v>9041</v>
      </c>
      <c r="D61" s="245">
        <v>10080</v>
      </c>
      <c r="E61" s="244" t="s">
        <v>415</v>
      </c>
      <c r="F61" s="246" t="s">
        <v>416</v>
      </c>
      <c r="G61" s="247" t="s">
        <v>443</v>
      </c>
      <c r="H61" s="248"/>
    </row>
    <row r="62" spans="1:8" x14ac:dyDescent="0.25">
      <c r="A62" s="249" t="s">
        <v>417</v>
      </c>
      <c r="B62" s="250">
        <v>50160002</v>
      </c>
      <c r="C62" s="250">
        <v>9001</v>
      </c>
      <c r="D62" s="251">
        <v>5799</v>
      </c>
      <c r="E62" s="250" t="s">
        <v>418</v>
      </c>
      <c r="F62" s="252" t="s">
        <v>419</v>
      </c>
      <c r="G62" s="253" t="s">
        <v>444</v>
      </c>
      <c r="H62" s="254"/>
    </row>
    <row r="63" spans="1:8" s="164" customFormat="1" x14ac:dyDescent="0.25">
      <c r="A63" s="249" t="s">
        <v>424</v>
      </c>
      <c r="B63" s="250">
        <v>54910009</v>
      </c>
      <c r="C63" s="250">
        <v>2622</v>
      </c>
      <c r="D63" s="251">
        <v>16940</v>
      </c>
      <c r="E63" s="250" t="s">
        <v>425</v>
      </c>
      <c r="F63" s="252" t="s">
        <v>426</v>
      </c>
      <c r="G63" s="253" t="s">
        <v>445</v>
      </c>
      <c r="H63" s="254"/>
    </row>
    <row r="64" spans="1:8" s="164" customFormat="1" ht="15.75" thickBot="1" x14ac:dyDescent="0.3">
      <c r="A64" s="257" t="s">
        <v>427</v>
      </c>
      <c r="B64" s="258">
        <v>54910009</v>
      </c>
      <c r="C64" s="258">
        <v>2622</v>
      </c>
      <c r="D64" s="259">
        <v>16940</v>
      </c>
      <c r="E64" s="258" t="s">
        <v>425</v>
      </c>
      <c r="F64" s="260" t="s">
        <v>428</v>
      </c>
      <c r="G64" s="253" t="s">
        <v>445</v>
      </c>
      <c r="H64" s="261"/>
    </row>
    <row r="65" spans="1:8" s="164" customFormat="1" ht="15.75" thickBot="1" x14ac:dyDescent="0.3">
      <c r="A65" s="262" t="s">
        <v>429</v>
      </c>
      <c r="B65" s="263">
        <v>54910009</v>
      </c>
      <c r="C65" s="263">
        <v>1631</v>
      </c>
      <c r="D65" s="264">
        <v>7928</v>
      </c>
      <c r="E65" s="263" t="s">
        <v>430</v>
      </c>
      <c r="F65" s="265" t="s">
        <v>431</v>
      </c>
      <c r="G65" s="266" t="s">
        <v>446</v>
      </c>
      <c r="H65" s="267"/>
    </row>
    <row r="66" spans="1:8" s="164" customFormat="1" ht="15.75" thickBot="1" x14ac:dyDescent="0.3">
      <c r="A66" s="268"/>
      <c r="B66" s="269">
        <v>51201001</v>
      </c>
      <c r="C66" s="269">
        <v>1631</v>
      </c>
      <c r="D66" s="270">
        <v>2200</v>
      </c>
      <c r="E66" s="269" t="s">
        <v>430</v>
      </c>
      <c r="F66" s="271" t="s">
        <v>431</v>
      </c>
      <c r="G66" s="266" t="s">
        <v>446</v>
      </c>
      <c r="H66" s="272"/>
    </row>
    <row r="67" spans="1:8" s="164" customFormat="1" ht="15.75" thickBot="1" x14ac:dyDescent="0.3">
      <c r="A67" s="262" t="s">
        <v>432</v>
      </c>
      <c r="B67" s="263">
        <v>54910009</v>
      </c>
      <c r="C67" s="263">
        <v>1631</v>
      </c>
      <c r="D67" s="264">
        <v>7928</v>
      </c>
      <c r="E67" s="263" t="s">
        <v>430</v>
      </c>
      <c r="F67" s="265" t="s">
        <v>433</v>
      </c>
      <c r="G67" s="266" t="s">
        <v>446</v>
      </c>
      <c r="H67" s="267"/>
    </row>
    <row r="68" spans="1:8" s="164" customFormat="1" ht="15.75" thickBot="1" x14ac:dyDescent="0.3">
      <c r="A68" s="268"/>
      <c r="B68" s="269"/>
      <c r="C68" s="269"/>
      <c r="D68" s="270">
        <v>2200</v>
      </c>
      <c r="E68" s="269" t="s">
        <v>430</v>
      </c>
      <c r="F68" s="271" t="s">
        <v>433</v>
      </c>
      <c r="G68" s="266" t="s">
        <v>446</v>
      </c>
      <c r="H68" s="272"/>
    </row>
    <row r="69" spans="1:8" s="164" customFormat="1" ht="15.75" thickBot="1" x14ac:dyDescent="0.3">
      <c r="A69" s="243" t="s">
        <v>434</v>
      </c>
      <c r="B69" s="244">
        <v>54910009</v>
      </c>
      <c r="C69" s="244">
        <v>3231</v>
      </c>
      <c r="D69" s="245">
        <v>7928</v>
      </c>
      <c r="E69" s="244" t="s">
        <v>430</v>
      </c>
      <c r="F69" s="246" t="s">
        <v>435</v>
      </c>
      <c r="G69" s="266" t="s">
        <v>446</v>
      </c>
      <c r="H69" s="248"/>
    </row>
    <row r="70" spans="1:8" s="164" customFormat="1" ht="15.75" thickBot="1" x14ac:dyDescent="0.3">
      <c r="A70" s="257" t="s">
        <v>436</v>
      </c>
      <c r="B70" s="258">
        <v>54910009</v>
      </c>
      <c r="C70" s="258">
        <v>1612</v>
      </c>
      <c r="D70" s="259">
        <v>5900</v>
      </c>
      <c r="E70" s="258" t="s">
        <v>430</v>
      </c>
      <c r="F70" s="260" t="s">
        <v>437</v>
      </c>
      <c r="G70" s="266" t="s">
        <v>446</v>
      </c>
      <c r="H70" s="261"/>
    </row>
    <row r="71" spans="1:8" s="164" customFormat="1" ht="15.75" thickBot="1" x14ac:dyDescent="0.3">
      <c r="A71" s="262" t="s">
        <v>441</v>
      </c>
      <c r="B71" s="263">
        <v>54910008</v>
      </c>
      <c r="C71" s="263">
        <v>2611</v>
      </c>
      <c r="D71" s="264">
        <v>7250</v>
      </c>
      <c r="E71" s="263" t="s">
        <v>438</v>
      </c>
      <c r="F71" s="265" t="s">
        <v>439</v>
      </c>
      <c r="G71" s="266" t="s">
        <v>447</v>
      </c>
      <c r="H71" s="267"/>
    </row>
    <row r="72" spans="1:8" s="164" customFormat="1" ht="15.75" thickBot="1" x14ac:dyDescent="0.3">
      <c r="A72" s="268"/>
      <c r="B72" s="269">
        <v>51201001</v>
      </c>
      <c r="C72" s="269">
        <v>2611</v>
      </c>
      <c r="D72" s="270">
        <v>750</v>
      </c>
      <c r="E72" s="269" t="s">
        <v>438</v>
      </c>
      <c r="F72" s="271" t="s">
        <v>439</v>
      </c>
      <c r="G72" s="266" t="s">
        <v>447</v>
      </c>
      <c r="H72" s="272"/>
    </row>
    <row r="73" spans="1:8" s="164" customFormat="1" ht="15.75" thickBot="1" x14ac:dyDescent="0.3">
      <c r="A73" s="262" t="s">
        <v>440</v>
      </c>
      <c r="B73" s="263">
        <v>54910008</v>
      </c>
      <c r="C73" s="263">
        <v>2611</v>
      </c>
      <c r="D73" s="264">
        <v>7250</v>
      </c>
      <c r="E73" s="263" t="s">
        <v>438</v>
      </c>
      <c r="F73" s="265" t="s">
        <v>442</v>
      </c>
      <c r="G73" s="266" t="s">
        <v>447</v>
      </c>
      <c r="H73" s="267"/>
    </row>
    <row r="74" spans="1:8" s="164" customFormat="1" ht="15.75" thickBot="1" x14ac:dyDescent="0.3">
      <c r="A74" s="268"/>
      <c r="B74" s="269">
        <v>51201001</v>
      </c>
      <c r="C74" s="269">
        <v>2611</v>
      </c>
      <c r="D74" s="270">
        <v>750</v>
      </c>
      <c r="E74" s="269" t="s">
        <v>438</v>
      </c>
      <c r="F74" s="271" t="s">
        <v>442</v>
      </c>
      <c r="G74" s="266" t="s">
        <v>447</v>
      </c>
      <c r="H74" s="272"/>
    </row>
    <row r="75" spans="1:8" s="164" customFormat="1" x14ac:dyDescent="0.25">
      <c r="A75" s="243"/>
      <c r="B75" s="244"/>
      <c r="C75" s="244"/>
      <c r="D75" s="245"/>
      <c r="E75" s="244"/>
      <c r="F75" s="246"/>
      <c r="G75" s="247"/>
      <c r="H75" s="248"/>
    </row>
    <row r="76" spans="1:8" s="164" customFormat="1" x14ac:dyDescent="0.25">
      <c r="A76" s="249"/>
      <c r="B76" s="250"/>
      <c r="C76" s="250"/>
      <c r="D76" s="251"/>
      <c r="E76" s="250"/>
      <c r="F76" s="252"/>
      <c r="G76" s="253"/>
      <c r="H76" s="254"/>
    </row>
    <row r="77" spans="1:8" s="164" customFormat="1" x14ac:dyDescent="0.25">
      <c r="A77" s="249"/>
      <c r="B77" s="250"/>
      <c r="C77" s="250"/>
      <c r="D77" s="251"/>
      <c r="E77" s="250"/>
      <c r="F77" s="252"/>
      <c r="G77" s="253"/>
      <c r="H77" s="254"/>
    </row>
    <row r="78" spans="1:8" s="164" customFormat="1" x14ac:dyDescent="0.25">
      <c r="A78" s="249"/>
      <c r="B78" s="250"/>
      <c r="C78" s="250"/>
      <c r="D78" s="251"/>
      <c r="E78" s="250"/>
      <c r="F78" s="252"/>
      <c r="G78" s="253"/>
      <c r="H78" s="254"/>
    </row>
    <row r="79" spans="1:8" ht="15.75" thickBot="1" x14ac:dyDescent="0.3">
      <c r="A79" s="151"/>
      <c r="B79" s="152"/>
      <c r="C79" s="152"/>
      <c r="D79" s="153">
        <f>SUM(D4:D78)</f>
        <v>9323321.5300000049</v>
      </c>
      <c r="E79" s="152"/>
      <c r="F79" s="172"/>
      <c r="G79" s="241"/>
      <c r="H79" s="237">
        <f>SUM(H4:H78)</f>
        <v>163124.22999999998</v>
      </c>
    </row>
    <row r="80" spans="1:8" x14ac:dyDescent="0.25">
      <c r="B80" s="12"/>
      <c r="C80" s="12"/>
    </row>
    <row r="81" spans="1:8" x14ac:dyDescent="0.25">
      <c r="C81" s="166"/>
    </row>
    <row r="82" spans="1:8" x14ac:dyDescent="0.25">
      <c r="F82" s="10" t="s">
        <v>61</v>
      </c>
      <c r="G82" s="154">
        <f>D79</f>
        <v>9323321.5300000049</v>
      </c>
    </row>
    <row r="83" spans="1:8" x14ac:dyDescent="0.25">
      <c r="F83" s="10" t="s">
        <v>337</v>
      </c>
      <c r="G83" s="154">
        <v>9486445.7599999998</v>
      </c>
    </row>
    <row r="84" spans="1:8" x14ac:dyDescent="0.25">
      <c r="F84" s="10" t="s">
        <v>183</v>
      </c>
      <c r="G84" s="154">
        <f>G82-G83</f>
        <v>-163124.22999999486</v>
      </c>
    </row>
    <row r="85" spans="1:8" x14ac:dyDescent="0.25">
      <c r="F85" s="10" t="s">
        <v>369</v>
      </c>
      <c r="G85" s="154">
        <v>163124.23000000001</v>
      </c>
    </row>
    <row r="86" spans="1:8" x14ac:dyDescent="0.25">
      <c r="G86" s="155">
        <f>SUM(G84:G85)</f>
        <v>5.1513779908418655E-9</v>
      </c>
    </row>
    <row r="88" spans="1:8" x14ac:dyDescent="0.25">
      <c r="A88" s="10" t="s">
        <v>73</v>
      </c>
      <c r="B88" s="167" t="s">
        <v>75</v>
      </c>
    </row>
    <row r="89" spans="1:8" x14ac:dyDescent="0.25">
      <c r="A89" s="10" t="s">
        <v>74</v>
      </c>
      <c r="B89" s="167">
        <f ca="1">TODAY()</f>
        <v>45391</v>
      </c>
    </row>
    <row r="90" spans="1:8" x14ac:dyDescent="0.25">
      <c r="G90" s="155">
        <v>188041.23</v>
      </c>
    </row>
    <row r="91" spans="1:8" x14ac:dyDescent="0.25">
      <c r="G91" s="155">
        <f>G84</f>
        <v>-163124.22999999486</v>
      </c>
    </row>
    <row r="92" spans="1:8" x14ac:dyDescent="0.25">
      <c r="G92" s="155"/>
    </row>
    <row r="93" spans="1:8" x14ac:dyDescent="0.25">
      <c r="G93" s="155">
        <f>SUM(G90:G92)</f>
        <v>24917.000000005151</v>
      </c>
      <c r="H93" s="174" t="s">
        <v>448</v>
      </c>
    </row>
    <row r="94" spans="1:8" x14ac:dyDescent="0.25">
      <c r="G94" s="155"/>
    </row>
    <row r="95" spans="1:8" x14ac:dyDescent="0.25">
      <c r="G95" s="155"/>
    </row>
  </sheetData>
  <sortState ref="A6:H44">
    <sortCondition ref="A6:A44"/>
  </sortState>
  <pageMargins left="0.70866141732283472" right="0.70866141732283472" top="0.78740157480314965" bottom="0.78740157480314965" header="0.31496062992125984" footer="0.31496062992125984"/>
  <pageSetup paperSize="9" scale="70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J179"/>
  <sheetViews>
    <sheetView topLeftCell="A16" workbookViewId="0">
      <selection activeCell="G49" sqref="G49"/>
    </sheetView>
  </sheetViews>
  <sheetFormatPr defaultRowHeight="15" x14ac:dyDescent="0.25"/>
  <cols>
    <col min="1" max="1" width="22.42578125" bestFit="1" customWidth="1"/>
    <col min="2" max="2" width="13.85546875" customWidth="1"/>
    <col min="3" max="3" width="5" style="42" bestFit="1" customWidth="1"/>
    <col min="4" max="4" width="15" style="297" bestFit="1" customWidth="1"/>
    <col min="5" max="5" width="23.85546875" customWidth="1"/>
    <col min="6" max="6" width="65.42578125" customWidth="1"/>
    <col min="7" max="7" width="16.85546875" bestFit="1" customWidth="1"/>
    <col min="8" max="8" width="38.28515625" customWidth="1"/>
  </cols>
  <sheetData>
    <row r="1" spans="1:10" s="10" customFormat="1" ht="21" x14ac:dyDescent="0.35">
      <c r="A1" s="157" t="s">
        <v>0</v>
      </c>
      <c r="C1" s="326"/>
      <c r="D1" s="295"/>
      <c r="G1" s="158"/>
      <c r="H1" s="174"/>
    </row>
    <row r="2" spans="1:10" s="10" customFormat="1" ht="15.75" thickBot="1" x14ac:dyDescent="0.3">
      <c r="C2" s="326"/>
      <c r="D2" s="295"/>
      <c r="G2" s="158"/>
      <c r="H2" s="174"/>
    </row>
    <row r="3" spans="1:10" s="10" customFormat="1" ht="15.75" thickBot="1" x14ac:dyDescent="0.3">
      <c r="A3" s="159" t="s">
        <v>2</v>
      </c>
      <c r="B3" s="135" t="s">
        <v>3</v>
      </c>
      <c r="C3" s="327" t="s">
        <v>6</v>
      </c>
      <c r="D3" s="296" t="s">
        <v>4</v>
      </c>
      <c r="E3" s="135" t="s">
        <v>42</v>
      </c>
      <c r="F3" s="168" t="s">
        <v>45</v>
      </c>
      <c r="G3" s="316" t="s">
        <v>114</v>
      </c>
      <c r="H3" s="230" t="s">
        <v>474</v>
      </c>
    </row>
    <row r="4" spans="1:10" s="164" customFormat="1" ht="15.75" thickBot="1" x14ac:dyDescent="0.3">
      <c r="A4" s="303" t="s">
        <v>350</v>
      </c>
      <c r="B4" s="303">
        <v>51874001</v>
      </c>
      <c r="C4" s="328">
        <v>9041</v>
      </c>
      <c r="D4" s="304">
        <v>19763.3</v>
      </c>
      <c r="E4" s="303" t="s">
        <v>351</v>
      </c>
      <c r="F4" s="303" t="s">
        <v>349</v>
      </c>
      <c r="G4" s="322" t="s">
        <v>561</v>
      </c>
      <c r="H4" s="337">
        <v>11528.7</v>
      </c>
    </row>
    <row r="5" spans="1:10" s="164" customFormat="1" x14ac:dyDescent="0.25">
      <c r="A5" s="305" t="s">
        <v>502</v>
      </c>
      <c r="B5" s="209">
        <v>51874013</v>
      </c>
      <c r="C5" s="329">
        <v>9086</v>
      </c>
      <c r="D5" s="307">
        <v>260714.64</v>
      </c>
      <c r="E5" s="209" t="s">
        <v>503</v>
      </c>
      <c r="F5" s="209" t="s">
        <v>504</v>
      </c>
      <c r="G5" s="317" t="s">
        <v>562</v>
      </c>
      <c r="H5" s="299">
        <v>0</v>
      </c>
    </row>
    <row r="6" spans="1:10" s="164" customFormat="1" x14ac:dyDescent="0.25">
      <c r="A6" s="165"/>
      <c r="B6" s="163">
        <v>51874013</v>
      </c>
      <c r="C6" s="325">
        <v>9086</v>
      </c>
      <c r="D6" s="308">
        <v>0</v>
      </c>
      <c r="E6" s="163" t="s">
        <v>503</v>
      </c>
      <c r="F6" s="163" t="s">
        <v>505</v>
      </c>
      <c r="G6" s="324" t="s">
        <v>596</v>
      </c>
      <c r="H6" s="277">
        <v>260714.64</v>
      </c>
    </row>
    <row r="7" spans="1:10" s="164" customFormat="1" ht="15.75" thickBot="1" x14ac:dyDescent="0.3">
      <c r="A7" s="309"/>
      <c r="B7" s="310">
        <v>51874013</v>
      </c>
      <c r="C7" s="330">
        <v>9086</v>
      </c>
      <c r="D7" s="311">
        <v>0</v>
      </c>
      <c r="E7" s="310" t="s">
        <v>503</v>
      </c>
      <c r="F7" s="310" t="s">
        <v>506</v>
      </c>
      <c r="G7" s="323" t="s">
        <v>596</v>
      </c>
      <c r="H7" s="278">
        <v>217262.28</v>
      </c>
    </row>
    <row r="8" spans="1:10" s="164" customFormat="1" x14ac:dyDescent="0.25">
      <c r="A8" s="305" t="s">
        <v>449</v>
      </c>
      <c r="B8" s="209">
        <v>51874013</v>
      </c>
      <c r="C8" s="329">
        <v>9086</v>
      </c>
      <c r="D8" s="307">
        <v>5159.33</v>
      </c>
      <c r="E8" s="209" t="s">
        <v>379</v>
      </c>
      <c r="F8" s="209" t="s">
        <v>450</v>
      </c>
      <c r="G8" s="317" t="s">
        <v>563</v>
      </c>
      <c r="H8" s="299">
        <v>5159.34</v>
      </c>
    </row>
    <row r="9" spans="1:10" ht="15.75" thickBot="1" x14ac:dyDescent="0.3">
      <c r="A9" s="309" t="s">
        <v>451</v>
      </c>
      <c r="B9" s="310">
        <v>51874013</v>
      </c>
      <c r="C9" s="330">
        <v>9086</v>
      </c>
      <c r="D9" s="311">
        <v>46509.5</v>
      </c>
      <c r="E9" s="310" t="s">
        <v>379</v>
      </c>
      <c r="F9" s="310" t="s">
        <v>452</v>
      </c>
      <c r="G9" s="319" t="s">
        <v>563</v>
      </c>
      <c r="H9" s="278">
        <v>0</v>
      </c>
      <c r="I9" s="273"/>
      <c r="J9" s="273"/>
    </row>
    <row r="10" spans="1:10" x14ac:dyDescent="0.25">
      <c r="A10" s="244" t="s">
        <v>366</v>
      </c>
      <c r="B10" s="244">
        <v>51874013</v>
      </c>
      <c r="C10" s="331">
        <v>9086</v>
      </c>
      <c r="D10" s="274">
        <v>14002.5</v>
      </c>
      <c r="E10" s="244" t="s">
        <v>367</v>
      </c>
      <c r="F10" s="244" t="s">
        <v>368</v>
      </c>
      <c r="G10" s="321" t="s">
        <v>564</v>
      </c>
      <c r="H10" s="301">
        <v>0</v>
      </c>
      <c r="I10" s="273"/>
      <c r="J10" s="273"/>
    </row>
    <row r="11" spans="1:10" x14ac:dyDescent="0.25">
      <c r="A11" s="250" t="s">
        <v>363</v>
      </c>
      <c r="B11" s="250">
        <v>51874013</v>
      </c>
      <c r="C11" s="332">
        <v>9086</v>
      </c>
      <c r="D11" s="275">
        <v>19721.14</v>
      </c>
      <c r="E11" s="250" t="s">
        <v>364</v>
      </c>
      <c r="F11" s="250" t="s">
        <v>365</v>
      </c>
      <c r="G11" s="318" t="s">
        <v>565</v>
      </c>
      <c r="H11" s="300">
        <v>19721.13</v>
      </c>
      <c r="I11" s="273"/>
      <c r="J11" s="273"/>
    </row>
    <row r="12" spans="1:10" x14ac:dyDescent="0.25">
      <c r="A12" s="250" t="s">
        <v>345</v>
      </c>
      <c r="B12" s="250">
        <v>51874013</v>
      </c>
      <c r="C12" s="332">
        <v>9086</v>
      </c>
      <c r="D12" s="275">
        <v>73637</v>
      </c>
      <c r="E12" s="250" t="s">
        <v>346</v>
      </c>
      <c r="F12" s="250" t="s">
        <v>347</v>
      </c>
      <c r="G12" s="318" t="s">
        <v>566</v>
      </c>
      <c r="H12" s="300">
        <v>0</v>
      </c>
      <c r="I12" s="273"/>
      <c r="J12" s="273"/>
    </row>
    <row r="13" spans="1:10" s="13" customFormat="1" x14ac:dyDescent="0.25">
      <c r="A13" s="163" t="s">
        <v>453</v>
      </c>
      <c r="B13" s="163">
        <v>51874013</v>
      </c>
      <c r="C13" s="325">
        <v>9086</v>
      </c>
      <c r="D13" s="308">
        <v>14746.87</v>
      </c>
      <c r="E13" s="163" t="s">
        <v>454</v>
      </c>
      <c r="F13" s="163" t="s">
        <v>455</v>
      </c>
      <c r="G13" s="318" t="s">
        <v>567</v>
      </c>
      <c r="H13" s="300">
        <v>0</v>
      </c>
      <c r="I13" s="273"/>
      <c r="J13" s="273"/>
    </row>
    <row r="14" spans="1:10" s="13" customFormat="1" x14ac:dyDescent="0.25">
      <c r="A14" s="163" t="s">
        <v>489</v>
      </c>
      <c r="B14" s="163">
        <v>54911004</v>
      </c>
      <c r="C14" s="325">
        <v>9071</v>
      </c>
      <c r="D14" s="308">
        <v>19840</v>
      </c>
      <c r="E14" s="163" t="s">
        <v>490</v>
      </c>
      <c r="F14" s="163" t="s">
        <v>544</v>
      </c>
      <c r="G14" s="318" t="s">
        <v>568</v>
      </c>
      <c r="H14" s="300">
        <v>0</v>
      </c>
      <c r="I14" s="273"/>
      <c r="J14" s="273"/>
    </row>
    <row r="15" spans="1:10" x14ac:dyDescent="0.25">
      <c r="A15" s="163" t="s">
        <v>519</v>
      </c>
      <c r="B15" s="163">
        <v>54910011</v>
      </c>
      <c r="C15" s="325">
        <v>9081</v>
      </c>
      <c r="D15" s="308">
        <v>82203.81</v>
      </c>
      <c r="E15" s="163" t="s">
        <v>520</v>
      </c>
      <c r="F15" s="163" t="s">
        <v>521</v>
      </c>
      <c r="G15" s="318" t="s">
        <v>569</v>
      </c>
      <c r="H15" s="300">
        <v>0</v>
      </c>
      <c r="I15" s="273"/>
      <c r="J15" s="273"/>
    </row>
    <row r="16" spans="1:10" x14ac:dyDescent="0.25">
      <c r="A16" s="163" t="s">
        <v>469</v>
      </c>
      <c r="B16" s="163">
        <v>51874013</v>
      </c>
      <c r="C16" s="325">
        <v>9086</v>
      </c>
      <c r="D16" s="308">
        <v>17545</v>
      </c>
      <c r="E16" s="163" t="s">
        <v>468</v>
      </c>
      <c r="F16" s="163" t="s">
        <v>467</v>
      </c>
      <c r="G16" s="318" t="s">
        <v>570</v>
      </c>
      <c r="H16" s="300">
        <v>0</v>
      </c>
      <c r="I16" s="273"/>
      <c r="J16" s="273"/>
    </row>
    <row r="17" spans="1:10" x14ac:dyDescent="0.25">
      <c r="A17" s="163" t="s">
        <v>494</v>
      </c>
      <c r="B17" s="163">
        <v>51874013</v>
      </c>
      <c r="C17" s="325">
        <v>9086</v>
      </c>
      <c r="D17" s="308">
        <v>586489.27</v>
      </c>
      <c r="E17" s="163" t="s">
        <v>495</v>
      </c>
      <c r="F17" s="163" t="s">
        <v>496</v>
      </c>
      <c r="G17" s="318" t="s">
        <v>571</v>
      </c>
      <c r="H17" s="300">
        <v>97748.22</v>
      </c>
      <c r="I17" s="273"/>
      <c r="J17" s="273"/>
    </row>
    <row r="18" spans="1:10" x14ac:dyDescent="0.25">
      <c r="A18" s="163" t="s">
        <v>460</v>
      </c>
      <c r="B18" s="163">
        <v>51808018</v>
      </c>
      <c r="C18" s="325">
        <v>4764</v>
      </c>
      <c r="D18" s="308">
        <v>1163641.8700000001</v>
      </c>
      <c r="E18" s="163" t="s">
        <v>459</v>
      </c>
      <c r="F18" s="163" t="s">
        <v>458</v>
      </c>
      <c r="G18" s="318" t="s">
        <v>572</v>
      </c>
      <c r="H18" s="300">
        <v>0</v>
      </c>
      <c r="I18" s="273"/>
      <c r="J18" s="273"/>
    </row>
    <row r="19" spans="1:10" x14ac:dyDescent="0.25">
      <c r="A19" s="163" t="s">
        <v>510</v>
      </c>
      <c r="B19" s="163">
        <v>51874013</v>
      </c>
      <c r="C19" s="325">
        <v>9086</v>
      </c>
      <c r="D19" s="308">
        <v>187415.89</v>
      </c>
      <c r="E19" s="163" t="s">
        <v>511</v>
      </c>
      <c r="F19" s="163" t="s">
        <v>512</v>
      </c>
      <c r="G19" s="318" t="s">
        <v>573</v>
      </c>
      <c r="H19" s="300">
        <v>0</v>
      </c>
      <c r="I19" s="273"/>
      <c r="J19" s="273"/>
    </row>
    <row r="20" spans="1:10" ht="15.75" thickBot="1" x14ac:dyDescent="0.3">
      <c r="A20" s="312" t="s">
        <v>463</v>
      </c>
      <c r="B20" s="312">
        <v>51874013</v>
      </c>
      <c r="C20" s="333">
        <v>9086</v>
      </c>
      <c r="D20" s="313">
        <v>260679.54</v>
      </c>
      <c r="E20" s="312" t="s">
        <v>461</v>
      </c>
      <c r="F20" s="312" t="s">
        <v>462</v>
      </c>
      <c r="G20" s="319" t="s">
        <v>574</v>
      </c>
      <c r="H20" s="306">
        <v>0</v>
      </c>
      <c r="I20" s="273"/>
      <c r="J20" s="273"/>
    </row>
    <row r="21" spans="1:10" x14ac:dyDescent="0.25">
      <c r="A21" s="305" t="s">
        <v>476</v>
      </c>
      <c r="B21" s="209" t="s">
        <v>475</v>
      </c>
      <c r="C21" s="329"/>
      <c r="D21" s="307">
        <v>83853</v>
      </c>
      <c r="E21" s="209" t="s">
        <v>473</v>
      </c>
      <c r="F21" s="209" t="s">
        <v>472</v>
      </c>
      <c r="G21" s="321" t="s">
        <v>575</v>
      </c>
      <c r="H21" s="299">
        <v>0</v>
      </c>
      <c r="I21" s="273"/>
      <c r="J21" s="273"/>
    </row>
    <row r="22" spans="1:10" x14ac:dyDescent="0.25">
      <c r="A22" s="165" t="s">
        <v>477</v>
      </c>
      <c r="B22" s="163" t="s">
        <v>475</v>
      </c>
      <c r="C22" s="325"/>
      <c r="D22" s="308">
        <v>66066</v>
      </c>
      <c r="E22" s="163" t="s">
        <v>473</v>
      </c>
      <c r="F22" s="163" t="s">
        <v>472</v>
      </c>
      <c r="G22" s="318" t="s">
        <v>576</v>
      </c>
      <c r="H22" s="277">
        <v>0</v>
      </c>
      <c r="I22" s="273"/>
      <c r="J22" s="273"/>
    </row>
    <row r="23" spans="1:10" ht="15.75" thickBot="1" x14ac:dyDescent="0.3">
      <c r="A23" s="309" t="s">
        <v>478</v>
      </c>
      <c r="B23" s="310" t="s">
        <v>475</v>
      </c>
      <c r="C23" s="330"/>
      <c r="D23" s="311">
        <v>1044351</v>
      </c>
      <c r="E23" s="310" t="s">
        <v>473</v>
      </c>
      <c r="F23" s="310" t="s">
        <v>472</v>
      </c>
      <c r="G23" s="319" t="s">
        <v>577</v>
      </c>
      <c r="H23" s="278">
        <v>0</v>
      </c>
      <c r="I23" s="273"/>
      <c r="J23" s="273"/>
    </row>
    <row r="24" spans="1:10" x14ac:dyDescent="0.25">
      <c r="A24" s="216" t="s">
        <v>507</v>
      </c>
      <c r="B24" s="216">
        <v>54910009</v>
      </c>
      <c r="C24" s="334">
        <v>2622</v>
      </c>
      <c r="D24" s="314">
        <v>8000</v>
      </c>
      <c r="E24" s="216" t="s">
        <v>508</v>
      </c>
      <c r="F24" s="216" t="s">
        <v>509</v>
      </c>
      <c r="G24" s="321" t="s">
        <v>578</v>
      </c>
      <c r="H24" s="301">
        <v>0</v>
      </c>
      <c r="I24" s="273"/>
      <c r="J24" s="273"/>
    </row>
    <row r="25" spans="1:10" ht="15.75" thickBot="1" x14ac:dyDescent="0.3">
      <c r="A25" s="312" t="s">
        <v>466</v>
      </c>
      <c r="B25" s="312">
        <v>51874013</v>
      </c>
      <c r="C25" s="333">
        <v>9086</v>
      </c>
      <c r="D25" s="313">
        <v>146213.35</v>
      </c>
      <c r="E25" s="312" t="s">
        <v>465</v>
      </c>
      <c r="F25" s="312" t="s">
        <v>464</v>
      </c>
      <c r="G25" s="320" t="s">
        <v>579</v>
      </c>
      <c r="H25" s="306">
        <v>0</v>
      </c>
      <c r="I25" s="273"/>
      <c r="J25" s="273"/>
    </row>
    <row r="26" spans="1:10" x14ac:dyDescent="0.25">
      <c r="A26" s="305" t="s">
        <v>516</v>
      </c>
      <c r="B26" s="209">
        <v>54911001</v>
      </c>
      <c r="C26" s="329">
        <v>9001</v>
      </c>
      <c r="D26" s="307">
        <v>570628</v>
      </c>
      <c r="E26" s="209" t="s">
        <v>517</v>
      </c>
      <c r="F26" s="209" t="s">
        <v>518</v>
      </c>
      <c r="G26" s="317" t="s">
        <v>580</v>
      </c>
      <c r="H26" s="299">
        <v>0</v>
      </c>
      <c r="I26" s="273"/>
      <c r="J26" s="273"/>
    </row>
    <row r="27" spans="1:10" ht="15.75" thickBot="1" x14ac:dyDescent="0.3">
      <c r="A27" s="309" t="s">
        <v>522</v>
      </c>
      <c r="B27" s="310">
        <v>54911002</v>
      </c>
      <c r="C27" s="330">
        <v>9001</v>
      </c>
      <c r="D27" s="311">
        <v>1475000</v>
      </c>
      <c r="E27" s="310" t="s">
        <v>517</v>
      </c>
      <c r="F27" s="310" t="s">
        <v>523</v>
      </c>
      <c r="G27" s="319" t="s">
        <v>580</v>
      </c>
      <c r="H27" s="278">
        <v>0</v>
      </c>
      <c r="I27" s="273"/>
      <c r="J27" s="273"/>
    </row>
    <row r="28" spans="1:10" x14ac:dyDescent="0.25">
      <c r="A28" s="305" t="s">
        <v>491</v>
      </c>
      <c r="B28" s="209">
        <v>51874011</v>
      </c>
      <c r="C28" s="329">
        <v>3741</v>
      </c>
      <c r="D28" s="307">
        <v>10781.1</v>
      </c>
      <c r="E28" s="209" t="s">
        <v>318</v>
      </c>
      <c r="F28" s="209" t="s">
        <v>493</v>
      </c>
      <c r="G28" s="317" t="s">
        <v>581</v>
      </c>
      <c r="H28" s="299">
        <v>0</v>
      </c>
      <c r="I28" s="273"/>
      <c r="J28" s="273"/>
    </row>
    <row r="29" spans="1:10" x14ac:dyDescent="0.25">
      <c r="A29" s="165" t="s">
        <v>492</v>
      </c>
      <c r="B29" s="163">
        <v>51874011</v>
      </c>
      <c r="C29" s="325">
        <v>3341</v>
      </c>
      <c r="D29" s="308">
        <v>147015</v>
      </c>
      <c r="E29" s="163" t="s">
        <v>318</v>
      </c>
      <c r="F29" s="163" t="s">
        <v>493</v>
      </c>
      <c r="G29" s="318" t="s">
        <v>581</v>
      </c>
      <c r="H29" s="277">
        <v>0</v>
      </c>
      <c r="I29" s="273"/>
      <c r="J29" s="273"/>
    </row>
    <row r="30" spans="1:10" s="13" customFormat="1" x14ac:dyDescent="0.25">
      <c r="A30" s="165" t="s">
        <v>497</v>
      </c>
      <c r="B30" s="163">
        <v>51874011</v>
      </c>
      <c r="C30" s="325">
        <v>4541</v>
      </c>
      <c r="D30" s="308">
        <v>46805.22</v>
      </c>
      <c r="E30" s="163" t="s">
        <v>318</v>
      </c>
      <c r="F30" s="163" t="s">
        <v>498</v>
      </c>
      <c r="G30" s="318" t="s">
        <v>581</v>
      </c>
      <c r="H30" s="277">
        <v>0</v>
      </c>
      <c r="I30" s="273"/>
      <c r="J30" s="273"/>
    </row>
    <row r="31" spans="1:10" s="13" customFormat="1" x14ac:dyDescent="0.25">
      <c r="A31" s="165" t="s">
        <v>524</v>
      </c>
      <c r="B31" s="163">
        <v>51874011</v>
      </c>
      <c r="C31" s="325">
        <v>3241</v>
      </c>
      <c r="D31" s="308">
        <v>90904.28</v>
      </c>
      <c r="E31" s="163" t="s">
        <v>318</v>
      </c>
      <c r="F31" s="163" t="s">
        <v>493</v>
      </c>
      <c r="G31" s="318" t="s">
        <v>581</v>
      </c>
      <c r="H31" s="277">
        <v>0</v>
      </c>
      <c r="I31" s="273"/>
      <c r="J31" s="273"/>
    </row>
    <row r="32" spans="1:10" s="13" customFormat="1" x14ac:dyDescent="0.25">
      <c r="A32" s="165" t="s">
        <v>525</v>
      </c>
      <c r="B32" s="163">
        <v>51874011</v>
      </c>
      <c r="C32" s="325">
        <v>3341</v>
      </c>
      <c r="D32" s="308">
        <v>2831.4</v>
      </c>
      <c r="E32" s="163" t="s">
        <v>318</v>
      </c>
      <c r="F32" s="163" t="s">
        <v>493</v>
      </c>
      <c r="G32" s="318" t="s">
        <v>581</v>
      </c>
      <c r="H32" s="277">
        <v>0</v>
      </c>
      <c r="I32" s="273"/>
      <c r="J32" s="273"/>
    </row>
    <row r="33" spans="1:10" s="13" customFormat="1" x14ac:dyDescent="0.25">
      <c r="A33" s="165" t="s">
        <v>526</v>
      </c>
      <c r="B33" s="163">
        <v>51874011</v>
      </c>
      <c r="C33" s="325">
        <v>3341</v>
      </c>
      <c r="D33" s="308">
        <v>2395.8000000000002</v>
      </c>
      <c r="E33" s="163" t="s">
        <v>318</v>
      </c>
      <c r="F33" s="163" t="s">
        <v>493</v>
      </c>
      <c r="G33" s="318" t="s">
        <v>581</v>
      </c>
      <c r="H33" s="277">
        <v>0</v>
      </c>
      <c r="I33" s="273"/>
      <c r="J33" s="273"/>
    </row>
    <row r="34" spans="1:10" s="13" customFormat="1" x14ac:dyDescent="0.25">
      <c r="A34" s="165" t="s">
        <v>527</v>
      </c>
      <c r="B34" s="163">
        <v>51874011</v>
      </c>
      <c r="C34" s="325">
        <v>3341</v>
      </c>
      <c r="D34" s="308">
        <v>2395.8000000000002</v>
      </c>
      <c r="E34" s="163" t="s">
        <v>318</v>
      </c>
      <c r="F34" s="163" t="s">
        <v>493</v>
      </c>
      <c r="G34" s="318" t="s">
        <v>581</v>
      </c>
      <c r="H34" s="277">
        <v>0</v>
      </c>
      <c r="I34" s="273"/>
      <c r="J34" s="273"/>
    </row>
    <row r="35" spans="1:10" s="13" customFormat="1" x14ac:dyDescent="0.25">
      <c r="A35" s="165" t="s">
        <v>528</v>
      </c>
      <c r="B35" s="163">
        <v>51874011</v>
      </c>
      <c r="C35" s="325">
        <v>3341</v>
      </c>
      <c r="D35" s="308">
        <v>2395.8000000000002</v>
      </c>
      <c r="E35" s="163" t="s">
        <v>318</v>
      </c>
      <c r="F35" s="163" t="s">
        <v>493</v>
      </c>
      <c r="G35" s="318" t="s">
        <v>581</v>
      </c>
      <c r="H35" s="277">
        <v>0</v>
      </c>
      <c r="I35" s="273"/>
      <c r="J35" s="273"/>
    </row>
    <row r="36" spans="1:10" s="13" customFormat="1" x14ac:dyDescent="0.25">
      <c r="A36" s="165" t="s">
        <v>529</v>
      </c>
      <c r="B36" s="163">
        <v>51874011</v>
      </c>
      <c r="C36" s="325">
        <v>3341</v>
      </c>
      <c r="D36" s="308">
        <v>2395.8000000000002</v>
      </c>
      <c r="E36" s="163" t="s">
        <v>318</v>
      </c>
      <c r="F36" s="163" t="s">
        <v>493</v>
      </c>
      <c r="G36" s="318" t="s">
        <v>581</v>
      </c>
      <c r="H36" s="277">
        <v>0</v>
      </c>
      <c r="I36" s="273"/>
      <c r="J36" s="273"/>
    </row>
    <row r="37" spans="1:10" s="13" customFormat="1" x14ac:dyDescent="0.25">
      <c r="A37" s="165" t="s">
        <v>530</v>
      </c>
      <c r="B37" s="163">
        <v>51874011</v>
      </c>
      <c r="C37" s="325">
        <v>3341</v>
      </c>
      <c r="D37" s="308">
        <v>2395.8000000000002</v>
      </c>
      <c r="E37" s="163" t="s">
        <v>318</v>
      </c>
      <c r="F37" s="163" t="s">
        <v>493</v>
      </c>
      <c r="G37" s="318" t="s">
        <v>581</v>
      </c>
      <c r="H37" s="277">
        <v>0</v>
      </c>
      <c r="I37" s="273"/>
      <c r="J37" s="273"/>
    </row>
    <row r="38" spans="1:10" s="13" customFormat="1" x14ac:dyDescent="0.25">
      <c r="A38" s="165" t="s">
        <v>531</v>
      </c>
      <c r="B38" s="163">
        <v>51874011</v>
      </c>
      <c r="C38" s="325">
        <v>3341</v>
      </c>
      <c r="D38" s="308">
        <v>2395.8000000000002</v>
      </c>
      <c r="E38" s="163" t="s">
        <v>318</v>
      </c>
      <c r="F38" s="163" t="s">
        <v>493</v>
      </c>
      <c r="G38" s="318" t="s">
        <v>581</v>
      </c>
      <c r="H38" s="277">
        <v>0</v>
      </c>
      <c r="I38" s="273"/>
      <c r="J38" s="273"/>
    </row>
    <row r="39" spans="1:10" s="13" customFormat="1" x14ac:dyDescent="0.25">
      <c r="A39" s="165" t="s">
        <v>532</v>
      </c>
      <c r="B39" s="163">
        <v>51874011</v>
      </c>
      <c r="C39" s="325">
        <v>3341</v>
      </c>
      <c r="D39" s="308">
        <v>2395.8000000000002</v>
      </c>
      <c r="E39" s="163" t="s">
        <v>318</v>
      </c>
      <c r="F39" s="163" t="s">
        <v>493</v>
      </c>
      <c r="G39" s="318" t="s">
        <v>581</v>
      </c>
      <c r="H39" s="277">
        <v>0</v>
      </c>
      <c r="I39" s="273"/>
      <c r="J39" s="273"/>
    </row>
    <row r="40" spans="1:10" s="13" customFormat="1" x14ac:dyDescent="0.25">
      <c r="A40" s="165" t="s">
        <v>533</v>
      </c>
      <c r="B40" s="163">
        <v>51874011</v>
      </c>
      <c r="C40" s="325">
        <v>3341</v>
      </c>
      <c r="D40" s="308">
        <v>2395.8000000000002</v>
      </c>
      <c r="E40" s="163" t="s">
        <v>318</v>
      </c>
      <c r="F40" s="163" t="s">
        <v>493</v>
      </c>
      <c r="G40" s="318" t="s">
        <v>581</v>
      </c>
      <c r="H40" s="277">
        <v>0</v>
      </c>
      <c r="I40" s="273"/>
      <c r="J40" s="273"/>
    </row>
    <row r="41" spans="1:10" s="13" customFormat="1" x14ac:dyDescent="0.25">
      <c r="A41" s="165" t="s">
        <v>534</v>
      </c>
      <c r="B41" s="163">
        <v>51874011</v>
      </c>
      <c r="C41" s="325">
        <v>3341</v>
      </c>
      <c r="D41" s="308">
        <v>2395.8000000000002</v>
      </c>
      <c r="E41" s="163" t="s">
        <v>318</v>
      </c>
      <c r="F41" s="163" t="s">
        <v>493</v>
      </c>
      <c r="G41" s="318" t="s">
        <v>581</v>
      </c>
      <c r="H41" s="277">
        <v>0</v>
      </c>
      <c r="I41" s="273"/>
      <c r="J41" s="273"/>
    </row>
    <row r="42" spans="1:10" s="13" customFormat="1" ht="15.75" thickBot="1" x14ac:dyDescent="0.3">
      <c r="A42" s="309" t="s">
        <v>535</v>
      </c>
      <c r="B42" s="310">
        <v>51874011</v>
      </c>
      <c r="C42" s="330">
        <v>3341</v>
      </c>
      <c r="D42" s="311">
        <v>2395.8000000000002</v>
      </c>
      <c r="E42" s="310" t="s">
        <v>318</v>
      </c>
      <c r="F42" s="310" t="s">
        <v>493</v>
      </c>
      <c r="G42" s="318" t="s">
        <v>581</v>
      </c>
      <c r="H42" s="278">
        <v>0</v>
      </c>
      <c r="I42" s="273"/>
      <c r="J42" s="273"/>
    </row>
    <row r="43" spans="1:10" s="13" customFormat="1" x14ac:dyDescent="0.25">
      <c r="A43" s="305" t="s">
        <v>457</v>
      </c>
      <c r="B43" s="209">
        <v>51874013</v>
      </c>
      <c r="C43" s="329">
        <v>9086</v>
      </c>
      <c r="D43" s="307">
        <v>4536885.42</v>
      </c>
      <c r="E43" s="209" t="s">
        <v>348</v>
      </c>
      <c r="F43" s="209" t="s">
        <v>456</v>
      </c>
      <c r="G43" s="317" t="s">
        <v>582</v>
      </c>
      <c r="H43" s="299">
        <v>0</v>
      </c>
      <c r="I43" s="273"/>
      <c r="J43" s="273"/>
    </row>
    <row r="44" spans="1:10" s="13" customFormat="1" x14ac:dyDescent="0.25">
      <c r="A44" s="165" t="s">
        <v>499</v>
      </c>
      <c r="B44" s="163">
        <v>51874013</v>
      </c>
      <c r="C44" s="325">
        <v>9086</v>
      </c>
      <c r="D44" s="308">
        <v>1277324.3999999999</v>
      </c>
      <c r="E44" s="163" t="s">
        <v>348</v>
      </c>
      <c r="F44" s="163" t="s">
        <v>500</v>
      </c>
      <c r="G44" s="318" t="s">
        <v>582</v>
      </c>
      <c r="H44" s="277">
        <v>0</v>
      </c>
      <c r="I44" s="273"/>
      <c r="J44" s="273"/>
    </row>
    <row r="45" spans="1:10" s="13" customFormat="1" ht="15.75" thickBot="1" x14ac:dyDescent="0.3">
      <c r="A45" s="309"/>
      <c r="B45" s="310"/>
      <c r="C45" s="330"/>
      <c r="D45" s="311">
        <v>0</v>
      </c>
      <c r="E45" s="310" t="s">
        <v>348</v>
      </c>
      <c r="F45" s="310" t="s">
        <v>501</v>
      </c>
      <c r="G45" s="323" t="s">
        <v>596</v>
      </c>
      <c r="H45" s="278">
        <v>532218.5</v>
      </c>
      <c r="I45" s="273"/>
      <c r="J45" s="273"/>
    </row>
    <row r="46" spans="1:10" s="13" customFormat="1" x14ac:dyDescent="0.25">
      <c r="A46" s="216" t="s">
        <v>471</v>
      </c>
      <c r="B46" s="216">
        <v>51574013</v>
      </c>
      <c r="C46" s="334">
        <v>9086</v>
      </c>
      <c r="D46" s="314">
        <v>590371.74</v>
      </c>
      <c r="E46" s="216" t="s">
        <v>343</v>
      </c>
      <c r="F46" s="216" t="s">
        <v>470</v>
      </c>
      <c r="G46" s="321" t="s">
        <v>590</v>
      </c>
      <c r="H46" s="301">
        <v>0</v>
      </c>
      <c r="I46" s="273"/>
      <c r="J46" s="273"/>
    </row>
    <row r="47" spans="1:10" s="13" customFormat="1" x14ac:dyDescent="0.25">
      <c r="A47" s="250" t="s">
        <v>339</v>
      </c>
      <c r="B47" s="250">
        <v>50160002</v>
      </c>
      <c r="C47" s="332">
        <v>9001</v>
      </c>
      <c r="D47" s="275">
        <v>4750.46</v>
      </c>
      <c r="E47" s="250" t="s">
        <v>341</v>
      </c>
      <c r="F47" s="250" t="s">
        <v>545</v>
      </c>
      <c r="G47" s="318" t="s">
        <v>591</v>
      </c>
      <c r="H47" s="300">
        <v>0</v>
      </c>
      <c r="I47" s="273"/>
      <c r="J47" s="273"/>
    </row>
    <row r="48" spans="1:10" x14ac:dyDescent="0.25">
      <c r="A48" s="163" t="s">
        <v>513</v>
      </c>
      <c r="B48" s="163">
        <v>54910009</v>
      </c>
      <c r="C48" s="325">
        <v>5398</v>
      </c>
      <c r="D48" s="308">
        <v>55000</v>
      </c>
      <c r="E48" s="163" t="s">
        <v>514</v>
      </c>
      <c r="F48" s="163" t="s">
        <v>515</v>
      </c>
      <c r="G48" s="318" t="s">
        <v>592</v>
      </c>
      <c r="H48" s="300">
        <v>0</v>
      </c>
      <c r="I48" s="273"/>
      <c r="J48" s="273"/>
    </row>
    <row r="49" spans="1:10" s="13" customFormat="1" x14ac:dyDescent="0.25">
      <c r="A49" s="163" t="s">
        <v>537</v>
      </c>
      <c r="B49" s="163">
        <v>54910008</v>
      </c>
      <c r="C49" s="325">
        <v>822</v>
      </c>
      <c r="D49" s="308">
        <v>5356.05</v>
      </c>
      <c r="E49" s="163" t="s">
        <v>538</v>
      </c>
      <c r="F49" s="163" t="s">
        <v>539</v>
      </c>
      <c r="G49" s="318" t="s">
        <v>598</v>
      </c>
      <c r="H49" s="300">
        <v>0</v>
      </c>
      <c r="I49" s="273"/>
      <c r="J49" s="273"/>
    </row>
    <row r="50" spans="1:10" s="13" customFormat="1" x14ac:dyDescent="0.25">
      <c r="A50" s="163" t="s">
        <v>540</v>
      </c>
      <c r="B50" s="163">
        <v>51203001</v>
      </c>
      <c r="C50" s="325">
        <v>9081</v>
      </c>
      <c r="D50" s="308">
        <v>24838</v>
      </c>
      <c r="E50" s="163" t="s">
        <v>313</v>
      </c>
      <c r="F50" s="163" t="s">
        <v>541</v>
      </c>
      <c r="G50" s="318" t="s">
        <v>593</v>
      </c>
      <c r="H50" s="300">
        <v>0</v>
      </c>
      <c r="I50" s="273"/>
      <c r="J50" s="273"/>
    </row>
    <row r="51" spans="1:10" s="13" customFormat="1" x14ac:dyDescent="0.25">
      <c r="A51" s="163" t="s">
        <v>542</v>
      </c>
      <c r="B51" s="163">
        <v>51874019</v>
      </c>
      <c r="C51" s="325">
        <v>9071</v>
      </c>
      <c r="D51" s="308">
        <v>8000</v>
      </c>
      <c r="E51" s="163" t="s">
        <v>172</v>
      </c>
      <c r="F51" s="163" t="s">
        <v>543</v>
      </c>
      <c r="G51" s="318" t="s">
        <v>594</v>
      </c>
      <c r="H51" s="300">
        <v>0</v>
      </c>
      <c r="I51" s="273"/>
      <c r="J51" s="273"/>
    </row>
    <row r="52" spans="1:10" s="13" customFormat="1" x14ac:dyDescent="0.25">
      <c r="A52" s="163" t="s">
        <v>546</v>
      </c>
      <c r="B52" s="163">
        <v>50160002</v>
      </c>
      <c r="C52" s="325" t="s">
        <v>547</v>
      </c>
      <c r="D52" s="308">
        <v>22308</v>
      </c>
      <c r="E52" s="163" t="s">
        <v>187</v>
      </c>
      <c r="F52" s="163" t="s">
        <v>548</v>
      </c>
      <c r="G52" s="318" t="s">
        <v>601</v>
      </c>
      <c r="H52" s="300">
        <v>0</v>
      </c>
      <c r="I52" s="273"/>
      <c r="J52" s="273"/>
    </row>
    <row r="53" spans="1:10" s="13" customFormat="1" x14ac:dyDescent="0.25">
      <c r="A53" s="163" t="s">
        <v>549</v>
      </c>
      <c r="B53" s="163">
        <v>51874013</v>
      </c>
      <c r="C53" s="325">
        <v>9086</v>
      </c>
      <c r="D53" s="308">
        <v>14520</v>
      </c>
      <c r="E53" s="163" t="s">
        <v>550</v>
      </c>
      <c r="F53" s="163" t="s">
        <v>551</v>
      </c>
      <c r="G53" s="318" t="s">
        <v>595</v>
      </c>
      <c r="H53" s="300">
        <v>0</v>
      </c>
      <c r="I53" s="273"/>
      <c r="J53" s="273"/>
    </row>
    <row r="54" spans="1:10" s="13" customFormat="1" x14ac:dyDescent="0.25">
      <c r="A54" s="163" t="s">
        <v>552</v>
      </c>
      <c r="B54" s="163">
        <v>51874015</v>
      </c>
      <c r="C54" s="325">
        <v>9001</v>
      </c>
      <c r="D54" s="308">
        <v>24708.2</v>
      </c>
      <c r="E54" s="163" t="s">
        <v>553</v>
      </c>
      <c r="F54" s="163" t="s">
        <v>554</v>
      </c>
      <c r="G54" s="318" t="s">
        <v>597</v>
      </c>
      <c r="H54" s="300">
        <v>0</v>
      </c>
      <c r="I54" s="273"/>
      <c r="J54" s="273"/>
    </row>
    <row r="55" spans="1:10" s="13" customFormat="1" x14ac:dyDescent="0.25">
      <c r="A55" s="163" t="s">
        <v>555</v>
      </c>
      <c r="B55" s="163">
        <v>54910009</v>
      </c>
      <c r="C55" s="325">
        <v>4141</v>
      </c>
      <c r="D55" s="308">
        <v>5566</v>
      </c>
      <c r="E55" s="163" t="s">
        <v>556</v>
      </c>
      <c r="F55" s="163" t="s">
        <v>557</v>
      </c>
      <c r="G55" s="318" t="s">
        <v>598</v>
      </c>
      <c r="H55" s="300">
        <v>0</v>
      </c>
      <c r="I55" s="273"/>
      <c r="J55" s="273"/>
    </row>
    <row r="56" spans="1:10" s="13" customFormat="1" x14ac:dyDescent="0.25">
      <c r="A56" s="163" t="s">
        <v>558</v>
      </c>
      <c r="B56" s="163">
        <v>51203001</v>
      </c>
      <c r="C56" s="325">
        <v>9091</v>
      </c>
      <c r="D56" s="308">
        <v>24838</v>
      </c>
      <c r="E56" s="163" t="s">
        <v>313</v>
      </c>
      <c r="F56" s="163" t="s">
        <v>559</v>
      </c>
      <c r="G56" s="318" t="s">
        <v>599</v>
      </c>
      <c r="H56" s="300">
        <v>0</v>
      </c>
      <c r="I56" s="273"/>
      <c r="J56" s="273"/>
    </row>
    <row r="57" spans="1:10" s="13" customFormat="1" x14ac:dyDescent="0.25">
      <c r="A57" s="163"/>
      <c r="B57" s="163">
        <v>51203001</v>
      </c>
      <c r="C57" s="325">
        <v>5102</v>
      </c>
      <c r="D57" s="308">
        <v>24838</v>
      </c>
      <c r="E57" s="163" t="s">
        <v>313</v>
      </c>
      <c r="F57" s="163" t="s">
        <v>560</v>
      </c>
      <c r="G57" s="318" t="s">
        <v>599</v>
      </c>
      <c r="H57" s="300">
        <v>0</v>
      </c>
      <c r="I57" s="273"/>
      <c r="J57" s="273"/>
    </row>
    <row r="58" spans="1:10" s="13" customFormat="1" x14ac:dyDescent="0.25">
      <c r="A58" s="163" t="s">
        <v>583</v>
      </c>
      <c r="B58" s="163">
        <v>51874018</v>
      </c>
      <c r="C58" s="325">
        <v>3501</v>
      </c>
      <c r="D58" s="308">
        <v>27225</v>
      </c>
      <c r="E58" s="163" t="s">
        <v>584</v>
      </c>
      <c r="F58" s="163" t="s">
        <v>585</v>
      </c>
      <c r="G58" s="318" t="s">
        <v>600</v>
      </c>
      <c r="H58" s="300">
        <v>0</v>
      </c>
      <c r="I58" s="273"/>
      <c r="J58" s="273"/>
    </row>
    <row r="59" spans="1:10" s="13" customFormat="1" x14ac:dyDescent="0.25">
      <c r="A59" s="163" t="s">
        <v>586</v>
      </c>
      <c r="B59" s="163">
        <v>51874018</v>
      </c>
      <c r="C59" s="325">
        <v>801</v>
      </c>
      <c r="D59" s="308">
        <v>13612.5</v>
      </c>
      <c r="E59" s="163" t="s">
        <v>584</v>
      </c>
      <c r="F59" s="163" t="s">
        <v>587</v>
      </c>
      <c r="G59" s="318" t="s">
        <v>600</v>
      </c>
      <c r="H59" s="300">
        <v>0</v>
      </c>
      <c r="I59" s="273"/>
      <c r="J59" s="273"/>
    </row>
    <row r="60" spans="1:10" s="13" customFormat="1" x14ac:dyDescent="0.25">
      <c r="A60" s="163" t="s">
        <v>588</v>
      </c>
      <c r="B60" s="163">
        <v>51874018</v>
      </c>
      <c r="C60" s="325">
        <v>3401</v>
      </c>
      <c r="D60" s="308">
        <v>13612.5</v>
      </c>
      <c r="E60" s="163" t="s">
        <v>584</v>
      </c>
      <c r="F60" s="163" t="s">
        <v>589</v>
      </c>
      <c r="G60" s="318" t="s">
        <v>600</v>
      </c>
      <c r="H60" s="300">
        <v>0</v>
      </c>
      <c r="I60" s="273"/>
      <c r="J60" s="273"/>
    </row>
    <row r="61" spans="1:10" s="13" customFormat="1" x14ac:dyDescent="0.25">
      <c r="A61" s="163" t="s">
        <v>602</v>
      </c>
      <c r="B61" s="163">
        <v>54910009</v>
      </c>
      <c r="C61" s="325">
        <v>631</v>
      </c>
      <c r="D61" s="308">
        <v>5290</v>
      </c>
      <c r="E61" s="163" t="s">
        <v>606</v>
      </c>
      <c r="F61" s="163" t="s">
        <v>607</v>
      </c>
      <c r="G61" s="318" t="s">
        <v>611</v>
      </c>
      <c r="H61" s="300">
        <v>0</v>
      </c>
      <c r="I61" s="273"/>
      <c r="J61" s="273"/>
    </row>
    <row r="62" spans="1:10" s="13" customFormat="1" x14ac:dyDescent="0.25">
      <c r="A62" s="163" t="s">
        <v>603</v>
      </c>
      <c r="B62" s="163">
        <v>54910009</v>
      </c>
      <c r="C62" s="325">
        <v>631</v>
      </c>
      <c r="D62" s="308">
        <v>5290</v>
      </c>
      <c r="E62" s="163" t="s">
        <v>606</v>
      </c>
      <c r="F62" s="163" t="s">
        <v>608</v>
      </c>
      <c r="G62" s="318" t="s">
        <v>611</v>
      </c>
      <c r="H62" s="300">
        <v>0</v>
      </c>
      <c r="I62" s="273"/>
      <c r="J62" s="273"/>
    </row>
    <row r="63" spans="1:10" s="13" customFormat="1" x14ac:dyDescent="0.25">
      <c r="A63" s="163" t="s">
        <v>604</v>
      </c>
      <c r="B63" s="163">
        <v>54910009</v>
      </c>
      <c r="C63" s="325">
        <v>231</v>
      </c>
      <c r="D63" s="308">
        <v>5290</v>
      </c>
      <c r="E63" s="163" t="s">
        <v>606</v>
      </c>
      <c r="F63" s="163" t="s">
        <v>609</v>
      </c>
      <c r="G63" s="318" t="s">
        <v>611</v>
      </c>
      <c r="H63" s="300">
        <v>0</v>
      </c>
      <c r="I63" s="273"/>
      <c r="J63" s="273"/>
    </row>
    <row r="64" spans="1:10" s="13" customFormat="1" x14ac:dyDescent="0.25">
      <c r="A64" s="163" t="s">
        <v>605</v>
      </c>
      <c r="B64" s="163">
        <v>54910009</v>
      </c>
      <c r="C64" s="325">
        <v>231</v>
      </c>
      <c r="D64" s="308">
        <v>5290</v>
      </c>
      <c r="E64" s="163" t="s">
        <v>606</v>
      </c>
      <c r="F64" s="163" t="s">
        <v>610</v>
      </c>
      <c r="G64" s="318" t="s">
        <v>611</v>
      </c>
      <c r="H64" s="300">
        <v>0</v>
      </c>
      <c r="I64" s="273"/>
      <c r="J64" s="273"/>
    </row>
    <row r="65" spans="1:10" s="13" customFormat="1" x14ac:dyDescent="0.25">
      <c r="A65" s="163" t="s">
        <v>613</v>
      </c>
      <c r="B65" s="163">
        <v>51203001</v>
      </c>
      <c r="C65" s="325">
        <v>9081</v>
      </c>
      <c r="D65" s="308">
        <v>17581</v>
      </c>
      <c r="E65" s="163" t="s">
        <v>313</v>
      </c>
      <c r="F65" s="163" t="s">
        <v>614</v>
      </c>
      <c r="G65" s="318" t="s">
        <v>612</v>
      </c>
      <c r="H65" s="300">
        <v>0</v>
      </c>
      <c r="I65" s="273"/>
      <c r="J65" s="273"/>
    </row>
    <row r="66" spans="1:10" s="13" customFormat="1" x14ac:dyDescent="0.25">
      <c r="A66" s="163" t="s">
        <v>615</v>
      </c>
      <c r="B66" s="163">
        <v>50160002</v>
      </c>
      <c r="C66" s="325">
        <v>9041</v>
      </c>
      <c r="D66" s="308">
        <v>10394</v>
      </c>
      <c r="E66" s="163" t="s">
        <v>616</v>
      </c>
      <c r="F66" s="163" t="s">
        <v>617</v>
      </c>
      <c r="G66" s="318" t="s">
        <v>618</v>
      </c>
      <c r="H66" s="300">
        <v>0</v>
      </c>
      <c r="I66" s="273"/>
      <c r="J66" s="273"/>
    </row>
    <row r="67" spans="1:10" s="13" customFormat="1" x14ac:dyDescent="0.25">
      <c r="A67" s="163" t="s">
        <v>622</v>
      </c>
      <c r="B67" s="163"/>
      <c r="C67" s="325"/>
      <c r="D67" s="308">
        <v>45375</v>
      </c>
      <c r="E67" s="163" t="s">
        <v>623</v>
      </c>
      <c r="F67" s="163" t="s">
        <v>624</v>
      </c>
      <c r="G67" s="318"/>
      <c r="H67" s="300"/>
      <c r="I67" s="273"/>
      <c r="J67" s="273"/>
    </row>
    <row r="68" spans="1:10" s="13" customFormat="1" x14ac:dyDescent="0.25">
      <c r="A68" s="163" t="s">
        <v>621</v>
      </c>
      <c r="B68" s="163"/>
      <c r="C68" s="325"/>
      <c r="D68" s="308">
        <v>14240</v>
      </c>
      <c r="E68" s="163" t="s">
        <v>620</v>
      </c>
      <c r="F68" s="163" t="s">
        <v>619</v>
      </c>
      <c r="G68" s="318"/>
      <c r="H68" s="300"/>
      <c r="I68" s="273"/>
      <c r="J68" s="273"/>
    </row>
    <row r="69" spans="1:10" s="13" customFormat="1" x14ac:dyDescent="0.25">
      <c r="A69" s="163"/>
      <c r="B69" s="163"/>
      <c r="C69" s="325"/>
      <c r="D69" s="308"/>
      <c r="E69" s="163"/>
      <c r="F69" s="163"/>
      <c r="G69" s="318"/>
      <c r="H69" s="300"/>
      <c r="I69" s="273"/>
      <c r="J69" s="273"/>
    </row>
    <row r="70" spans="1:10" s="13" customFormat="1" x14ac:dyDescent="0.25">
      <c r="A70" s="163"/>
      <c r="B70" s="163"/>
      <c r="C70" s="325"/>
      <c r="D70" s="308"/>
      <c r="E70" s="163"/>
      <c r="F70" s="163"/>
      <c r="G70" s="318"/>
      <c r="H70" s="300"/>
      <c r="I70" s="273"/>
      <c r="J70" s="273"/>
    </row>
    <row r="71" spans="1:10" s="13" customFormat="1" x14ac:dyDescent="0.25">
      <c r="A71" s="163"/>
      <c r="B71" s="163"/>
      <c r="C71" s="325"/>
      <c r="D71" s="308"/>
      <c r="E71" s="163"/>
      <c r="F71" s="163"/>
      <c r="G71" s="318"/>
      <c r="H71" s="300"/>
      <c r="I71" s="273"/>
      <c r="J71" s="273"/>
    </row>
    <row r="72" spans="1:10" s="13" customFormat="1" x14ac:dyDescent="0.25">
      <c r="A72" s="163"/>
      <c r="B72" s="163"/>
      <c r="C72" s="325"/>
      <c r="D72" s="308"/>
      <c r="E72" s="163"/>
      <c r="F72" s="163"/>
      <c r="G72" s="318"/>
      <c r="H72" s="300"/>
      <c r="I72" s="273"/>
      <c r="J72" s="273"/>
    </row>
    <row r="73" spans="1:10" s="13" customFormat="1" x14ac:dyDescent="0.25">
      <c r="A73" s="163"/>
      <c r="B73" s="163"/>
      <c r="C73" s="325"/>
      <c r="D73" s="308"/>
      <c r="E73" s="163"/>
      <c r="F73" s="163"/>
      <c r="G73" s="318"/>
      <c r="H73" s="300"/>
      <c r="I73" s="273"/>
      <c r="J73" s="273"/>
    </row>
    <row r="74" spans="1:10" s="13" customFormat="1" x14ac:dyDescent="0.25">
      <c r="A74" s="163"/>
      <c r="B74" s="163"/>
      <c r="C74" s="325"/>
      <c r="D74" s="308"/>
      <c r="E74" s="163"/>
      <c r="F74" s="163"/>
      <c r="G74" s="318"/>
      <c r="H74" s="300"/>
      <c r="I74" s="273"/>
      <c r="J74" s="273"/>
    </row>
    <row r="75" spans="1:10" s="13" customFormat="1" x14ac:dyDescent="0.25">
      <c r="A75" s="163"/>
      <c r="B75" s="163"/>
      <c r="C75" s="325"/>
      <c r="D75" s="308"/>
      <c r="E75" s="163"/>
      <c r="F75" s="163"/>
      <c r="G75" s="318"/>
      <c r="H75" s="300"/>
      <c r="I75" s="273"/>
      <c r="J75" s="273"/>
    </row>
    <row r="76" spans="1:10" s="13" customFormat="1" x14ac:dyDescent="0.25">
      <c r="A76" s="163"/>
      <c r="B76" s="163"/>
      <c r="C76" s="325"/>
      <c r="D76" s="308"/>
      <c r="E76" s="163"/>
      <c r="F76" s="163"/>
      <c r="G76" s="318"/>
      <c r="H76" s="300"/>
      <c r="I76" s="273"/>
      <c r="J76" s="273"/>
    </row>
    <row r="77" spans="1:10" x14ac:dyDescent="0.25">
      <c r="A77" s="163"/>
      <c r="B77" s="163"/>
      <c r="C77" s="325"/>
      <c r="D77" s="308"/>
      <c r="E77" s="163"/>
      <c r="F77" s="163"/>
      <c r="G77" s="318"/>
      <c r="H77" s="302"/>
      <c r="I77" s="273"/>
      <c r="J77" s="273"/>
    </row>
    <row r="78" spans="1:10" x14ac:dyDescent="0.25">
      <c r="A78" s="256"/>
      <c r="B78" s="256"/>
      <c r="C78" s="335"/>
      <c r="D78" s="315">
        <f>SUM(D4:D77)</f>
        <v>13270980.280000001</v>
      </c>
      <c r="E78" s="256"/>
      <c r="F78" s="256"/>
      <c r="G78" s="273"/>
      <c r="H78" s="276">
        <f>SUM(H4:H77)</f>
        <v>1144352.81</v>
      </c>
      <c r="I78" s="273"/>
      <c r="J78" s="273"/>
    </row>
    <row r="79" spans="1:10" x14ac:dyDescent="0.25">
      <c r="A79" s="256" t="s">
        <v>484</v>
      </c>
      <c r="B79" s="256" t="s">
        <v>485</v>
      </c>
      <c r="C79" s="335"/>
      <c r="D79" s="315">
        <v>0</v>
      </c>
      <c r="E79" s="256"/>
      <c r="F79" s="256"/>
      <c r="G79" s="273"/>
      <c r="H79" s="273"/>
      <c r="I79" s="273"/>
      <c r="J79" s="273"/>
    </row>
    <row r="80" spans="1:10" x14ac:dyDescent="0.25">
      <c r="A80" s="256"/>
      <c r="B80" s="256" t="s">
        <v>486</v>
      </c>
      <c r="C80" s="335"/>
      <c r="D80" s="315">
        <v>5591</v>
      </c>
      <c r="E80" s="256"/>
      <c r="F80" s="256"/>
      <c r="G80" s="273"/>
      <c r="H80" s="273"/>
      <c r="I80" s="273"/>
      <c r="J80" s="273"/>
    </row>
    <row r="81" spans="1:10" x14ac:dyDescent="0.25">
      <c r="A81" s="256"/>
      <c r="B81" s="256" t="s">
        <v>487</v>
      </c>
      <c r="C81" s="335"/>
      <c r="D81" s="315">
        <v>15006</v>
      </c>
      <c r="E81" s="256"/>
      <c r="F81" s="256"/>
      <c r="G81" s="273"/>
      <c r="H81" s="273"/>
      <c r="I81" s="273"/>
      <c r="J81" s="273"/>
    </row>
    <row r="82" spans="1:10" x14ac:dyDescent="0.25">
      <c r="A82" s="256"/>
      <c r="B82" s="256"/>
      <c r="C82" s="335"/>
      <c r="D82" s="315"/>
      <c r="E82" s="256"/>
      <c r="F82" s="256"/>
      <c r="G82" s="273"/>
      <c r="H82" s="273"/>
      <c r="I82" s="273"/>
      <c r="J82" s="273"/>
    </row>
    <row r="83" spans="1:10" x14ac:dyDescent="0.25">
      <c r="A83" s="273"/>
      <c r="B83" s="273"/>
      <c r="C83" s="336"/>
      <c r="D83" s="276"/>
      <c r="E83" s="273"/>
      <c r="F83" s="273"/>
      <c r="G83" s="273"/>
      <c r="H83" s="273"/>
      <c r="I83" s="273"/>
      <c r="J83" s="273"/>
    </row>
    <row r="84" spans="1:10" x14ac:dyDescent="0.25">
      <c r="A84" s="273"/>
      <c r="B84" s="273"/>
      <c r="C84" s="336"/>
      <c r="D84" s="276"/>
      <c r="E84" s="273"/>
      <c r="F84" s="273"/>
      <c r="G84" s="273"/>
      <c r="H84" s="273"/>
      <c r="I84" s="273"/>
      <c r="J84" s="273"/>
    </row>
    <row r="85" spans="1:10" x14ac:dyDescent="0.25">
      <c r="A85" s="273"/>
      <c r="B85" s="273"/>
      <c r="C85" s="336"/>
      <c r="D85" s="276"/>
      <c r="E85" s="273"/>
      <c r="F85" s="273"/>
      <c r="G85" s="273"/>
      <c r="H85" s="273"/>
      <c r="I85" s="273"/>
      <c r="J85" s="273"/>
    </row>
    <row r="86" spans="1:10" x14ac:dyDescent="0.25">
      <c r="A86" s="273"/>
      <c r="B86" s="273"/>
      <c r="C86" s="336"/>
      <c r="D86" s="276">
        <f>SUM(D78:D85)</f>
        <v>13291577.280000001</v>
      </c>
      <c r="E86" s="276"/>
      <c r="F86" s="273"/>
      <c r="G86" s="273"/>
      <c r="H86" s="273"/>
      <c r="I86" s="273"/>
      <c r="J86" s="273"/>
    </row>
    <row r="87" spans="1:10" x14ac:dyDescent="0.25">
      <c r="A87" s="273" t="s">
        <v>488</v>
      </c>
      <c r="B87" s="273"/>
      <c r="C87" s="336"/>
      <c r="D87" s="276">
        <f>H78</f>
        <v>1144352.81</v>
      </c>
      <c r="E87" s="276">
        <f>H78</f>
        <v>1144352.81</v>
      </c>
      <c r="F87" s="273"/>
      <c r="G87" s="273"/>
      <c r="H87" s="273"/>
      <c r="I87" s="273"/>
      <c r="J87" s="273"/>
    </row>
    <row r="88" spans="1:10" x14ac:dyDescent="0.25">
      <c r="A88" s="273"/>
      <c r="B88" s="273"/>
      <c r="C88" s="336"/>
      <c r="D88" s="276"/>
      <c r="E88" s="273"/>
      <c r="F88" s="273"/>
      <c r="G88" s="273"/>
      <c r="H88" s="273"/>
      <c r="I88" s="273"/>
      <c r="J88" s="273"/>
    </row>
    <row r="89" spans="1:10" x14ac:dyDescent="0.25">
      <c r="A89" s="273"/>
      <c r="B89" s="273"/>
      <c r="C89" s="336"/>
      <c r="D89" s="276"/>
      <c r="E89" s="273"/>
      <c r="F89" s="273"/>
      <c r="G89" s="273"/>
      <c r="H89" s="273"/>
      <c r="I89" s="273"/>
      <c r="J89" s="273"/>
    </row>
    <row r="90" spans="1:10" x14ac:dyDescent="0.25">
      <c r="A90" s="273"/>
      <c r="B90" s="273"/>
      <c r="C90" s="336"/>
      <c r="D90" s="298">
        <f>SUM(D86:D89)</f>
        <v>14435930.090000002</v>
      </c>
      <c r="E90" s="276">
        <f>D80+D81</f>
        <v>20597</v>
      </c>
      <c r="F90" s="273"/>
      <c r="G90" s="273"/>
      <c r="H90" s="273"/>
      <c r="I90" s="273"/>
      <c r="J90" s="273"/>
    </row>
    <row r="91" spans="1:10" x14ac:dyDescent="0.25">
      <c r="A91" s="273"/>
      <c r="B91" s="273"/>
      <c r="C91" s="336"/>
      <c r="D91" s="276"/>
      <c r="E91" s="273"/>
      <c r="F91" s="273"/>
      <c r="G91" s="273"/>
      <c r="H91" s="273"/>
      <c r="I91" s="273"/>
      <c r="J91" s="273"/>
    </row>
    <row r="92" spans="1:10" x14ac:dyDescent="0.25">
      <c r="A92" s="273" t="s">
        <v>536</v>
      </c>
      <c r="B92" s="273"/>
      <c r="C92" s="336"/>
      <c r="D92" s="276">
        <v>14439374.09</v>
      </c>
      <c r="E92" s="276">
        <f>SUM(E87:E91)</f>
        <v>1164949.81</v>
      </c>
      <c r="F92" s="273"/>
      <c r="G92" s="273"/>
      <c r="H92" s="273"/>
      <c r="I92" s="273"/>
      <c r="J92" s="273"/>
    </row>
    <row r="93" spans="1:10" x14ac:dyDescent="0.25">
      <c r="A93" s="273"/>
      <c r="B93" s="273"/>
      <c r="C93" s="336"/>
      <c r="D93" s="276"/>
      <c r="E93" s="273"/>
      <c r="F93" s="273"/>
      <c r="G93" s="273"/>
      <c r="H93" s="273"/>
      <c r="I93" s="273"/>
      <c r="J93" s="273"/>
    </row>
    <row r="94" spans="1:10" x14ac:dyDescent="0.25">
      <c r="A94" s="273"/>
      <c r="B94" s="273"/>
      <c r="C94" s="336"/>
      <c r="D94" s="276"/>
      <c r="E94" s="273"/>
      <c r="F94" s="273"/>
      <c r="G94" s="273"/>
      <c r="H94" s="273"/>
      <c r="I94" s="273"/>
      <c r="J94" s="273"/>
    </row>
    <row r="95" spans="1:10" x14ac:dyDescent="0.25">
      <c r="A95" s="273"/>
      <c r="B95" s="273"/>
      <c r="C95" s="336"/>
      <c r="D95" s="276"/>
      <c r="E95" s="273"/>
      <c r="F95" s="273"/>
      <c r="G95" s="273"/>
      <c r="H95" s="273"/>
      <c r="I95" s="273"/>
      <c r="J95" s="273"/>
    </row>
    <row r="96" spans="1:10" x14ac:dyDescent="0.25">
      <c r="A96" s="273"/>
      <c r="B96" s="273"/>
      <c r="C96" s="336"/>
      <c r="D96" s="276"/>
      <c r="E96" s="273"/>
      <c r="F96" s="273"/>
      <c r="G96" s="273"/>
      <c r="H96" s="273"/>
      <c r="I96" s="273"/>
      <c r="J96" s="273"/>
    </row>
    <row r="97" spans="1:10" x14ac:dyDescent="0.25">
      <c r="A97" s="273"/>
      <c r="B97" s="273"/>
      <c r="C97" s="336"/>
      <c r="D97" s="276"/>
      <c r="E97" s="273"/>
      <c r="F97" s="273"/>
      <c r="G97" s="273"/>
      <c r="H97" s="273"/>
      <c r="I97" s="273"/>
      <c r="J97" s="273"/>
    </row>
    <row r="98" spans="1:10" x14ac:dyDescent="0.25">
      <c r="A98" s="273"/>
      <c r="B98" s="273"/>
      <c r="C98" s="336"/>
      <c r="D98" s="276"/>
      <c r="E98" s="273"/>
      <c r="F98" s="273"/>
      <c r="G98" s="273"/>
      <c r="H98" s="273"/>
      <c r="I98" s="273"/>
      <c r="J98" s="273"/>
    </row>
    <row r="99" spans="1:10" x14ac:dyDescent="0.25">
      <c r="A99" s="273"/>
      <c r="B99" s="273"/>
      <c r="C99" s="336"/>
      <c r="D99" s="276"/>
      <c r="E99" s="273"/>
      <c r="F99" s="273"/>
      <c r="G99" s="273"/>
      <c r="H99" s="273"/>
      <c r="I99" s="273"/>
      <c r="J99" s="273"/>
    </row>
    <row r="100" spans="1:10" x14ac:dyDescent="0.25">
      <c r="A100" s="273"/>
      <c r="B100" s="273"/>
      <c r="C100" s="336"/>
      <c r="D100" s="276"/>
      <c r="E100" s="273"/>
      <c r="F100" s="273"/>
      <c r="G100" s="273"/>
      <c r="H100" s="273"/>
      <c r="I100" s="273"/>
      <c r="J100" s="273"/>
    </row>
    <row r="101" spans="1:10" x14ac:dyDescent="0.25">
      <c r="A101" s="273"/>
      <c r="B101" s="273"/>
      <c r="C101" s="336"/>
      <c r="D101" s="276"/>
      <c r="E101" s="273"/>
      <c r="F101" s="273"/>
      <c r="G101" s="273"/>
      <c r="H101" s="273"/>
      <c r="I101" s="273"/>
      <c r="J101" s="273"/>
    </row>
    <row r="102" spans="1:10" x14ac:dyDescent="0.25">
      <c r="A102" s="273"/>
      <c r="B102" s="273"/>
      <c r="C102" s="336"/>
      <c r="D102" s="276"/>
      <c r="E102" s="273"/>
      <c r="F102" s="273"/>
      <c r="G102" s="273"/>
      <c r="H102" s="273"/>
      <c r="I102" s="273"/>
      <c r="J102" s="273"/>
    </row>
    <row r="103" spans="1:10" x14ac:dyDescent="0.25">
      <c r="A103" s="273"/>
      <c r="B103" s="273"/>
      <c r="C103" s="336"/>
      <c r="D103" s="276"/>
      <c r="E103" s="273"/>
      <c r="F103" s="273"/>
      <c r="G103" s="273"/>
      <c r="H103" s="273"/>
      <c r="I103" s="273"/>
      <c r="J103" s="273"/>
    </row>
    <row r="104" spans="1:10" x14ac:dyDescent="0.25">
      <c r="A104" s="273"/>
      <c r="B104" s="273"/>
      <c r="C104" s="336"/>
      <c r="D104" s="276"/>
      <c r="E104" s="273"/>
      <c r="F104" s="273"/>
      <c r="G104" s="273"/>
      <c r="H104" s="273"/>
      <c r="I104" s="273"/>
      <c r="J104" s="273"/>
    </row>
    <row r="105" spans="1:10" x14ac:dyDescent="0.25">
      <c r="A105" s="273"/>
      <c r="B105" s="273"/>
      <c r="C105" s="336"/>
      <c r="D105" s="276"/>
      <c r="E105" s="273"/>
      <c r="F105" s="273"/>
      <c r="G105" s="273"/>
      <c r="H105" s="273"/>
      <c r="I105" s="273"/>
      <c r="J105" s="273"/>
    </row>
    <row r="106" spans="1:10" x14ac:dyDescent="0.25">
      <c r="A106" s="273"/>
      <c r="B106" s="273"/>
      <c r="C106" s="336"/>
      <c r="D106" s="276"/>
      <c r="E106" s="273"/>
      <c r="F106" s="273"/>
      <c r="G106" s="273"/>
      <c r="H106" s="273"/>
      <c r="I106" s="273"/>
      <c r="J106" s="273"/>
    </row>
    <row r="107" spans="1:10" x14ac:dyDescent="0.25">
      <c r="A107" s="273"/>
      <c r="B107" s="273"/>
      <c r="C107" s="336"/>
      <c r="D107" s="276"/>
      <c r="E107" s="273"/>
      <c r="F107" s="273"/>
      <c r="G107" s="273"/>
      <c r="H107" s="273"/>
      <c r="I107" s="273"/>
      <c r="J107" s="273"/>
    </row>
    <row r="108" spans="1:10" x14ac:dyDescent="0.25">
      <c r="A108" s="273"/>
      <c r="B108" s="273"/>
      <c r="C108" s="336"/>
      <c r="D108" s="276"/>
      <c r="E108" s="273"/>
      <c r="F108" s="273"/>
      <c r="G108" s="273"/>
      <c r="H108" s="273"/>
      <c r="I108" s="273"/>
      <c r="J108" s="273"/>
    </row>
    <row r="109" spans="1:10" x14ac:dyDescent="0.25">
      <c r="A109" s="273"/>
      <c r="B109" s="273"/>
      <c r="C109" s="336"/>
      <c r="D109" s="276"/>
      <c r="E109" s="273"/>
      <c r="F109" s="273"/>
      <c r="G109" s="273"/>
      <c r="H109" s="273"/>
      <c r="I109" s="273"/>
      <c r="J109" s="273"/>
    </row>
    <row r="110" spans="1:10" x14ac:dyDescent="0.25">
      <c r="A110" s="273"/>
      <c r="B110" s="273"/>
      <c r="C110" s="336"/>
      <c r="D110" s="276"/>
      <c r="E110" s="273"/>
      <c r="F110" s="273"/>
      <c r="G110" s="273"/>
      <c r="H110" s="273"/>
      <c r="I110" s="273"/>
      <c r="J110" s="273"/>
    </row>
    <row r="111" spans="1:10" x14ac:dyDescent="0.25">
      <c r="A111" s="273"/>
      <c r="B111" s="273"/>
      <c r="C111" s="336"/>
      <c r="D111" s="276"/>
      <c r="E111" s="273"/>
      <c r="F111" s="273"/>
      <c r="G111" s="273"/>
      <c r="H111" s="273"/>
      <c r="I111" s="273"/>
      <c r="J111" s="273"/>
    </row>
    <row r="112" spans="1:10" x14ac:dyDescent="0.25">
      <c r="A112" s="273"/>
      <c r="B112" s="273"/>
      <c r="C112" s="336"/>
      <c r="D112" s="276"/>
      <c r="E112" s="273"/>
      <c r="F112" s="273"/>
      <c r="G112" s="273"/>
      <c r="H112" s="273"/>
      <c r="I112" s="273"/>
      <c r="J112" s="273"/>
    </row>
    <row r="113" spans="1:10" x14ac:dyDescent="0.25">
      <c r="A113" s="273"/>
      <c r="B113" s="273"/>
      <c r="C113" s="336"/>
      <c r="D113" s="276"/>
      <c r="E113" s="273"/>
      <c r="F113" s="273"/>
      <c r="G113" s="273"/>
      <c r="H113" s="273"/>
      <c r="I113" s="273"/>
      <c r="J113" s="273"/>
    </row>
    <row r="114" spans="1:10" x14ac:dyDescent="0.25">
      <c r="A114" s="273"/>
      <c r="B114" s="273"/>
      <c r="C114" s="336"/>
      <c r="D114" s="276"/>
      <c r="E114" s="273"/>
      <c r="F114" s="273"/>
      <c r="G114" s="273"/>
      <c r="H114" s="273"/>
      <c r="I114" s="273"/>
      <c r="J114" s="273"/>
    </row>
    <row r="115" spans="1:10" x14ac:dyDescent="0.25">
      <c r="A115" s="273"/>
      <c r="B115" s="273"/>
      <c r="C115" s="336"/>
      <c r="D115" s="276"/>
      <c r="E115" s="273"/>
      <c r="F115" s="273"/>
      <c r="G115" s="273"/>
      <c r="H115" s="273"/>
      <c r="I115" s="273"/>
      <c r="J115" s="273"/>
    </row>
    <row r="116" spans="1:10" x14ac:dyDescent="0.25">
      <c r="A116" s="273"/>
      <c r="B116" s="273"/>
      <c r="C116" s="336"/>
      <c r="D116" s="276"/>
      <c r="E116" s="273"/>
      <c r="F116" s="273"/>
      <c r="G116" s="273"/>
      <c r="H116" s="273"/>
      <c r="I116" s="273"/>
      <c r="J116" s="273"/>
    </row>
    <row r="117" spans="1:10" x14ac:dyDescent="0.25">
      <c r="A117" s="273"/>
      <c r="B117" s="273"/>
      <c r="C117" s="336"/>
      <c r="D117" s="276"/>
      <c r="E117" s="273"/>
      <c r="F117" s="273"/>
      <c r="G117" s="273"/>
      <c r="H117" s="273"/>
      <c r="I117" s="273"/>
      <c r="J117" s="273"/>
    </row>
    <row r="118" spans="1:10" x14ac:dyDescent="0.25">
      <c r="A118" s="273"/>
      <c r="B118" s="273"/>
      <c r="C118" s="336"/>
      <c r="D118" s="276"/>
      <c r="E118" s="273"/>
      <c r="F118" s="273"/>
      <c r="G118" s="273"/>
      <c r="H118" s="273"/>
      <c r="I118" s="273"/>
      <c r="J118" s="273"/>
    </row>
    <row r="119" spans="1:10" x14ac:dyDescent="0.25">
      <c r="A119" s="273"/>
      <c r="B119" s="273"/>
      <c r="C119" s="336"/>
      <c r="D119" s="276"/>
      <c r="E119" s="273"/>
      <c r="F119" s="273"/>
      <c r="G119" s="273"/>
      <c r="H119" s="273"/>
      <c r="I119" s="273"/>
      <c r="J119" s="273"/>
    </row>
    <row r="120" spans="1:10" x14ac:dyDescent="0.25">
      <c r="A120" s="273"/>
      <c r="B120" s="273"/>
      <c r="C120" s="336"/>
      <c r="D120" s="276"/>
      <c r="E120" s="273"/>
      <c r="F120" s="273"/>
      <c r="G120" s="273"/>
      <c r="H120" s="273"/>
      <c r="I120" s="273"/>
      <c r="J120" s="273"/>
    </row>
    <row r="121" spans="1:10" x14ac:dyDescent="0.25">
      <c r="A121" s="273"/>
      <c r="B121" s="273"/>
      <c r="C121" s="336"/>
      <c r="D121" s="276"/>
      <c r="E121" s="273"/>
      <c r="F121" s="273"/>
      <c r="G121" s="273"/>
      <c r="H121" s="273"/>
      <c r="I121" s="273"/>
      <c r="J121" s="273"/>
    </row>
    <row r="122" spans="1:10" x14ac:dyDescent="0.25">
      <c r="A122" s="273"/>
      <c r="B122" s="273"/>
      <c r="C122" s="336"/>
      <c r="D122" s="276"/>
      <c r="E122" s="273"/>
      <c r="F122" s="273"/>
      <c r="G122" s="273"/>
      <c r="H122" s="273"/>
      <c r="I122" s="273"/>
      <c r="J122" s="273"/>
    </row>
    <row r="123" spans="1:10" x14ac:dyDescent="0.25">
      <c r="A123" s="273"/>
      <c r="B123" s="273"/>
      <c r="C123" s="336"/>
      <c r="D123" s="276"/>
      <c r="E123" s="273"/>
      <c r="F123" s="273"/>
      <c r="G123" s="273"/>
      <c r="H123" s="273"/>
      <c r="I123" s="273"/>
      <c r="J123" s="273"/>
    </row>
    <row r="124" spans="1:10" x14ac:dyDescent="0.25">
      <c r="A124" s="273"/>
      <c r="B124" s="273"/>
      <c r="C124" s="336"/>
      <c r="D124" s="276"/>
      <c r="E124" s="273"/>
      <c r="F124" s="273"/>
      <c r="G124" s="273"/>
      <c r="H124" s="273"/>
      <c r="I124" s="273"/>
      <c r="J124" s="273"/>
    </row>
    <row r="125" spans="1:10" x14ac:dyDescent="0.25">
      <c r="A125" s="273"/>
      <c r="B125" s="273"/>
      <c r="C125" s="336"/>
      <c r="D125" s="276"/>
      <c r="E125" s="273"/>
      <c r="F125" s="273"/>
      <c r="G125" s="273"/>
      <c r="H125" s="273"/>
      <c r="I125" s="273"/>
      <c r="J125" s="273"/>
    </row>
    <row r="126" spans="1:10" x14ac:dyDescent="0.25">
      <c r="A126" s="273"/>
      <c r="B126" s="273"/>
      <c r="C126" s="336"/>
      <c r="D126" s="276"/>
      <c r="E126" s="273"/>
      <c r="F126" s="273"/>
      <c r="G126" s="273"/>
      <c r="H126" s="273"/>
      <c r="I126" s="273"/>
      <c r="J126" s="273"/>
    </row>
    <row r="127" spans="1:10" x14ac:dyDescent="0.25">
      <c r="A127" s="273"/>
      <c r="B127" s="273"/>
      <c r="C127" s="336"/>
      <c r="D127" s="276"/>
      <c r="E127" s="273"/>
      <c r="F127" s="273"/>
      <c r="G127" s="273"/>
      <c r="H127" s="273"/>
      <c r="I127" s="273"/>
      <c r="J127" s="273"/>
    </row>
    <row r="128" spans="1:10" x14ac:dyDescent="0.25">
      <c r="A128" s="273"/>
      <c r="B128" s="273"/>
      <c r="C128" s="336"/>
      <c r="D128" s="276"/>
      <c r="E128" s="273"/>
      <c r="F128" s="273"/>
      <c r="G128" s="273"/>
      <c r="H128" s="273"/>
      <c r="I128" s="273"/>
      <c r="J128" s="273"/>
    </row>
    <row r="129" spans="1:10" x14ac:dyDescent="0.25">
      <c r="A129" s="273"/>
      <c r="B129" s="273"/>
      <c r="C129" s="336"/>
      <c r="D129" s="276"/>
      <c r="E129" s="273"/>
      <c r="F129" s="273"/>
      <c r="G129" s="273"/>
      <c r="H129" s="273"/>
      <c r="I129" s="273"/>
      <c r="J129" s="273"/>
    </row>
    <row r="130" spans="1:10" x14ac:dyDescent="0.25">
      <c r="A130" s="273"/>
      <c r="B130" s="273"/>
      <c r="C130" s="336"/>
      <c r="D130" s="276"/>
      <c r="E130" s="273"/>
      <c r="F130" s="273"/>
      <c r="G130" s="273"/>
      <c r="H130" s="273"/>
      <c r="I130" s="273"/>
      <c r="J130" s="273"/>
    </row>
    <row r="131" spans="1:10" x14ac:dyDescent="0.25">
      <c r="A131" s="273"/>
      <c r="B131" s="273"/>
      <c r="C131" s="336"/>
      <c r="D131" s="276"/>
      <c r="E131" s="273"/>
      <c r="F131" s="273"/>
      <c r="G131" s="273"/>
      <c r="H131" s="273"/>
      <c r="I131" s="273"/>
      <c r="J131" s="273"/>
    </row>
    <row r="132" spans="1:10" x14ac:dyDescent="0.25">
      <c r="A132" s="273"/>
      <c r="B132" s="273"/>
      <c r="C132" s="336"/>
      <c r="D132" s="276"/>
      <c r="E132" s="273"/>
      <c r="F132" s="273"/>
      <c r="G132" s="273"/>
      <c r="H132" s="273"/>
      <c r="I132" s="273"/>
      <c r="J132" s="273"/>
    </row>
    <row r="133" spans="1:10" x14ac:dyDescent="0.25">
      <c r="A133" s="273"/>
      <c r="B133" s="273"/>
      <c r="C133" s="336"/>
      <c r="D133" s="276"/>
      <c r="E133" s="273"/>
      <c r="F133" s="273"/>
      <c r="G133" s="273"/>
      <c r="H133" s="273"/>
      <c r="I133" s="273"/>
      <c r="J133" s="273"/>
    </row>
    <row r="134" spans="1:10" x14ac:dyDescent="0.25">
      <c r="A134" s="273"/>
      <c r="B134" s="273"/>
      <c r="C134" s="336"/>
      <c r="D134" s="276"/>
      <c r="E134" s="273"/>
      <c r="F134" s="273"/>
      <c r="G134" s="273"/>
      <c r="H134" s="273"/>
      <c r="I134" s="273"/>
      <c r="J134" s="273"/>
    </row>
    <row r="135" spans="1:10" x14ac:dyDescent="0.25">
      <c r="A135" s="273"/>
      <c r="B135" s="273"/>
      <c r="C135" s="336"/>
      <c r="D135" s="276"/>
      <c r="E135" s="273"/>
      <c r="F135" s="273"/>
      <c r="G135" s="273"/>
      <c r="H135" s="273"/>
      <c r="I135" s="273"/>
      <c r="J135" s="273"/>
    </row>
    <row r="136" spans="1:10" x14ac:dyDescent="0.25">
      <c r="A136" s="273"/>
      <c r="B136" s="273"/>
      <c r="C136" s="336"/>
      <c r="D136" s="276"/>
      <c r="E136" s="273"/>
      <c r="F136" s="273"/>
      <c r="G136" s="273"/>
      <c r="H136" s="273"/>
      <c r="I136" s="273"/>
      <c r="J136" s="273"/>
    </row>
    <row r="137" spans="1:10" x14ac:dyDescent="0.25">
      <c r="A137" s="273"/>
      <c r="B137" s="273"/>
      <c r="C137" s="336"/>
      <c r="D137" s="276"/>
      <c r="E137" s="273"/>
      <c r="F137" s="273"/>
      <c r="G137" s="273"/>
      <c r="H137" s="273"/>
      <c r="I137" s="273"/>
      <c r="J137" s="273"/>
    </row>
    <row r="138" spans="1:10" x14ac:dyDescent="0.25">
      <c r="A138" s="273"/>
      <c r="B138" s="273"/>
      <c r="C138" s="336"/>
      <c r="D138" s="276"/>
      <c r="E138" s="273"/>
      <c r="F138" s="273"/>
      <c r="G138" s="273"/>
      <c r="H138" s="273"/>
      <c r="I138" s="273"/>
      <c r="J138" s="273"/>
    </row>
    <row r="139" spans="1:10" x14ac:dyDescent="0.25">
      <c r="A139" s="273"/>
      <c r="B139" s="273"/>
      <c r="C139" s="336"/>
      <c r="D139" s="276"/>
      <c r="E139" s="273"/>
      <c r="F139" s="273"/>
      <c r="G139" s="273"/>
      <c r="H139" s="273"/>
      <c r="I139" s="273"/>
      <c r="J139" s="273"/>
    </row>
    <row r="140" spans="1:10" x14ac:dyDescent="0.25">
      <c r="A140" s="273"/>
      <c r="B140" s="273"/>
      <c r="C140" s="336"/>
      <c r="D140" s="276"/>
      <c r="E140" s="273"/>
      <c r="F140" s="273"/>
      <c r="G140" s="273"/>
      <c r="H140" s="273"/>
      <c r="I140" s="273"/>
      <c r="J140" s="273"/>
    </row>
    <row r="141" spans="1:10" x14ac:dyDescent="0.25">
      <c r="A141" s="273"/>
      <c r="B141" s="273"/>
      <c r="C141" s="336"/>
      <c r="D141" s="276"/>
      <c r="E141" s="273"/>
      <c r="F141" s="273"/>
      <c r="G141" s="273"/>
      <c r="H141" s="273"/>
      <c r="I141" s="273"/>
      <c r="J141" s="273"/>
    </row>
    <row r="142" spans="1:10" x14ac:dyDescent="0.25">
      <c r="A142" s="273"/>
      <c r="B142" s="273"/>
      <c r="C142" s="336"/>
      <c r="D142" s="276"/>
      <c r="E142" s="273"/>
      <c r="F142" s="273"/>
      <c r="G142" s="273"/>
      <c r="H142" s="273"/>
      <c r="I142" s="273"/>
      <c r="J142" s="273"/>
    </row>
    <row r="143" spans="1:10" x14ac:dyDescent="0.25">
      <c r="A143" s="273"/>
      <c r="B143" s="273"/>
      <c r="C143" s="336"/>
      <c r="D143" s="276"/>
      <c r="E143" s="273"/>
      <c r="F143" s="273"/>
      <c r="G143" s="273"/>
      <c r="H143" s="273"/>
      <c r="I143" s="273"/>
      <c r="J143" s="273"/>
    </row>
    <row r="144" spans="1:10" x14ac:dyDescent="0.25">
      <c r="A144" s="273"/>
      <c r="B144" s="273"/>
      <c r="C144" s="336"/>
      <c r="D144" s="276"/>
      <c r="E144" s="273"/>
      <c r="F144" s="273"/>
      <c r="G144" s="273"/>
      <c r="H144" s="273"/>
      <c r="I144" s="273"/>
      <c r="J144" s="273"/>
    </row>
    <row r="145" spans="1:10" x14ac:dyDescent="0.25">
      <c r="A145" s="273"/>
      <c r="B145" s="273"/>
      <c r="C145" s="336"/>
      <c r="D145" s="276"/>
      <c r="E145" s="273"/>
      <c r="F145" s="273"/>
      <c r="G145" s="273"/>
      <c r="H145" s="273"/>
      <c r="I145" s="273"/>
      <c r="J145" s="273"/>
    </row>
    <row r="146" spans="1:10" x14ac:dyDescent="0.25">
      <c r="A146" s="273"/>
      <c r="B146" s="273"/>
      <c r="C146" s="336"/>
      <c r="D146" s="276"/>
      <c r="E146" s="273"/>
      <c r="F146" s="273"/>
      <c r="G146" s="273"/>
      <c r="H146" s="273"/>
      <c r="I146" s="273"/>
      <c r="J146" s="273"/>
    </row>
    <row r="147" spans="1:10" x14ac:dyDescent="0.25">
      <c r="A147" s="273"/>
      <c r="B147" s="273"/>
      <c r="C147" s="336"/>
      <c r="D147" s="276"/>
      <c r="E147" s="273"/>
      <c r="F147" s="273"/>
      <c r="G147" s="273"/>
      <c r="H147" s="273"/>
      <c r="I147" s="273"/>
      <c r="J147" s="273"/>
    </row>
    <row r="148" spans="1:10" x14ac:dyDescent="0.25">
      <c r="A148" s="273"/>
      <c r="B148" s="273"/>
      <c r="C148" s="336"/>
      <c r="D148" s="276"/>
      <c r="E148" s="273"/>
      <c r="F148" s="273"/>
      <c r="G148" s="273"/>
      <c r="H148" s="273"/>
      <c r="I148" s="273"/>
      <c r="J148" s="273"/>
    </row>
    <row r="149" spans="1:10" x14ac:dyDescent="0.25">
      <c r="A149" s="273"/>
      <c r="B149" s="273"/>
      <c r="C149" s="336"/>
      <c r="D149" s="276"/>
      <c r="E149" s="273"/>
      <c r="F149" s="273"/>
      <c r="G149" s="273"/>
      <c r="H149" s="273"/>
      <c r="I149" s="273"/>
      <c r="J149" s="273"/>
    </row>
    <row r="150" spans="1:10" x14ac:dyDescent="0.25">
      <c r="A150" s="273"/>
      <c r="B150" s="273"/>
      <c r="C150" s="336"/>
      <c r="D150" s="276"/>
      <c r="E150" s="273"/>
      <c r="F150" s="273"/>
      <c r="G150" s="273"/>
      <c r="H150" s="273"/>
      <c r="I150" s="273"/>
      <c r="J150" s="273"/>
    </row>
    <row r="151" spans="1:10" x14ac:dyDescent="0.25">
      <c r="A151" s="273"/>
      <c r="B151" s="273"/>
      <c r="C151" s="336"/>
      <c r="D151" s="276"/>
      <c r="E151" s="273"/>
      <c r="F151" s="273"/>
      <c r="G151" s="273"/>
      <c r="H151" s="273"/>
      <c r="I151" s="273"/>
      <c r="J151" s="273"/>
    </row>
    <row r="152" spans="1:10" x14ac:dyDescent="0.25">
      <c r="A152" s="273"/>
      <c r="B152" s="273"/>
      <c r="C152" s="336"/>
      <c r="D152" s="276"/>
      <c r="E152" s="273"/>
      <c r="F152" s="273"/>
      <c r="G152" s="273"/>
      <c r="H152" s="273"/>
      <c r="I152" s="273"/>
      <c r="J152" s="273"/>
    </row>
    <row r="153" spans="1:10" x14ac:dyDescent="0.25">
      <c r="A153" s="273"/>
      <c r="B153" s="273"/>
      <c r="C153" s="336"/>
      <c r="D153" s="276"/>
      <c r="E153" s="273"/>
      <c r="F153" s="273"/>
      <c r="G153" s="273"/>
      <c r="H153" s="273"/>
      <c r="I153" s="273"/>
      <c r="J153" s="273"/>
    </row>
    <row r="154" spans="1:10" x14ac:dyDescent="0.25">
      <c r="A154" s="273"/>
      <c r="B154" s="273"/>
      <c r="C154" s="336"/>
      <c r="D154" s="276"/>
      <c r="E154" s="273"/>
      <c r="F154" s="273"/>
      <c r="G154" s="273"/>
      <c r="H154" s="273"/>
      <c r="I154" s="273"/>
      <c r="J154" s="273"/>
    </row>
    <row r="155" spans="1:10" x14ac:dyDescent="0.25">
      <c r="A155" s="273"/>
      <c r="B155" s="273"/>
      <c r="C155" s="336"/>
      <c r="D155" s="276"/>
      <c r="E155" s="273"/>
      <c r="F155" s="273"/>
      <c r="G155" s="273"/>
      <c r="H155" s="273"/>
      <c r="I155" s="273"/>
      <c r="J155" s="273"/>
    </row>
    <row r="156" spans="1:10" x14ac:dyDescent="0.25">
      <c r="A156" s="273"/>
      <c r="B156" s="273"/>
      <c r="C156" s="336"/>
      <c r="D156" s="276"/>
      <c r="E156" s="273"/>
      <c r="F156" s="273"/>
      <c r="G156" s="273"/>
      <c r="H156" s="273"/>
      <c r="I156" s="273"/>
      <c r="J156" s="273"/>
    </row>
    <row r="157" spans="1:10" x14ac:dyDescent="0.25">
      <c r="A157" s="273"/>
      <c r="B157" s="273"/>
      <c r="C157" s="336"/>
      <c r="D157" s="276"/>
      <c r="E157" s="273"/>
      <c r="F157" s="273"/>
      <c r="G157" s="273"/>
      <c r="H157" s="273"/>
      <c r="I157" s="273"/>
      <c r="J157" s="273"/>
    </row>
    <row r="158" spans="1:10" x14ac:dyDescent="0.25">
      <c r="A158" s="273"/>
      <c r="B158" s="273"/>
      <c r="C158" s="336"/>
      <c r="D158" s="276"/>
      <c r="E158" s="273"/>
      <c r="F158" s="273"/>
      <c r="G158" s="273"/>
      <c r="H158" s="273"/>
      <c r="I158" s="273"/>
      <c r="J158" s="273"/>
    </row>
    <row r="159" spans="1:10" x14ac:dyDescent="0.25">
      <c r="A159" s="273"/>
      <c r="B159" s="273"/>
      <c r="C159" s="336"/>
      <c r="D159" s="276"/>
      <c r="E159" s="273"/>
      <c r="F159" s="273"/>
      <c r="G159" s="273"/>
      <c r="H159" s="273"/>
      <c r="I159" s="273"/>
      <c r="J159" s="273"/>
    </row>
    <row r="160" spans="1:10" x14ac:dyDescent="0.25">
      <c r="A160" s="273"/>
      <c r="B160" s="273"/>
      <c r="C160" s="336"/>
      <c r="D160" s="276"/>
      <c r="E160" s="273"/>
      <c r="F160" s="273"/>
      <c r="G160" s="273"/>
      <c r="H160" s="273"/>
      <c r="I160" s="273"/>
      <c r="J160" s="273"/>
    </row>
    <row r="161" spans="1:10" x14ac:dyDescent="0.25">
      <c r="A161" s="273"/>
      <c r="B161" s="273"/>
      <c r="C161" s="336"/>
      <c r="D161" s="276"/>
      <c r="E161" s="273"/>
      <c r="F161" s="273"/>
      <c r="G161" s="273"/>
      <c r="H161" s="273"/>
      <c r="I161" s="273"/>
      <c r="J161" s="273"/>
    </row>
    <row r="162" spans="1:10" x14ac:dyDescent="0.25">
      <c r="A162" s="273"/>
      <c r="B162" s="273"/>
      <c r="C162" s="336"/>
      <c r="D162" s="276"/>
      <c r="E162" s="273"/>
      <c r="F162" s="273"/>
      <c r="G162" s="273"/>
      <c r="H162" s="273"/>
      <c r="I162" s="273"/>
      <c r="J162" s="273"/>
    </row>
    <row r="163" spans="1:10" x14ac:dyDescent="0.25">
      <c r="A163" s="273"/>
      <c r="B163" s="273"/>
      <c r="C163" s="336"/>
      <c r="D163" s="276"/>
      <c r="E163" s="273"/>
      <c r="F163" s="273"/>
      <c r="G163" s="273"/>
      <c r="H163" s="273"/>
      <c r="I163" s="273"/>
      <c r="J163" s="273"/>
    </row>
    <row r="164" spans="1:10" x14ac:dyDescent="0.25">
      <c r="A164" s="273"/>
      <c r="B164" s="273"/>
      <c r="C164" s="336"/>
      <c r="D164" s="276"/>
      <c r="E164" s="273"/>
      <c r="F164" s="273"/>
      <c r="G164" s="273"/>
      <c r="H164" s="273"/>
      <c r="I164" s="273"/>
      <c r="J164" s="273"/>
    </row>
    <row r="165" spans="1:10" x14ac:dyDescent="0.25">
      <c r="A165" s="273"/>
      <c r="B165" s="273"/>
      <c r="C165" s="336"/>
      <c r="D165" s="276"/>
      <c r="E165" s="273"/>
      <c r="F165" s="273"/>
      <c r="G165" s="273"/>
      <c r="H165" s="273"/>
      <c r="I165" s="273"/>
      <c r="J165" s="273"/>
    </row>
    <row r="166" spans="1:10" x14ac:dyDescent="0.25">
      <c r="A166" s="273"/>
      <c r="B166" s="273"/>
      <c r="C166" s="336"/>
      <c r="D166" s="276"/>
      <c r="E166" s="273"/>
      <c r="F166" s="273"/>
      <c r="G166" s="273"/>
      <c r="H166" s="273"/>
      <c r="I166" s="273"/>
      <c r="J166" s="273"/>
    </row>
    <row r="167" spans="1:10" x14ac:dyDescent="0.25">
      <c r="A167" s="273"/>
      <c r="B167" s="273"/>
      <c r="C167" s="336"/>
      <c r="D167" s="276"/>
      <c r="E167" s="273"/>
      <c r="F167" s="273"/>
      <c r="G167" s="273"/>
      <c r="H167" s="273"/>
      <c r="I167" s="273"/>
      <c r="J167" s="273"/>
    </row>
    <row r="168" spans="1:10" x14ac:dyDescent="0.25">
      <c r="A168" s="273"/>
      <c r="B168" s="273"/>
      <c r="C168" s="336"/>
      <c r="D168" s="276"/>
      <c r="E168" s="273"/>
      <c r="F168" s="273"/>
      <c r="G168" s="273"/>
      <c r="H168" s="273"/>
      <c r="I168" s="273"/>
      <c r="J168" s="273"/>
    </row>
    <row r="169" spans="1:10" x14ac:dyDescent="0.25">
      <c r="A169" s="273"/>
      <c r="B169" s="273"/>
      <c r="C169" s="336"/>
      <c r="D169" s="276"/>
      <c r="E169" s="273"/>
      <c r="F169" s="273"/>
      <c r="G169" s="273"/>
      <c r="H169" s="273"/>
      <c r="I169" s="273"/>
      <c r="J169" s="273"/>
    </row>
    <row r="170" spans="1:10" x14ac:dyDescent="0.25">
      <c r="A170" s="273"/>
      <c r="B170" s="273"/>
      <c r="C170" s="336"/>
      <c r="D170" s="276"/>
      <c r="E170" s="273"/>
      <c r="F170" s="273"/>
      <c r="G170" s="273"/>
      <c r="H170" s="273"/>
      <c r="I170" s="273"/>
      <c r="J170" s="273"/>
    </row>
    <row r="171" spans="1:10" x14ac:dyDescent="0.25">
      <c r="A171" s="273"/>
      <c r="B171" s="273"/>
      <c r="C171" s="336"/>
      <c r="D171" s="276"/>
      <c r="E171" s="273"/>
      <c r="F171" s="273"/>
      <c r="G171" s="273"/>
      <c r="H171" s="273"/>
      <c r="I171" s="273"/>
      <c r="J171" s="273"/>
    </row>
    <row r="172" spans="1:10" x14ac:dyDescent="0.25">
      <c r="A172" s="273"/>
      <c r="B172" s="273"/>
      <c r="C172" s="336"/>
      <c r="D172" s="276"/>
      <c r="E172" s="273"/>
      <c r="F172" s="273"/>
      <c r="G172" s="273"/>
      <c r="H172" s="273"/>
      <c r="I172" s="273"/>
      <c r="J172" s="273"/>
    </row>
    <row r="173" spans="1:10" x14ac:dyDescent="0.25">
      <c r="A173" s="273"/>
      <c r="B173" s="273"/>
      <c r="C173" s="336"/>
      <c r="D173" s="276"/>
      <c r="E173" s="273"/>
      <c r="F173" s="273"/>
      <c r="G173" s="273"/>
      <c r="H173" s="273"/>
      <c r="I173" s="273"/>
      <c r="J173" s="273"/>
    </row>
    <row r="174" spans="1:10" x14ac:dyDescent="0.25">
      <c r="A174" s="273"/>
      <c r="B174" s="273"/>
      <c r="C174" s="336"/>
      <c r="D174" s="276"/>
      <c r="E174" s="273"/>
      <c r="F174" s="273"/>
      <c r="G174" s="273"/>
      <c r="H174" s="273"/>
      <c r="I174" s="273"/>
      <c r="J174" s="273"/>
    </row>
    <row r="175" spans="1:10" x14ac:dyDescent="0.25">
      <c r="A175" s="273"/>
      <c r="B175" s="273"/>
      <c r="C175" s="336"/>
      <c r="D175" s="276"/>
      <c r="E175" s="273"/>
      <c r="F175" s="273"/>
      <c r="G175" s="273"/>
      <c r="H175" s="273"/>
      <c r="I175" s="273"/>
      <c r="J175" s="273"/>
    </row>
    <row r="176" spans="1:10" x14ac:dyDescent="0.25">
      <c r="A176" s="273"/>
      <c r="B176" s="273"/>
      <c r="C176" s="336"/>
      <c r="D176" s="276"/>
      <c r="E176" s="273"/>
      <c r="F176" s="273"/>
      <c r="G176" s="273"/>
      <c r="H176" s="273"/>
      <c r="I176" s="273"/>
      <c r="J176" s="273"/>
    </row>
    <row r="177" spans="1:10" x14ac:dyDescent="0.25">
      <c r="A177" s="273"/>
      <c r="B177" s="273"/>
      <c r="C177" s="336"/>
      <c r="D177" s="276"/>
      <c r="E177" s="273"/>
      <c r="F177" s="273"/>
      <c r="G177" s="273"/>
      <c r="H177" s="273"/>
      <c r="I177" s="273"/>
      <c r="J177" s="273"/>
    </row>
    <row r="178" spans="1:10" x14ac:dyDescent="0.25">
      <c r="A178" s="273"/>
      <c r="B178" s="273"/>
      <c r="C178" s="336"/>
      <c r="D178" s="276"/>
      <c r="E178" s="273"/>
      <c r="F178" s="273"/>
      <c r="G178" s="273"/>
      <c r="H178" s="273"/>
      <c r="I178" s="273"/>
      <c r="J178" s="273"/>
    </row>
    <row r="179" spans="1:10" x14ac:dyDescent="0.25">
      <c r="A179" s="273"/>
      <c r="B179" s="273"/>
      <c r="C179" s="336"/>
      <c r="D179" s="276"/>
      <c r="E179" s="273"/>
      <c r="F179" s="273"/>
      <c r="G179" s="273"/>
      <c r="H179" s="273"/>
      <c r="I179" s="273"/>
      <c r="J179" s="273"/>
    </row>
  </sheetData>
  <sortState ref="A4:H48">
    <sortCondition ref="E4:E48"/>
  </sortState>
  <pageMargins left="0.70866141732283472" right="0.70866141732283472" top="0.78740157480314965" bottom="0.78740157480314965" header="0.31496062992125984" footer="0.31496062992125984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R94"/>
  <sheetViews>
    <sheetView topLeftCell="A58" workbookViewId="0">
      <selection activeCell="M46" sqref="M46"/>
    </sheetView>
  </sheetViews>
  <sheetFormatPr defaultRowHeight="15" x14ac:dyDescent="0.25"/>
  <cols>
    <col min="1" max="1" width="17" bestFit="1" customWidth="1"/>
    <col min="2" max="2" width="12.28515625" style="338" bestFit="1" customWidth="1"/>
    <col min="3" max="3" width="9.7109375" bestFit="1" customWidth="1"/>
    <col min="4" max="4" width="13.7109375" style="338" bestFit="1" customWidth="1"/>
    <col min="5" max="5" width="20.28515625" customWidth="1"/>
    <col min="6" max="6" width="79" customWidth="1"/>
    <col min="7" max="7" width="31.7109375" customWidth="1"/>
    <col min="8" max="8" width="19.5703125" customWidth="1"/>
  </cols>
  <sheetData>
    <row r="1" spans="1:8" s="338" customFormat="1" ht="21" x14ac:dyDescent="0.35">
      <c r="A1" s="3" t="s">
        <v>0</v>
      </c>
    </row>
    <row r="2" spans="1:8" s="338" customFormat="1" x14ac:dyDescent="0.25"/>
    <row r="3" spans="1:8" ht="52.9" customHeight="1" x14ac:dyDescent="0.25">
      <c r="A3" s="349" t="s">
        <v>625</v>
      </c>
      <c r="B3" s="350" t="s">
        <v>3</v>
      </c>
      <c r="C3" s="349" t="s">
        <v>6</v>
      </c>
      <c r="D3" s="350" t="s">
        <v>626</v>
      </c>
      <c r="E3" s="349" t="s">
        <v>42</v>
      </c>
      <c r="F3" s="349" t="s">
        <v>45</v>
      </c>
      <c r="G3" s="349" t="s">
        <v>701</v>
      </c>
      <c r="H3" s="349" t="s">
        <v>627</v>
      </c>
    </row>
    <row r="4" spans="1:8" s="338" customFormat="1" ht="15.75" thickBot="1" x14ac:dyDescent="0.3">
      <c r="A4" s="351" t="s">
        <v>350</v>
      </c>
      <c r="B4" s="351">
        <v>51874001</v>
      </c>
      <c r="C4" s="352">
        <v>9041</v>
      </c>
      <c r="D4" s="353">
        <v>11528.7</v>
      </c>
      <c r="E4" s="351" t="s">
        <v>351</v>
      </c>
      <c r="F4" s="351" t="s">
        <v>700</v>
      </c>
      <c r="G4" s="342" t="s">
        <v>706</v>
      </c>
      <c r="H4" s="343" t="s">
        <v>698</v>
      </c>
    </row>
    <row r="5" spans="1:8" s="338" customFormat="1" x14ac:dyDescent="0.25">
      <c r="A5" s="354" t="s">
        <v>502</v>
      </c>
      <c r="B5" s="355">
        <v>51874013</v>
      </c>
      <c r="C5" s="356">
        <v>9086</v>
      </c>
      <c r="D5" s="357">
        <v>260714.64</v>
      </c>
      <c r="E5" s="355" t="s">
        <v>503</v>
      </c>
      <c r="F5" s="355" t="s">
        <v>505</v>
      </c>
      <c r="G5" s="342" t="s">
        <v>707</v>
      </c>
      <c r="H5" s="365" t="s">
        <v>698</v>
      </c>
    </row>
    <row r="6" spans="1:8" s="338" customFormat="1" ht="15.75" thickBot="1" x14ac:dyDescent="0.3">
      <c r="A6" s="303"/>
      <c r="B6" s="269">
        <v>51874013</v>
      </c>
      <c r="C6" s="345">
        <v>9086</v>
      </c>
      <c r="D6" s="344">
        <v>217262.28</v>
      </c>
      <c r="E6" s="269" t="s">
        <v>503</v>
      </c>
      <c r="F6" s="269" t="s">
        <v>699</v>
      </c>
      <c r="G6" s="323" t="s">
        <v>596</v>
      </c>
      <c r="H6" s="278">
        <f>D6</f>
        <v>217262.28</v>
      </c>
    </row>
    <row r="7" spans="1:8" s="338" customFormat="1" x14ac:dyDescent="0.25">
      <c r="A7" s="354" t="s">
        <v>449</v>
      </c>
      <c r="B7" s="358">
        <v>51874013</v>
      </c>
      <c r="C7" s="359">
        <v>9086</v>
      </c>
      <c r="D7" s="360">
        <v>5159.34</v>
      </c>
      <c r="E7" s="358" t="s">
        <v>379</v>
      </c>
      <c r="F7" s="358" t="s">
        <v>708</v>
      </c>
      <c r="G7" s="342" t="s">
        <v>709</v>
      </c>
      <c r="H7" s="366" t="s">
        <v>698</v>
      </c>
    </row>
    <row r="8" spans="1:8" s="338" customFormat="1" x14ac:dyDescent="0.25">
      <c r="A8" s="355" t="s">
        <v>363</v>
      </c>
      <c r="B8" s="355">
        <v>51874013</v>
      </c>
      <c r="C8" s="356">
        <v>9086</v>
      </c>
      <c r="D8" s="361">
        <v>19721.13</v>
      </c>
      <c r="E8" s="355" t="s">
        <v>364</v>
      </c>
      <c r="F8" s="124" t="s">
        <v>365</v>
      </c>
      <c r="G8" s="342" t="s">
        <v>710</v>
      </c>
      <c r="H8" s="367" t="s">
        <v>698</v>
      </c>
    </row>
    <row r="9" spans="1:8" s="338" customFormat="1" ht="15.75" thickBot="1" x14ac:dyDescent="0.3">
      <c r="A9" s="163" t="s">
        <v>494</v>
      </c>
      <c r="B9" s="355">
        <v>51874013</v>
      </c>
      <c r="C9" s="356">
        <v>9086</v>
      </c>
      <c r="D9" s="361">
        <v>97748.22</v>
      </c>
      <c r="E9" s="355" t="s">
        <v>495</v>
      </c>
      <c r="F9" s="124" t="s">
        <v>496</v>
      </c>
      <c r="G9" s="364" t="s">
        <v>711</v>
      </c>
      <c r="H9" s="367" t="s">
        <v>698</v>
      </c>
    </row>
    <row r="10" spans="1:8" s="338" customFormat="1" ht="15.75" thickBot="1" x14ac:dyDescent="0.3">
      <c r="A10" s="165" t="s">
        <v>499</v>
      </c>
      <c r="B10" s="355">
        <v>51874013</v>
      </c>
      <c r="C10" s="356">
        <v>9086</v>
      </c>
      <c r="D10" s="362">
        <v>532218.5</v>
      </c>
      <c r="E10" s="355" t="s">
        <v>348</v>
      </c>
      <c r="F10" s="363" t="s">
        <v>501</v>
      </c>
      <c r="G10" s="364" t="s">
        <v>712</v>
      </c>
      <c r="H10" s="365" t="s">
        <v>698</v>
      </c>
    </row>
    <row r="11" spans="1:8" ht="15.75" thickBot="1" x14ac:dyDescent="0.3">
      <c r="A11" s="339" t="s">
        <v>628</v>
      </c>
      <c r="B11" s="346">
        <v>51874020</v>
      </c>
      <c r="C11" s="339">
        <v>9155</v>
      </c>
      <c r="D11" s="340">
        <v>251128.57</v>
      </c>
      <c r="E11" s="339" t="s">
        <v>629</v>
      </c>
      <c r="F11" s="339" t="s">
        <v>716</v>
      </c>
      <c r="G11" s="364" t="s">
        <v>713</v>
      </c>
      <c r="H11" s="365" t="s">
        <v>698</v>
      </c>
    </row>
    <row r="12" spans="1:8" ht="15.75" thickBot="1" x14ac:dyDescent="0.3">
      <c r="A12" s="339" t="s">
        <v>630</v>
      </c>
      <c r="B12" s="346">
        <v>51874013</v>
      </c>
      <c r="C12" s="339">
        <v>9086</v>
      </c>
      <c r="D12" s="340">
        <v>11797.5</v>
      </c>
      <c r="E12" s="339" t="s">
        <v>631</v>
      </c>
      <c r="F12" s="339" t="s">
        <v>632</v>
      </c>
      <c r="G12" s="364" t="s">
        <v>714</v>
      </c>
      <c r="H12" s="365" t="s">
        <v>698</v>
      </c>
    </row>
    <row r="13" spans="1:8" ht="15.75" thickBot="1" x14ac:dyDescent="0.3">
      <c r="A13" s="339" t="s">
        <v>633</v>
      </c>
      <c r="B13" s="346">
        <v>51808018</v>
      </c>
      <c r="C13" s="339">
        <v>4764</v>
      </c>
      <c r="D13" s="340">
        <v>1233746.25</v>
      </c>
      <c r="E13" s="339" t="s">
        <v>459</v>
      </c>
      <c r="F13" s="339" t="s">
        <v>715</v>
      </c>
      <c r="G13" s="364" t="s">
        <v>718</v>
      </c>
      <c r="H13" s="365" t="s">
        <v>698</v>
      </c>
    </row>
    <row r="14" spans="1:8" ht="15.75" thickBot="1" x14ac:dyDescent="0.3">
      <c r="A14" s="339" t="s">
        <v>634</v>
      </c>
      <c r="B14" s="346">
        <v>51874013</v>
      </c>
      <c r="C14" s="339">
        <v>9086</v>
      </c>
      <c r="D14" s="340">
        <v>58105</v>
      </c>
      <c r="E14" s="339" t="s">
        <v>346</v>
      </c>
      <c r="F14" s="339" t="s">
        <v>717</v>
      </c>
      <c r="G14" s="364" t="s">
        <v>719</v>
      </c>
      <c r="H14" s="365" t="s">
        <v>698</v>
      </c>
    </row>
    <row r="15" spans="1:8" ht="15.75" thickBot="1" x14ac:dyDescent="0.3">
      <c r="A15" s="339" t="s">
        <v>635</v>
      </c>
      <c r="B15" s="346">
        <v>51874013</v>
      </c>
      <c r="C15" s="339">
        <v>9086</v>
      </c>
      <c r="D15" s="340">
        <v>18581.759999999998</v>
      </c>
      <c r="E15" s="339" t="s">
        <v>636</v>
      </c>
      <c r="F15" s="339" t="s">
        <v>637</v>
      </c>
      <c r="G15" s="364" t="s">
        <v>720</v>
      </c>
      <c r="H15" s="365" t="s">
        <v>698</v>
      </c>
    </row>
    <row r="16" spans="1:8" ht="15.75" thickBot="1" x14ac:dyDescent="0.3">
      <c r="A16" s="339"/>
      <c r="B16" s="346">
        <v>51874013</v>
      </c>
      <c r="C16" s="339">
        <v>9086</v>
      </c>
      <c r="D16" s="340">
        <v>18581.759999999998</v>
      </c>
      <c r="E16" s="339" t="s">
        <v>636</v>
      </c>
      <c r="F16" s="339" t="s">
        <v>638</v>
      </c>
      <c r="G16" s="323" t="s">
        <v>596</v>
      </c>
      <c r="H16" s="368">
        <f>D16</f>
        <v>18581.759999999998</v>
      </c>
    </row>
    <row r="17" spans="1:8" ht="15.75" thickBot="1" x14ac:dyDescent="0.3">
      <c r="A17" s="339"/>
      <c r="B17" s="346">
        <v>51874013</v>
      </c>
      <c r="C17" s="339">
        <v>9086</v>
      </c>
      <c r="D17" s="340">
        <v>7742.4</v>
      </c>
      <c r="E17" s="339" t="s">
        <v>636</v>
      </c>
      <c r="F17" s="339" t="s">
        <v>639</v>
      </c>
      <c r="G17" s="323" t="s">
        <v>596</v>
      </c>
      <c r="H17" s="368">
        <f>D17</f>
        <v>7742.4</v>
      </c>
    </row>
    <row r="18" spans="1:8" x14ac:dyDescent="0.25">
      <c r="A18" s="339" t="s">
        <v>640</v>
      </c>
      <c r="B18" s="346">
        <v>51874013</v>
      </c>
      <c r="C18" s="339">
        <v>9086</v>
      </c>
      <c r="D18" s="340">
        <v>10501.4</v>
      </c>
      <c r="E18" s="339" t="s">
        <v>636</v>
      </c>
      <c r="F18" s="339" t="s">
        <v>642</v>
      </c>
      <c r="G18" s="339" t="s">
        <v>721</v>
      </c>
      <c r="H18" s="365" t="s">
        <v>698</v>
      </c>
    </row>
    <row r="19" spans="1:8" ht="15.75" thickBot="1" x14ac:dyDescent="0.3">
      <c r="A19" s="339"/>
      <c r="B19" s="346">
        <v>51874013</v>
      </c>
      <c r="C19" s="339">
        <v>9086</v>
      </c>
      <c r="D19" s="340">
        <v>25203.7</v>
      </c>
      <c r="E19" s="339" t="s">
        <v>636</v>
      </c>
      <c r="F19" s="339" t="s">
        <v>643</v>
      </c>
      <c r="G19" s="323" t="s">
        <v>596</v>
      </c>
      <c r="H19" s="368">
        <f>D19</f>
        <v>25203.7</v>
      </c>
    </row>
    <row r="20" spans="1:8" ht="15.75" thickBot="1" x14ac:dyDescent="0.3">
      <c r="A20" s="339"/>
      <c r="B20" s="346">
        <v>51874013</v>
      </c>
      <c r="C20" s="339">
        <v>9086</v>
      </c>
      <c r="D20" s="340">
        <v>25203.7</v>
      </c>
      <c r="E20" s="339" t="s">
        <v>636</v>
      </c>
      <c r="F20" s="339" t="s">
        <v>641</v>
      </c>
      <c r="G20" s="323" t="s">
        <v>596</v>
      </c>
      <c r="H20" s="368">
        <f>D20</f>
        <v>25203.7</v>
      </c>
    </row>
    <row r="21" spans="1:8" x14ac:dyDescent="0.25">
      <c r="A21" s="339" t="s">
        <v>644</v>
      </c>
      <c r="B21" s="346">
        <v>51874005</v>
      </c>
      <c r="C21" s="339">
        <v>9071</v>
      </c>
      <c r="D21" s="340">
        <v>20116.25</v>
      </c>
      <c r="E21" s="339" t="s">
        <v>645</v>
      </c>
      <c r="F21" s="339" t="s">
        <v>646</v>
      </c>
      <c r="G21" s="339" t="s">
        <v>722</v>
      </c>
      <c r="H21" s="365" t="s">
        <v>698</v>
      </c>
    </row>
    <row r="22" spans="1:8" x14ac:dyDescent="0.25">
      <c r="A22" s="339" t="s">
        <v>647</v>
      </c>
      <c r="B22" s="346">
        <v>51874011</v>
      </c>
      <c r="C22" s="339">
        <v>3741</v>
      </c>
      <c r="D22" s="340">
        <v>10781.1</v>
      </c>
      <c r="E22" s="339" t="s">
        <v>648</v>
      </c>
      <c r="F22" s="348" t="s">
        <v>723</v>
      </c>
      <c r="G22" s="339" t="s">
        <v>724</v>
      </c>
      <c r="H22" s="369" t="s">
        <v>698</v>
      </c>
    </row>
    <row r="23" spans="1:8" x14ac:dyDescent="0.25">
      <c r="A23" s="339" t="s">
        <v>649</v>
      </c>
      <c r="B23" s="346">
        <v>51874011</v>
      </c>
      <c r="C23" s="339">
        <v>3341</v>
      </c>
      <c r="D23" s="340">
        <v>177942.6</v>
      </c>
      <c r="E23" s="339" t="s">
        <v>648</v>
      </c>
      <c r="F23" s="348" t="s">
        <v>723</v>
      </c>
      <c r="G23" s="339" t="s">
        <v>724</v>
      </c>
      <c r="H23" s="369" t="s">
        <v>698</v>
      </c>
    </row>
    <row r="24" spans="1:8" x14ac:dyDescent="0.25">
      <c r="A24" s="339" t="s">
        <v>650</v>
      </c>
      <c r="B24" s="346">
        <v>51874011</v>
      </c>
      <c r="C24" s="339">
        <v>3341</v>
      </c>
      <c r="D24" s="340">
        <v>2395.8000000000002</v>
      </c>
      <c r="E24" s="339" t="s">
        <v>648</v>
      </c>
      <c r="F24" s="348" t="s">
        <v>723</v>
      </c>
      <c r="G24" s="339" t="s">
        <v>724</v>
      </c>
      <c r="H24" s="369" t="s">
        <v>698</v>
      </c>
    </row>
    <row r="25" spans="1:8" x14ac:dyDescent="0.25">
      <c r="A25" s="339" t="s">
        <v>651</v>
      </c>
      <c r="B25" s="346">
        <v>51874011</v>
      </c>
      <c r="C25" s="339">
        <v>3341</v>
      </c>
      <c r="D25" s="340">
        <v>2395.8000000000002</v>
      </c>
      <c r="E25" s="339" t="s">
        <v>648</v>
      </c>
      <c r="F25" s="348" t="s">
        <v>723</v>
      </c>
      <c r="G25" s="339" t="s">
        <v>724</v>
      </c>
      <c r="H25" s="369" t="s">
        <v>698</v>
      </c>
    </row>
    <row r="26" spans="1:8" x14ac:dyDescent="0.25">
      <c r="A26" s="339" t="s">
        <v>652</v>
      </c>
      <c r="B26" s="346">
        <v>51874011</v>
      </c>
      <c r="C26" s="339">
        <v>3341</v>
      </c>
      <c r="D26" s="340">
        <v>2395.8000000000002</v>
      </c>
      <c r="E26" s="339" t="s">
        <v>648</v>
      </c>
      <c r="F26" s="348" t="s">
        <v>723</v>
      </c>
      <c r="G26" s="339" t="s">
        <v>724</v>
      </c>
      <c r="H26" s="369" t="s">
        <v>698</v>
      </c>
    </row>
    <row r="27" spans="1:8" x14ac:dyDescent="0.25">
      <c r="A27" s="339" t="s">
        <v>653</v>
      </c>
      <c r="B27" s="346">
        <v>51874011</v>
      </c>
      <c r="C27" s="339">
        <v>3341</v>
      </c>
      <c r="D27" s="340">
        <v>2395.8000000000002</v>
      </c>
      <c r="E27" s="339" t="s">
        <v>648</v>
      </c>
      <c r="F27" s="348" t="s">
        <v>723</v>
      </c>
      <c r="G27" s="339" t="s">
        <v>724</v>
      </c>
      <c r="H27" s="369" t="s">
        <v>698</v>
      </c>
    </row>
    <row r="28" spans="1:8" x14ac:dyDescent="0.25">
      <c r="A28" s="339" t="s">
        <v>654</v>
      </c>
      <c r="B28" s="346">
        <v>51874011</v>
      </c>
      <c r="C28" s="339">
        <v>3341</v>
      </c>
      <c r="D28" s="340">
        <v>2395.8000000000002</v>
      </c>
      <c r="E28" s="339" t="s">
        <v>648</v>
      </c>
      <c r="F28" s="348" t="s">
        <v>723</v>
      </c>
      <c r="G28" s="339" t="s">
        <v>724</v>
      </c>
      <c r="H28" s="369" t="s">
        <v>698</v>
      </c>
    </row>
    <row r="29" spans="1:8" x14ac:dyDescent="0.25">
      <c r="A29" s="339" t="s">
        <v>655</v>
      </c>
      <c r="B29" s="346">
        <v>51874011</v>
      </c>
      <c r="C29" s="339">
        <v>3341</v>
      </c>
      <c r="D29" s="340">
        <v>2395.8000000000002</v>
      </c>
      <c r="E29" s="339" t="s">
        <v>648</v>
      </c>
      <c r="F29" s="348" t="s">
        <v>723</v>
      </c>
      <c r="G29" s="339" t="s">
        <v>724</v>
      </c>
      <c r="H29" s="369" t="s">
        <v>698</v>
      </c>
    </row>
    <row r="30" spans="1:8" x14ac:dyDescent="0.25">
      <c r="A30" s="339" t="s">
        <v>656</v>
      </c>
      <c r="B30" s="346">
        <v>51874011</v>
      </c>
      <c r="C30" s="339">
        <v>3341</v>
      </c>
      <c r="D30" s="340">
        <v>2395.8000000000002</v>
      </c>
      <c r="E30" s="339" t="s">
        <v>648</v>
      </c>
      <c r="F30" s="348" t="s">
        <v>723</v>
      </c>
      <c r="G30" s="339" t="s">
        <v>724</v>
      </c>
      <c r="H30" s="369" t="s">
        <v>698</v>
      </c>
    </row>
    <row r="31" spans="1:8" x14ac:dyDescent="0.25">
      <c r="A31" s="339" t="s">
        <v>657</v>
      </c>
      <c r="B31" s="346">
        <v>51874011</v>
      </c>
      <c r="C31" s="339">
        <v>3341</v>
      </c>
      <c r="D31" s="340">
        <v>2831.4</v>
      </c>
      <c r="E31" s="339" t="s">
        <v>648</v>
      </c>
      <c r="F31" s="348" t="s">
        <v>723</v>
      </c>
      <c r="G31" s="339" t="s">
        <v>724</v>
      </c>
      <c r="H31" s="369" t="s">
        <v>698</v>
      </c>
    </row>
    <row r="32" spans="1:8" x14ac:dyDescent="0.25">
      <c r="A32" s="339" t="s">
        <v>658</v>
      </c>
      <c r="B32" s="346">
        <v>51874011</v>
      </c>
      <c r="C32" s="339">
        <v>3341</v>
      </c>
      <c r="D32" s="340">
        <v>52380.9</v>
      </c>
      <c r="E32" s="339" t="s">
        <v>648</v>
      </c>
      <c r="F32" s="348" t="s">
        <v>723</v>
      </c>
      <c r="G32" s="339" t="s">
        <v>724</v>
      </c>
      <c r="H32" s="369" t="s">
        <v>698</v>
      </c>
    </row>
    <row r="33" spans="1:8" x14ac:dyDescent="0.25">
      <c r="A33" s="339" t="s">
        <v>659</v>
      </c>
      <c r="B33" s="346">
        <v>51874011</v>
      </c>
      <c r="C33" s="339">
        <v>3341</v>
      </c>
      <c r="D33" s="340">
        <v>2395.8000000000002</v>
      </c>
      <c r="E33" s="339" t="s">
        <v>648</v>
      </c>
      <c r="F33" s="348" t="s">
        <v>723</v>
      </c>
      <c r="G33" s="339" t="s">
        <v>724</v>
      </c>
      <c r="H33" s="369" t="s">
        <v>698</v>
      </c>
    </row>
    <row r="34" spans="1:8" x14ac:dyDescent="0.25">
      <c r="A34" s="339" t="s">
        <v>660</v>
      </c>
      <c r="B34" s="346">
        <v>51874011</v>
      </c>
      <c r="C34" s="339">
        <v>3341</v>
      </c>
      <c r="D34" s="340">
        <v>2395.8000000000002</v>
      </c>
      <c r="E34" s="339" t="s">
        <v>648</v>
      </c>
      <c r="F34" s="348" t="s">
        <v>723</v>
      </c>
      <c r="G34" s="339" t="s">
        <v>724</v>
      </c>
      <c r="H34" s="369" t="s">
        <v>698</v>
      </c>
    </row>
    <row r="35" spans="1:8" x14ac:dyDescent="0.25">
      <c r="A35" s="339" t="s">
        <v>661</v>
      </c>
      <c r="B35" s="346">
        <v>51874011</v>
      </c>
      <c r="C35" s="339">
        <v>3341</v>
      </c>
      <c r="D35" s="340">
        <v>2395.8000000000002</v>
      </c>
      <c r="E35" s="339" t="s">
        <v>648</v>
      </c>
      <c r="F35" s="348" t="s">
        <v>723</v>
      </c>
      <c r="G35" s="339" t="s">
        <v>724</v>
      </c>
      <c r="H35" s="369" t="s">
        <v>698</v>
      </c>
    </row>
    <row r="36" spans="1:8" x14ac:dyDescent="0.25">
      <c r="A36" s="339" t="s">
        <v>662</v>
      </c>
      <c r="B36" s="346">
        <v>51874011</v>
      </c>
      <c r="C36" s="339">
        <v>3341</v>
      </c>
      <c r="D36" s="340">
        <v>2395.8000000000002</v>
      </c>
      <c r="E36" s="339" t="s">
        <v>648</v>
      </c>
      <c r="F36" s="348" t="s">
        <v>723</v>
      </c>
      <c r="G36" s="339" t="s">
        <v>724</v>
      </c>
      <c r="H36" s="369" t="s">
        <v>698</v>
      </c>
    </row>
    <row r="37" spans="1:8" x14ac:dyDescent="0.25">
      <c r="A37" s="339" t="s">
        <v>663</v>
      </c>
      <c r="B37" s="346">
        <v>51874011</v>
      </c>
      <c r="C37" s="339">
        <v>3341</v>
      </c>
      <c r="D37" s="340">
        <v>92401.65</v>
      </c>
      <c r="E37" s="339" t="s">
        <v>648</v>
      </c>
      <c r="F37" s="348" t="s">
        <v>725</v>
      </c>
      <c r="G37" s="339" t="s">
        <v>757</v>
      </c>
      <c r="H37" s="369" t="s">
        <v>698</v>
      </c>
    </row>
    <row r="38" spans="1:8" x14ac:dyDescent="0.25">
      <c r="A38" s="339" t="s">
        <v>664</v>
      </c>
      <c r="B38" s="346">
        <v>51874013</v>
      </c>
      <c r="C38" s="339">
        <v>9086</v>
      </c>
      <c r="D38" s="340">
        <v>146213.35</v>
      </c>
      <c r="E38" s="339" t="s">
        <v>465</v>
      </c>
      <c r="F38" s="339" t="s">
        <v>726</v>
      </c>
      <c r="G38" s="339" t="s">
        <v>756</v>
      </c>
      <c r="H38" s="369" t="s">
        <v>698</v>
      </c>
    </row>
    <row r="39" spans="1:8" x14ac:dyDescent="0.25">
      <c r="A39" s="339" t="s">
        <v>665</v>
      </c>
      <c r="B39" s="346">
        <v>51805001</v>
      </c>
      <c r="C39" s="339">
        <v>9204</v>
      </c>
      <c r="D39" s="340">
        <v>161333.32999999999</v>
      </c>
      <c r="E39" s="339" t="s">
        <v>666</v>
      </c>
      <c r="F39" s="339" t="s">
        <v>731</v>
      </c>
      <c r="G39" s="339" t="s">
        <v>755</v>
      </c>
      <c r="H39" s="369" t="s">
        <v>698</v>
      </c>
    </row>
    <row r="40" spans="1:8" s="338" customFormat="1" x14ac:dyDescent="0.25">
      <c r="A40" s="339"/>
      <c r="B40" s="346">
        <v>51805001</v>
      </c>
      <c r="C40" s="339">
        <v>9204</v>
      </c>
      <c r="D40" s="340">
        <v>161333.32999999999</v>
      </c>
      <c r="E40" s="339" t="s">
        <v>666</v>
      </c>
      <c r="F40" s="339" t="s">
        <v>732</v>
      </c>
      <c r="G40" s="339" t="s">
        <v>779</v>
      </c>
      <c r="H40" s="369" t="s">
        <v>698</v>
      </c>
    </row>
    <row r="41" spans="1:8" s="338" customFormat="1" x14ac:dyDescent="0.25">
      <c r="A41" s="339"/>
      <c r="B41" s="346">
        <v>51805001</v>
      </c>
      <c r="C41" s="339">
        <v>9204</v>
      </c>
      <c r="D41" s="340">
        <v>161333.32999999999</v>
      </c>
      <c r="E41" s="339" t="s">
        <v>666</v>
      </c>
      <c r="F41" s="339" t="s">
        <v>733</v>
      </c>
      <c r="G41" s="339" t="s">
        <v>780</v>
      </c>
      <c r="H41" s="369" t="s">
        <v>698</v>
      </c>
    </row>
    <row r="42" spans="1:8" s="338" customFormat="1" x14ac:dyDescent="0.25">
      <c r="A42" s="339"/>
      <c r="B42" s="346">
        <v>51805001</v>
      </c>
      <c r="C42" s="339">
        <v>9204</v>
      </c>
      <c r="D42" s="340">
        <v>161333.32999999999</v>
      </c>
      <c r="E42" s="339" t="s">
        <v>666</v>
      </c>
      <c r="F42" s="339" t="s">
        <v>734</v>
      </c>
      <c r="G42" s="339" t="s">
        <v>781</v>
      </c>
      <c r="H42" s="369" t="s">
        <v>698</v>
      </c>
    </row>
    <row r="43" spans="1:8" s="338" customFormat="1" x14ac:dyDescent="0.25">
      <c r="A43" s="339"/>
      <c r="B43" s="346">
        <v>51805001</v>
      </c>
      <c r="C43" s="339">
        <v>9204</v>
      </c>
      <c r="D43" s="340">
        <v>161333.32999999999</v>
      </c>
      <c r="E43" s="339" t="s">
        <v>666</v>
      </c>
      <c r="F43" s="339" t="s">
        <v>735</v>
      </c>
      <c r="G43" s="339" t="s">
        <v>782</v>
      </c>
      <c r="H43" s="369" t="s">
        <v>698</v>
      </c>
    </row>
    <row r="44" spans="1:8" s="338" customFormat="1" x14ac:dyDescent="0.25">
      <c r="A44" s="339"/>
      <c r="B44" s="346">
        <v>51805001</v>
      </c>
      <c r="C44" s="339">
        <v>9204</v>
      </c>
      <c r="D44" s="340">
        <v>161333.32999999999</v>
      </c>
      <c r="E44" s="339" t="s">
        <v>666</v>
      </c>
      <c r="F44" s="339" t="s">
        <v>736</v>
      </c>
      <c r="G44" s="339" t="s">
        <v>783</v>
      </c>
      <c r="H44" s="369" t="s">
        <v>698</v>
      </c>
    </row>
    <row r="45" spans="1:8" s="338" customFormat="1" x14ac:dyDescent="0.25">
      <c r="A45" s="339"/>
      <c r="B45" s="346">
        <v>51805001</v>
      </c>
      <c r="C45" s="339">
        <v>9204</v>
      </c>
      <c r="D45" s="340">
        <v>161333.32999999999</v>
      </c>
      <c r="E45" s="339" t="s">
        <v>666</v>
      </c>
      <c r="F45" s="339" t="s">
        <v>737</v>
      </c>
      <c r="G45" s="339" t="s">
        <v>784</v>
      </c>
      <c r="H45" s="369" t="s">
        <v>698</v>
      </c>
    </row>
    <row r="46" spans="1:8" s="338" customFormat="1" x14ac:dyDescent="0.25">
      <c r="A46" s="339"/>
      <c r="B46" s="346">
        <v>51805001</v>
      </c>
      <c r="C46" s="339">
        <v>9204</v>
      </c>
      <c r="D46" s="340">
        <v>161333.32999999999</v>
      </c>
      <c r="E46" s="339" t="s">
        <v>666</v>
      </c>
      <c r="F46" s="339" t="s">
        <v>738</v>
      </c>
      <c r="G46" s="339" t="s">
        <v>786</v>
      </c>
      <c r="H46" s="369" t="s">
        <v>698</v>
      </c>
    </row>
    <row r="47" spans="1:8" s="338" customFormat="1" x14ac:dyDescent="0.25">
      <c r="A47" s="339"/>
      <c r="B47" s="346">
        <v>51805001</v>
      </c>
      <c r="C47" s="339">
        <v>9204</v>
      </c>
      <c r="D47" s="340">
        <v>161333.32999999999</v>
      </c>
      <c r="E47" s="339" t="s">
        <v>666</v>
      </c>
      <c r="F47" s="339" t="s">
        <v>739</v>
      </c>
      <c r="G47" s="339" t="s">
        <v>785</v>
      </c>
      <c r="H47" s="369" t="s">
        <v>698</v>
      </c>
    </row>
    <row r="48" spans="1:8" s="338" customFormat="1" x14ac:dyDescent="0.25">
      <c r="A48" s="339"/>
      <c r="B48" s="346">
        <v>51805001</v>
      </c>
      <c r="C48" s="339">
        <v>9204</v>
      </c>
      <c r="D48" s="340">
        <v>161333.32999999999</v>
      </c>
      <c r="E48" s="339" t="s">
        <v>666</v>
      </c>
      <c r="F48" s="339" t="s">
        <v>740</v>
      </c>
      <c r="G48" s="339" t="s">
        <v>787</v>
      </c>
      <c r="H48" s="369" t="s">
        <v>698</v>
      </c>
    </row>
    <row r="49" spans="1:8" s="338" customFormat="1" x14ac:dyDescent="0.25">
      <c r="A49" s="339"/>
      <c r="B49" s="346">
        <v>51805001</v>
      </c>
      <c r="C49" s="339">
        <v>9204</v>
      </c>
      <c r="D49" s="340">
        <v>161333.32999999999</v>
      </c>
      <c r="E49" s="339" t="s">
        <v>666</v>
      </c>
      <c r="F49" s="339" t="s">
        <v>741</v>
      </c>
      <c r="G49" s="339" t="s">
        <v>788</v>
      </c>
      <c r="H49" s="369" t="s">
        <v>698</v>
      </c>
    </row>
    <row r="50" spans="1:8" s="338" customFormat="1" x14ac:dyDescent="0.25">
      <c r="A50" s="339"/>
      <c r="B50" s="346">
        <v>51805001</v>
      </c>
      <c r="C50" s="339">
        <v>9204</v>
      </c>
      <c r="D50" s="340">
        <v>161333.32999999999</v>
      </c>
      <c r="E50" s="339" t="s">
        <v>666</v>
      </c>
      <c r="F50" s="339" t="s">
        <v>742</v>
      </c>
      <c r="G50" s="339" t="s">
        <v>789</v>
      </c>
      <c r="H50" s="369" t="s">
        <v>698</v>
      </c>
    </row>
    <row r="51" spans="1:8" s="338" customFormat="1" ht="15.75" thickBot="1" x14ac:dyDescent="0.3">
      <c r="A51" s="339"/>
      <c r="B51" s="346">
        <v>51805001</v>
      </c>
      <c r="C51" s="339">
        <v>9204</v>
      </c>
      <c r="D51" s="341">
        <f>D50*12</f>
        <v>1935999.96</v>
      </c>
      <c r="E51" s="339" t="s">
        <v>666</v>
      </c>
      <c r="F51" s="339" t="s">
        <v>751</v>
      </c>
      <c r="G51" s="323" t="s">
        <v>596</v>
      </c>
      <c r="H51" s="368">
        <f t="shared" ref="H51:H54" si="0">D51</f>
        <v>1935999.96</v>
      </c>
    </row>
    <row r="52" spans="1:8" s="338" customFormat="1" ht="15.75" thickBot="1" x14ac:dyDescent="0.3">
      <c r="A52" s="339"/>
      <c r="B52" s="346">
        <v>51805001</v>
      </c>
      <c r="C52" s="339">
        <v>9204</v>
      </c>
      <c r="D52" s="341">
        <f>D50*12</f>
        <v>1935999.96</v>
      </c>
      <c r="E52" s="339" t="s">
        <v>666</v>
      </c>
      <c r="F52" s="339" t="s">
        <v>752</v>
      </c>
      <c r="G52" s="323" t="s">
        <v>596</v>
      </c>
      <c r="H52" s="368">
        <f t="shared" si="0"/>
        <v>1935999.96</v>
      </c>
    </row>
    <row r="53" spans="1:8" s="338" customFormat="1" ht="15.75" thickBot="1" x14ac:dyDescent="0.3">
      <c r="A53" s="339"/>
      <c r="B53" s="346">
        <v>51805001</v>
      </c>
      <c r="C53" s="339">
        <v>9204</v>
      </c>
      <c r="D53" s="341">
        <f>D50*12</f>
        <v>1935999.96</v>
      </c>
      <c r="E53" s="339" t="s">
        <v>666</v>
      </c>
      <c r="F53" s="339" t="s">
        <v>753</v>
      </c>
      <c r="G53" s="323" t="s">
        <v>596</v>
      </c>
      <c r="H53" s="368">
        <f t="shared" si="0"/>
        <v>1935999.96</v>
      </c>
    </row>
    <row r="54" spans="1:8" s="338" customFormat="1" ht="15.75" thickBot="1" x14ac:dyDescent="0.3">
      <c r="A54" s="339"/>
      <c r="B54" s="346">
        <v>51805001</v>
      </c>
      <c r="C54" s="339">
        <v>9204</v>
      </c>
      <c r="D54" s="341">
        <v>968000.18</v>
      </c>
      <c r="E54" s="339" t="s">
        <v>666</v>
      </c>
      <c r="F54" s="339" t="s">
        <v>754</v>
      </c>
      <c r="G54" s="323" t="s">
        <v>596</v>
      </c>
      <c r="H54" s="368">
        <f t="shared" si="0"/>
        <v>968000.18</v>
      </c>
    </row>
    <row r="55" spans="1:8" x14ac:dyDescent="0.25">
      <c r="A55" s="339" t="s">
        <v>667</v>
      </c>
      <c r="B55" s="346">
        <v>51874013</v>
      </c>
      <c r="C55" s="339">
        <v>9086</v>
      </c>
      <c r="D55" s="340">
        <v>258183.72</v>
      </c>
      <c r="E55" s="339" t="s">
        <v>668</v>
      </c>
      <c r="F55" s="339" t="s">
        <v>669</v>
      </c>
      <c r="G55" s="339" t="s">
        <v>759</v>
      </c>
      <c r="H55" s="369" t="s">
        <v>698</v>
      </c>
    </row>
    <row r="56" spans="1:8" ht="15.75" thickBot="1" x14ac:dyDescent="0.3">
      <c r="A56" s="339"/>
      <c r="B56" s="346">
        <v>51874013</v>
      </c>
      <c r="C56" s="339">
        <v>9086</v>
      </c>
      <c r="D56" s="340">
        <v>258183.72</v>
      </c>
      <c r="E56" s="339" t="s">
        <v>668</v>
      </c>
      <c r="F56" s="339" t="s">
        <v>670</v>
      </c>
      <c r="G56" s="323" t="s">
        <v>596</v>
      </c>
      <c r="H56" s="368">
        <f>D56</f>
        <v>258183.72</v>
      </c>
    </row>
    <row r="57" spans="1:8" ht="15.75" thickBot="1" x14ac:dyDescent="0.3">
      <c r="A57" s="339"/>
      <c r="B57" s="346">
        <v>51874013</v>
      </c>
      <c r="C57" s="339">
        <v>9086</v>
      </c>
      <c r="D57" s="340">
        <v>64546.01</v>
      </c>
      <c r="E57" s="339" t="s">
        <v>668</v>
      </c>
      <c r="F57" s="339" t="s">
        <v>671</v>
      </c>
      <c r="G57" s="323" t="s">
        <v>596</v>
      </c>
      <c r="H57" s="368">
        <f>D57</f>
        <v>64546.01</v>
      </c>
    </row>
    <row r="58" spans="1:8" x14ac:dyDescent="0.25">
      <c r="A58" s="339" t="s">
        <v>672</v>
      </c>
      <c r="B58" s="346">
        <v>51874013</v>
      </c>
      <c r="C58" s="339">
        <v>9086</v>
      </c>
      <c r="D58" s="340">
        <v>5243.3</v>
      </c>
      <c r="E58" s="339" t="s">
        <v>631</v>
      </c>
      <c r="F58" s="339" t="s">
        <v>673</v>
      </c>
      <c r="G58" s="339" t="s">
        <v>760</v>
      </c>
      <c r="H58" s="369" t="s">
        <v>698</v>
      </c>
    </row>
    <row r="59" spans="1:8" x14ac:dyDescent="0.25">
      <c r="A59" s="339" t="s">
        <v>674</v>
      </c>
      <c r="B59" s="346">
        <v>51804005</v>
      </c>
      <c r="C59" s="339" t="s">
        <v>761</v>
      </c>
      <c r="D59" s="340">
        <v>1092630</v>
      </c>
      <c r="E59" s="339" t="s">
        <v>473</v>
      </c>
      <c r="F59" s="339" t="s">
        <v>675</v>
      </c>
      <c r="G59" s="339" t="s">
        <v>762</v>
      </c>
      <c r="H59" s="369" t="s">
        <v>698</v>
      </c>
    </row>
    <row r="60" spans="1:8" x14ac:dyDescent="0.25">
      <c r="A60" s="339" t="s">
        <v>676</v>
      </c>
      <c r="B60" s="346">
        <v>51804005</v>
      </c>
      <c r="C60" s="339" t="s">
        <v>761</v>
      </c>
      <c r="D60" s="340">
        <v>88935</v>
      </c>
      <c r="E60" s="339" t="s">
        <v>473</v>
      </c>
      <c r="F60" s="339" t="s">
        <v>675</v>
      </c>
      <c r="G60" s="339" t="s">
        <v>763</v>
      </c>
      <c r="H60" s="369" t="s">
        <v>698</v>
      </c>
    </row>
    <row r="61" spans="1:8" x14ac:dyDescent="0.25">
      <c r="A61" s="339" t="s">
        <v>677</v>
      </c>
      <c r="B61" s="346">
        <v>51804005</v>
      </c>
      <c r="C61" s="339" t="s">
        <v>761</v>
      </c>
      <c r="D61" s="340">
        <v>66066</v>
      </c>
      <c r="E61" s="339" t="s">
        <v>473</v>
      </c>
      <c r="F61" s="339" t="s">
        <v>727</v>
      </c>
      <c r="G61" s="339" t="s">
        <v>764</v>
      </c>
      <c r="H61" s="369" t="s">
        <v>698</v>
      </c>
    </row>
    <row r="62" spans="1:8" x14ac:dyDescent="0.25">
      <c r="A62" s="339" t="s">
        <v>678</v>
      </c>
      <c r="B62" s="346">
        <v>51874013</v>
      </c>
      <c r="C62" s="339">
        <v>9086</v>
      </c>
      <c r="D62" s="340">
        <v>17545</v>
      </c>
      <c r="E62" s="339" t="s">
        <v>468</v>
      </c>
      <c r="F62" s="339" t="s">
        <v>702</v>
      </c>
      <c r="G62" s="339" t="s">
        <v>765</v>
      </c>
      <c r="H62" s="369" t="s">
        <v>698</v>
      </c>
    </row>
    <row r="63" spans="1:8" x14ac:dyDescent="0.25">
      <c r="A63" s="339" t="s">
        <v>679</v>
      </c>
      <c r="B63" s="346">
        <v>51874013</v>
      </c>
      <c r="C63" s="339">
        <v>9086</v>
      </c>
      <c r="D63" s="340">
        <v>17298</v>
      </c>
      <c r="E63" s="339" t="s">
        <v>636</v>
      </c>
      <c r="F63" s="339" t="s">
        <v>681</v>
      </c>
      <c r="G63" s="339" t="s">
        <v>766</v>
      </c>
      <c r="H63" s="369" t="s">
        <v>698</v>
      </c>
    </row>
    <row r="64" spans="1:8" ht="15.75" thickBot="1" x14ac:dyDescent="0.3">
      <c r="A64" s="339"/>
      <c r="B64" s="346">
        <v>51874013</v>
      </c>
      <c r="C64" s="339">
        <v>8988</v>
      </c>
      <c r="D64" s="340">
        <v>17298</v>
      </c>
      <c r="E64" s="339" t="s">
        <v>636</v>
      </c>
      <c r="F64" s="339" t="s">
        <v>680</v>
      </c>
      <c r="G64" s="323" t="s">
        <v>596</v>
      </c>
      <c r="H64" s="368">
        <f>D64</f>
        <v>17298</v>
      </c>
    </row>
    <row r="65" spans="1:8" ht="15.75" thickBot="1" x14ac:dyDescent="0.3">
      <c r="A65" s="339"/>
      <c r="B65" s="346">
        <v>51874013</v>
      </c>
      <c r="C65" s="339">
        <v>8988</v>
      </c>
      <c r="D65" s="340">
        <v>14415</v>
      </c>
      <c r="E65" s="339" t="s">
        <v>636</v>
      </c>
      <c r="F65" s="339" t="s">
        <v>682</v>
      </c>
      <c r="G65" s="323" t="s">
        <v>596</v>
      </c>
      <c r="H65" s="368">
        <f>D65</f>
        <v>14415</v>
      </c>
    </row>
    <row r="66" spans="1:8" x14ac:dyDescent="0.25">
      <c r="A66" s="339" t="s">
        <v>683</v>
      </c>
      <c r="B66" s="346">
        <v>54911001</v>
      </c>
      <c r="C66" s="339">
        <v>9001</v>
      </c>
      <c r="D66" s="340">
        <v>841795</v>
      </c>
      <c r="E66" s="339" t="s">
        <v>684</v>
      </c>
      <c r="F66" s="339" t="s">
        <v>703</v>
      </c>
      <c r="G66" s="339" t="s">
        <v>767</v>
      </c>
      <c r="H66" s="369" t="s">
        <v>698</v>
      </c>
    </row>
    <row r="67" spans="1:8" x14ac:dyDescent="0.25">
      <c r="A67" s="339" t="s">
        <v>685</v>
      </c>
      <c r="B67" s="346">
        <v>54911002</v>
      </c>
      <c r="C67" s="346">
        <v>9001</v>
      </c>
      <c r="D67" s="340">
        <v>2187500</v>
      </c>
      <c r="E67" s="339" t="s">
        <v>684</v>
      </c>
      <c r="F67" s="339" t="s">
        <v>686</v>
      </c>
      <c r="G67" s="339" t="s">
        <v>767</v>
      </c>
      <c r="H67" s="369" t="s">
        <v>698</v>
      </c>
    </row>
    <row r="68" spans="1:8" x14ac:dyDescent="0.25">
      <c r="A68" s="339" t="s">
        <v>687</v>
      </c>
      <c r="B68" s="346">
        <v>51804001</v>
      </c>
      <c r="C68" s="339">
        <v>9086</v>
      </c>
      <c r="D68" s="340">
        <v>28504.57</v>
      </c>
      <c r="E68" s="339" t="s">
        <v>348</v>
      </c>
      <c r="F68" s="339" t="s">
        <v>704</v>
      </c>
      <c r="G68" s="339" t="s">
        <v>768</v>
      </c>
      <c r="H68" s="369" t="s">
        <v>698</v>
      </c>
    </row>
    <row r="69" spans="1:8" x14ac:dyDescent="0.25">
      <c r="A69" s="339" t="s">
        <v>688</v>
      </c>
      <c r="B69" s="346">
        <v>51874013</v>
      </c>
      <c r="C69" s="339">
        <v>9086</v>
      </c>
      <c r="D69" s="340">
        <v>319227.48</v>
      </c>
      <c r="E69" s="339" t="s">
        <v>461</v>
      </c>
      <c r="F69" s="339" t="s">
        <v>728</v>
      </c>
      <c r="G69" s="339" t="s">
        <v>769</v>
      </c>
      <c r="H69" s="369" t="s">
        <v>698</v>
      </c>
    </row>
    <row r="70" spans="1:8" ht="15.75" thickBot="1" x14ac:dyDescent="0.3">
      <c r="A70" s="339"/>
      <c r="B70" s="346">
        <v>51874013</v>
      </c>
      <c r="C70" s="339">
        <v>9086</v>
      </c>
      <c r="D70" s="340">
        <v>319227.48</v>
      </c>
      <c r="E70" s="339" t="s">
        <v>461</v>
      </c>
      <c r="F70" s="339" t="s">
        <v>729</v>
      </c>
      <c r="G70" s="323" t="s">
        <v>596</v>
      </c>
      <c r="H70" s="368">
        <f>D70</f>
        <v>319227.48</v>
      </c>
    </row>
    <row r="71" spans="1:8" ht="15.75" thickBot="1" x14ac:dyDescent="0.3">
      <c r="A71" s="339"/>
      <c r="B71" s="346">
        <v>51874013</v>
      </c>
      <c r="C71" s="339">
        <v>9086</v>
      </c>
      <c r="D71" s="340">
        <v>292625.17</v>
      </c>
      <c r="E71" s="339" t="s">
        <v>461</v>
      </c>
      <c r="F71" s="339" t="s">
        <v>730</v>
      </c>
      <c r="G71" s="323" t="s">
        <v>596</v>
      </c>
      <c r="H71" s="368">
        <f>D71</f>
        <v>292625.17</v>
      </c>
    </row>
    <row r="72" spans="1:8" x14ac:dyDescent="0.25">
      <c r="A72" s="339" t="s">
        <v>689</v>
      </c>
      <c r="B72" s="346">
        <v>51874013</v>
      </c>
      <c r="C72" s="339">
        <v>9086</v>
      </c>
      <c r="D72" s="340">
        <v>172274.75</v>
      </c>
      <c r="E72" s="339" t="s">
        <v>356</v>
      </c>
      <c r="F72" s="339" t="s">
        <v>758</v>
      </c>
      <c r="G72" s="339" t="s">
        <v>770</v>
      </c>
      <c r="H72" s="369" t="s">
        <v>698</v>
      </c>
    </row>
    <row r="73" spans="1:8" x14ac:dyDescent="0.25">
      <c r="A73" s="339" t="s">
        <v>690</v>
      </c>
      <c r="B73" s="346">
        <v>51874013</v>
      </c>
      <c r="C73" s="339">
        <v>9041</v>
      </c>
      <c r="D73" s="340">
        <v>14520</v>
      </c>
      <c r="E73" s="339" t="s">
        <v>550</v>
      </c>
      <c r="F73" s="339" t="s">
        <v>691</v>
      </c>
      <c r="G73" s="339" t="s">
        <v>771</v>
      </c>
      <c r="H73" s="369" t="s">
        <v>698</v>
      </c>
    </row>
    <row r="74" spans="1:8" x14ac:dyDescent="0.25">
      <c r="A74" s="339" t="s">
        <v>692</v>
      </c>
      <c r="B74" s="346">
        <v>51874015</v>
      </c>
      <c r="C74" s="346">
        <v>2241</v>
      </c>
      <c r="D74" s="340">
        <v>31956.1</v>
      </c>
      <c r="E74" s="339" t="s">
        <v>693</v>
      </c>
      <c r="F74" s="339" t="s">
        <v>705</v>
      </c>
      <c r="G74" s="339" t="s">
        <v>772</v>
      </c>
      <c r="H74" s="369" t="s">
        <v>698</v>
      </c>
    </row>
    <row r="75" spans="1:8" x14ac:dyDescent="0.25">
      <c r="A75" s="339" t="s">
        <v>694</v>
      </c>
      <c r="B75" s="346">
        <v>54924002</v>
      </c>
      <c r="C75" s="346">
        <v>8988</v>
      </c>
      <c r="D75" s="340">
        <v>5191</v>
      </c>
      <c r="E75" s="339" t="s">
        <v>164</v>
      </c>
      <c r="F75" s="339" t="s">
        <v>695</v>
      </c>
      <c r="G75" s="339" t="s">
        <v>773</v>
      </c>
      <c r="H75" s="369" t="s">
        <v>698</v>
      </c>
    </row>
    <row r="76" spans="1:8" x14ac:dyDescent="0.25">
      <c r="A76" s="339" t="s">
        <v>696</v>
      </c>
      <c r="B76" s="346">
        <v>54924002</v>
      </c>
      <c r="C76" s="346">
        <v>8988</v>
      </c>
      <c r="D76" s="340">
        <v>14162</v>
      </c>
      <c r="E76" s="339" t="s">
        <v>251</v>
      </c>
      <c r="F76" s="339" t="s">
        <v>695</v>
      </c>
      <c r="G76" s="339" t="s">
        <v>774</v>
      </c>
      <c r="H76" s="369" t="s">
        <v>698</v>
      </c>
    </row>
    <row r="77" spans="1:8" ht="15.75" thickBot="1" x14ac:dyDescent="0.3">
      <c r="A77" s="339" t="s">
        <v>697</v>
      </c>
      <c r="B77" s="346">
        <v>50160002</v>
      </c>
      <c r="C77" s="339">
        <v>9001</v>
      </c>
      <c r="D77" s="340">
        <v>9802.15</v>
      </c>
      <c r="E77" s="339" t="s">
        <v>341</v>
      </c>
      <c r="F77" s="339" t="s">
        <v>776</v>
      </c>
      <c r="G77" s="377" t="s">
        <v>777</v>
      </c>
      <c r="H77" s="369" t="s">
        <v>698</v>
      </c>
    </row>
    <row r="78" spans="1:8" ht="15.75" thickBot="1" x14ac:dyDescent="0.3">
      <c r="A78" s="339"/>
      <c r="B78" s="346">
        <v>50160002</v>
      </c>
      <c r="C78" s="339">
        <v>9001</v>
      </c>
      <c r="D78" s="340">
        <v>5008.43</v>
      </c>
      <c r="E78" s="339" t="s">
        <v>341</v>
      </c>
      <c r="F78" s="339" t="s">
        <v>775</v>
      </c>
      <c r="G78" s="323" t="s">
        <v>596</v>
      </c>
      <c r="H78" s="368">
        <f>D78</f>
        <v>5008.43</v>
      </c>
    </row>
    <row r="79" spans="1:8" x14ac:dyDescent="0.25">
      <c r="D79" s="341">
        <f>SUM(D4:D78)</f>
        <v>18188103.800000004</v>
      </c>
      <c r="H79" s="297">
        <f>SUM(H4:H78)</f>
        <v>8041297.709999999</v>
      </c>
    </row>
    <row r="82" spans="1:18" x14ac:dyDescent="0.25">
      <c r="C82" s="338"/>
      <c r="D82" s="341">
        <v>18188103.800000001</v>
      </c>
    </row>
    <row r="83" spans="1:18" x14ac:dyDescent="0.25">
      <c r="D83" s="341">
        <f>D79-D82</f>
        <v>0</v>
      </c>
    </row>
    <row r="85" spans="1:18" x14ac:dyDescent="0.25">
      <c r="D85" s="341">
        <v>18188103.800000001</v>
      </c>
      <c r="E85" s="347"/>
      <c r="F85" s="119"/>
      <c r="G85" s="119"/>
      <c r="H85" s="119"/>
      <c r="I85" s="119"/>
      <c r="J85" s="119"/>
      <c r="K85" s="119"/>
      <c r="L85" s="119"/>
      <c r="M85" s="119"/>
      <c r="N85" s="119"/>
      <c r="O85" s="119"/>
      <c r="P85" s="119"/>
      <c r="Q85" s="119"/>
      <c r="R85" s="119"/>
    </row>
    <row r="86" spans="1:18" x14ac:dyDescent="0.25">
      <c r="D86" s="341">
        <f>D82-D85</f>
        <v>0</v>
      </c>
      <c r="E86" s="347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19"/>
      <c r="Q86" s="119"/>
      <c r="R86" s="119"/>
    </row>
    <row r="87" spans="1:18" x14ac:dyDescent="0.25">
      <c r="E87" s="347"/>
      <c r="F87" s="119"/>
      <c r="G87" s="119"/>
      <c r="H87" s="119"/>
      <c r="I87" s="119"/>
      <c r="J87" s="119"/>
      <c r="K87" s="119"/>
      <c r="L87" s="119"/>
      <c r="M87" s="119"/>
      <c r="N87" s="119"/>
      <c r="O87" s="119"/>
      <c r="P87" s="119"/>
      <c r="Q87" s="119"/>
      <c r="R87" s="119"/>
    </row>
    <row r="88" spans="1:18" x14ac:dyDescent="0.25">
      <c r="E88" s="119"/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19"/>
      <c r="Q88" s="119"/>
      <c r="R88" s="119"/>
    </row>
    <row r="89" spans="1:18" x14ac:dyDescent="0.25"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19"/>
      <c r="Q89" s="119"/>
      <c r="R89" s="119"/>
    </row>
    <row r="91" spans="1:18" x14ac:dyDescent="0.25">
      <c r="A91" s="12"/>
      <c r="B91" s="374"/>
      <c r="C91" s="12"/>
      <c r="D91" s="375"/>
      <c r="E91" s="12"/>
      <c r="F91" s="12"/>
      <c r="G91" s="376"/>
      <c r="H91" s="12"/>
    </row>
    <row r="92" spans="1:18" x14ac:dyDescent="0.25">
      <c r="A92" s="12"/>
      <c r="B92" s="374"/>
      <c r="C92" s="12"/>
      <c r="D92" s="375"/>
      <c r="E92" s="12"/>
      <c r="F92" s="12"/>
      <c r="G92" s="376"/>
      <c r="H92" s="12"/>
    </row>
    <row r="93" spans="1:18" x14ac:dyDescent="0.25">
      <c r="A93" s="12"/>
      <c r="B93" s="12"/>
      <c r="C93" s="12"/>
      <c r="D93" s="12"/>
      <c r="E93" s="12"/>
      <c r="F93" s="12"/>
      <c r="G93" s="12"/>
      <c r="H93" s="12"/>
    </row>
    <row r="94" spans="1:18" x14ac:dyDescent="0.25">
      <c r="A94" s="12"/>
      <c r="B94" s="12"/>
      <c r="C94" s="12"/>
      <c r="D94" s="12"/>
      <c r="E94" s="12"/>
      <c r="F94" s="12"/>
      <c r="G94" s="12"/>
      <c r="H94" s="12"/>
    </row>
  </sheetData>
  <pageMargins left="0.19685039370078741" right="0.15748031496062992" top="0.41" bottom="0.35" header="0.31496062992125984" footer="0.31496062992125984"/>
  <pageSetup paperSize="9"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64B32-5BD3-45B2-A098-123343CB3A0D}">
  <sheetPr>
    <tabColor rgb="FFFF0000"/>
    <pageSetUpPr fitToPage="1"/>
  </sheetPr>
  <dimension ref="A1:R64"/>
  <sheetViews>
    <sheetView topLeftCell="A8" workbookViewId="0">
      <selection activeCell="D59" sqref="D59"/>
    </sheetView>
  </sheetViews>
  <sheetFormatPr defaultColWidth="8.85546875" defaultRowHeight="15" x14ac:dyDescent="0.25"/>
  <cols>
    <col min="1" max="1" width="17" style="338" bestFit="1" customWidth="1"/>
    <col min="2" max="2" width="13.7109375" style="338" bestFit="1" customWidth="1"/>
    <col min="3" max="3" width="9.7109375" style="338" bestFit="1" customWidth="1"/>
    <col min="4" max="4" width="13.7109375" style="338" bestFit="1" customWidth="1"/>
    <col min="5" max="5" width="20.28515625" style="338" customWidth="1"/>
    <col min="6" max="6" width="93.5703125" style="338" bestFit="1" customWidth="1"/>
    <col min="7" max="7" width="31.7109375" style="338" customWidth="1"/>
    <col min="8" max="8" width="19.5703125" style="338" customWidth="1"/>
    <col min="9" max="16384" width="8.85546875" style="338"/>
  </cols>
  <sheetData>
    <row r="1" spans="1:9" ht="21" x14ac:dyDescent="0.35">
      <c r="A1" s="3" t="s">
        <v>0</v>
      </c>
    </row>
    <row r="3" spans="1:9" ht="33" customHeight="1" x14ac:dyDescent="0.25">
      <c r="A3" s="349" t="s">
        <v>625</v>
      </c>
      <c r="B3" s="350" t="s">
        <v>3</v>
      </c>
      <c r="C3" s="349" t="s">
        <v>6</v>
      </c>
      <c r="D3" s="350" t="s">
        <v>626</v>
      </c>
      <c r="E3" s="349" t="s">
        <v>42</v>
      </c>
      <c r="F3" s="349" t="s">
        <v>45</v>
      </c>
      <c r="G3" s="349" t="s">
        <v>790</v>
      </c>
      <c r="H3" s="349" t="s">
        <v>627</v>
      </c>
    </row>
    <row r="4" spans="1:9" ht="15.75" hidden="1" thickBot="1" x14ac:dyDescent="0.3">
      <c r="A4" s="354" t="s">
        <v>502</v>
      </c>
      <c r="B4" s="269">
        <v>51874013</v>
      </c>
      <c r="C4" s="345">
        <v>9086</v>
      </c>
      <c r="D4" s="381">
        <v>217262.28</v>
      </c>
      <c r="E4" s="269" t="s">
        <v>503</v>
      </c>
      <c r="F4" s="269" t="s">
        <v>699</v>
      </c>
      <c r="G4" s="323" t="s">
        <v>874</v>
      </c>
      <c r="H4" s="389" t="s">
        <v>698</v>
      </c>
      <c r="I4" s="341"/>
    </row>
    <row r="5" spans="1:9" ht="15.75" thickBot="1" x14ac:dyDescent="0.3">
      <c r="A5" s="339" t="s">
        <v>635</v>
      </c>
      <c r="B5" s="378">
        <v>51874013</v>
      </c>
      <c r="C5" s="379">
        <v>9086</v>
      </c>
      <c r="D5" s="380">
        <v>18581.759999999998</v>
      </c>
      <c r="E5" s="379" t="s">
        <v>636</v>
      </c>
      <c r="F5" s="379" t="s">
        <v>638</v>
      </c>
      <c r="G5" s="323" t="s">
        <v>875</v>
      </c>
      <c r="H5" s="388" t="s">
        <v>698</v>
      </c>
      <c r="I5" s="341"/>
    </row>
    <row r="6" spans="1:9" ht="15.75" thickBot="1" x14ac:dyDescent="0.3">
      <c r="A6" s="339"/>
      <c r="B6" s="346">
        <v>51874013</v>
      </c>
      <c r="C6" s="339">
        <v>9086</v>
      </c>
      <c r="D6" s="340">
        <v>7742.4</v>
      </c>
      <c r="E6" s="339" t="s">
        <v>636</v>
      </c>
      <c r="F6" s="339" t="s">
        <v>639</v>
      </c>
      <c r="G6" s="323" t="s">
        <v>596</v>
      </c>
      <c r="H6" s="368">
        <f>D6</f>
        <v>7742.4</v>
      </c>
      <c r="I6" s="341"/>
    </row>
    <row r="7" spans="1:9" ht="15.75" thickBot="1" x14ac:dyDescent="0.3">
      <c r="A7" s="339" t="s">
        <v>640</v>
      </c>
      <c r="B7" s="378">
        <v>51874013</v>
      </c>
      <c r="C7" s="379">
        <v>9086</v>
      </c>
      <c r="D7" s="380">
        <v>25203.7</v>
      </c>
      <c r="E7" s="379" t="s">
        <v>636</v>
      </c>
      <c r="F7" s="379" t="s">
        <v>643</v>
      </c>
      <c r="G7" s="323" t="s">
        <v>876</v>
      </c>
      <c r="H7" s="388" t="s">
        <v>698</v>
      </c>
      <c r="I7" s="341"/>
    </row>
    <row r="8" spans="1:9" ht="15.75" thickBot="1" x14ac:dyDescent="0.3">
      <c r="A8" s="339"/>
      <c r="B8" s="346">
        <v>51874013</v>
      </c>
      <c r="C8" s="339">
        <v>9086</v>
      </c>
      <c r="D8" s="340">
        <v>25203.7</v>
      </c>
      <c r="E8" s="339" t="s">
        <v>636</v>
      </c>
      <c r="F8" s="339" t="s">
        <v>641</v>
      </c>
      <c r="G8" s="323" t="s">
        <v>596</v>
      </c>
      <c r="H8" s="368">
        <f>D8</f>
        <v>25203.7</v>
      </c>
      <c r="I8" s="341"/>
    </row>
    <row r="9" spans="1:9" ht="15.75" thickBot="1" x14ac:dyDescent="0.3">
      <c r="A9" s="339" t="s">
        <v>665</v>
      </c>
      <c r="B9" s="346">
        <v>51805001</v>
      </c>
      <c r="C9" s="339">
        <v>9204</v>
      </c>
      <c r="D9" s="340">
        <v>161333.32999999999</v>
      </c>
      <c r="E9" s="339" t="s">
        <v>666</v>
      </c>
      <c r="F9" s="339" t="s">
        <v>792</v>
      </c>
      <c r="G9" s="364" t="s">
        <v>873</v>
      </c>
      <c r="H9" s="387" t="s">
        <v>698</v>
      </c>
      <c r="I9" s="341"/>
    </row>
    <row r="10" spans="1:9" ht="15.75" thickBot="1" x14ac:dyDescent="0.3">
      <c r="A10" s="339"/>
      <c r="B10" s="346">
        <v>51805001</v>
      </c>
      <c r="C10" s="339">
        <v>9204</v>
      </c>
      <c r="D10" s="340">
        <v>161333.32999999999</v>
      </c>
      <c r="E10" s="339"/>
      <c r="F10" s="339" t="s">
        <v>793</v>
      </c>
      <c r="G10" s="323" t="s">
        <v>791</v>
      </c>
      <c r="H10" s="368">
        <f t="shared" ref="H10:H23" si="0">D10</f>
        <v>161333.32999999999</v>
      </c>
      <c r="I10" s="341"/>
    </row>
    <row r="11" spans="1:9" ht="15.75" thickBot="1" x14ac:dyDescent="0.3">
      <c r="A11" s="339"/>
      <c r="B11" s="346">
        <v>51805001</v>
      </c>
      <c r="C11" s="339">
        <v>9204</v>
      </c>
      <c r="D11" s="340">
        <v>161333.32999999999</v>
      </c>
      <c r="E11" s="339"/>
      <c r="F11" s="339" t="s">
        <v>794</v>
      </c>
      <c r="G11" s="323" t="s">
        <v>791</v>
      </c>
      <c r="H11" s="368">
        <f t="shared" si="0"/>
        <v>161333.32999999999</v>
      </c>
      <c r="I11" s="341"/>
    </row>
    <row r="12" spans="1:9" ht="15.75" thickBot="1" x14ac:dyDescent="0.3">
      <c r="A12" s="339"/>
      <c r="B12" s="346">
        <v>51805001</v>
      </c>
      <c r="C12" s="339">
        <v>9204</v>
      </c>
      <c r="D12" s="340">
        <v>161333.32999999999</v>
      </c>
      <c r="E12" s="339"/>
      <c r="F12" s="339" t="s">
        <v>795</v>
      </c>
      <c r="G12" s="323" t="s">
        <v>791</v>
      </c>
      <c r="H12" s="368">
        <f t="shared" si="0"/>
        <v>161333.32999999999</v>
      </c>
      <c r="I12" s="341"/>
    </row>
    <row r="13" spans="1:9" ht="15.75" thickBot="1" x14ac:dyDescent="0.3">
      <c r="A13" s="339"/>
      <c r="B13" s="346">
        <v>51805001</v>
      </c>
      <c r="C13" s="339">
        <v>9204</v>
      </c>
      <c r="D13" s="340">
        <v>161333.32999999999</v>
      </c>
      <c r="E13" s="339"/>
      <c r="F13" s="339" t="s">
        <v>796</v>
      </c>
      <c r="G13" s="323" t="s">
        <v>791</v>
      </c>
      <c r="H13" s="368">
        <f t="shared" si="0"/>
        <v>161333.32999999999</v>
      </c>
      <c r="I13" s="341"/>
    </row>
    <row r="14" spans="1:9" ht="15.75" thickBot="1" x14ac:dyDescent="0.3">
      <c r="A14" s="339"/>
      <c r="B14" s="346">
        <v>51805001</v>
      </c>
      <c r="C14" s="339">
        <v>9204</v>
      </c>
      <c r="D14" s="340">
        <v>161333.32999999999</v>
      </c>
      <c r="E14" s="339"/>
      <c r="F14" s="339" t="s">
        <v>797</v>
      </c>
      <c r="G14" s="323" t="s">
        <v>791</v>
      </c>
      <c r="H14" s="368">
        <f t="shared" si="0"/>
        <v>161333.32999999999</v>
      </c>
      <c r="I14" s="341"/>
    </row>
    <row r="15" spans="1:9" ht="15.75" thickBot="1" x14ac:dyDescent="0.3">
      <c r="A15" s="339"/>
      <c r="B15" s="346">
        <v>51805001</v>
      </c>
      <c r="C15" s="339">
        <v>9204</v>
      </c>
      <c r="D15" s="340">
        <v>161333.32999999999</v>
      </c>
      <c r="E15" s="339"/>
      <c r="F15" s="339" t="s">
        <v>798</v>
      </c>
      <c r="G15" s="323" t="s">
        <v>791</v>
      </c>
      <c r="H15" s="368">
        <f t="shared" si="0"/>
        <v>161333.32999999999</v>
      </c>
      <c r="I15" s="341"/>
    </row>
    <row r="16" spans="1:9" ht="15.75" thickBot="1" x14ac:dyDescent="0.3">
      <c r="A16" s="339"/>
      <c r="B16" s="346">
        <v>51805001</v>
      </c>
      <c r="C16" s="339">
        <v>9204</v>
      </c>
      <c r="D16" s="340">
        <v>161333.32999999999</v>
      </c>
      <c r="E16" s="339"/>
      <c r="F16" s="339" t="s">
        <v>799</v>
      </c>
      <c r="G16" s="323" t="s">
        <v>791</v>
      </c>
      <c r="H16" s="368">
        <f t="shared" si="0"/>
        <v>161333.32999999999</v>
      </c>
      <c r="I16" s="341"/>
    </row>
    <row r="17" spans="1:9" ht="15.75" thickBot="1" x14ac:dyDescent="0.3">
      <c r="A17" s="339"/>
      <c r="B17" s="346">
        <v>51805001</v>
      </c>
      <c r="C17" s="339">
        <v>9204</v>
      </c>
      <c r="D17" s="340">
        <v>161333.32999999999</v>
      </c>
      <c r="E17" s="339"/>
      <c r="F17" s="339" t="s">
        <v>800</v>
      </c>
      <c r="G17" s="323" t="s">
        <v>791</v>
      </c>
      <c r="H17" s="368">
        <f t="shared" si="0"/>
        <v>161333.32999999999</v>
      </c>
      <c r="I17" s="341"/>
    </row>
    <row r="18" spans="1:9" ht="15.75" thickBot="1" x14ac:dyDescent="0.3">
      <c r="A18" s="339"/>
      <c r="B18" s="346">
        <v>51805001</v>
      </c>
      <c r="C18" s="339">
        <v>9204</v>
      </c>
      <c r="D18" s="340">
        <v>161333.32999999999</v>
      </c>
      <c r="E18" s="339"/>
      <c r="F18" s="339" t="s">
        <v>801</v>
      </c>
      <c r="G18" s="323" t="s">
        <v>791</v>
      </c>
      <c r="H18" s="368">
        <f t="shared" si="0"/>
        <v>161333.32999999999</v>
      </c>
      <c r="I18" s="341"/>
    </row>
    <row r="19" spans="1:9" ht="15.75" thickBot="1" x14ac:dyDescent="0.3">
      <c r="A19" s="339"/>
      <c r="B19" s="346">
        <v>51805001</v>
      </c>
      <c r="C19" s="339">
        <v>9204</v>
      </c>
      <c r="D19" s="340">
        <v>161333.32999999999</v>
      </c>
      <c r="E19" s="339"/>
      <c r="F19" s="339" t="s">
        <v>802</v>
      </c>
      <c r="G19" s="323" t="s">
        <v>791</v>
      </c>
      <c r="H19" s="368">
        <f t="shared" si="0"/>
        <v>161333.32999999999</v>
      </c>
      <c r="I19" s="341"/>
    </row>
    <row r="20" spans="1:9" ht="15.75" thickBot="1" x14ac:dyDescent="0.3">
      <c r="A20" s="339"/>
      <c r="B20" s="346">
        <v>51805001</v>
      </c>
      <c r="C20" s="339">
        <v>9204</v>
      </c>
      <c r="D20" s="340">
        <v>161333.32999999999</v>
      </c>
      <c r="E20" s="339"/>
      <c r="F20" s="339" t="s">
        <v>742</v>
      </c>
      <c r="G20" s="323" t="s">
        <v>791</v>
      </c>
      <c r="H20" s="368">
        <f t="shared" si="0"/>
        <v>161333.32999999999</v>
      </c>
      <c r="I20" s="341"/>
    </row>
    <row r="21" spans="1:9" ht="15.75" thickBot="1" x14ac:dyDescent="0.3">
      <c r="A21" s="339"/>
      <c r="B21" s="346">
        <v>51805001</v>
      </c>
      <c r="C21" s="339">
        <v>9204</v>
      </c>
      <c r="D21" s="341">
        <v>1935999.96</v>
      </c>
      <c r="E21" s="339" t="s">
        <v>666</v>
      </c>
      <c r="F21" s="339" t="s">
        <v>752</v>
      </c>
      <c r="G21" s="323" t="s">
        <v>596</v>
      </c>
      <c r="H21" s="368">
        <f t="shared" si="0"/>
        <v>1935999.96</v>
      </c>
      <c r="I21" s="341"/>
    </row>
    <row r="22" spans="1:9" ht="15.75" thickBot="1" x14ac:dyDescent="0.3">
      <c r="A22" s="339"/>
      <c r="B22" s="346">
        <v>51805001</v>
      </c>
      <c r="C22" s="339">
        <v>9204</v>
      </c>
      <c r="D22" s="341">
        <v>1935999.96</v>
      </c>
      <c r="E22" s="339" t="s">
        <v>666</v>
      </c>
      <c r="F22" s="339" t="s">
        <v>753</v>
      </c>
      <c r="G22" s="323" t="s">
        <v>596</v>
      </c>
      <c r="H22" s="368">
        <f t="shared" si="0"/>
        <v>1935999.96</v>
      </c>
      <c r="I22" s="341"/>
    </row>
    <row r="23" spans="1:9" ht="15.75" thickBot="1" x14ac:dyDescent="0.3">
      <c r="A23" s="339"/>
      <c r="B23" s="346">
        <v>51805001</v>
      </c>
      <c r="C23" s="339">
        <v>9204</v>
      </c>
      <c r="D23" s="341">
        <v>968000.18</v>
      </c>
      <c r="E23" s="339" t="s">
        <v>666</v>
      </c>
      <c r="F23" s="339" t="s">
        <v>754</v>
      </c>
      <c r="G23" s="323" t="s">
        <v>596</v>
      </c>
      <c r="H23" s="368">
        <f t="shared" si="0"/>
        <v>968000.18</v>
      </c>
      <c r="I23" s="341"/>
    </row>
    <row r="24" spans="1:9" ht="15.75" thickBot="1" x14ac:dyDescent="0.3">
      <c r="A24" s="339" t="s">
        <v>667</v>
      </c>
      <c r="B24" s="346">
        <v>51874013</v>
      </c>
      <c r="C24" s="339">
        <v>9086</v>
      </c>
      <c r="D24" s="340">
        <v>258183.72</v>
      </c>
      <c r="E24" s="339" t="s">
        <v>668</v>
      </c>
      <c r="F24" s="339" t="s">
        <v>670</v>
      </c>
      <c r="G24" s="323" t="s">
        <v>877</v>
      </c>
      <c r="H24" s="388" t="s">
        <v>698</v>
      </c>
      <c r="I24" s="341"/>
    </row>
    <row r="25" spans="1:9" ht="15.75" thickBot="1" x14ac:dyDescent="0.3">
      <c r="A25" s="339"/>
      <c r="B25" s="346">
        <v>51874013</v>
      </c>
      <c r="C25" s="339">
        <v>9086</v>
      </c>
      <c r="D25" s="340">
        <v>64546.01</v>
      </c>
      <c r="E25" s="339" t="s">
        <v>668</v>
      </c>
      <c r="F25" s="339" t="s">
        <v>671</v>
      </c>
      <c r="G25" s="323" t="s">
        <v>596</v>
      </c>
      <c r="H25" s="368">
        <f t="shared" ref="H25:H29" si="1">D25</f>
        <v>64546.01</v>
      </c>
      <c r="I25" s="341"/>
    </row>
    <row r="26" spans="1:9" ht="15.75" thickBot="1" x14ac:dyDescent="0.3">
      <c r="A26" s="339" t="s">
        <v>679</v>
      </c>
      <c r="B26" s="346">
        <v>51874013</v>
      </c>
      <c r="C26" s="339">
        <v>8988</v>
      </c>
      <c r="D26" s="340">
        <v>17298</v>
      </c>
      <c r="E26" s="339" t="s">
        <v>636</v>
      </c>
      <c r="F26" s="339" t="s">
        <v>680</v>
      </c>
      <c r="G26" s="323" t="s">
        <v>878</v>
      </c>
      <c r="H26" s="388" t="s">
        <v>698</v>
      </c>
      <c r="I26" s="341"/>
    </row>
    <row r="27" spans="1:9" ht="15.75" thickBot="1" x14ac:dyDescent="0.3">
      <c r="A27" s="339"/>
      <c r="B27" s="346">
        <v>51874013</v>
      </c>
      <c r="C27" s="339">
        <v>8988</v>
      </c>
      <c r="D27" s="340">
        <v>14415</v>
      </c>
      <c r="E27" s="339" t="s">
        <v>636</v>
      </c>
      <c r="F27" s="339" t="s">
        <v>682</v>
      </c>
      <c r="G27" s="323" t="s">
        <v>596</v>
      </c>
      <c r="H27" s="368">
        <f t="shared" si="1"/>
        <v>14415</v>
      </c>
      <c r="I27" s="341"/>
    </row>
    <row r="28" spans="1:9" ht="15.75" thickBot="1" x14ac:dyDescent="0.3">
      <c r="A28" s="339" t="s">
        <v>688</v>
      </c>
      <c r="B28" s="346">
        <v>51874013</v>
      </c>
      <c r="C28" s="339">
        <v>9086</v>
      </c>
      <c r="D28" s="340">
        <v>319227.48</v>
      </c>
      <c r="E28" s="339" t="s">
        <v>461</v>
      </c>
      <c r="F28" s="339" t="s">
        <v>729</v>
      </c>
      <c r="G28" s="323" t="s">
        <v>879</v>
      </c>
      <c r="H28" s="388" t="s">
        <v>698</v>
      </c>
      <c r="I28" s="341"/>
    </row>
    <row r="29" spans="1:9" ht="15.75" thickBot="1" x14ac:dyDescent="0.3">
      <c r="A29" s="339"/>
      <c r="B29" s="346">
        <v>51874013</v>
      </c>
      <c r="C29" s="339">
        <v>9086</v>
      </c>
      <c r="D29" s="340">
        <v>292625.17</v>
      </c>
      <c r="E29" s="339" t="s">
        <v>461</v>
      </c>
      <c r="F29" s="339" t="s">
        <v>730</v>
      </c>
      <c r="G29" s="323" t="s">
        <v>596</v>
      </c>
      <c r="H29" s="368">
        <f t="shared" si="1"/>
        <v>292625.17</v>
      </c>
      <c r="I29" s="341"/>
    </row>
    <row r="30" spans="1:9" ht="15.75" thickBot="1" x14ac:dyDescent="0.3">
      <c r="A30" s="339" t="s">
        <v>697</v>
      </c>
      <c r="B30" s="346">
        <v>50160002</v>
      </c>
      <c r="C30" s="339">
        <v>9001</v>
      </c>
      <c r="D30" s="340">
        <v>5008.43</v>
      </c>
      <c r="E30" s="339" t="s">
        <v>341</v>
      </c>
      <c r="F30" s="339" t="s">
        <v>775</v>
      </c>
      <c r="G30" s="323" t="s">
        <v>880</v>
      </c>
      <c r="H30" s="388" t="s">
        <v>698</v>
      </c>
      <c r="I30" s="341"/>
    </row>
    <row r="31" spans="1:9" ht="15.75" thickBot="1" x14ac:dyDescent="0.3">
      <c r="A31" s="124" t="s">
        <v>803</v>
      </c>
      <c r="B31" s="346">
        <v>51874013</v>
      </c>
      <c r="C31" s="339">
        <v>9041</v>
      </c>
      <c r="D31" s="340">
        <v>14368.8</v>
      </c>
      <c r="E31" s="124" t="s">
        <v>550</v>
      </c>
      <c r="F31" s="124" t="s">
        <v>804</v>
      </c>
      <c r="G31" s="323" t="s">
        <v>881</v>
      </c>
      <c r="H31" s="388" t="s">
        <v>698</v>
      </c>
    </row>
    <row r="32" spans="1:9" ht="15.75" thickBot="1" x14ac:dyDescent="0.3">
      <c r="A32" s="124" t="s">
        <v>805</v>
      </c>
      <c r="B32" s="383">
        <v>51874013</v>
      </c>
      <c r="C32" s="124">
        <v>9086</v>
      </c>
      <c r="D32" s="382">
        <v>58105</v>
      </c>
      <c r="E32" s="124" t="s">
        <v>346</v>
      </c>
      <c r="F32" s="124" t="s">
        <v>806</v>
      </c>
      <c r="G32" s="323" t="s">
        <v>882</v>
      </c>
      <c r="H32" s="388" t="s">
        <v>698</v>
      </c>
    </row>
    <row r="33" spans="1:18" ht="15.75" thickBot="1" x14ac:dyDescent="0.3">
      <c r="A33" s="124" t="s">
        <v>807</v>
      </c>
      <c r="B33" s="383">
        <v>50115020</v>
      </c>
      <c r="C33" s="124">
        <v>8144</v>
      </c>
      <c r="D33" s="382">
        <v>737518.25</v>
      </c>
      <c r="E33" s="124" t="s">
        <v>808</v>
      </c>
      <c r="F33" s="124" t="s">
        <v>809</v>
      </c>
      <c r="G33" s="323" t="s">
        <v>883</v>
      </c>
      <c r="H33" s="388" t="s">
        <v>698</v>
      </c>
    </row>
    <row r="34" spans="1:18" ht="15.75" thickBot="1" x14ac:dyDescent="0.3">
      <c r="A34" s="124" t="s">
        <v>810</v>
      </c>
      <c r="B34" s="383">
        <v>51874013</v>
      </c>
      <c r="C34" s="124">
        <v>9086</v>
      </c>
      <c r="D34" s="382">
        <v>17545</v>
      </c>
      <c r="E34" s="124" t="s">
        <v>468</v>
      </c>
      <c r="F34" s="124" t="s">
        <v>811</v>
      </c>
      <c r="G34" s="323" t="s">
        <v>884</v>
      </c>
      <c r="H34" s="388" t="s">
        <v>698</v>
      </c>
    </row>
    <row r="35" spans="1:18" ht="15.75" thickBot="1" x14ac:dyDescent="0.3">
      <c r="A35" s="124" t="s">
        <v>812</v>
      </c>
      <c r="B35" s="383">
        <v>54910009</v>
      </c>
      <c r="C35" s="124">
        <v>4141</v>
      </c>
      <c r="D35" s="382">
        <v>3000</v>
      </c>
      <c r="E35" s="124" t="s">
        <v>813</v>
      </c>
      <c r="F35" s="124" t="s">
        <v>814</v>
      </c>
      <c r="G35" s="323" t="s">
        <v>885</v>
      </c>
      <c r="H35" s="388" t="s">
        <v>698</v>
      </c>
    </row>
    <row r="36" spans="1:18" ht="15.75" thickBot="1" x14ac:dyDescent="0.3">
      <c r="A36" s="124" t="s">
        <v>815</v>
      </c>
      <c r="B36" s="383">
        <v>51808018</v>
      </c>
      <c r="C36" s="124">
        <v>4764</v>
      </c>
      <c r="D36" s="382">
        <v>1185648.75</v>
      </c>
      <c r="E36" s="124" t="s">
        <v>459</v>
      </c>
      <c r="F36" s="124" t="s">
        <v>816</v>
      </c>
      <c r="G36" s="323" t="s">
        <v>886</v>
      </c>
      <c r="H36" s="388" t="s">
        <v>698</v>
      </c>
    </row>
    <row r="37" spans="1:18" ht="15.75" thickBot="1" x14ac:dyDescent="0.3">
      <c r="A37" s="124" t="s">
        <v>817</v>
      </c>
      <c r="B37" s="383">
        <v>51874013</v>
      </c>
      <c r="C37" s="124">
        <v>9086</v>
      </c>
      <c r="D37" s="382">
        <v>188992.17</v>
      </c>
      <c r="E37" s="124" t="s">
        <v>356</v>
      </c>
      <c r="F37" s="124" t="s">
        <v>818</v>
      </c>
      <c r="G37" s="323" t="s">
        <v>887</v>
      </c>
      <c r="H37" s="388" t="s">
        <v>698</v>
      </c>
      <c r="I37" s="119"/>
      <c r="J37" s="119"/>
      <c r="K37" s="119"/>
      <c r="L37" s="119"/>
      <c r="M37" s="119"/>
      <c r="N37" s="119"/>
      <c r="O37" s="119"/>
      <c r="P37" s="119"/>
      <c r="Q37" s="119"/>
      <c r="R37" s="119"/>
    </row>
    <row r="38" spans="1:18" ht="15.75" thickBot="1" x14ac:dyDescent="0.3">
      <c r="A38" s="124" t="s">
        <v>819</v>
      </c>
      <c r="B38" s="383">
        <v>54910009</v>
      </c>
      <c r="C38" s="124">
        <v>9001</v>
      </c>
      <c r="D38" s="382">
        <v>8400</v>
      </c>
      <c r="E38" s="124" t="s">
        <v>820</v>
      </c>
      <c r="F38" s="124" t="s">
        <v>821</v>
      </c>
      <c r="G38" s="323" t="s">
        <v>888</v>
      </c>
      <c r="H38" s="388" t="s">
        <v>698</v>
      </c>
      <c r="I38" s="119"/>
      <c r="J38" s="119"/>
      <c r="K38" s="119"/>
      <c r="L38" s="119"/>
      <c r="M38" s="119"/>
      <c r="N38" s="119"/>
      <c r="O38" s="119"/>
      <c r="P38" s="119"/>
      <c r="Q38" s="119"/>
      <c r="R38" s="119"/>
    </row>
    <row r="39" spans="1:18" ht="15.75" thickBot="1" x14ac:dyDescent="0.3">
      <c r="A39" s="124" t="s">
        <v>822</v>
      </c>
      <c r="B39" s="477" t="s">
        <v>823</v>
      </c>
      <c r="C39" s="477"/>
      <c r="D39" s="382">
        <v>233566</v>
      </c>
      <c r="E39" s="124" t="s">
        <v>684</v>
      </c>
      <c r="F39" s="124" t="s">
        <v>828</v>
      </c>
      <c r="G39" s="323" t="s">
        <v>889</v>
      </c>
      <c r="H39" s="388" t="s">
        <v>698</v>
      </c>
      <c r="I39" s="119"/>
      <c r="J39" s="119"/>
      <c r="K39" s="119"/>
      <c r="L39" s="119"/>
      <c r="M39" s="119"/>
      <c r="N39" s="119"/>
      <c r="O39" s="119"/>
      <c r="P39" s="119"/>
      <c r="Q39" s="119"/>
      <c r="R39" s="119"/>
    </row>
    <row r="40" spans="1:18" x14ac:dyDescent="0.25">
      <c r="A40" s="124" t="s">
        <v>824</v>
      </c>
      <c r="B40" s="477" t="s">
        <v>823</v>
      </c>
      <c r="C40" s="477"/>
      <c r="D40" s="382">
        <v>2187500</v>
      </c>
      <c r="E40" s="124" t="s">
        <v>684</v>
      </c>
      <c r="F40" s="124" t="s">
        <v>826</v>
      </c>
      <c r="G40" s="478" t="s">
        <v>890</v>
      </c>
      <c r="H40" s="388" t="s">
        <v>698</v>
      </c>
      <c r="I40" s="119"/>
      <c r="J40" s="119"/>
      <c r="K40" s="119"/>
      <c r="L40" s="119"/>
      <c r="M40" s="119"/>
      <c r="N40" s="119"/>
      <c r="O40" s="119"/>
      <c r="P40" s="119"/>
      <c r="Q40" s="119"/>
      <c r="R40" s="119"/>
    </row>
    <row r="41" spans="1:18" ht="15.75" thickBot="1" x14ac:dyDescent="0.3">
      <c r="A41" s="124" t="s">
        <v>825</v>
      </c>
      <c r="B41" s="477" t="s">
        <v>823</v>
      </c>
      <c r="C41" s="477"/>
      <c r="D41" s="382">
        <v>841795</v>
      </c>
      <c r="E41" s="124" t="s">
        <v>684</v>
      </c>
      <c r="F41" s="124" t="s">
        <v>827</v>
      </c>
      <c r="G41" s="479"/>
      <c r="H41" s="388" t="s">
        <v>698</v>
      </c>
      <c r="I41" s="119"/>
      <c r="J41" s="119"/>
      <c r="K41" s="119"/>
      <c r="L41" s="119"/>
      <c r="M41" s="119"/>
      <c r="N41" s="119"/>
      <c r="O41" s="119"/>
      <c r="P41" s="119"/>
      <c r="Q41" s="119"/>
      <c r="R41" s="119"/>
    </row>
    <row r="42" spans="1:18" x14ac:dyDescent="0.25">
      <c r="A42" s="124" t="s">
        <v>829</v>
      </c>
      <c r="B42" s="346">
        <v>51874011</v>
      </c>
      <c r="C42" s="339">
        <v>3341</v>
      </c>
      <c r="D42" s="382">
        <v>1197.9000000000001</v>
      </c>
      <c r="E42" s="124" t="s">
        <v>648</v>
      </c>
      <c r="F42" s="124" t="s">
        <v>844</v>
      </c>
      <c r="G42" s="480" t="s">
        <v>891</v>
      </c>
      <c r="H42" s="388" t="s">
        <v>698</v>
      </c>
    </row>
    <row r="43" spans="1:18" x14ac:dyDescent="0.25">
      <c r="A43" s="124" t="s">
        <v>830</v>
      </c>
      <c r="B43" s="346">
        <v>51874011</v>
      </c>
      <c r="C43" s="124">
        <v>3341</v>
      </c>
      <c r="D43" s="382">
        <v>2504.6999999999998</v>
      </c>
      <c r="E43" s="124" t="s">
        <v>648</v>
      </c>
      <c r="F43" s="124" t="s">
        <v>845</v>
      </c>
      <c r="G43" s="481"/>
      <c r="H43" s="388" t="s">
        <v>698</v>
      </c>
    </row>
    <row r="44" spans="1:18" x14ac:dyDescent="0.25">
      <c r="A44" s="124" t="s">
        <v>831</v>
      </c>
      <c r="B44" s="346">
        <v>51874011</v>
      </c>
      <c r="C44" s="124">
        <v>3341</v>
      </c>
      <c r="D44" s="382">
        <v>2504.6999999999998</v>
      </c>
      <c r="E44" s="124" t="s">
        <v>648</v>
      </c>
      <c r="F44" s="124" t="s">
        <v>846</v>
      </c>
      <c r="G44" s="481"/>
      <c r="H44" s="388" t="s">
        <v>698</v>
      </c>
    </row>
    <row r="45" spans="1:18" x14ac:dyDescent="0.25">
      <c r="A45" s="124" t="s">
        <v>832</v>
      </c>
      <c r="B45" s="346">
        <v>51874011</v>
      </c>
      <c r="C45" s="124">
        <v>3341</v>
      </c>
      <c r="D45" s="382">
        <v>2504.6999999999998</v>
      </c>
      <c r="E45" s="124" t="s">
        <v>648</v>
      </c>
      <c r="F45" s="124" t="s">
        <v>847</v>
      </c>
      <c r="G45" s="481"/>
      <c r="H45" s="388" t="s">
        <v>698</v>
      </c>
    </row>
    <row r="46" spans="1:18" x14ac:dyDescent="0.25">
      <c r="A46" s="124" t="s">
        <v>833</v>
      </c>
      <c r="B46" s="346">
        <v>51874011</v>
      </c>
      <c r="C46" s="124">
        <v>3341</v>
      </c>
      <c r="D46" s="382">
        <v>2504.6999999999998</v>
      </c>
      <c r="E46" s="124" t="s">
        <v>648</v>
      </c>
      <c r="F46" s="124" t="s">
        <v>848</v>
      </c>
      <c r="G46" s="481"/>
      <c r="H46" s="388" t="s">
        <v>698</v>
      </c>
    </row>
    <row r="47" spans="1:18" x14ac:dyDescent="0.25">
      <c r="A47" s="124" t="s">
        <v>834</v>
      </c>
      <c r="B47" s="346">
        <v>51874011</v>
      </c>
      <c r="C47" s="339">
        <v>3341</v>
      </c>
      <c r="D47" s="382">
        <v>2504.6999999999998</v>
      </c>
      <c r="E47" s="124" t="s">
        <v>648</v>
      </c>
      <c r="F47" s="124" t="s">
        <v>849</v>
      </c>
      <c r="G47" s="481"/>
      <c r="H47" s="388" t="s">
        <v>698</v>
      </c>
    </row>
    <row r="48" spans="1:18" x14ac:dyDescent="0.25">
      <c r="A48" s="124" t="s">
        <v>835</v>
      </c>
      <c r="B48" s="346">
        <v>51874011</v>
      </c>
      <c r="C48" s="339">
        <v>3341</v>
      </c>
      <c r="D48" s="382">
        <v>2504.6999999999998</v>
      </c>
      <c r="E48" s="124" t="s">
        <v>648</v>
      </c>
      <c r="F48" s="124" t="s">
        <v>850</v>
      </c>
      <c r="G48" s="481"/>
      <c r="H48" s="388" t="s">
        <v>698</v>
      </c>
    </row>
    <row r="49" spans="1:8" x14ac:dyDescent="0.25">
      <c r="A49" s="124" t="s">
        <v>836</v>
      </c>
      <c r="B49" s="346">
        <v>51874011</v>
      </c>
      <c r="C49" s="339">
        <v>3341</v>
      </c>
      <c r="D49" s="382">
        <v>2504.6999999999998</v>
      </c>
      <c r="E49" s="124" t="s">
        <v>648</v>
      </c>
      <c r="F49" s="124" t="s">
        <v>851</v>
      </c>
      <c r="G49" s="481"/>
      <c r="H49" s="388" t="s">
        <v>698</v>
      </c>
    </row>
    <row r="50" spans="1:8" x14ac:dyDescent="0.25">
      <c r="A50" s="124" t="s">
        <v>837</v>
      </c>
      <c r="B50" s="346">
        <v>51874011</v>
      </c>
      <c r="C50" s="339">
        <v>3341</v>
      </c>
      <c r="D50" s="382">
        <v>2504.6999999999998</v>
      </c>
      <c r="E50" s="124" t="s">
        <v>648</v>
      </c>
      <c r="F50" s="124" t="s">
        <v>852</v>
      </c>
      <c r="G50" s="481"/>
      <c r="H50" s="388" t="s">
        <v>698</v>
      </c>
    </row>
    <row r="51" spans="1:8" x14ac:dyDescent="0.25">
      <c r="A51" s="124" t="s">
        <v>838</v>
      </c>
      <c r="B51" s="346">
        <v>51874011</v>
      </c>
      <c r="C51" s="339">
        <v>3341</v>
      </c>
      <c r="D51" s="382">
        <v>2504.6999999999998</v>
      </c>
      <c r="E51" s="124" t="s">
        <v>648</v>
      </c>
      <c r="F51" s="124" t="s">
        <v>853</v>
      </c>
      <c r="G51" s="481"/>
      <c r="H51" s="388" t="s">
        <v>698</v>
      </c>
    </row>
    <row r="52" spans="1:8" x14ac:dyDescent="0.25">
      <c r="A52" s="124" t="s">
        <v>839</v>
      </c>
      <c r="B52" s="346">
        <v>51874011</v>
      </c>
      <c r="C52" s="339">
        <v>3741</v>
      </c>
      <c r="D52" s="382">
        <v>10890</v>
      </c>
      <c r="E52" s="124" t="s">
        <v>648</v>
      </c>
      <c r="F52" s="124" t="s">
        <v>854</v>
      </c>
      <c r="G52" s="481"/>
      <c r="H52" s="388" t="s">
        <v>698</v>
      </c>
    </row>
    <row r="53" spans="1:8" x14ac:dyDescent="0.25">
      <c r="A53" s="124" t="s">
        <v>840</v>
      </c>
      <c r="B53" s="346">
        <v>51874011</v>
      </c>
      <c r="C53" s="339">
        <v>3541</v>
      </c>
      <c r="D53" s="382">
        <v>52925.4</v>
      </c>
      <c r="E53" s="124" t="s">
        <v>648</v>
      </c>
      <c r="F53" s="124" t="s">
        <v>855</v>
      </c>
      <c r="G53" s="481"/>
      <c r="H53" s="388" t="s">
        <v>698</v>
      </c>
    </row>
    <row r="54" spans="1:8" x14ac:dyDescent="0.25">
      <c r="A54" s="124" t="s">
        <v>841</v>
      </c>
      <c r="B54" s="346">
        <v>51874011</v>
      </c>
      <c r="C54" s="339">
        <v>3341</v>
      </c>
      <c r="D54" s="382">
        <v>2504.6999999999998</v>
      </c>
      <c r="E54" s="124" t="s">
        <v>648</v>
      </c>
      <c r="F54" s="124" t="s">
        <v>856</v>
      </c>
      <c r="G54" s="481"/>
      <c r="H54" s="388" t="s">
        <v>698</v>
      </c>
    </row>
    <row r="55" spans="1:8" x14ac:dyDescent="0.25">
      <c r="A55" s="124" t="s">
        <v>842</v>
      </c>
      <c r="B55" s="346">
        <v>51874011</v>
      </c>
      <c r="C55" s="339">
        <v>3341</v>
      </c>
      <c r="D55" s="382">
        <v>2504.6999999999998</v>
      </c>
      <c r="E55" s="124" t="s">
        <v>648</v>
      </c>
      <c r="F55" s="124" t="s">
        <v>857</v>
      </c>
      <c r="G55" s="481"/>
      <c r="H55" s="388" t="s">
        <v>698</v>
      </c>
    </row>
    <row r="56" spans="1:8" ht="15.75" thickBot="1" x14ac:dyDescent="0.3">
      <c r="A56" s="124" t="s">
        <v>843</v>
      </c>
      <c r="B56" s="346">
        <v>51874011</v>
      </c>
      <c r="C56" s="339">
        <v>3341</v>
      </c>
      <c r="D56" s="382">
        <v>2940.3</v>
      </c>
      <c r="E56" s="124" t="s">
        <v>648</v>
      </c>
      <c r="F56" s="124" t="s">
        <v>856</v>
      </c>
      <c r="G56" s="482"/>
      <c r="H56" s="388" t="s">
        <v>698</v>
      </c>
    </row>
    <row r="57" spans="1:8" ht="15.75" thickBot="1" x14ac:dyDescent="0.3">
      <c r="A57" s="124" t="s">
        <v>858</v>
      </c>
      <c r="B57" s="383">
        <v>51874013</v>
      </c>
      <c r="C57" s="339">
        <v>9086</v>
      </c>
      <c r="D57" s="382">
        <v>18409.54</v>
      </c>
      <c r="E57" s="124" t="s">
        <v>860</v>
      </c>
      <c r="F57" s="124" t="s">
        <v>862</v>
      </c>
      <c r="G57" s="323" t="s">
        <v>892</v>
      </c>
      <c r="H57" s="388" t="s">
        <v>698</v>
      </c>
    </row>
    <row r="58" spans="1:8" ht="15.75" thickBot="1" x14ac:dyDescent="0.3">
      <c r="A58" s="124" t="s">
        <v>859</v>
      </c>
      <c r="B58" s="383">
        <v>54910009</v>
      </c>
      <c r="C58" s="384" t="s">
        <v>864</v>
      </c>
      <c r="D58" s="382">
        <v>1200</v>
      </c>
      <c r="E58" s="124" t="s">
        <v>861</v>
      </c>
      <c r="F58" s="124" t="s">
        <v>863</v>
      </c>
      <c r="G58" s="323" t="s">
        <v>893</v>
      </c>
      <c r="H58" s="388" t="s">
        <v>698</v>
      </c>
    </row>
    <row r="59" spans="1:8" x14ac:dyDescent="0.25">
      <c r="B59" s="385" t="s">
        <v>867</v>
      </c>
      <c r="C59" s="385"/>
      <c r="D59" s="373">
        <f>SUM(D4:D58)</f>
        <v>13632851.51999999</v>
      </c>
      <c r="H59" s="341">
        <f>SUM(H6:H58)</f>
        <v>7019199.0099999998</v>
      </c>
    </row>
    <row r="62" spans="1:8" x14ac:dyDescent="0.25">
      <c r="B62" s="385" t="s">
        <v>865</v>
      </c>
      <c r="C62" s="385"/>
      <c r="D62" s="373">
        <v>13632851.52</v>
      </c>
    </row>
    <row r="63" spans="1:8" x14ac:dyDescent="0.25">
      <c r="B63" s="385" t="s">
        <v>866</v>
      </c>
      <c r="C63" s="385"/>
      <c r="D63" s="373">
        <v>13632851.52</v>
      </c>
    </row>
    <row r="64" spans="1:8" x14ac:dyDescent="0.25">
      <c r="B64" s="385" t="s">
        <v>183</v>
      </c>
      <c r="C64" s="385"/>
      <c r="D64" s="373">
        <f>D62-D63</f>
        <v>0</v>
      </c>
    </row>
  </sheetData>
  <mergeCells count="5">
    <mergeCell ref="B39:C39"/>
    <mergeCell ref="B40:C40"/>
    <mergeCell ref="B41:C41"/>
    <mergeCell ref="G40:G41"/>
    <mergeCell ref="G42:G56"/>
  </mergeCells>
  <pageMargins left="0.7" right="0.7" top="0.78740157499999996" bottom="0.78740157499999996" header="0.3" footer="0.3"/>
  <pageSetup paperSize="8" scale="8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48EAC-FF7F-4506-8899-4DEA42BA8C28}">
  <sheetPr>
    <tabColor rgb="FFFF0000"/>
    <pageSetUpPr fitToPage="1"/>
  </sheetPr>
  <dimension ref="A1:R130"/>
  <sheetViews>
    <sheetView topLeftCell="A82" zoomScaleNormal="100" workbookViewId="0">
      <selection activeCell="F20" sqref="F20"/>
    </sheetView>
  </sheetViews>
  <sheetFormatPr defaultColWidth="8.85546875" defaultRowHeight="15" x14ac:dyDescent="0.25"/>
  <cols>
    <col min="1" max="1" width="19.28515625" style="338" customWidth="1"/>
    <col min="2" max="2" width="13" style="338" customWidth="1"/>
    <col min="3" max="3" width="10.7109375" style="338" bestFit="1" customWidth="1"/>
    <col min="4" max="4" width="12.42578125" style="338" bestFit="1" customWidth="1"/>
    <col min="5" max="5" width="48.28515625" style="338" customWidth="1"/>
    <col min="6" max="6" width="107" style="338" customWidth="1"/>
    <col min="7" max="7" width="23.28515625" style="338" customWidth="1"/>
    <col min="8" max="8" width="15" style="341" bestFit="1" customWidth="1"/>
    <col min="9" max="16384" width="8.85546875" style="338"/>
  </cols>
  <sheetData>
    <row r="1" spans="1:9" ht="21" x14ac:dyDescent="0.35">
      <c r="A1" s="3" t="s">
        <v>0</v>
      </c>
      <c r="E1" s="393" t="s">
        <v>902</v>
      </c>
    </row>
    <row r="2" spans="1:9" ht="15.75" thickBot="1" x14ac:dyDescent="0.3"/>
    <row r="3" spans="1:9" ht="30" x14ac:dyDescent="0.25">
      <c r="A3" s="440" t="s">
        <v>625</v>
      </c>
      <c r="B3" s="413" t="s">
        <v>3</v>
      </c>
      <c r="C3" s="414" t="s">
        <v>6</v>
      </c>
      <c r="D3" s="413" t="s">
        <v>626</v>
      </c>
      <c r="E3" s="414" t="s">
        <v>42</v>
      </c>
      <c r="F3" s="414" t="s">
        <v>45</v>
      </c>
      <c r="G3" s="414" t="s">
        <v>790</v>
      </c>
      <c r="H3" s="415" t="s">
        <v>627</v>
      </c>
    </row>
    <row r="4" spans="1:9" x14ac:dyDescent="0.25">
      <c r="A4" s="441" t="s">
        <v>502</v>
      </c>
      <c r="B4" s="163">
        <v>51874013</v>
      </c>
      <c r="C4" s="325">
        <v>9086</v>
      </c>
      <c r="D4" s="402">
        <v>217262.28</v>
      </c>
      <c r="E4" s="163" t="s">
        <v>503</v>
      </c>
      <c r="F4" s="163" t="s">
        <v>699</v>
      </c>
      <c r="G4" s="456" t="s">
        <v>874</v>
      </c>
      <c r="H4" s="416" t="s">
        <v>698</v>
      </c>
      <c r="I4" s="341"/>
    </row>
    <row r="5" spans="1:9" x14ac:dyDescent="0.25">
      <c r="A5" s="144" t="s">
        <v>635</v>
      </c>
      <c r="B5" s="434">
        <v>51874013</v>
      </c>
      <c r="C5" s="400">
        <v>9086</v>
      </c>
      <c r="D5" s="401">
        <v>18581.759999999998</v>
      </c>
      <c r="E5" s="400" t="s">
        <v>636</v>
      </c>
      <c r="F5" s="400" t="s">
        <v>638</v>
      </c>
      <c r="G5" s="456" t="s">
        <v>875</v>
      </c>
      <c r="H5" s="416" t="s">
        <v>698</v>
      </c>
      <c r="I5" s="341"/>
    </row>
    <row r="6" spans="1:9" x14ac:dyDescent="0.25">
      <c r="A6" s="144"/>
      <c r="B6" s="378">
        <v>51874013</v>
      </c>
      <c r="C6" s="379">
        <v>9086</v>
      </c>
      <c r="D6" s="380">
        <v>7742.4</v>
      </c>
      <c r="E6" s="379" t="s">
        <v>636</v>
      </c>
      <c r="F6" s="379" t="s">
        <v>639</v>
      </c>
      <c r="G6" s="456" t="s">
        <v>596</v>
      </c>
      <c r="H6" s="417">
        <f>D6</f>
        <v>7742.4</v>
      </c>
      <c r="I6" s="341"/>
    </row>
    <row r="7" spans="1:9" x14ac:dyDescent="0.25">
      <c r="A7" s="144" t="s">
        <v>640</v>
      </c>
      <c r="B7" s="434">
        <v>51874013</v>
      </c>
      <c r="C7" s="400">
        <v>9086</v>
      </c>
      <c r="D7" s="401">
        <v>25203.7</v>
      </c>
      <c r="E7" s="400" t="s">
        <v>636</v>
      </c>
      <c r="F7" s="400" t="s">
        <v>643</v>
      </c>
      <c r="G7" s="456" t="s">
        <v>876</v>
      </c>
      <c r="H7" s="416" t="s">
        <v>698</v>
      </c>
      <c r="I7" s="341"/>
    </row>
    <row r="8" spans="1:9" x14ac:dyDescent="0.25">
      <c r="A8" s="144"/>
      <c r="B8" s="378">
        <v>51874013</v>
      </c>
      <c r="C8" s="379">
        <v>9086</v>
      </c>
      <c r="D8" s="380">
        <v>25203.7</v>
      </c>
      <c r="E8" s="379" t="s">
        <v>636</v>
      </c>
      <c r="F8" s="379" t="s">
        <v>641</v>
      </c>
      <c r="G8" s="456" t="s">
        <v>596</v>
      </c>
      <c r="H8" s="417">
        <f>D8</f>
        <v>25203.7</v>
      </c>
      <c r="I8" s="341"/>
    </row>
    <row r="9" spans="1:9" x14ac:dyDescent="0.25">
      <c r="A9" s="144" t="s">
        <v>665</v>
      </c>
      <c r="B9" s="346">
        <v>51805001</v>
      </c>
      <c r="C9" s="339">
        <v>9204</v>
      </c>
      <c r="D9" s="340">
        <v>161333.32999999999</v>
      </c>
      <c r="E9" s="339" t="s">
        <v>666</v>
      </c>
      <c r="F9" s="400" t="s">
        <v>914</v>
      </c>
      <c r="G9" s="390" t="s">
        <v>873</v>
      </c>
      <c r="H9" s="418" t="s">
        <v>698</v>
      </c>
      <c r="I9" s="341"/>
    </row>
    <row r="10" spans="1:9" x14ac:dyDescent="0.25">
      <c r="A10" s="144"/>
      <c r="B10" s="346">
        <v>51805001</v>
      </c>
      <c r="C10" s="339">
        <v>9204</v>
      </c>
      <c r="D10" s="340">
        <v>161333.32999999999</v>
      </c>
      <c r="E10" s="339"/>
      <c r="F10" s="400" t="s">
        <v>915</v>
      </c>
      <c r="G10" s="390" t="s">
        <v>901</v>
      </c>
      <c r="H10" s="419" t="s">
        <v>698</v>
      </c>
      <c r="I10" s="341"/>
    </row>
    <row r="11" spans="1:9" x14ac:dyDescent="0.25">
      <c r="A11" s="144"/>
      <c r="B11" s="346">
        <v>51805001</v>
      </c>
      <c r="C11" s="339">
        <v>9204</v>
      </c>
      <c r="D11" s="340">
        <v>161333.32999999999</v>
      </c>
      <c r="E11" s="339"/>
      <c r="F11" s="400" t="s">
        <v>916</v>
      </c>
      <c r="G11" s="390" t="s">
        <v>903</v>
      </c>
      <c r="H11" s="419" t="s">
        <v>698</v>
      </c>
      <c r="I11" s="341"/>
    </row>
    <row r="12" spans="1:9" x14ac:dyDescent="0.25">
      <c r="A12" s="144"/>
      <c r="B12" s="346">
        <v>51805001</v>
      </c>
      <c r="C12" s="339">
        <v>9204</v>
      </c>
      <c r="D12" s="340">
        <v>161333.32999999999</v>
      </c>
      <c r="E12" s="339"/>
      <c r="F12" s="400" t="s">
        <v>917</v>
      </c>
      <c r="G12" s="390" t="s">
        <v>907</v>
      </c>
      <c r="H12" s="419" t="s">
        <v>698</v>
      </c>
      <c r="I12" s="341"/>
    </row>
    <row r="13" spans="1:9" x14ac:dyDescent="0.25">
      <c r="A13" s="144"/>
      <c r="B13" s="346">
        <v>51805001</v>
      </c>
      <c r="C13" s="339">
        <v>9204</v>
      </c>
      <c r="D13" s="340">
        <v>161333.32999999999</v>
      </c>
      <c r="E13" s="339"/>
      <c r="F13" s="400" t="s">
        <v>918</v>
      </c>
      <c r="G13" s="390" t="s">
        <v>913</v>
      </c>
      <c r="H13" s="419" t="s">
        <v>698</v>
      </c>
      <c r="I13" s="341"/>
    </row>
    <row r="14" spans="1:9" x14ac:dyDescent="0.25">
      <c r="A14" s="144"/>
      <c r="B14" s="346">
        <v>51805001</v>
      </c>
      <c r="C14" s="339">
        <v>9204</v>
      </c>
      <c r="D14" s="340">
        <v>161333.32999999999</v>
      </c>
      <c r="E14" s="339"/>
      <c r="F14" s="407" t="s">
        <v>925</v>
      </c>
      <c r="G14" s="408" t="s">
        <v>924</v>
      </c>
      <c r="H14" s="420" t="s">
        <v>926</v>
      </c>
      <c r="I14" s="341"/>
    </row>
    <row r="15" spans="1:9" x14ac:dyDescent="0.25">
      <c r="A15" s="144"/>
      <c r="B15" s="346">
        <v>51805001</v>
      </c>
      <c r="C15" s="339">
        <v>9204</v>
      </c>
      <c r="D15" s="340">
        <v>161333.32999999999</v>
      </c>
      <c r="E15" s="339"/>
      <c r="F15" s="400" t="s">
        <v>929</v>
      </c>
      <c r="G15" s="408" t="s">
        <v>930</v>
      </c>
      <c r="H15" s="420" t="s">
        <v>926</v>
      </c>
      <c r="I15" s="341"/>
    </row>
    <row r="16" spans="1:9" x14ac:dyDescent="0.25">
      <c r="A16" s="144"/>
      <c r="B16" s="346">
        <v>51805001</v>
      </c>
      <c r="C16" s="339">
        <v>9204</v>
      </c>
      <c r="D16" s="340">
        <v>161333.32999999999</v>
      </c>
      <c r="E16" s="339"/>
      <c r="F16" s="400" t="s">
        <v>951</v>
      </c>
      <c r="G16" s="408" t="s">
        <v>950</v>
      </c>
      <c r="H16" s="420" t="s">
        <v>926</v>
      </c>
      <c r="I16" s="341"/>
    </row>
    <row r="17" spans="1:9" x14ac:dyDescent="0.25">
      <c r="A17" s="144"/>
      <c r="B17" s="346">
        <v>51805001</v>
      </c>
      <c r="C17" s="339">
        <v>9204</v>
      </c>
      <c r="D17" s="340">
        <v>161333.32999999999</v>
      </c>
      <c r="E17" s="339"/>
      <c r="F17" s="400" t="s">
        <v>954</v>
      </c>
      <c r="G17" s="408" t="s">
        <v>955</v>
      </c>
      <c r="H17" s="420" t="s">
        <v>926</v>
      </c>
      <c r="I17" s="341"/>
    </row>
    <row r="18" spans="1:9" x14ac:dyDescent="0.25">
      <c r="A18" s="144"/>
      <c r="B18" s="346">
        <v>51805001</v>
      </c>
      <c r="C18" s="339">
        <v>9204</v>
      </c>
      <c r="D18" s="340">
        <v>161333.32999999999</v>
      </c>
      <c r="E18" s="339"/>
      <c r="F18" s="400" t="s">
        <v>956</v>
      </c>
      <c r="G18" s="408" t="s">
        <v>957</v>
      </c>
      <c r="H18" s="420" t="s">
        <v>926</v>
      </c>
      <c r="I18" s="341"/>
    </row>
    <row r="19" spans="1:9" x14ac:dyDescent="0.25">
      <c r="A19" s="144"/>
      <c r="B19" s="346">
        <v>51805001</v>
      </c>
      <c r="C19" s="339">
        <v>9204</v>
      </c>
      <c r="D19" s="340">
        <v>161333.32999999999</v>
      </c>
      <c r="E19" s="339"/>
      <c r="F19" s="400" t="s">
        <v>976</v>
      </c>
      <c r="G19" s="408" t="s">
        <v>975</v>
      </c>
      <c r="H19" s="420" t="s">
        <v>926</v>
      </c>
      <c r="I19" s="341"/>
    </row>
    <row r="20" spans="1:9" x14ac:dyDescent="0.25">
      <c r="A20" s="144"/>
      <c r="B20" s="346">
        <v>51805001</v>
      </c>
      <c r="C20" s="339">
        <v>9204</v>
      </c>
      <c r="D20" s="340">
        <v>161333.32999999999</v>
      </c>
      <c r="E20" s="339"/>
      <c r="F20" s="339" t="s">
        <v>1306</v>
      </c>
      <c r="G20" s="408" t="s">
        <v>995</v>
      </c>
      <c r="H20" s="420" t="s">
        <v>926</v>
      </c>
      <c r="I20" s="341"/>
    </row>
    <row r="21" spans="1:9" x14ac:dyDescent="0.25">
      <c r="A21" s="144"/>
      <c r="B21" s="346">
        <v>51805001</v>
      </c>
      <c r="C21" s="339">
        <v>9204</v>
      </c>
      <c r="D21" s="340">
        <v>1935999.96</v>
      </c>
      <c r="E21" s="339" t="s">
        <v>666</v>
      </c>
      <c r="F21" s="339" t="s">
        <v>752</v>
      </c>
      <c r="G21" s="456" t="s">
        <v>596</v>
      </c>
      <c r="H21" s="417">
        <f t="shared" ref="H21:H23" si="0">D21</f>
        <v>1935999.96</v>
      </c>
      <c r="I21" s="341"/>
    </row>
    <row r="22" spans="1:9" x14ac:dyDescent="0.25">
      <c r="A22" s="144"/>
      <c r="B22" s="346">
        <v>51805001</v>
      </c>
      <c r="C22" s="339">
        <v>9204</v>
      </c>
      <c r="D22" s="340">
        <v>1935999.96</v>
      </c>
      <c r="E22" s="339" t="s">
        <v>666</v>
      </c>
      <c r="F22" s="339" t="s">
        <v>753</v>
      </c>
      <c r="G22" s="456" t="s">
        <v>596</v>
      </c>
      <c r="H22" s="417">
        <f t="shared" si="0"/>
        <v>1935999.96</v>
      </c>
      <c r="I22" s="341"/>
    </row>
    <row r="23" spans="1:9" x14ac:dyDescent="0.25">
      <c r="A23" s="144"/>
      <c r="B23" s="346">
        <v>51805001</v>
      </c>
      <c r="C23" s="339">
        <v>9204</v>
      </c>
      <c r="D23" s="340">
        <v>968000.18</v>
      </c>
      <c r="E23" s="339" t="s">
        <v>666</v>
      </c>
      <c r="F23" s="339" t="s">
        <v>754</v>
      </c>
      <c r="G23" s="456" t="s">
        <v>596</v>
      </c>
      <c r="H23" s="417">
        <f t="shared" si="0"/>
        <v>968000.18</v>
      </c>
      <c r="I23" s="341"/>
    </row>
    <row r="24" spans="1:9" x14ac:dyDescent="0.25">
      <c r="A24" s="144" t="s">
        <v>667</v>
      </c>
      <c r="B24" s="346">
        <v>51874013</v>
      </c>
      <c r="C24" s="339">
        <v>9086</v>
      </c>
      <c r="D24" s="340">
        <v>258183.72</v>
      </c>
      <c r="E24" s="339" t="s">
        <v>668</v>
      </c>
      <c r="F24" s="339" t="s">
        <v>670</v>
      </c>
      <c r="G24" s="456" t="s">
        <v>877</v>
      </c>
      <c r="H24" s="416" t="s">
        <v>698</v>
      </c>
      <c r="I24" s="341"/>
    </row>
    <row r="25" spans="1:9" x14ac:dyDescent="0.25">
      <c r="A25" s="144"/>
      <c r="B25" s="378">
        <v>51874013</v>
      </c>
      <c r="C25" s="379">
        <v>9086</v>
      </c>
      <c r="D25" s="380">
        <v>64546.01</v>
      </c>
      <c r="E25" s="379" t="s">
        <v>668</v>
      </c>
      <c r="F25" s="379" t="s">
        <v>671</v>
      </c>
      <c r="G25" s="456" t="s">
        <v>596</v>
      </c>
      <c r="H25" s="417">
        <f t="shared" ref="H25:H29" si="1">D25</f>
        <v>64546.01</v>
      </c>
      <c r="I25" s="341"/>
    </row>
    <row r="26" spans="1:9" x14ac:dyDescent="0.25">
      <c r="A26" s="144" t="s">
        <v>679</v>
      </c>
      <c r="B26" s="346">
        <v>51874013</v>
      </c>
      <c r="C26" s="339">
        <v>8988</v>
      </c>
      <c r="D26" s="340">
        <v>17298</v>
      </c>
      <c r="E26" s="339" t="s">
        <v>636</v>
      </c>
      <c r="F26" s="339" t="s">
        <v>680</v>
      </c>
      <c r="G26" s="456" t="s">
        <v>878</v>
      </c>
      <c r="H26" s="416" t="s">
        <v>698</v>
      </c>
      <c r="I26" s="341"/>
    </row>
    <row r="27" spans="1:9" x14ac:dyDescent="0.25">
      <c r="A27" s="144"/>
      <c r="B27" s="378">
        <v>51874013</v>
      </c>
      <c r="C27" s="379">
        <v>8988</v>
      </c>
      <c r="D27" s="380">
        <v>14415</v>
      </c>
      <c r="E27" s="379" t="s">
        <v>636</v>
      </c>
      <c r="F27" s="379" t="s">
        <v>682</v>
      </c>
      <c r="G27" s="456" t="s">
        <v>596</v>
      </c>
      <c r="H27" s="417">
        <f t="shared" si="1"/>
        <v>14415</v>
      </c>
      <c r="I27" s="341"/>
    </row>
    <row r="28" spans="1:9" x14ac:dyDescent="0.25">
      <c r="A28" s="144" t="s">
        <v>688</v>
      </c>
      <c r="B28" s="346">
        <v>51874013</v>
      </c>
      <c r="C28" s="339">
        <v>9086</v>
      </c>
      <c r="D28" s="340">
        <v>319227.48</v>
      </c>
      <c r="E28" s="339" t="s">
        <v>461</v>
      </c>
      <c r="F28" s="339" t="s">
        <v>729</v>
      </c>
      <c r="G28" s="456" t="s">
        <v>879</v>
      </c>
      <c r="H28" s="416" t="s">
        <v>698</v>
      </c>
      <c r="I28" s="341"/>
    </row>
    <row r="29" spans="1:9" x14ac:dyDescent="0.25">
      <c r="A29" s="144"/>
      <c r="B29" s="378">
        <v>51874013</v>
      </c>
      <c r="C29" s="379">
        <v>9086</v>
      </c>
      <c r="D29" s="380">
        <v>292625.17</v>
      </c>
      <c r="E29" s="379" t="s">
        <v>461</v>
      </c>
      <c r="F29" s="379" t="s">
        <v>730</v>
      </c>
      <c r="G29" s="456" t="s">
        <v>596</v>
      </c>
      <c r="H29" s="417">
        <f t="shared" si="1"/>
        <v>292625.17</v>
      </c>
      <c r="I29" s="341"/>
    </row>
    <row r="30" spans="1:9" x14ac:dyDescent="0.25">
      <c r="A30" s="144" t="s">
        <v>697</v>
      </c>
      <c r="B30" s="346">
        <v>50160002</v>
      </c>
      <c r="C30" s="339">
        <v>9001</v>
      </c>
      <c r="D30" s="340">
        <v>5008.43</v>
      </c>
      <c r="E30" s="339" t="s">
        <v>341</v>
      </c>
      <c r="F30" s="339" t="s">
        <v>775</v>
      </c>
      <c r="G30" s="456" t="s">
        <v>880</v>
      </c>
      <c r="H30" s="416" t="s">
        <v>698</v>
      </c>
      <c r="I30" s="341"/>
    </row>
    <row r="31" spans="1:9" x14ac:dyDescent="0.25">
      <c r="A31" s="141" t="s">
        <v>803</v>
      </c>
      <c r="B31" s="346">
        <v>51874013</v>
      </c>
      <c r="C31" s="339">
        <v>9041</v>
      </c>
      <c r="D31" s="340">
        <v>14368.8</v>
      </c>
      <c r="E31" s="124" t="s">
        <v>550</v>
      </c>
      <c r="F31" s="124" t="s">
        <v>804</v>
      </c>
      <c r="G31" s="456" t="s">
        <v>881</v>
      </c>
      <c r="H31" s="416" t="s">
        <v>698</v>
      </c>
    </row>
    <row r="32" spans="1:9" x14ac:dyDescent="0.25">
      <c r="A32" s="141" t="s">
        <v>805</v>
      </c>
      <c r="B32" s="383">
        <v>51874013</v>
      </c>
      <c r="C32" s="124">
        <v>9086</v>
      </c>
      <c r="D32" s="382">
        <v>58105</v>
      </c>
      <c r="E32" s="124" t="s">
        <v>346</v>
      </c>
      <c r="F32" s="124" t="s">
        <v>806</v>
      </c>
      <c r="G32" s="456" t="s">
        <v>882</v>
      </c>
      <c r="H32" s="416" t="s">
        <v>698</v>
      </c>
    </row>
    <row r="33" spans="1:18" x14ac:dyDescent="0.25">
      <c r="A33" s="141" t="s">
        <v>807</v>
      </c>
      <c r="B33" s="383">
        <v>50115020</v>
      </c>
      <c r="C33" s="124">
        <v>8144</v>
      </c>
      <c r="D33" s="382">
        <v>737518.25</v>
      </c>
      <c r="E33" s="124" t="s">
        <v>808</v>
      </c>
      <c r="F33" s="124" t="s">
        <v>809</v>
      </c>
      <c r="G33" s="456" t="s">
        <v>894</v>
      </c>
      <c r="H33" s="416" t="s">
        <v>698</v>
      </c>
    </row>
    <row r="34" spans="1:18" x14ac:dyDescent="0.25">
      <c r="A34" s="141" t="s">
        <v>810</v>
      </c>
      <c r="B34" s="383">
        <v>51874013</v>
      </c>
      <c r="C34" s="124">
        <v>9086</v>
      </c>
      <c r="D34" s="382">
        <v>17545</v>
      </c>
      <c r="E34" s="124" t="s">
        <v>468</v>
      </c>
      <c r="F34" s="124" t="s">
        <v>811</v>
      </c>
      <c r="G34" s="456" t="s">
        <v>884</v>
      </c>
      <c r="H34" s="416" t="s">
        <v>698</v>
      </c>
    </row>
    <row r="35" spans="1:18" x14ac:dyDescent="0.25">
      <c r="A35" s="141" t="s">
        <v>812</v>
      </c>
      <c r="B35" s="383">
        <v>54910009</v>
      </c>
      <c r="C35" s="124">
        <v>4141</v>
      </c>
      <c r="D35" s="382">
        <v>3000</v>
      </c>
      <c r="E35" s="124" t="s">
        <v>813</v>
      </c>
      <c r="F35" s="124" t="s">
        <v>814</v>
      </c>
      <c r="G35" s="456" t="s">
        <v>885</v>
      </c>
      <c r="H35" s="416" t="s">
        <v>698</v>
      </c>
    </row>
    <row r="36" spans="1:18" x14ac:dyDescent="0.25">
      <c r="A36" s="141" t="s">
        <v>815</v>
      </c>
      <c r="B36" s="383">
        <v>51808018</v>
      </c>
      <c r="C36" s="124">
        <v>4764</v>
      </c>
      <c r="D36" s="382">
        <v>1185648.75</v>
      </c>
      <c r="E36" s="124" t="s">
        <v>459</v>
      </c>
      <c r="F36" s="124" t="s">
        <v>816</v>
      </c>
      <c r="G36" s="456" t="s">
        <v>886</v>
      </c>
      <c r="H36" s="416" t="s">
        <v>698</v>
      </c>
    </row>
    <row r="37" spans="1:18" x14ac:dyDescent="0.25">
      <c r="A37" s="141" t="s">
        <v>817</v>
      </c>
      <c r="B37" s="383">
        <v>51874013</v>
      </c>
      <c r="C37" s="124">
        <v>9086</v>
      </c>
      <c r="D37" s="382">
        <v>188992.17</v>
      </c>
      <c r="E37" s="124" t="s">
        <v>356</v>
      </c>
      <c r="F37" s="124" t="s">
        <v>818</v>
      </c>
      <c r="G37" s="456" t="s">
        <v>887</v>
      </c>
      <c r="H37" s="416" t="s">
        <v>698</v>
      </c>
      <c r="I37" s="119"/>
      <c r="J37" s="119"/>
      <c r="K37" s="119"/>
      <c r="L37" s="119"/>
      <c r="M37" s="119"/>
      <c r="N37" s="119"/>
      <c r="O37" s="119"/>
      <c r="P37" s="119"/>
      <c r="Q37" s="119"/>
      <c r="R37" s="119"/>
    </row>
    <row r="38" spans="1:18" x14ac:dyDescent="0.25">
      <c r="A38" s="141" t="s">
        <v>819</v>
      </c>
      <c r="B38" s="383">
        <v>54910009</v>
      </c>
      <c r="C38" s="124">
        <v>9001</v>
      </c>
      <c r="D38" s="382">
        <v>8400</v>
      </c>
      <c r="E38" s="124" t="s">
        <v>820</v>
      </c>
      <c r="F38" s="124" t="s">
        <v>821</v>
      </c>
      <c r="G38" s="456" t="s">
        <v>888</v>
      </c>
      <c r="H38" s="416" t="s">
        <v>698</v>
      </c>
      <c r="I38" s="119"/>
      <c r="J38" s="119"/>
      <c r="K38" s="119"/>
      <c r="L38" s="119"/>
      <c r="M38" s="119"/>
      <c r="N38" s="119"/>
      <c r="O38" s="119"/>
      <c r="P38" s="119"/>
      <c r="Q38" s="119"/>
      <c r="R38" s="119"/>
    </row>
    <row r="39" spans="1:18" x14ac:dyDescent="0.25">
      <c r="A39" s="141" t="s">
        <v>822</v>
      </c>
      <c r="B39" s="435">
        <v>54911003</v>
      </c>
      <c r="C39" s="399" t="s">
        <v>761</v>
      </c>
      <c r="D39" s="382">
        <v>233566</v>
      </c>
      <c r="E39" s="124" t="s">
        <v>684</v>
      </c>
      <c r="F39" s="124" t="s">
        <v>828</v>
      </c>
      <c r="G39" s="456" t="s">
        <v>889</v>
      </c>
      <c r="H39" s="416" t="s">
        <v>698</v>
      </c>
      <c r="I39" s="119"/>
      <c r="J39" s="119"/>
      <c r="K39" s="119"/>
      <c r="L39" s="119"/>
      <c r="M39" s="119"/>
      <c r="N39" s="119"/>
      <c r="O39" s="119"/>
      <c r="P39" s="119"/>
      <c r="Q39" s="119"/>
      <c r="R39" s="119"/>
    </row>
    <row r="40" spans="1:18" x14ac:dyDescent="0.25">
      <c r="A40" s="141" t="s">
        <v>824</v>
      </c>
      <c r="B40" s="436">
        <v>54910002</v>
      </c>
      <c r="C40" s="163">
        <v>9001</v>
      </c>
      <c r="D40" s="382">
        <v>2187500</v>
      </c>
      <c r="E40" s="124" t="s">
        <v>684</v>
      </c>
      <c r="F40" s="124" t="s">
        <v>826</v>
      </c>
      <c r="G40" s="483" t="s">
        <v>890</v>
      </c>
      <c r="H40" s="416" t="s">
        <v>698</v>
      </c>
      <c r="I40" s="119"/>
      <c r="J40" s="119"/>
      <c r="K40" s="119"/>
      <c r="L40" s="119"/>
      <c r="M40" s="119"/>
      <c r="N40" s="119"/>
      <c r="O40" s="119"/>
      <c r="P40" s="119"/>
      <c r="Q40" s="119"/>
      <c r="R40" s="119"/>
    </row>
    <row r="41" spans="1:18" x14ac:dyDescent="0.25">
      <c r="A41" s="141" t="s">
        <v>825</v>
      </c>
      <c r="B41" s="436">
        <v>54910002</v>
      </c>
      <c r="C41" s="163">
        <v>9001</v>
      </c>
      <c r="D41" s="382">
        <v>841795</v>
      </c>
      <c r="E41" s="124" t="s">
        <v>684</v>
      </c>
      <c r="F41" s="124" t="s">
        <v>827</v>
      </c>
      <c r="G41" s="477"/>
      <c r="H41" s="416" t="s">
        <v>698</v>
      </c>
      <c r="I41" s="119"/>
      <c r="J41" s="119"/>
      <c r="K41" s="119"/>
      <c r="L41" s="119"/>
      <c r="M41" s="119"/>
      <c r="N41" s="119"/>
      <c r="O41" s="119"/>
      <c r="P41" s="119"/>
      <c r="Q41" s="119"/>
      <c r="R41" s="119"/>
    </row>
    <row r="42" spans="1:18" x14ac:dyDescent="0.25">
      <c r="A42" s="141" t="s">
        <v>829</v>
      </c>
      <c r="B42" s="346">
        <v>51874011</v>
      </c>
      <c r="C42" s="339">
        <v>3341</v>
      </c>
      <c r="D42" s="382">
        <v>1197.9000000000001</v>
      </c>
      <c r="E42" s="124" t="s">
        <v>648</v>
      </c>
      <c r="F42" s="124" t="s">
        <v>844</v>
      </c>
      <c r="G42" s="484" t="s">
        <v>891</v>
      </c>
      <c r="H42" s="416" t="s">
        <v>698</v>
      </c>
    </row>
    <row r="43" spans="1:18" x14ac:dyDescent="0.25">
      <c r="A43" s="141" t="s">
        <v>830</v>
      </c>
      <c r="B43" s="346">
        <v>51874011</v>
      </c>
      <c r="C43" s="124">
        <v>3341</v>
      </c>
      <c r="D43" s="382">
        <v>2504.6999999999998</v>
      </c>
      <c r="E43" s="124" t="s">
        <v>648</v>
      </c>
      <c r="F43" s="124" t="s">
        <v>845</v>
      </c>
      <c r="G43" s="485"/>
      <c r="H43" s="416" t="s">
        <v>698</v>
      </c>
    </row>
    <row r="44" spans="1:18" x14ac:dyDescent="0.25">
      <c r="A44" s="141" t="s">
        <v>831</v>
      </c>
      <c r="B44" s="346">
        <v>51874011</v>
      </c>
      <c r="C44" s="124">
        <v>3341</v>
      </c>
      <c r="D44" s="382">
        <v>2504.6999999999998</v>
      </c>
      <c r="E44" s="124" t="s">
        <v>648</v>
      </c>
      <c r="F44" s="124" t="s">
        <v>846</v>
      </c>
      <c r="G44" s="485"/>
      <c r="H44" s="416" t="s">
        <v>698</v>
      </c>
    </row>
    <row r="45" spans="1:18" x14ac:dyDescent="0.25">
      <c r="A45" s="141" t="s">
        <v>832</v>
      </c>
      <c r="B45" s="346">
        <v>51874011</v>
      </c>
      <c r="C45" s="124">
        <v>3341</v>
      </c>
      <c r="D45" s="382">
        <v>2504.6999999999998</v>
      </c>
      <c r="E45" s="124" t="s">
        <v>648</v>
      </c>
      <c r="F45" s="124" t="s">
        <v>847</v>
      </c>
      <c r="G45" s="485"/>
      <c r="H45" s="416" t="s">
        <v>698</v>
      </c>
    </row>
    <row r="46" spans="1:18" x14ac:dyDescent="0.25">
      <c r="A46" s="141" t="s">
        <v>833</v>
      </c>
      <c r="B46" s="346">
        <v>51874011</v>
      </c>
      <c r="C46" s="124">
        <v>3341</v>
      </c>
      <c r="D46" s="382">
        <v>2504.6999999999998</v>
      </c>
      <c r="E46" s="124" t="s">
        <v>648</v>
      </c>
      <c r="F46" s="124" t="s">
        <v>848</v>
      </c>
      <c r="G46" s="485"/>
      <c r="H46" s="416" t="s">
        <v>698</v>
      </c>
    </row>
    <row r="47" spans="1:18" x14ac:dyDescent="0.25">
      <c r="A47" s="141" t="s">
        <v>834</v>
      </c>
      <c r="B47" s="346">
        <v>51874011</v>
      </c>
      <c r="C47" s="339">
        <v>3341</v>
      </c>
      <c r="D47" s="382">
        <v>2504.6999999999998</v>
      </c>
      <c r="E47" s="124" t="s">
        <v>648</v>
      </c>
      <c r="F47" s="124" t="s">
        <v>849</v>
      </c>
      <c r="G47" s="485"/>
      <c r="H47" s="416" t="s">
        <v>698</v>
      </c>
    </row>
    <row r="48" spans="1:18" x14ac:dyDescent="0.25">
      <c r="A48" s="141" t="s">
        <v>835</v>
      </c>
      <c r="B48" s="346">
        <v>51874011</v>
      </c>
      <c r="C48" s="339">
        <v>3341</v>
      </c>
      <c r="D48" s="382">
        <v>2504.6999999999998</v>
      </c>
      <c r="E48" s="124" t="s">
        <v>648</v>
      </c>
      <c r="F48" s="124" t="s">
        <v>850</v>
      </c>
      <c r="G48" s="485"/>
      <c r="H48" s="416" t="s">
        <v>698</v>
      </c>
    </row>
    <row r="49" spans="1:18" x14ac:dyDescent="0.25">
      <c r="A49" s="141" t="s">
        <v>836</v>
      </c>
      <c r="B49" s="346">
        <v>51874011</v>
      </c>
      <c r="C49" s="339">
        <v>3341</v>
      </c>
      <c r="D49" s="382">
        <v>2504.6999999999998</v>
      </c>
      <c r="E49" s="124" t="s">
        <v>648</v>
      </c>
      <c r="F49" s="124" t="s">
        <v>851</v>
      </c>
      <c r="G49" s="485"/>
      <c r="H49" s="416" t="s">
        <v>698</v>
      </c>
    </row>
    <row r="50" spans="1:18" x14ac:dyDescent="0.25">
      <c r="A50" s="141" t="s">
        <v>837</v>
      </c>
      <c r="B50" s="346">
        <v>51874011</v>
      </c>
      <c r="C50" s="339">
        <v>3341</v>
      </c>
      <c r="D50" s="382">
        <v>2504.6999999999998</v>
      </c>
      <c r="E50" s="124" t="s">
        <v>648</v>
      </c>
      <c r="F50" s="124" t="s">
        <v>852</v>
      </c>
      <c r="G50" s="485"/>
      <c r="H50" s="416" t="s">
        <v>698</v>
      </c>
    </row>
    <row r="51" spans="1:18" x14ac:dyDescent="0.25">
      <c r="A51" s="141" t="s">
        <v>838</v>
      </c>
      <c r="B51" s="346">
        <v>51874011</v>
      </c>
      <c r="C51" s="339">
        <v>3341</v>
      </c>
      <c r="D51" s="382">
        <v>2504.6999999999998</v>
      </c>
      <c r="E51" s="124" t="s">
        <v>648</v>
      </c>
      <c r="F51" s="124" t="s">
        <v>853</v>
      </c>
      <c r="G51" s="485"/>
      <c r="H51" s="416" t="s">
        <v>698</v>
      </c>
    </row>
    <row r="52" spans="1:18" x14ac:dyDescent="0.25">
      <c r="A52" s="141" t="s">
        <v>839</v>
      </c>
      <c r="B52" s="346">
        <v>51874011</v>
      </c>
      <c r="C52" s="339">
        <v>3741</v>
      </c>
      <c r="D52" s="382">
        <v>10890</v>
      </c>
      <c r="E52" s="124" t="s">
        <v>648</v>
      </c>
      <c r="F52" s="124" t="s">
        <v>854</v>
      </c>
      <c r="G52" s="485"/>
      <c r="H52" s="416" t="s">
        <v>698</v>
      </c>
    </row>
    <row r="53" spans="1:18" x14ac:dyDescent="0.25">
      <c r="A53" s="141" t="s">
        <v>840</v>
      </c>
      <c r="B53" s="346">
        <v>51874011</v>
      </c>
      <c r="C53" s="339">
        <v>3541</v>
      </c>
      <c r="D53" s="382">
        <v>52925.4</v>
      </c>
      <c r="E53" s="124" t="s">
        <v>648</v>
      </c>
      <c r="F53" s="124" t="s">
        <v>855</v>
      </c>
      <c r="G53" s="485"/>
      <c r="H53" s="416" t="s">
        <v>698</v>
      </c>
    </row>
    <row r="54" spans="1:18" x14ac:dyDescent="0.25">
      <c r="A54" s="141" t="s">
        <v>841</v>
      </c>
      <c r="B54" s="346">
        <v>51874011</v>
      </c>
      <c r="C54" s="339">
        <v>3341</v>
      </c>
      <c r="D54" s="382">
        <v>2504.6999999999998</v>
      </c>
      <c r="E54" s="124" t="s">
        <v>648</v>
      </c>
      <c r="F54" s="124" t="s">
        <v>856</v>
      </c>
      <c r="G54" s="485"/>
      <c r="H54" s="416" t="s">
        <v>698</v>
      </c>
    </row>
    <row r="55" spans="1:18" x14ac:dyDescent="0.25">
      <c r="A55" s="141" t="s">
        <v>842</v>
      </c>
      <c r="B55" s="346">
        <v>51874011</v>
      </c>
      <c r="C55" s="339">
        <v>3341</v>
      </c>
      <c r="D55" s="382">
        <v>2504.6999999999998</v>
      </c>
      <c r="E55" s="124" t="s">
        <v>648</v>
      </c>
      <c r="F55" s="124" t="s">
        <v>857</v>
      </c>
      <c r="G55" s="485"/>
      <c r="H55" s="416" t="s">
        <v>698</v>
      </c>
    </row>
    <row r="56" spans="1:18" x14ac:dyDescent="0.25">
      <c r="A56" s="141" t="s">
        <v>843</v>
      </c>
      <c r="B56" s="346">
        <v>51874011</v>
      </c>
      <c r="C56" s="339">
        <v>3341</v>
      </c>
      <c r="D56" s="382">
        <v>2940.3</v>
      </c>
      <c r="E56" s="124" t="s">
        <v>648</v>
      </c>
      <c r="F56" s="124" t="s">
        <v>856</v>
      </c>
      <c r="G56" s="485"/>
      <c r="H56" s="416" t="s">
        <v>698</v>
      </c>
    </row>
    <row r="57" spans="1:18" x14ac:dyDescent="0.25">
      <c r="A57" s="141" t="s">
        <v>858</v>
      </c>
      <c r="B57" s="383">
        <v>51874013</v>
      </c>
      <c r="C57" s="339">
        <v>9086</v>
      </c>
      <c r="D57" s="382">
        <v>18409.54</v>
      </c>
      <c r="E57" s="124" t="s">
        <v>860</v>
      </c>
      <c r="F57" s="124" t="s">
        <v>862</v>
      </c>
      <c r="G57" s="456" t="s">
        <v>892</v>
      </c>
      <c r="H57" s="416" t="s">
        <v>698</v>
      </c>
    </row>
    <row r="58" spans="1:18" x14ac:dyDescent="0.25">
      <c r="A58" s="141" t="s">
        <v>859</v>
      </c>
      <c r="B58" s="383">
        <v>54910009</v>
      </c>
      <c r="C58" s="384" t="s">
        <v>864</v>
      </c>
      <c r="D58" s="382">
        <v>1200</v>
      </c>
      <c r="E58" s="124" t="s">
        <v>861</v>
      </c>
      <c r="F58" s="124" t="s">
        <v>863</v>
      </c>
      <c r="G58" s="456" t="s">
        <v>893</v>
      </c>
      <c r="H58" s="416" t="s">
        <v>698</v>
      </c>
    </row>
    <row r="59" spans="1:18" x14ac:dyDescent="0.25">
      <c r="A59" s="141" t="s">
        <v>807</v>
      </c>
      <c r="B59" s="383">
        <v>50115020</v>
      </c>
      <c r="C59" s="124">
        <v>8144</v>
      </c>
      <c r="D59" s="382">
        <v>0</v>
      </c>
      <c r="E59" s="124" t="s">
        <v>808</v>
      </c>
      <c r="F59" s="163" t="s">
        <v>895</v>
      </c>
      <c r="G59" s="456" t="s">
        <v>883</v>
      </c>
      <c r="H59" s="421">
        <v>737518.25</v>
      </c>
      <c r="M59" s="10"/>
    </row>
    <row r="60" spans="1:18" s="282" customFormat="1" x14ac:dyDescent="0.25">
      <c r="A60" s="442" t="s">
        <v>883</v>
      </c>
      <c r="B60" s="437">
        <v>50115020</v>
      </c>
      <c r="C60" s="403">
        <v>8144</v>
      </c>
      <c r="D60" s="404">
        <v>0</v>
      </c>
      <c r="E60" s="403" t="s">
        <v>808</v>
      </c>
      <c r="F60" s="403" t="s">
        <v>895</v>
      </c>
      <c r="G60" s="405" t="s">
        <v>883</v>
      </c>
      <c r="H60" s="422">
        <v>-737518.25</v>
      </c>
    </row>
    <row r="61" spans="1:18" x14ac:dyDescent="0.25">
      <c r="A61" s="141" t="s">
        <v>896</v>
      </c>
      <c r="B61" s="436">
        <v>54910002</v>
      </c>
      <c r="C61" s="163">
        <v>9001</v>
      </c>
      <c r="D61" s="382">
        <v>2187500</v>
      </c>
      <c r="E61" s="124" t="s">
        <v>684</v>
      </c>
      <c r="F61" s="124" t="s">
        <v>898</v>
      </c>
      <c r="G61" s="456" t="s">
        <v>908</v>
      </c>
      <c r="H61" s="416" t="s">
        <v>698</v>
      </c>
      <c r="I61" s="119"/>
      <c r="J61" s="119"/>
      <c r="K61" s="119"/>
      <c r="L61" s="119"/>
      <c r="M61" s="119"/>
      <c r="N61" s="119"/>
      <c r="O61" s="119"/>
      <c r="P61" s="119"/>
      <c r="Q61" s="119"/>
      <c r="R61" s="119"/>
    </row>
    <row r="62" spans="1:18" x14ac:dyDescent="0.25">
      <c r="A62" s="141" t="s">
        <v>897</v>
      </c>
      <c r="B62" s="436">
        <v>54910002</v>
      </c>
      <c r="C62" s="163">
        <v>9001</v>
      </c>
      <c r="D62" s="382">
        <v>841795</v>
      </c>
      <c r="E62" s="124" t="s">
        <v>684</v>
      </c>
      <c r="F62" s="124" t="s">
        <v>899</v>
      </c>
      <c r="G62" s="456" t="s">
        <v>909</v>
      </c>
      <c r="H62" s="416" t="s">
        <v>698</v>
      </c>
      <c r="I62" s="119"/>
      <c r="J62" s="119"/>
      <c r="K62" s="119"/>
      <c r="L62" s="119"/>
      <c r="M62" s="119"/>
      <c r="N62" s="119"/>
      <c r="O62" s="119"/>
      <c r="P62" s="119"/>
      <c r="Q62" s="119"/>
      <c r="R62" s="119"/>
    </row>
    <row r="63" spans="1:18" x14ac:dyDescent="0.25">
      <c r="A63" s="141" t="s">
        <v>904</v>
      </c>
      <c r="B63" s="435">
        <v>54911003</v>
      </c>
      <c r="C63" s="399" t="s">
        <v>761</v>
      </c>
      <c r="D63" s="382">
        <v>227317</v>
      </c>
      <c r="E63" s="124" t="s">
        <v>684</v>
      </c>
      <c r="F63" s="124" t="s">
        <v>905</v>
      </c>
      <c r="G63" s="398" t="s">
        <v>906</v>
      </c>
      <c r="H63" s="423" t="s">
        <v>698</v>
      </c>
      <c r="I63" s="119"/>
      <c r="J63" s="119"/>
      <c r="K63" s="119"/>
      <c r="L63" s="119"/>
      <c r="M63" s="119"/>
      <c r="N63" s="119"/>
      <c r="O63" s="119"/>
      <c r="P63" s="119"/>
      <c r="Q63" s="119"/>
      <c r="R63" s="119"/>
    </row>
    <row r="64" spans="1:18" x14ac:dyDescent="0.25">
      <c r="A64" s="141" t="s">
        <v>910</v>
      </c>
      <c r="B64" s="438">
        <v>54911002</v>
      </c>
      <c r="C64" s="163">
        <v>9001</v>
      </c>
      <c r="D64" s="409">
        <v>2187500</v>
      </c>
      <c r="E64" s="163" t="s">
        <v>684</v>
      </c>
      <c r="F64" s="163" t="s">
        <v>919</v>
      </c>
      <c r="G64" s="398" t="s">
        <v>945</v>
      </c>
      <c r="H64" s="423" t="s">
        <v>698</v>
      </c>
      <c r="I64" s="119"/>
      <c r="J64" s="119"/>
      <c r="K64" s="119"/>
      <c r="L64" s="119"/>
      <c r="M64" s="119"/>
      <c r="N64" s="119"/>
      <c r="O64" s="119"/>
      <c r="P64" s="119"/>
      <c r="Q64" s="119"/>
      <c r="R64" s="119"/>
    </row>
    <row r="65" spans="1:18" x14ac:dyDescent="0.25">
      <c r="A65" s="141" t="s">
        <v>911</v>
      </c>
      <c r="B65" s="436">
        <v>54911001</v>
      </c>
      <c r="C65" s="163">
        <v>9001</v>
      </c>
      <c r="D65" s="409">
        <v>841802</v>
      </c>
      <c r="E65" s="163" t="s">
        <v>684</v>
      </c>
      <c r="F65" s="163" t="s">
        <v>920</v>
      </c>
      <c r="G65" s="398" t="s">
        <v>944</v>
      </c>
      <c r="H65" s="424"/>
      <c r="I65" s="119"/>
      <c r="J65" s="119"/>
      <c r="K65" s="119"/>
      <c r="L65" s="119"/>
      <c r="M65" s="119"/>
      <c r="N65" s="119"/>
      <c r="O65" s="119"/>
      <c r="P65" s="119"/>
      <c r="Q65" s="119"/>
      <c r="R65" s="119"/>
    </row>
    <row r="66" spans="1:18" x14ac:dyDescent="0.25">
      <c r="A66" s="141" t="s">
        <v>921</v>
      </c>
      <c r="B66" s="439">
        <v>50160002</v>
      </c>
      <c r="C66" s="250">
        <v>9001</v>
      </c>
      <c r="D66" s="406">
        <v>10353.49</v>
      </c>
      <c r="E66" s="250" t="s">
        <v>341</v>
      </c>
      <c r="F66" s="379" t="s">
        <v>922</v>
      </c>
      <c r="G66" s="456" t="s">
        <v>596</v>
      </c>
      <c r="H66" s="424">
        <v>10353.49</v>
      </c>
      <c r="I66" s="119"/>
      <c r="J66" s="119"/>
      <c r="K66" s="119"/>
      <c r="L66" s="119"/>
      <c r="M66" s="119"/>
      <c r="N66" s="119"/>
      <c r="O66" s="119"/>
      <c r="P66" s="119"/>
      <c r="Q66" s="119"/>
      <c r="R66" s="119"/>
    </row>
    <row r="67" spans="1:18" x14ac:dyDescent="0.25">
      <c r="A67" s="141" t="s">
        <v>921</v>
      </c>
      <c r="B67" s="439">
        <v>50160002</v>
      </c>
      <c r="C67" s="250">
        <v>9001</v>
      </c>
      <c r="D67" s="406">
        <v>5319.5</v>
      </c>
      <c r="E67" s="250" t="s">
        <v>341</v>
      </c>
      <c r="F67" s="379" t="s">
        <v>923</v>
      </c>
      <c r="G67" s="456" t="s">
        <v>596</v>
      </c>
      <c r="H67" s="424">
        <v>5319.5</v>
      </c>
      <c r="I67" s="119"/>
      <c r="J67" s="119"/>
      <c r="K67" s="119"/>
      <c r="L67" s="119"/>
      <c r="M67" s="119"/>
      <c r="N67" s="119"/>
      <c r="O67" s="119"/>
      <c r="P67" s="119"/>
      <c r="Q67" s="119"/>
      <c r="R67" s="119"/>
    </row>
    <row r="68" spans="1:18" x14ac:dyDescent="0.25">
      <c r="A68" s="141" t="s">
        <v>927</v>
      </c>
      <c r="B68" s="436">
        <v>54911003</v>
      </c>
      <c r="C68" s="163" t="s">
        <v>761</v>
      </c>
      <c r="D68" s="409">
        <v>229009</v>
      </c>
      <c r="E68" s="163" t="s">
        <v>684</v>
      </c>
      <c r="F68" s="163" t="s">
        <v>928</v>
      </c>
      <c r="G68" s="398" t="s">
        <v>943</v>
      </c>
      <c r="H68" s="424"/>
      <c r="I68" s="119"/>
      <c r="J68" s="119"/>
      <c r="K68" s="119"/>
      <c r="L68" s="119"/>
      <c r="M68" s="119"/>
      <c r="N68" s="119"/>
      <c r="O68" s="119"/>
      <c r="P68" s="119"/>
      <c r="Q68" s="119"/>
      <c r="R68" s="119"/>
    </row>
    <row r="69" spans="1:18" s="119" customFormat="1" x14ac:dyDescent="0.25">
      <c r="A69" s="141" t="s">
        <v>931</v>
      </c>
      <c r="B69" s="439">
        <v>51804005</v>
      </c>
      <c r="C69" s="250" t="s">
        <v>761</v>
      </c>
      <c r="D69" s="406">
        <v>419802.53</v>
      </c>
      <c r="E69" s="250" t="s">
        <v>473</v>
      </c>
      <c r="F69" s="250" t="s">
        <v>932</v>
      </c>
      <c r="G69" s="456" t="s">
        <v>596</v>
      </c>
      <c r="H69" s="425">
        <v>419802.53</v>
      </c>
    </row>
    <row r="70" spans="1:18" x14ac:dyDescent="0.25">
      <c r="A70" s="141" t="s">
        <v>933</v>
      </c>
      <c r="B70" s="439">
        <v>51804005</v>
      </c>
      <c r="C70" s="250" t="s">
        <v>761</v>
      </c>
      <c r="D70" s="406">
        <v>55973.7</v>
      </c>
      <c r="E70" s="250" t="s">
        <v>473</v>
      </c>
      <c r="F70" s="250" t="s">
        <v>934</v>
      </c>
      <c r="G70" s="456" t="s">
        <v>596</v>
      </c>
      <c r="H70" s="425">
        <v>55973.7</v>
      </c>
      <c r="I70" s="119"/>
      <c r="J70" s="119"/>
      <c r="K70" s="119"/>
      <c r="L70" s="119"/>
      <c r="M70" s="119"/>
      <c r="N70" s="119"/>
      <c r="O70" s="119"/>
      <c r="P70" s="119"/>
      <c r="Q70" s="119"/>
      <c r="R70" s="119"/>
    </row>
    <row r="71" spans="1:18" x14ac:dyDescent="0.25">
      <c r="A71" s="141" t="s">
        <v>935</v>
      </c>
      <c r="B71" s="439">
        <v>51804005</v>
      </c>
      <c r="C71" s="250" t="s">
        <v>761</v>
      </c>
      <c r="D71" s="406">
        <v>59971.82</v>
      </c>
      <c r="E71" s="250" t="s">
        <v>473</v>
      </c>
      <c r="F71" s="250" t="s">
        <v>936</v>
      </c>
      <c r="G71" s="456" t="s">
        <v>596</v>
      </c>
      <c r="H71" s="425">
        <v>59971.82</v>
      </c>
      <c r="I71" s="119"/>
      <c r="J71" s="119"/>
      <c r="K71" s="119"/>
      <c r="L71" s="119"/>
      <c r="M71" s="119"/>
      <c r="N71" s="119"/>
      <c r="O71" s="119"/>
      <c r="P71" s="119"/>
      <c r="Q71" s="119"/>
      <c r="R71" s="119"/>
    </row>
    <row r="72" spans="1:18" x14ac:dyDescent="0.25">
      <c r="A72" s="141" t="s">
        <v>937</v>
      </c>
      <c r="B72" s="439">
        <v>51804005</v>
      </c>
      <c r="C72" s="250" t="s">
        <v>761</v>
      </c>
      <c r="D72" s="406">
        <v>21989.65</v>
      </c>
      <c r="E72" s="250" t="s">
        <v>473</v>
      </c>
      <c r="F72" s="250" t="s">
        <v>938</v>
      </c>
      <c r="G72" s="456" t="s">
        <v>596</v>
      </c>
      <c r="H72" s="425">
        <v>21989.65</v>
      </c>
      <c r="I72" s="119"/>
      <c r="J72" s="119"/>
      <c r="K72" s="119"/>
      <c r="L72" s="119"/>
      <c r="M72" s="119"/>
      <c r="N72" s="119"/>
      <c r="O72" s="119"/>
      <c r="P72" s="119"/>
      <c r="Q72" s="119"/>
      <c r="R72" s="119"/>
    </row>
    <row r="73" spans="1:18" x14ac:dyDescent="0.25">
      <c r="A73" s="141" t="s">
        <v>939</v>
      </c>
      <c r="B73" s="439">
        <v>51804005</v>
      </c>
      <c r="C73" s="250" t="s">
        <v>761</v>
      </c>
      <c r="D73" s="406">
        <v>99992.99</v>
      </c>
      <c r="E73" s="250" t="s">
        <v>473</v>
      </c>
      <c r="F73" s="250" t="s">
        <v>940</v>
      </c>
      <c r="G73" s="456" t="s">
        <v>596</v>
      </c>
      <c r="H73" s="425">
        <v>99992.99</v>
      </c>
      <c r="I73" s="119"/>
      <c r="J73" s="119"/>
      <c r="K73" s="119"/>
      <c r="L73" s="119"/>
      <c r="M73" s="119"/>
      <c r="N73" s="119"/>
      <c r="O73" s="119"/>
      <c r="P73" s="119"/>
      <c r="Q73" s="119"/>
      <c r="R73" s="119"/>
    </row>
    <row r="74" spans="1:18" x14ac:dyDescent="0.25">
      <c r="A74" s="141" t="s">
        <v>941</v>
      </c>
      <c r="B74" s="439">
        <v>51804005</v>
      </c>
      <c r="C74" s="250" t="s">
        <v>761</v>
      </c>
      <c r="D74" s="406">
        <v>369826.08</v>
      </c>
      <c r="E74" s="250" t="s">
        <v>473</v>
      </c>
      <c r="F74" s="250" t="s">
        <v>942</v>
      </c>
      <c r="G74" s="456" t="s">
        <v>596</v>
      </c>
      <c r="H74" s="425">
        <v>369826.08</v>
      </c>
      <c r="I74" s="119"/>
      <c r="J74" s="119"/>
      <c r="K74" s="119"/>
      <c r="L74" s="119"/>
      <c r="M74" s="119"/>
      <c r="N74" s="119"/>
      <c r="O74" s="119"/>
      <c r="P74" s="119"/>
      <c r="Q74" s="119"/>
      <c r="R74" s="119"/>
    </row>
    <row r="75" spans="1:18" x14ac:dyDescent="0.25">
      <c r="A75" s="141" t="s">
        <v>946</v>
      </c>
      <c r="B75" s="436">
        <v>54911001</v>
      </c>
      <c r="C75" s="163">
        <v>9001</v>
      </c>
      <c r="D75" s="409">
        <v>841795</v>
      </c>
      <c r="E75" s="163" t="s">
        <v>684</v>
      </c>
      <c r="F75" s="163" t="s">
        <v>947</v>
      </c>
      <c r="G75" s="398" t="s">
        <v>959</v>
      </c>
      <c r="H75" s="416" t="s">
        <v>698</v>
      </c>
      <c r="I75" s="119"/>
      <c r="J75" s="119"/>
      <c r="K75" s="119"/>
      <c r="L75" s="119"/>
      <c r="M75" s="119"/>
      <c r="N75" s="119"/>
      <c r="O75" s="119"/>
      <c r="P75" s="119"/>
      <c r="Q75" s="119"/>
      <c r="R75" s="119"/>
    </row>
    <row r="76" spans="1:18" x14ac:dyDescent="0.25">
      <c r="A76" s="141" t="s">
        <v>948</v>
      </c>
      <c r="B76" s="436">
        <v>54911002</v>
      </c>
      <c r="C76" s="163">
        <v>9001</v>
      </c>
      <c r="D76" s="409">
        <v>2187500</v>
      </c>
      <c r="E76" s="163" t="s">
        <v>684</v>
      </c>
      <c r="F76" s="163" t="s">
        <v>949</v>
      </c>
      <c r="G76" s="398" t="s">
        <v>958</v>
      </c>
      <c r="H76" s="416" t="s">
        <v>698</v>
      </c>
      <c r="I76" s="119"/>
      <c r="J76" s="119"/>
      <c r="K76" s="119"/>
      <c r="L76" s="119"/>
      <c r="M76" s="119"/>
      <c r="N76" s="119"/>
      <c r="O76" s="119"/>
      <c r="P76" s="119"/>
      <c r="Q76" s="119"/>
      <c r="R76" s="119"/>
    </row>
    <row r="77" spans="1:18" x14ac:dyDescent="0.25">
      <c r="A77" s="141" t="s">
        <v>952</v>
      </c>
      <c r="B77" s="436">
        <v>54911003</v>
      </c>
      <c r="C77" s="163" t="s">
        <v>761</v>
      </c>
      <c r="D77" s="409">
        <v>227596</v>
      </c>
      <c r="E77" s="163" t="s">
        <v>684</v>
      </c>
      <c r="F77" s="163" t="s">
        <v>953</v>
      </c>
      <c r="G77" s="398" t="s">
        <v>960</v>
      </c>
      <c r="H77" s="416" t="s">
        <v>698</v>
      </c>
      <c r="I77" s="119"/>
      <c r="J77" s="119"/>
      <c r="K77" s="119"/>
      <c r="L77" s="119"/>
      <c r="M77" s="119"/>
      <c r="N77" s="119"/>
      <c r="O77" s="119"/>
      <c r="P77" s="119"/>
      <c r="Q77" s="119"/>
      <c r="R77" s="119"/>
    </row>
    <row r="78" spans="1:18" x14ac:dyDescent="0.25">
      <c r="A78" s="141" t="s">
        <v>961</v>
      </c>
      <c r="B78" s="439">
        <v>54910009</v>
      </c>
      <c r="C78" s="250">
        <v>3921</v>
      </c>
      <c r="D78" s="406">
        <v>17500</v>
      </c>
      <c r="E78" s="250" t="s">
        <v>962</v>
      </c>
      <c r="F78" s="250" t="s">
        <v>963</v>
      </c>
      <c r="G78" s="456" t="s">
        <v>596</v>
      </c>
      <c r="H78" s="425">
        <v>17500</v>
      </c>
      <c r="I78" s="119"/>
      <c r="J78" s="119"/>
      <c r="K78" s="119"/>
      <c r="L78" s="119"/>
      <c r="M78" s="119"/>
      <c r="N78" s="119"/>
      <c r="O78" s="119"/>
      <c r="P78" s="119"/>
      <c r="Q78" s="119"/>
      <c r="R78" s="119"/>
    </row>
    <row r="79" spans="1:18" x14ac:dyDescent="0.25">
      <c r="A79" s="141" t="s">
        <v>965</v>
      </c>
      <c r="B79" s="439">
        <v>51874011</v>
      </c>
      <c r="C79" s="250">
        <v>3741</v>
      </c>
      <c r="D79" s="406">
        <v>21954.240000000002</v>
      </c>
      <c r="E79" s="250" t="s">
        <v>648</v>
      </c>
      <c r="F79" s="250" t="s">
        <v>967</v>
      </c>
      <c r="G79" s="456" t="s">
        <v>596</v>
      </c>
      <c r="H79" s="425">
        <v>21954.240000000002</v>
      </c>
      <c r="I79" s="119"/>
      <c r="J79" s="119"/>
      <c r="K79" s="119"/>
      <c r="L79" s="119"/>
      <c r="M79" s="119"/>
      <c r="N79" s="119"/>
      <c r="O79" s="119"/>
      <c r="P79" s="119"/>
      <c r="Q79" s="119"/>
      <c r="R79" s="119"/>
    </row>
    <row r="80" spans="1:18" x14ac:dyDescent="0.25">
      <c r="A80" s="141" t="s">
        <v>966</v>
      </c>
      <c r="B80" s="439">
        <v>51874011</v>
      </c>
      <c r="C80" s="250">
        <v>3241</v>
      </c>
      <c r="D80" s="406">
        <v>99369.07</v>
      </c>
      <c r="E80" s="250" t="s">
        <v>648</v>
      </c>
      <c r="F80" s="250" t="s">
        <v>968</v>
      </c>
      <c r="G80" s="456" t="s">
        <v>596</v>
      </c>
      <c r="H80" s="425">
        <v>99369.07</v>
      </c>
      <c r="I80" s="119"/>
      <c r="J80" s="119"/>
      <c r="K80" s="119"/>
      <c r="L80" s="119"/>
      <c r="M80" s="119"/>
      <c r="N80" s="119"/>
      <c r="O80" s="119"/>
      <c r="P80" s="119"/>
      <c r="Q80" s="119"/>
      <c r="R80" s="119"/>
    </row>
    <row r="81" spans="1:18" x14ac:dyDescent="0.25">
      <c r="A81" s="141" t="s">
        <v>969</v>
      </c>
      <c r="B81" s="439">
        <v>54911002</v>
      </c>
      <c r="C81" s="250">
        <v>9001</v>
      </c>
      <c r="D81" s="406">
        <v>2187500</v>
      </c>
      <c r="E81" s="250" t="s">
        <v>684</v>
      </c>
      <c r="F81" s="250" t="s">
        <v>970</v>
      </c>
      <c r="G81" s="456" t="s">
        <v>596</v>
      </c>
      <c r="H81" s="425">
        <v>2187500</v>
      </c>
      <c r="I81" s="119"/>
      <c r="J81" s="119"/>
      <c r="K81" s="119"/>
      <c r="L81" s="119"/>
      <c r="M81" s="119"/>
      <c r="N81" s="119"/>
      <c r="O81" s="119"/>
      <c r="P81" s="119"/>
      <c r="Q81" s="119"/>
      <c r="R81" s="119"/>
    </row>
    <row r="82" spans="1:18" x14ac:dyDescent="0.25">
      <c r="A82" s="141" t="s">
        <v>971</v>
      </c>
      <c r="B82" s="439">
        <v>54911001</v>
      </c>
      <c r="C82" s="250">
        <v>9001</v>
      </c>
      <c r="D82" s="406">
        <v>841795</v>
      </c>
      <c r="E82" s="250" t="s">
        <v>684</v>
      </c>
      <c r="F82" s="250" t="s">
        <v>972</v>
      </c>
      <c r="G82" s="456" t="s">
        <v>596</v>
      </c>
      <c r="H82" s="425">
        <v>841795</v>
      </c>
      <c r="I82" s="119"/>
      <c r="J82" s="119"/>
      <c r="K82" s="119"/>
      <c r="L82" s="119"/>
      <c r="M82" s="119"/>
      <c r="N82" s="119"/>
      <c r="O82" s="119"/>
      <c r="P82" s="119"/>
      <c r="Q82" s="119"/>
      <c r="R82" s="119"/>
    </row>
    <row r="83" spans="1:18" x14ac:dyDescent="0.25">
      <c r="A83" s="141" t="s">
        <v>973</v>
      </c>
      <c r="B83" s="439">
        <v>51874011</v>
      </c>
      <c r="C83" s="250">
        <v>4141</v>
      </c>
      <c r="D83" s="406">
        <v>42026.69</v>
      </c>
      <c r="E83" s="250" t="s">
        <v>648</v>
      </c>
      <c r="F83" s="250" t="s">
        <v>974</v>
      </c>
      <c r="G83" s="456" t="s">
        <v>596</v>
      </c>
      <c r="H83" s="425">
        <v>42026.69</v>
      </c>
      <c r="I83" s="119"/>
      <c r="J83" s="119"/>
      <c r="K83" s="119"/>
      <c r="L83" s="119"/>
      <c r="M83" s="119"/>
      <c r="N83" s="119"/>
      <c r="O83" s="119"/>
      <c r="P83" s="119"/>
      <c r="Q83" s="119"/>
      <c r="R83" s="119"/>
    </row>
    <row r="84" spans="1:18" x14ac:dyDescent="0.25">
      <c r="A84" s="141" t="s">
        <v>977</v>
      </c>
      <c r="B84" s="439">
        <v>51874011</v>
      </c>
      <c r="C84" s="250">
        <v>3541</v>
      </c>
      <c r="D84" s="406">
        <v>53892.43</v>
      </c>
      <c r="E84" s="250" t="s">
        <v>648</v>
      </c>
      <c r="F84" s="250" t="s">
        <v>978</v>
      </c>
      <c r="G84" s="456" t="s">
        <v>596</v>
      </c>
      <c r="H84" s="425">
        <v>53892.43</v>
      </c>
      <c r="I84" s="119"/>
      <c r="J84" s="119"/>
      <c r="K84" s="119"/>
      <c r="L84" s="119"/>
      <c r="M84" s="119"/>
      <c r="N84" s="119"/>
      <c r="O84" s="119"/>
      <c r="P84" s="119"/>
      <c r="Q84" s="119"/>
      <c r="R84" s="119"/>
    </row>
    <row r="85" spans="1:18" x14ac:dyDescent="0.25">
      <c r="A85" s="141" t="s">
        <v>979</v>
      </c>
      <c r="B85" s="439">
        <v>51874019</v>
      </c>
      <c r="C85" s="250">
        <v>9071</v>
      </c>
      <c r="D85" s="406">
        <v>115000</v>
      </c>
      <c r="E85" s="250" t="s">
        <v>980</v>
      </c>
      <c r="F85" s="250" t="s">
        <v>983</v>
      </c>
      <c r="G85" s="456" t="s">
        <v>596</v>
      </c>
      <c r="H85" s="425">
        <v>115000</v>
      </c>
      <c r="I85" s="119"/>
      <c r="J85" s="119"/>
      <c r="K85" s="119"/>
      <c r="L85" s="119"/>
      <c r="M85" s="119"/>
      <c r="N85" s="119"/>
      <c r="O85" s="119"/>
      <c r="P85" s="119"/>
      <c r="Q85" s="119"/>
      <c r="R85" s="119"/>
    </row>
    <row r="86" spans="1:18" x14ac:dyDescent="0.25">
      <c r="A86" s="141" t="s">
        <v>981</v>
      </c>
      <c r="B86" s="439">
        <v>51874019</v>
      </c>
      <c r="C86" s="250">
        <v>9071</v>
      </c>
      <c r="D86" s="406">
        <v>115000</v>
      </c>
      <c r="E86" s="250" t="s">
        <v>980</v>
      </c>
      <c r="F86" s="250" t="s">
        <v>982</v>
      </c>
      <c r="G86" s="456" t="s">
        <v>596</v>
      </c>
      <c r="H86" s="425">
        <v>115000</v>
      </c>
      <c r="I86" s="119"/>
      <c r="J86" s="119"/>
      <c r="K86" s="119"/>
      <c r="L86" s="119"/>
      <c r="M86" s="119"/>
      <c r="N86" s="119"/>
      <c r="O86" s="119"/>
      <c r="P86" s="119"/>
      <c r="Q86" s="119"/>
      <c r="R86" s="119"/>
    </row>
    <row r="87" spans="1:18" x14ac:dyDescent="0.25">
      <c r="A87" s="141" t="s">
        <v>984</v>
      </c>
      <c r="B87" s="439">
        <v>51201001</v>
      </c>
      <c r="C87" s="250">
        <v>2921</v>
      </c>
      <c r="D87" s="406">
        <v>30000</v>
      </c>
      <c r="E87" s="250" t="s">
        <v>985</v>
      </c>
      <c r="F87" s="250" t="s">
        <v>986</v>
      </c>
      <c r="G87" s="456" t="s">
        <v>596</v>
      </c>
      <c r="H87" s="425">
        <v>30000</v>
      </c>
      <c r="I87" s="119"/>
      <c r="J87" s="119"/>
      <c r="K87" s="119"/>
      <c r="L87" s="119"/>
      <c r="M87" s="119"/>
      <c r="N87" s="119"/>
      <c r="O87" s="119"/>
      <c r="P87" s="119"/>
      <c r="Q87" s="119"/>
      <c r="R87" s="119"/>
    </row>
    <row r="88" spans="1:18" x14ac:dyDescent="0.25">
      <c r="A88" s="141" t="s">
        <v>987</v>
      </c>
      <c r="B88" s="439">
        <v>51874013</v>
      </c>
      <c r="C88" s="250">
        <v>9086</v>
      </c>
      <c r="D88" s="406">
        <v>165013.07</v>
      </c>
      <c r="E88" s="250" t="s">
        <v>988</v>
      </c>
      <c r="F88" s="250" t="s">
        <v>989</v>
      </c>
      <c r="G88" s="456" t="s">
        <v>596</v>
      </c>
      <c r="H88" s="425">
        <v>165013.07</v>
      </c>
      <c r="I88" s="119"/>
      <c r="J88" s="119"/>
      <c r="K88" s="119"/>
      <c r="L88" s="119"/>
      <c r="M88" s="119"/>
      <c r="N88" s="119"/>
      <c r="O88" s="119"/>
      <c r="P88" s="119"/>
      <c r="Q88" s="119"/>
      <c r="R88" s="119"/>
    </row>
    <row r="89" spans="1:18" x14ac:dyDescent="0.25">
      <c r="A89" s="141" t="s">
        <v>990</v>
      </c>
      <c r="B89" s="439">
        <v>51874011</v>
      </c>
      <c r="C89" s="250">
        <v>3341</v>
      </c>
      <c r="D89" s="406">
        <v>179667.58</v>
      </c>
      <c r="E89" s="250" t="s">
        <v>648</v>
      </c>
      <c r="F89" s="250" t="s">
        <v>991</v>
      </c>
      <c r="G89" s="456" t="s">
        <v>596</v>
      </c>
      <c r="H89" s="425">
        <v>179667.58</v>
      </c>
      <c r="I89" s="119"/>
      <c r="J89" s="119"/>
      <c r="K89" s="119"/>
      <c r="L89" s="119"/>
      <c r="M89" s="119"/>
      <c r="N89" s="119"/>
      <c r="O89" s="119"/>
      <c r="P89" s="119"/>
      <c r="Q89" s="119"/>
      <c r="R89" s="119"/>
    </row>
    <row r="90" spans="1:18" x14ac:dyDescent="0.25">
      <c r="A90" s="141" t="s">
        <v>992</v>
      </c>
      <c r="B90" s="439">
        <v>51874013</v>
      </c>
      <c r="C90" s="250">
        <v>9086</v>
      </c>
      <c r="D90" s="406">
        <v>349920.2</v>
      </c>
      <c r="E90" s="250" t="s">
        <v>993</v>
      </c>
      <c r="F90" s="250" t="s">
        <v>994</v>
      </c>
      <c r="G90" s="456" t="s">
        <v>596</v>
      </c>
      <c r="H90" s="425">
        <v>349920.2</v>
      </c>
      <c r="I90" s="119"/>
      <c r="J90" s="119"/>
      <c r="K90" s="119"/>
      <c r="L90" s="119"/>
      <c r="M90" s="119"/>
      <c r="N90" s="119"/>
      <c r="O90" s="119"/>
      <c r="P90" s="119"/>
      <c r="Q90" s="119"/>
      <c r="R90" s="119"/>
    </row>
    <row r="91" spans="1:18" x14ac:dyDescent="0.25">
      <c r="A91" s="141" t="s">
        <v>996</v>
      </c>
      <c r="B91" s="439">
        <v>50210071</v>
      </c>
      <c r="C91" s="250">
        <v>9204</v>
      </c>
      <c r="D91" s="406">
        <v>21729.119999999999</v>
      </c>
      <c r="E91" s="250" t="s">
        <v>998</v>
      </c>
      <c r="F91" s="250" t="s">
        <v>997</v>
      </c>
      <c r="G91" s="456" t="s">
        <v>596</v>
      </c>
      <c r="H91" s="425">
        <v>21729.119999999999</v>
      </c>
      <c r="I91" s="119"/>
      <c r="J91" s="119"/>
      <c r="K91" s="119"/>
      <c r="L91" s="119"/>
      <c r="M91" s="119"/>
      <c r="N91" s="119"/>
      <c r="O91" s="119"/>
      <c r="P91" s="119"/>
      <c r="Q91" s="119"/>
      <c r="R91" s="119"/>
    </row>
    <row r="92" spans="1:18" x14ac:dyDescent="0.25">
      <c r="A92" s="141" t="s">
        <v>1000</v>
      </c>
      <c r="B92" s="439">
        <v>51201001</v>
      </c>
      <c r="C92" s="250">
        <v>2921</v>
      </c>
      <c r="D92" s="406">
        <v>30000</v>
      </c>
      <c r="E92" s="250" t="s">
        <v>985</v>
      </c>
      <c r="F92" s="250" t="s">
        <v>1001</v>
      </c>
      <c r="G92" s="456" t="s">
        <v>596</v>
      </c>
      <c r="H92" s="425">
        <v>30000</v>
      </c>
      <c r="I92" s="119"/>
      <c r="J92" s="119"/>
      <c r="K92" s="119"/>
      <c r="L92" s="119"/>
      <c r="M92" s="119"/>
      <c r="N92" s="119"/>
      <c r="O92" s="119"/>
      <c r="P92" s="119"/>
      <c r="Q92" s="119"/>
      <c r="R92" s="119"/>
    </row>
    <row r="93" spans="1:18" x14ac:dyDescent="0.25">
      <c r="A93" s="141" t="s">
        <v>1002</v>
      </c>
      <c r="B93" s="439">
        <v>51201001</v>
      </c>
      <c r="C93" s="250">
        <v>2921</v>
      </c>
      <c r="D93" s="406">
        <v>30000</v>
      </c>
      <c r="E93" s="250" t="s">
        <v>985</v>
      </c>
      <c r="F93" s="250" t="s">
        <v>1003</v>
      </c>
      <c r="G93" s="456" t="s">
        <v>596</v>
      </c>
      <c r="H93" s="425">
        <v>30000</v>
      </c>
      <c r="I93" s="119"/>
      <c r="J93" s="119"/>
      <c r="K93" s="119"/>
      <c r="L93" s="119"/>
      <c r="M93" s="119"/>
      <c r="N93" s="119"/>
      <c r="O93" s="119"/>
      <c r="P93" s="119"/>
      <c r="Q93" s="119"/>
      <c r="R93" s="119"/>
    </row>
    <row r="94" spans="1:18" x14ac:dyDescent="0.25">
      <c r="A94" s="141" t="s">
        <v>1004</v>
      </c>
      <c r="B94" s="439">
        <v>54910009</v>
      </c>
      <c r="C94" s="250">
        <v>863</v>
      </c>
      <c r="D94" s="406">
        <v>5660</v>
      </c>
      <c r="E94" s="250" t="s">
        <v>1005</v>
      </c>
      <c r="F94" s="250" t="s">
        <v>1006</v>
      </c>
      <c r="G94" s="456" t="s">
        <v>596</v>
      </c>
      <c r="H94" s="425">
        <v>5660</v>
      </c>
      <c r="I94" s="119"/>
      <c r="J94" s="119"/>
      <c r="K94" s="119"/>
      <c r="L94" s="119"/>
      <c r="M94" s="119"/>
      <c r="N94" s="119"/>
      <c r="O94" s="119"/>
      <c r="P94" s="119"/>
      <c r="Q94" s="119"/>
      <c r="R94" s="119"/>
    </row>
    <row r="95" spans="1:18" x14ac:dyDescent="0.25">
      <c r="A95" s="141" t="s">
        <v>1007</v>
      </c>
      <c r="B95" s="439">
        <v>51874013</v>
      </c>
      <c r="C95" s="250">
        <v>9086</v>
      </c>
      <c r="D95" s="406">
        <v>61256.25</v>
      </c>
      <c r="E95" s="250" t="s">
        <v>1008</v>
      </c>
      <c r="F95" s="250" t="s">
        <v>1009</v>
      </c>
      <c r="G95" s="456" t="s">
        <v>596</v>
      </c>
      <c r="H95" s="425">
        <v>61256.25</v>
      </c>
      <c r="I95" s="119"/>
      <c r="J95" s="119"/>
      <c r="K95" s="119"/>
      <c r="L95" s="119"/>
      <c r="M95" s="119"/>
      <c r="N95" s="119"/>
      <c r="O95" s="119"/>
      <c r="P95" s="119"/>
      <c r="Q95" s="119"/>
      <c r="R95" s="119"/>
    </row>
    <row r="96" spans="1:18" x14ac:dyDescent="0.25">
      <c r="A96" s="141" t="s">
        <v>1010</v>
      </c>
      <c r="B96" s="439">
        <v>51804001</v>
      </c>
      <c r="C96" s="250">
        <v>9086</v>
      </c>
      <c r="D96" s="406">
        <v>11165.05</v>
      </c>
      <c r="E96" s="250" t="s">
        <v>348</v>
      </c>
      <c r="F96" s="250" t="s">
        <v>1011</v>
      </c>
      <c r="G96" s="456" t="s">
        <v>596</v>
      </c>
      <c r="H96" s="425">
        <v>11165.05</v>
      </c>
      <c r="I96" s="119"/>
      <c r="J96" s="119"/>
      <c r="K96" s="119"/>
      <c r="L96" s="119"/>
      <c r="M96" s="119"/>
      <c r="N96" s="119"/>
      <c r="O96" s="119"/>
      <c r="P96" s="119"/>
      <c r="Q96" s="119"/>
      <c r="R96" s="119"/>
    </row>
    <row r="97" spans="1:18" x14ac:dyDescent="0.25">
      <c r="A97" s="141" t="s">
        <v>1012</v>
      </c>
      <c r="B97" s="439">
        <v>51874013</v>
      </c>
      <c r="C97" s="250">
        <v>9086</v>
      </c>
      <c r="D97" s="406">
        <v>18136.689999999999</v>
      </c>
      <c r="E97" s="250" t="s">
        <v>1013</v>
      </c>
      <c r="F97" s="250" t="s">
        <v>1014</v>
      </c>
      <c r="G97" s="456" t="s">
        <v>596</v>
      </c>
      <c r="H97" s="425">
        <v>18136.689999999999</v>
      </c>
      <c r="I97" s="119"/>
      <c r="J97" s="119"/>
      <c r="K97" s="119"/>
      <c r="L97" s="119"/>
      <c r="M97" s="119"/>
      <c r="N97" s="119"/>
      <c r="O97" s="119"/>
      <c r="P97" s="119"/>
      <c r="Q97" s="119"/>
      <c r="R97" s="119"/>
    </row>
    <row r="98" spans="1:18" x14ac:dyDescent="0.25">
      <c r="A98" s="141" t="s">
        <v>1012</v>
      </c>
      <c r="B98" s="439">
        <v>51874013</v>
      </c>
      <c r="C98" s="250">
        <v>9086</v>
      </c>
      <c r="D98" s="406">
        <v>15869.61</v>
      </c>
      <c r="E98" s="250" t="s">
        <v>1013</v>
      </c>
      <c r="F98" s="250" t="s">
        <v>1015</v>
      </c>
      <c r="G98" s="456" t="s">
        <v>596</v>
      </c>
      <c r="H98" s="425">
        <v>15869.61</v>
      </c>
      <c r="I98" s="119"/>
      <c r="J98" s="119"/>
      <c r="K98" s="119"/>
      <c r="L98" s="119"/>
      <c r="M98" s="119"/>
      <c r="N98" s="119"/>
      <c r="O98" s="119"/>
      <c r="P98" s="119"/>
      <c r="Q98" s="119"/>
      <c r="R98" s="119"/>
    </row>
    <row r="99" spans="1:18" x14ac:dyDescent="0.25">
      <c r="A99" s="141" t="s">
        <v>1016</v>
      </c>
      <c r="B99" s="439">
        <v>51874013</v>
      </c>
      <c r="C99" s="250">
        <v>9086</v>
      </c>
      <c r="D99" s="406">
        <v>14368.8</v>
      </c>
      <c r="E99" s="250" t="s">
        <v>550</v>
      </c>
      <c r="F99" s="250" t="s">
        <v>1017</v>
      </c>
      <c r="G99" s="456" t="s">
        <v>596</v>
      </c>
      <c r="H99" s="425">
        <v>14368.8</v>
      </c>
      <c r="I99" s="119"/>
      <c r="J99" s="119"/>
      <c r="K99" s="119"/>
      <c r="L99" s="119"/>
      <c r="M99" s="119"/>
      <c r="N99" s="119"/>
      <c r="O99" s="119"/>
      <c r="P99" s="119"/>
      <c r="Q99" s="119"/>
      <c r="R99" s="119"/>
    </row>
    <row r="100" spans="1:18" x14ac:dyDescent="0.25">
      <c r="A100" s="141" t="s">
        <v>1018</v>
      </c>
      <c r="B100" s="439">
        <v>51804001</v>
      </c>
      <c r="C100" s="250">
        <v>9086</v>
      </c>
      <c r="D100" s="406">
        <v>86887.9</v>
      </c>
      <c r="E100" s="250" t="s">
        <v>348</v>
      </c>
      <c r="F100" s="250" t="s">
        <v>1019</v>
      </c>
      <c r="G100" s="456" t="s">
        <v>596</v>
      </c>
      <c r="H100" s="425">
        <v>86887.9</v>
      </c>
      <c r="I100" s="119"/>
      <c r="J100" s="119"/>
      <c r="K100" s="119"/>
      <c r="L100" s="119"/>
      <c r="M100" s="119"/>
      <c r="N100" s="119"/>
      <c r="O100" s="119"/>
      <c r="P100" s="119"/>
      <c r="Q100" s="119"/>
      <c r="R100" s="119"/>
    </row>
    <row r="101" spans="1:18" x14ac:dyDescent="0.25">
      <c r="A101" s="141" t="s">
        <v>1020</v>
      </c>
      <c r="B101" s="439">
        <v>51874013</v>
      </c>
      <c r="C101" s="250">
        <v>9086</v>
      </c>
      <c r="D101" s="406">
        <v>77440</v>
      </c>
      <c r="E101" s="250" t="s">
        <v>216</v>
      </c>
      <c r="F101" s="250" t="s">
        <v>1021</v>
      </c>
      <c r="G101" s="456" t="s">
        <v>596</v>
      </c>
      <c r="H101" s="425">
        <v>77440</v>
      </c>
      <c r="I101" s="119"/>
      <c r="J101" s="119"/>
      <c r="K101" s="119"/>
      <c r="L101" s="119"/>
      <c r="M101" s="119"/>
      <c r="N101" s="119"/>
      <c r="O101" s="119"/>
      <c r="P101" s="119"/>
      <c r="Q101" s="119"/>
      <c r="R101" s="119"/>
    </row>
    <row r="102" spans="1:18" x14ac:dyDescent="0.25">
      <c r="A102" s="141" t="s">
        <v>1022</v>
      </c>
      <c r="B102" s="439">
        <v>51874013</v>
      </c>
      <c r="C102" s="250">
        <v>9086</v>
      </c>
      <c r="D102" s="406">
        <v>19007.400000000001</v>
      </c>
      <c r="E102" s="250" t="s">
        <v>468</v>
      </c>
      <c r="F102" s="250" t="s">
        <v>1023</v>
      </c>
      <c r="G102" s="456" t="s">
        <v>596</v>
      </c>
      <c r="H102" s="425">
        <v>19007.099999999999</v>
      </c>
      <c r="I102" s="119"/>
      <c r="J102" s="119"/>
      <c r="K102" s="119"/>
      <c r="L102" s="119"/>
      <c r="M102" s="119"/>
      <c r="N102" s="119"/>
      <c r="O102" s="119"/>
      <c r="P102" s="119"/>
      <c r="Q102" s="119"/>
      <c r="R102" s="119"/>
    </row>
    <row r="103" spans="1:18" x14ac:dyDescent="0.25">
      <c r="A103" s="141" t="s">
        <v>1024</v>
      </c>
      <c r="B103" s="439">
        <v>51874013</v>
      </c>
      <c r="C103" s="250">
        <v>9086</v>
      </c>
      <c r="D103" s="406">
        <v>146213.38</v>
      </c>
      <c r="E103" s="250" t="s">
        <v>1025</v>
      </c>
      <c r="F103" s="250" t="s">
        <v>1026</v>
      </c>
      <c r="G103" s="456" t="s">
        <v>596</v>
      </c>
      <c r="H103" s="425">
        <v>146213.38</v>
      </c>
      <c r="I103" s="119"/>
      <c r="J103" s="119"/>
      <c r="K103" s="119"/>
      <c r="L103" s="119"/>
      <c r="M103" s="119"/>
      <c r="N103" s="119"/>
      <c r="O103" s="119"/>
      <c r="P103" s="119"/>
      <c r="Q103" s="119"/>
      <c r="R103" s="119"/>
    </row>
    <row r="104" spans="1:18" x14ac:dyDescent="0.25">
      <c r="A104" s="141" t="s">
        <v>1027</v>
      </c>
      <c r="B104" s="439">
        <v>51874013</v>
      </c>
      <c r="C104" s="250">
        <v>9086</v>
      </c>
      <c r="D104" s="406">
        <v>16956.13</v>
      </c>
      <c r="E104" s="250" t="s">
        <v>348</v>
      </c>
      <c r="F104" s="250" t="s">
        <v>1028</v>
      </c>
      <c r="G104" s="456" t="s">
        <v>596</v>
      </c>
      <c r="H104" s="425">
        <v>16956.13</v>
      </c>
      <c r="I104" s="119"/>
      <c r="J104" s="119"/>
      <c r="K104" s="119"/>
      <c r="L104" s="119"/>
      <c r="M104" s="119"/>
      <c r="N104" s="119"/>
      <c r="O104" s="119"/>
      <c r="P104" s="119"/>
      <c r="Q104" s="119"/>
      <c r="R104" s="119"/>
    </row>
    <row r="105" spans="1:18" x14ac:dyDescent="0.25">
      <c r="A105" s="141" t="s">
        <v>1043</v>
      </c>
      <c r="B105" s="439">
        <v>54911003</v>
      </c>
      <c r="C105" s="250" t="s">
        <v>761</v>
      </c>
      <c r="D105" s="406">
        <v>227892</v>
      </c>
      <c r="E105" s="250" t="s">
        <v>684</v>
      </c>
      <c r="F105" s="250" t="s">
        <v>1044</v>
      </c>
      <c r="G105" s="456" t="s">
        <v>596</v>
      </c>
      <c r="H105" s="425">
        <v>227892</v>
      </c>
      <c r="I105" s="119"/>
      <c r="J105" s="119"/>
      <c r="K105" s="119"/>
      <c r="L105" s="119"/>
      <c r="M105" s="119"/>
      <c r="N105" s="119"/>
      <c r="O105" s="119"/>
      <c r="P105" s="119"/>
      <c r="Q105" s="119"/>
      <c r="R105" s="119"/>
    </row>
    <row r="106" spans="1:18" x14ac:dyDescent="0.25">
      <c r="A106" s="141" t="s">
        <v>1045</v>
      </c>
      <c r="B106" s="439">
        <v>51874013</v>
      </c>
      <c r="C106" s="250">
        <v>9086</v>
      </c>
      <c r="D106" s="406">
        <v>28737.599999999999</v>
      </c>
      <c r="E106" s="250" t="s">
        <v>1046</v>
      </c>
      <c r="F106" s="250" t="s">
        <v>1047</v>
      </c>
      <c r="G106" s="456" t="s">
        <v>596</v>
      </c>
      <c r="H106" s="425">
        <v>28737.599999999999</v>
      </c>
      <c r="I106" s="119"/>
      <c r="J106" s="119"/>
      <c r="K106" s="119"/>
      <c r="L106" s="119"/>
      <c r="M106" s="119"/>
      <c r="N106" s="119"/>
      <c r="O106" s="119"/>
      <c r="P106" s="119"/>
      <c r="Q106" s="119"/>
      <c r="R106" s="119"/>
    </row>
    <row r="107" spans="1:18" x14ac:dyDescent="0.25">
      <c r="A107" s="141" t="s">
        <v>1048</v>
      </c>
      <c r="B107" s="439">
        <v>51874013</v>
      </c>
      <c r="C107" s="250">
        <v>9086</v>
      </c>
      <c r="D107" s="406">
        <v>25145.4</v>
      </c>
      <c r="E107" s="250" t="s">
        <v>1046</v>
      </c>
      <c r="F107" s="250" t="s">
        <v>1049</v>
      </c>
      <c r="G107" s="456" t="s">
        <v>596</v>
      </c>
      <c r="H107" s="425">
        <v>25145.4</v>
      </c>
      <c r="I107" s="119"/>
      <c r="J107" s="119"/>
      <c r="K107" s="119"/>
      <c r="L107" s="119"/>
      <c r="M107" s="119"/>
      <c r="N107" s="119"/>
      <c r="O107" s="119"/>
      <c r="P107" s="119"/>
      <c r="Q107" s="119"/>
      <c r="R107" s="119"/>
    </row>
    <row r="108" spans="1:18" x14ac:dyDescent="0.25">
      <c r="A108" s="141" t="s">
        <v>1050</v>
      </c>
      <c r="B108" s="439">
        <v>51874013</v>
      </c>
      <c r="C108" s="250">
        <v>9086</v>
      </c>
      <c r="D108" s="406">
        <v>29880</v>
      </c>
      <c r="E108" s="250" t="s">
        <v>1051</v>
      </c>
      <c r="F108" s="250" t="s">
        <v>1052</v>
      </c>
      <c r="G108" s="456" t="s">
        <v>596</v>
      </c>
      <c r="H108" s="425">
        <v>29880</v>
      </c>
      <c r="I108" s="119"/>
      <c r="J108" s="119"/>
      <c r="K108" s="119"/>
      <c r="L108" s="119"/>
      <c r="M108" s="119"/>
      <c r="N108" s="119"/>
      <c r="O108" s="119"/>
      <c r="P108" s="119"/>
      <c r="Q108" s="119"/>
      <c r="R108" s="119"/>
    </row>
    <row r="109" spans="1:18" x14ac:dyDescent="0.25">
      <c r="A109" s="141" t="s">
        <v>1053</v>
      </c>
      <c r="B109" s="439">
        <v>54910008</v>
      </c>
      <c r="C109" s="250">
        <v>2921</v>
      </c>
      <c r="D109" s="406">
        <v>15000</v>
      </c>
      <c r="E109" s="250" t="s">
        <v>1054</v>
      </c>
      <c r="F109" s="250" t="s">
        <v>1055</v>
      </c>
      <c r="G109" s="456" t="s">
        <v>596</v>
      </c>
      <c r="H109" s="425">
        <v>15000</v>
      </c>
      <c r="I109" s="119"/>
      <c r="J109" s="119"/>
      <c r="K109" s="119"/>
      <c r="L109" s="119"/>
      <c r="M109" s="119"/>
      <c r="N109" s="119"/>
      <c r="O109" s="119"/>
      <c r="P109" s="119"/>
      <c r="Q109" s="119"/>
      <c r="R109" s="119"/>
    </row>
    <row r="110" spans="1:18" x14ac:dyDescent="0.25">
      <c r="A110" s="141" t="s">
        <v>1056</v>
      </c>
      <c r="B110" s="439">
        <v>54910008</v>
      </c>
      <c r="C110" s="250">
        <v>1311</v>
      </c>
      <c r="D110" s="406">
        <v>6800</v>
      </c>
      <c r="E110" s="250" t="s">
        <v>158</v>
      </c>
      <c r="F110" s="250" t="s">
        <v>1057</v>
      </c>
      <c r="G110" s="456" t="s">
        <v>596</v>
      </c>
      <c r="H110" s="425">
        <v>6800</v>
      </c>
      <c r="I110" s="119"/>
      <c r="J110" s="119"/>
      <c r="K110" s="119"/>
      <c r="L110" s="119"/>
      <c r="M110" s="119"/>
      <c r="N110" s="119"/>
      <c r="O110" s="119"/>
      <c r="P110" s="119"/>
      <c r="Q110" s="119"/>
      <c r="R110" s="119"/>
    </row>
    <row r="111" spans="1:18" x14ac:dyDescent="0.25">
      <c r="A111" s="141" t="s">
        <v>1058</v>
      </c>
      <c r="B111" s="439">
        <v>54910008</v>
      </c>
      <c r="C111" s="250">
        <v>1711</v>
      </c>
      <c r="D111" s="406">
        <v>28000</v>
      </c>
      <c r="E111" s="250" t="s">
        <v>1059</v>
      </c>
      <c r="F111" s="250" t="s">
        <v>1060</v>
      </c>
      <c r="G111" s="456" t="s">
        <v>596</v>
      </c>
      <c r="H111" s="425">
        <v>28000</v>
      </c>
      <c r="I111" s="119"/>
      <c r="J111" s="119"/>
      <c r="K111" s="119"/>
      <c r="L111" s="119"/>
      <c r="M111" s="119"/>
      <c r="N111" s="119"/>
      <c r="O111" s="119"/>
      <c r="P111" s="119"/>
      <c r="Q111" s="119"/>
      <c r="R111" s="119"/>
    </row>
    <row r="112" spans="1:18" x14ac:dyDescent="0.25">
      <c r="A112" s="141" t="s">
        <v>1061</v>
      </c>
      <c r="B112" s="439">
        <v>54910008</v>
      </c>
      <c r="C112" s="250">
        <v>762</v>
      </c>
      <c r="D112" s="406">
        <v>12500</v>
      </c>
      <c r="E112" s="250" t="s">
        <v>1062</v>
      </c>
      <c r="F112" s="250" t="s">
        <v>1063</v>
      </c>
      <c r="G112" s="456" t="s">
        <v>596</v>
      </c>
      <c r="H112" s="425">
        <v>12500</v>
      </c>
      <c r="I112" s="119"/>
      <c r="J112" s="119"/>
      <c r="K112" s="119"/>
      <c r="L112" s="119"/>
      <c r="M112" s="119"/>
      <c r="N112" s="119"/>
      <c r="O112" s="119"/>
      <c r="P112" s="119"/>
      <c r="Q112" s="119"/>
      <c r="R112" s="119"/>
    </row>
    <row r="113" spans="1:18" x14ac:dyDescent="0.25">
      <c r="A113" s="141" t="s">
        <v>1064</v>
      </c>
      <c r="B113" s="439">
        <v>54910008</v>
      </c>
      <c r="C113" s="250">
        <v>2611</v>
      </c>
      <c r="D113" s="406">
        <v>7400</v>
      </c>
      <c r="E113" s="250" t="s">
        <v>1062</v>
      </c>
      <c r="F113" s="250" t="s">
        <v>1065</v>
      </c>
      <c r="G113" s="456" t="s">
        <v>596</v>
      </c>
      <c r="H113" s="425">
        <v>7400</v>
      </c>
      <c r="I113" s="119"/>
      <c r="J113" s="119"/>
      <c r="K113" s="119"/>
      <c r="L113" s="119"/>
      <c r="M113" s="119"/>
      <c r="N113" s="119"/>
      <c r="O113" s="119"/>
      <c r="P113" s="119"/>
      <c r="Q113" s="119"/>
      <c r="R113" s="119"/>
    </row>
    <row r="114" spans="1:18" x14ac:dyDescent="0.25">
      <c r="A114" s="141" t="s">
        <v>1066</v>
      </c>
      <c r="B114" s="439">
        <v>51874013</v>
      </c>
      <c r="C114" s="250">
        <v>9051</v>
      </c>
      <c r="D114" s="406">
        <v>19000</v>
      </c>
      <c r="E114" s="250" t="s">
        <v>1067</v>
      </c>
      <c r="F114" s="250" t="s">
        <v>1068</v>
      </c>
      <c r="G114" s="456" t="s">
        <v>596</v>
      </c>
      <c r="H114" s="425">
        <v>19000</v>
      </c>
      <c r="I114" s="119"/>
      <c r="J114" s="119"/>
      <c r="K114" s="119"/>
      <c r="L114" s="119"/>
      <c r="M114" s="119"/>
      <c r="N114" s="119"/>
      <c r="O114" s="119"/>
      <c r="P114" s="119"/>
      <c r="Q114" s="119"/>
      <c r="R114" s="119"/>
    </row>
    <row r="115" spans="1:18" ht="14.25" customHeight="1" x14ac:dyDescent="0.25">
      <c r="A115" s="141" t="s">
        <v>1069</v>
      </c>
      <c r="B115" s="439">
        <v>54910009</v>
      </c>
      <c r="C115" s="250">
        <v>631</v>
      </c>
      <c r="D115" s="406">
        <v>6190</v>
      </c>
      <c r="E115" s="250" t="s">
        <v>1005</v>
      </c>
      <c r="F115" s="250" t="s">
        <v>1070</v>
      </c>
      <c r="G115" s="456" t="s">
        <v>596</v>
      </c>
      <c r="H115" s="425">
        <v>6190</v>
      </c>
      <c r="I115" s="119"/>
      <c r="J115" s="119"/>
      <c r="K115" s="119"/>
      <c r="L115" s="119"/>
      <c r="M115" s="119"/>
      <c r="N115" s="119"/>
      <c r="O115" s="119"/>
      <c r="P115" s="119"/>
      <c r="Q115" s="119"/>
      <c r="R115" s="119"/>
    </row>
    <row r="116" spans="1:18" ht="14.25" customHeight="1" x14ac:dyDescent="0.25">
      <c r="A116" s="141" t="s">
        <v>1071</v>
      </c>
      <c r="B116" s="439">
        <v>54910009</v>
      </c>
      <c r="C116" s="250">
        <v>1162</v>
      </c>
      <c r="D116" s="406">
        <v>5660</v>
      </c>
      <c r="E116" s="250" t="s">
        <v>1005</v>
      </c>
      <c r="F116" s="250" t="s">
        <v>1072</v>
      </c>
      <c r="G116" s="456" t="s">
        <v>596</v>
      </c>
      <c r="H116" s="425">
        <v>5660</v>
      </c>
      <c r="I116" s="119"/>
      <c r="J116" s="119"/>
      <c r="K116" s="119"/>
      <c r="L116" s="119"/>
      <c r="M116" s="119"/>
      <c r="N116" s="119"/>
      <c r="O116" s="119"/>
      <c r="P116" s="119"/>
      <c r="Q116" s="119"/>
      <c r="R116" s="119"/>
    </row>
    <row r="117" spans="1:18" ht="14.25" customHeight="1" x14ac:dyDescent="0.25">
      <c r="A117" s="141" t="s">
        <v>1073</v>
      </c>
      <c r="B117" s="439">
        <v>51804003</v>
      </c>
      <c r="C117" s="250">
        <v>721</v>
      </c>
      <c r="D117" s="406">
        <v>45375</v>
      </c>
      <c r="E117" s="250" t="s">
        <v>623</v>
      </c>
      <c r="F117" s="250" t="s">
        <v>1074</v>
      </c>
      <c r="G117" s="456" t="s">
        <v>596</v>
      </c>
      <c r="H117" s="425">
        <v>45375</v>
      </c>
      <c r="I117" s="119"/>
      <c r="J117" s="119"/>
      <c r="K117" s="119"/>
      <c r="L117" s="119"/>
      <c r="M117" s="119"/>
      <c r="N117" s="119"/>
      <c r="O117" s="119"/>
      <c r="P117" s="119"/>
      <c r="Q117" s="119"/>
      <c r="R117" s="119"/>
    </row>
    <row r="118" spans="1:18" ht="14.25" customHeight="1" thickBot="1" x14ac:dyDescent="0.3">
      <c r="A118" s="145" t="s">
        <v>1075</v>
      </c>
      <c r="B118" s="443">
        <v>51874018</v>
      </c>
      <c r="C118" s="269">
        <v>9071</v>
      </c>
      <c r="D118" s="453">
        <v>9900</v>
      </c>
      <c r="E118" s="269" t="s">
        <v>820</v>
      </c>
      <c r="F118" s="269" t="s">
        <v>1076</v>
      </c>
      <c r="G118" s="323" t="s">
        <v>596</v>
      </c>
      <c r="H118" s="455">
        <v>9900</v>
      </c>
      <c r="I118" s="119"/>
      <c r="J118" s="119"/>
      <c r="K118" s="119"/>
      <c r="L118" s="119"/>
      <c r="M118" s="119"/>
      <c r="N118" s="119"/>
      <c r="O118" s="119"/>
      <c r="P118" s="119"/>
      <c r="Q118" s="119"/>
      <c r="R118" s="119"/>
    </row>
    <row r="119" spans="1:18" ht="14.25" customHeight="1" x14ac:dyDescent="0.25">
      <c r="A119" s="12"/>
      <c r="B119" s="410"/>
      <c r="C119" s="411"/>
      <c r="D119" s="412"/>
      <c r="E119" s="411"/>
      <c r="F119" s="411"/>
      <c r="G119" s="454"/>
      <c r="H119" s="427"/>
      <c r="I119" s="119"/>
      <c r="J119" s="119"/>
      <c r="K119" s="119"/>
      <c r="L119" s="119"/>
      <c r="M119" s="119"/>
      <c r="N119" s="119"/>
      <c r="O119" s="119"/>
      <c r="P119" s="119"/>
      <c r="Q119" s="119"/>
      <c r="R119" s="119"/>
    </row>
    <row r="120" spans="1:18" ht="14.25" customHeight="1" x14ac:dyDescent="0.25">
      <c r="A120" s="12"/>
      <c r="B120" s="410"/>
      <c r="C120" s="411"/>
      <c r="D120" s="412"/>
      <c r="E120" s="411"/>
      <c r="F120" s="411"/>
      <c r="G120" s="457"/>
      <c r="H120" s="458"/>
      <c r="I120" s="459"/>
      <c r="J120" s="119"/>
      <c r="K120" s="119"/>
      <c r="L120" s="119"/>
      <c r="M120" s="119"/>
      <c r="N120" s="119"/>
      <c r="O120" s="119"/>
      <c r="P120" s="119"/>
      <c r="Q120" s="119"/>
      <c r="R120" s="119"/>
    </row>
    <row r="121" spans="1:18" ht="15.75" thickBot="1" x14ac:dyDescent="0.3">
      <c r="A121" s="12"/>
      <c r="B121" s="410"/>
      <c r="C121" s="411"/>
      <c r="D121" s="412"/>
      <c r="E121" s="411"/>
      <c r="F121" s="411"/>
      <c r="G121" s="426"/>
      <c r="H121" s="427"/>
      <c r="I121" s="119"/>
      <c r="J121" s="119"/>
      <c r="K121" s="119"/>
      <c r="L121" s="119"/>
      <c r="M121" s="119"/>
      <c r="N121" s="119"/>
      <c r="O121" s="119"/>
      <c r="P121" s="119"/>
      <c r="Q121" s="119"/>
      <c r="R121" s="119"/>
    </row>
    <row r="122" spans="1:18" s="394" customFormat="1" ht="30.75" thickBot="1" x14ac:dyDescent="0.3">
      <c r="B122" s="428" t="s">
        <v>867</v>
      </c>
      <c r="C122" s="429"/>
      <c r="D122" s="430">
        <f>SUM(D4:D58)</f>
        <v>13632851.51999999</v>
      </c>
      <c r="E122" s="431" t="s">
        <v>900</v>
      </c>
      <c r="G122" s="432" t="s">
        <v>999</v>
      </c>
      <c r="H122" s="433">
        <f>SUM(H6:H121)</f>
        <v>11528570.450000003</v>
      </c>
    </row>
    <row r="123" spans="1:18" ht="15.75" thickBot="1" x14ac:dyDescent="0.3"/>
    <row r="124" spans="1:18" ht="15.75" thickBot="1" x14ac:dyDescent="0.3">
      <c r="B124" s="444" t="s">
        <v>999</v>
      </c>
    </row>
    <row r="125" spans="1:18" x14ac:dyDescent="0.25">
      <c r="B125" s="445" t="s">
        <v>865</v>
      </c>
      <c r="C125" s="446"/>
      <c r="D125" s="447">
        <v>11528570.449999999</v>
      </c>
    </row>
    <row r="126" spans="1:18" x14ac:dyDescent="0.25">
      <c r="B126" s="448" t="s">
        <v>866</v>
      </c>
      <c r="C126" s="385"/>
      <c r="D126" s="449">
        <v>11528570.449999999</v>
      </c>
    </row>
    <row r="127" spans="1:18" ht="15.75" thickBot="1" x14ac:dyDescent="0.3">
      <c r="B127" s="450" t="s">
        <v>183</v>
      </c>
      <c r="C127" s="451"/>
      <c r="D127" s="452">
        <f>D125-D126</f>
        <v>0</v>
      </c>
    </row>
    <row r="129" spans="1:1" x14ac:dyDescent="0.25">
      <c r="A129" s="338" t="s">
        <v>1077</v>
      </c>
    </row>
    <row r="130" spans="1:1" x14ac:dyDescent="0.25">
      <c r="A130" s="338" t="s">
        <v>912</v>
      </c>
    </row>
  </sheetData>
  <mergeCells count="2">
    <mergeCell ref="G40:G41"/>
    <mergeCell ref="G42:G56"/>
  </mergeCells>
  <pageMargins left="0.11811023622047245" right="0.11811023622047245" top="0.39370078740157483" bottom="0.19685039370078741" header="0.31496062992125984" footer="0.31496062992125984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21</vt:i4>
      </vt:variant>
    </vt:vector>
  </HeadingPairs>
  <TitlesOfParts>
    <vt:vector size="21" baseType="lpstr"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LT PROJEKT 2023 rozpouštění</vt:lpstr>
      <vt:lpstr>LT PROJEKT 2022 rozpouštění</vt:lpstr>
      <vt:lpstr>LT PROJEKT 2021 rozpouštění</vt:lpstr>
      <vt:lpstr>fP-2019-10-5523 ROK 2020</vt:lpstr>
      <vt:lpstr>fP-2019-10-5524 ROK 2020</vt:lpstr>
      <vt:lpstr>fP-2019-10-5525 ROK 2020</vt:lpstr>
      <vt:lpstr>násled.roky</vt:lpstr>
      <vt:lpstr>FP-2015-10-5835 - ČAS.ROZLIŠ</vt:lpstr>
      <vt:lpstr>FP-2015-10-5835 - ČAS ROZLIŠENÍ</vt:lpstr>
      <vt:lpstr>IMPORT ČAS.ROZLIŠ 10-5838 (2016</vt:lpstr>
      <vt:lpstr>Poč.stavy k 381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62889</dc:creator>
  <cp:lastModifiedBy>Buzková Eva</cp:lastModifiedBy>
  <cp:lastPrinted>2024-01-25T09:33:58Z</cp:lastPrinted>
  <dcterms:created xsi:type="dcterms:W3CDTF">2014-12-18T09:50:12Z</dcterms:created>
  <dcterms:modified xsi:type="dcterms:W3CDTF">2024-04-09T12:03:58Z</dcterms:modified>
</cp:coreProperties>
</file>