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E032 Přehled dotaci 2024\"/>
    </mc:Choice>
  </mc:AlternateContent>
  <xr:revisionPtr revIDLastSave="0" documentId="13_ncr:1_{7503A3DF-A053-40C9-9483-BDBA6542C710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rekapitulace" sheetId="3" r:id="rId1"/>
    <sheet name="detail_37400000" sheetId="1" r:id="rId2"/>
    <sheet name="detail_37401000" sheetId="2" r:id="rId3"/>
    <sheet name="detail_37402000" sheetId="4" r:id="rId4"/>
  </sheets>
  <calcPr calcId="191029"/>
</workbook>
</file>

<file path=xl/calcChain.xml><?xml version="1.0" encoding="utf-8"?>
<calcChain xmlns="http://schemas.openxmlformats.org/spreadsheetml/2006/main">
  <c r="D5" i="3" l="1"/>
  <c r="E267" i="2"/>
  <c r="F46" i="4"/>
  <c r="F71" i="4" s="1"/>
  <c r="F23" i="4"/>
  <c r="E23" i="4"/>
  <c r="E71" i="4"/>
  <c r="E46" i="4"/>
  <c r="F267" i="2"/>
  <c r="E265" i="2"/>
  <c r="F258" i="2"/>
  <c r="E258" i="2"/>
  <c r="F255" i="2"/>
  <c r="E255" i="2"/>
  <c r="F252" i="2"/>
  <c r="E252" i="2"/>
  <c r="F247" i="2"/>
  <c r="E247" i="2"/>
  <c r="F242" i="2"/>
  <c r="E242" i="2"/>
  <c r="F113" i="2"/>
  <c r="E113" i="2"/>
  <c r="F95" i="2"/>
  <c r="E95" i="2"/>
  <c r="F34" i="1"/>
  <c r="E34" i="1"/>
  <c r="F32" i="1"/>
  <c r="E32" i="1"/>
  <c r="F26" i="1"/>
  <c r="E26" i="1"/>
  <c r="F16" i="1"/>
  <c r="E16" i="1"/>
  <c r="F7" i="1"/>
  <c r="E7" i="1"/>
  <c r="F4" i="1"/>
  <c r="E4" i="1"/>
  <c r="E63" i="2" l="1"/>
  <c r="E21" i="4" l="1"/>
  <c r="D8" i="3"/>
  <c r="F69" i="4"/>
  <c r="D17" i="3" s="1"/>
  <c r="D16" i="3"/>
  <c r="F265" i="2"/>
  <c r="D15" i="3" s="1"/>
  <c r="D14" i="3"/>
  <c r="D13" i="3"/>
  <c r="D12" i="3"/>
  <c r="D10" i="3"/>
  <c r="E237" i="2"/>
  <c r="F237" i="2"/>
  <c r="D9" i="3" s="1"/>
  <c r="F63" i="2"/>
  <c r="D11" i="3" s="1"/>
  <c r="D7" i="3"/>
  <c r="D6" i="3"/>
  <c r="D4" i="3"/>
  <c r="D18" i="3" l="1"/>
</calcChain>
</file>

<file path=xl/sharedStrings.xml><?xml version="1.0" encoding="utf-8"?>
<sst xmlns="http://schemas.openxmlformats.org/spreadsheetml/2006/main" count="3748" uniqueCount="682">
  <si>
    <t>Evidenční číslo dokladu</t>
  </si>
  <si>
    <t>Účet MD</t>
  </si>
  <si>
    <t>Účet DAL</t>
  </si>
  <si>
    <t>Popis</t>
  </si>
  <si>
    <t>Datum zaúčtování</t>
  </si>
  <si>
    <t>Částka MD</t>
  </si>
  <si>
    <t>Částka DAL</t>
  </si>
  <si>
    <t>Obchodní partner</t>
  </si>
  <si>
    <t>Hospodářské středisko</t>
  </si>
  <si>
    <t>Název hospodářského střediska</t>
  </si>
  <si>
    <t>Kalkulační jednice</t>
  </si>
  <si>
    <t>Akce</t>
  </si>
  <si>
    <t>Obor</t>
  </si>
  <si>
    <t>Název oboru</t>
  </si>
  <si>
    <t>Zdroj</t>
  </si>
  <si>
    <t>Okruh</t>
  </si>
  <si>
    <t>Datum dokladu</t>
  </si>
  <si>
    <t>Datum uplatnění zd. plnění</t>
  </si>
  <si>
    <t>Variabilní symbol</t>
  </si>
  <si>
    <t>Index DPH</t>
  </si>
  <si>
    <t>Účetní skupina zboží</t>
  </si>
  <si>
    <t>Audit</t>
  </si>
  <si>
    <t>Zaúčtováno</t>
  </si>
  <si>
    <t>Poznámka k dokladu</t>
  </si>
  <si>
    <t>Poznámka k položce</t>
  </si>
  <si>
    <t>Název účtu MD</t>
  </si>
  <si>
    <t>Název účtu DAL</t>
  </si>
  <si>
    <t>Okamžik zápisu</t>
  </si>
  <si>
    <t>Zaúčtoval</t>
  </si>
  <si>
    <t>Název akce</t>
  </si>
  <si>
    <t>Název kalkulační jednice</t>
  </si>
  <si>
    <t>Název zdroje</t>
  </si>
  <si>
    <t>Název okruhu</t>
  </si>
  <si>
    <t>ID-2024-01-000133</t>
  </si>
  <si>
    <t>39520000</t>
  </si>
  <si>
    <t>37400000</t>
  </si>
  <si>
    <t>Oprava z důvodu PAP - 374 00 000</t>
  </si>
  <si>
    <t>1027</t>
  </si>
  <si>
    <t>DK: ambulance UNICEF</t>
  </si>
  <si>
    <t>000</t>
  </si>
  <si>
    <t>vnitřní zaúčtování - ostatní (prog.QI)</t>
  </si>
  <si>
    <t>investiční dotace, příspěvky, granty a NeFV</t>
  </si>
  <si>
    <t>Jakšová Jana</t>
  </si>
  <si>
    <t>ID-2024-01-000606</t>
  </si>
  <si>
    <t>RIV - změnové rozhodnutí č. 2RVO-FNOL/2024 - přerozdělení investičních a neinvestičních prostředků</t>
  </si>
  <si>
    <t>Ministerstvo zdravotnictví</t>
  </si>
  <si>
    <t>8987</t>
  </si>
  <si>
    <t>PomStř: dotace - RIV</t>
  </si>
  <si>
    <t>převod z běž.účtu na FRM 8.11.2024</t>
  </si>
  <si>
    <t>ID-2024-01-000712</t>
  </si>
  <si>
    <t>preúčtování 8987 na 87xx investice RIV</t>
  </si>
  <si>
    <t>8743</t>
  </si>
  <si>
    <t>RIV: doc. Ing. Eva Kriegová, Dr. - Přínos moderních přístupů genetické a imunogenetické analýzy do d</t>
  </si>
  <si>
    <t>8774</t>
  </si>
  <si>
    <t>RIV: prof. MUDr. Ing. Petr Hluštík, Ph.D. - Integrace funkční magnetické rezonance mozku a povrchové</t>
  </si>
  <si>
    <t>8751</t>
  </si>
  <si>
    <t>RIV: MUDr. Jiří Lošťák, Ph.D. - Vliv 3D digitálního plánování na provedení a výsledek biplanární ost</t>
  </si>
  <si>
    <t>ID-2024-02-000132</t>
  </si>
  <si>
    <t>40100001</t>
  </si>
  <si>
    <t>FP-2024-22-000026</t>
  </si>
  <si>
    <t>Olomoucký kraj</t>
  </si>
  <si>
    <t>5176</t>
  </si>
  <si>
    <t>NTMC: Smart region Ol.kraj 2023</t>
  </si>
  <si>
    <t>3.2.80</t>
  </si>
  <si>
    <t>BV-2024-01CI-0020(1860)</t>
  </si>
  <si>
    <t xml:space="preserve">jmění účetní jednotky - transfery na DM od zřizovatele (DAL=tvorba, MD=čerpání) </t>
  </si>
  <si>
    <t>Smart region Ol.kraj 2023</t>
  </si>
  <si>
    <t>ID-2024-02-000265</t>
  </si>
  <si>
    <t>Změna zdrojů financování - Podpora rehabilitační péčet 2602</t>
  </si>
  <si>
    <t>2602</t>
  </si>
  <si>
    <t>RHC: NPO -  Podpora rehabilitační péče pro pacienty po kritických stavech ve FN Olomouc</t>
  </si>
  <si>
    <t>2.2.582</t>
  </si>
  <si>
    <t>Podpora rehabilitační péčet 2602 - DOTACE</t>
  </si>
  <si>
    <t>UZV</t>
  </si>
  <si>
    <t>2.2.570</t>
  </si>
  <si>
    <t>Elektroléčba + UZV</t>
  </si>
  <si>
    <t>2.2.579</t>
  </si>
  <si>
    <t>Lůžka</t>
  </si>
  <si>
    <t>4.2.205</t>
  </si>
  <si>
    <t>Systém sestra pacient</t>
  </si>
  <si>
    <t>2.2.569</t>
  </si>
  <si>
    <t>Motomed</t>
  </si>
  <si>
    <t>ID-2024-02-000553</t>
  </si>
  <si>
    <t>FP-2024-24-000109</t>
  </si>
  <si>
    <t>9731</t>
  </si>
  <si>
    <t>Stavby: NPO Novostavba onkologického stacionáře – budova P4</t>
  </si>
  <si>
    <t>1.2.100</t>
  </si>
  <si>
    <t>BV-2024-01CC-0004(1894)</t>
  </si>
  <si>
    <t>PD novostavba budovy P4</t>
  </si>
  <si>
    <t>ID-2024-02-000554</t>
  </si>
  <si>
    <t>FP-2024-24-000110</t>
  </si>
  <si>
    <t>BV-2024-01CC-0004(1895)</t>
  </si>
  <si>
    <t>ID-2024-02-000584</t>
  </si>
  <si>
    <t>FP-2024-22-000127</t>
  </si>
  <si>
    <t>2.2.652</t>
  </si>
  <si>
    <t>BV-2024-01CI-0091(172)</t>
  </si>
  <si>
    <t>Software pro plánování osteotomie v oblasti kolene</t>
  </si>
  <si>
    <t>ID-2024-02-000585</t>
  </si>
  <si>
    <t>2.2.558</t>
  </si>
  <si>
    <t>BV-2024-01CI-0091(171)</t>
  </si>
  <si>
    <t>Cytometr</t>
  </si>
  <si>
    <t>ID-2024-02-000586</t>
  </si>
  <si>
    <t>FP-2024-22-000136</t>
  </si>
  <si>
    <t>2.2.654</t>
  </si>
  <si>
    <t>BV-2024-01CI-0091(170)</t>
  </si>
  <si>
    <t>MR kompatibilní měřící systém - Povrchové EMG pro bipolární měření svalové aktivit</t>
  </si>
  <si>
    <t>ID-2024-02-000587</t>
  </si>
  <si>
    <t>FP-2024-24-000122</t>
  </si>
  <si>
    <t>BV-2024-01CC-00074(6614)</t>
  </si>
  <si>
    <t>ID-2024-02-000588</t>
  </si>
  <si>
    <t>FP-2024-24-000123</t>
  </si>
  <si>
    <t>BV-2024-01CC-00074(6615)</t>
  </si>
  <si>
    <t>BV-2024-01CI-0030(176)</t>
  </si>
  <si>
    <t>24157000</t>
  </si>
  <si>
    <t>Dotace RIV investiční 2024</t>
  </si>
  <si>
    <t>100524</t>
  </si>
  <si>
    <t>ČNB - BÚ fond reprodukce majetku (174-36334811/0710)</t>
  </si>
  <si>
    <t>BV-2024-01CC-0001(208)</t>
  </si>
  <si>
    <t>24153000</t>
  </si>
  <si>
    <t>Dotace MZCR - Podpora rehabilitační péče NS 2602</t>
  </si>
  <si>
    <t>828301</t>
  </si>
  <si>
    <t>ČNB - BÚ investiční účet - dotace (43-36334811/0710)</t>
  </si>
  <si>
    <t>Buzková Eva</t>
  </si>
  <si>
    <t>BV-2024-01CC-0003(153)</t>
  </si>
  <si>
    <t>Dotace NPO P4 - Hematoonkologická a onkologická péče stavba</t>
  </si>
  <si>
    <t>824201</t>
  </si>
  <si>
    <t>BV-2024-01CA-0194(106)</t>
  </si>
  <si>
    <t>24141000</t>
  </si>
  <si>
    <t>Dotace - Bezpečný a efektivní bonding jako důležitý start novorozenců 0905</t>
  </si>
  <si>
    <t>0905</t>
  </si>
  <si>
    <t>NOVO: BONDING Ol.kraj</t>
  </si>
  <si>
    <t>0202404311</t>
  </si>
  <si>
    <t>ČNB - BÚ FN (36334811/0710)</t>
  </si>
  <si>
    <t>ID-2024-01-000290</t>
  </si>
  <si>
    <t>37401000</t>
  </si>
  <si>
    <t>Přeúčtování dotace na institucionální podporu(neinvestiční) za 01-05/2024</t>
  </si>
  <si>
    <t>8737</t>
  </si>
  <si>
    <t>RIV: doc. MUDr. Jana Janečková, PhD. - Peroperační měření průtoku periferních rekonstrukcí</t>
  </si>
  <si>
    <t>8764</t>
  </si>
  <si>
    <t>RIV: doc. MUDr. Richard Pink, Ph.D. - Zhodnocení prognózy a přežití u pacientů se spinocelulárními k</t>
  </si>
  <si>
    <t>8769</t>
  </si>
  <si>
    <t>RIV: doc. MUDr. Jana Petřková, Ph.D. - Multioborový projekt diagnostiky a  léčebné péče o rodiny s v</t>
  </si>
  <si>
    <t>8781</t>
  </si>
  <si>
    <t>RIV: doc. MUDr. Jiří Minařík, Ph.D. - Nové prognostické ukazatele u mnohočetného myelomu</t>
  </si>
  <si>
    <t>8759</t>
  </si>
  <si>
    <t>RIV: prof. RNDr. David Friedecký, Ph.D.- Stanovení ceramidů a fosfatidylcholinů v séru jako predikti</t>
  </si>
  <si>
    <t>8750</t>
  </si>
  <si>
    <t>RIV: MUDr. David Krahulík, Ph.D. - MEX - Neurofyziologická evaluace integrity motorických a kognitiv</t>
  </si>
  <si>
    <t>8761</t>
  </si>
  <si>
    <t>RIV: MUDr. Eva Kociánová, Ph.D. - Nebuď pod tlakem</t>
  </si>
  <si>
    <t>8729</t>
  </si>
  <si>
    <t>RIV: prof. MUDr. Vít Procházka, PhD. - Tekutá biopsie a expresní profilování genů jako nástroj perso</t>
  </si>
  <si>
    <t>8763</t>
  </si>
  <si>
    <t>RIV: prof. MUDr. Milan Raška, Ph.D. - Nové biomarkery pro sledování progrese a potencionální léčbu I</t>
  </si>
  <si>
    <t>ID-2024-01-000294</t>
  </si>
  <si>
    <t>ID-2024-01-000340</t>
  </si>
  <si>
    <t>Přeúčtování dotace na institucionální podporu(neinvestiční) za 06/2024</t>
  </si>
  <si>
    <t>8773</t>
  </si>
  <si>
    <t>RIV: prof. MUDr. Dagmar Pospíšilová, Ph.D - Vrozené ektopické mineralizace s mutací genu ABCC6 a ENP</t>
  </si>
  <si>
    <t>ID-2024-01-000400</t>
  </si>
  <si>
    <t>Přeúčtování dotace na institucionální podporu(neinvestiční) za 07/2024</t>
  </si>
  <si>
    <t>8790</t>
  </si>
  <si>
    <t>RIV: Vnitřní grant FNOL podpora vědy pracovišť</t>
  </si>
  <si>
    <t>8780</t>
  </si>
  <si>
    <t>RIV: doc. MUDr. Eva Karásková, Ph.D.  - Lipidomické profilování u dětí s diagnózou nespecifického st</t>
  </si>
  <si>
    <t>ID-2024-01-000444</t>
  </si>
  <si>
    <t>Přeúčtování dotace na institucionální podporu(neinvestiční) za 08/2024</t>
  </si>
  <si>
    <t>8762</t>
  </si>
  <si>
    <t>RIV: prof. MUDr. David Karásek, Ph.D. - Stratifikace kardiovaskulárního rizika nemocných s diabetem</t>
  </si>
  <si>
    <t>8711</t>
  </si>
  <si>
    <t>RIV: doc. Mgr. Jan Bouchal, PhD. - Překrývaní neurodegenerativních onemocnění – implementace mozkov</t>
  </si>
  <si>
    <t>8771</t>
  </si>
  <si>
    <t>RIV: doc. MUDr. Radek Vrba, Ph.D. - Managment akutního uzávěru arteria mesenterica superior, kombina</t>
  </si>
  <si>
    <t>ID-2024-01-000496</t>
  </si>
  <si>
    <t>Přeúčtování dotace na institucionální podporu(neinvestiční) za 09/2024</t>
  </si>
  <si>
    <t>ID-2024-01-000555</t>
  </si>
  <si>
    <t>Přeúčtování dotace na institucionální podporu(neinvestiční) za 10/2024</t>
  </si>
  <si>
    <t>ID-2024-01-000622</t>
  </si>
  <si>
    <t>Přeúčtování dotace na institucionální podporu(neinvestiční) za 11/2024</t>
  </si>
  <si>
    <t>ID-2024-01-000708</t>
  </si>
  <si>
    <t>Přeúčtování dotace na institucionální podporu(neinvestiční) za 12/2024</t>
  </si>
  <si>
    <t>HC</t>
  </si>
  <si>
    <t>BV-2024-01CA-0011(1541)</t>
  </si>
  <si>
    <t>UH Min. zdravotnictví-vratka Krizová připravenost</t>
  </si>
  <si>
    <t>9801</t>
  </si>
  <si>
    <t>TranMZČR: Krizová připravenost - MZ</t>
  </si>
  <si>
    <t>2023</t>
  </si>
  <si>
    <t>BV-2024-01CA-0011(1542)</t>
  </si>
  <si>
    <t>9822</t>
  </si>
  <si>
    <t>TranMZČR: Krizová připravenost - Emergency Medical Team ČR (EMT CZ)</t>
  </si>
  <si>
    <t>BV-2024-01CA-0023(21)</t>
  </si>
  <si>
    <t>UH Min. zdravotnictví-vratka Rezidenční místa</t>
  </si>
  <si>
    <t>1686</t>
  </si>
  <si>
    <t>PLIC: rezidenti 2019 - lékaři</t>
  </si>
  <si>
    <t>53364331</t>
  </si>
  <si>
    <t>Přikrylová Kateřina</t>
  </si>
  <si>
    <t>BV-2024-01CA-0023(22)</t>
  </si>
  <si>
    <t>3488</t>
  </si>
  <si>
    <t>RTG: rezidenti 2022 - ošetř. a intenziv. péče</t>
  </si>
  <si>
    <t>2220112</t>
  </si>
  <si>
    <t>BV-2024-01CA-0023(23)</t>
  </si>
  <si>
    <t>Ministerstvo zdravotnictví-vratka rezidenční místa</t>
  </si>
  <si>
    <t>1088</t>
  </si>
  <si>
    <t>DK: rezidenti 2022 - ošetř. a intenziv. péče</t>
  </si>
  <si>
    <t>2220107</t>
  </si>
  <si>
    <t>BV-2024-01CA-0023(24)</t>
  </si>
  <si>
    <t>UH Min. zdravotnictví-vratka rezidenční místa</t>
  </si>
  <si>
    <t>0688</t>
  </si>
  <si>
    <t>NCHIR: rezidenti 2022 - ošetř. a intenziv. péče</t>
  </si>
  <si>
    <t>2220106</t>
  </si>
  <si>
    <t>BV-2024-01CA-0023(25)</t>
  </si>
  <si>
    <t>3588</t>
  </si>
  <si>
    <t>TO: rezidenti 2022 - ošetř. a intenziv. péče</t>
  </si>
  <si>
    <t>222116</t>
  </si>
  <si>
    <t>BV-2024-01CA-0023(26)</t>
  </si>
  <si>
    <t>0288</t>
  </si>
  <si>
    <t>2IK- GER: rezidenti 2022 - ošetř. a intenziv. péče</t>
  </si>
  <si>
    <t>2220108</t>
  </si>
  <si>
    <t>BV-2024-01CA-0023(27)</t>
  </si>
  <si>
    <t>3289</t>
  </si>
  <si>
    <t>HOK: rezidenti 2023 - ošetřov. a intenziv. péče</t>
  </si>
  <si>
    <t>2320082</t>
  </si>
  <si>
    <t>BV-2024-01CA-0025(23)</t>
  </si>
  <si>
    <t>1188</t>
  </si>
  <si>
    <t>ORT: rezidenti 2022 - ošetř. a intenziv. péče</t>
  </si>
  <si>
    <t>2220109</t>
  </si>
  <si>
    <t>BV-2024-01CA-0237(17)</t>
  </si>
  <si>
    <t>0489</t>
  </si>
  <si>
    <t>CHIR: rezidenti 2023- ošetř. a intenziv. péče</t>
  </si>
  <si>
    <t>2320083</t>
  </si>
  <si>
    <t>1289</t>
  </si>
  <si>
    <t>UROL: rezidenti 2023 - ošetř. a intenziv. péče</t>
  </si>
  <si>
    <t>0689</t>
  </si>
  <si>
    <t>NCHIR: rezidenti 2023 - ošetř. a intenziv. péče</t>
  </si>
  <si>
    <t>BV-2024-01CA-0242(4)</t>
  </si>
  <si>
    <t>BV-2024-01CG-0006(2055)</t>
  </si>
  <si>
    <t>24152000</t>
  </si>
  <si>
    <t>Vratka VaV 2023 GRANT 85xx - MZ ČR</t>
  </si>
  <si>
    <t>8513</t>
  </si>
  <si>
    <t>Grant: doc. MUDr. Martin Šín, PhD., FEBO - OČNÍ</t>
  </si>
  <si>
    <t>53364314</t>
  </si>
  <si>
    <t>ČNB - BÚ granty (30007-36334811/0710)</t>
  </si>
  <si>
    <t>8515</t>
  </si>
  <si>
    <t>Grant: Doc. Dr. Ing. Eva Kriegová - IMUNO</t>
  </si>
  <si>
    <t>8522</t>
  </si>
  <si>
    <t>Grant: doc. MUDr. Radovan Uvízl, PhD. - KARIM</t>
  </si>
  <si>
    <t>8516</t>
  </si>
  <si>
    <t>Grant: Prof. RNDr. Tomáš Adam, PhD. - OKB</t>
  </si>
  <si>
    <t>BV-2024-01CG-0006(2056)</t>
  </si>
  <si>
    <t>8521</t>
  </si>
  <si>
    <t>Grant: prof. MUDr. Martin Doležel, PhD. - ONKOL: FMISO-based adaptivní radioterapie nádorů hlavy a</t>
  </si>
  <si>
    <t>8523</t>
  </si>
  <si>
    <t>Grant: prof. MUDr. Miloš Táborský, CSc. - I.IK: Nový pohled na patofyziologii chronického srdečního</t>
  </si>
  <si>
    <t>8520</t>
  </si>
  <si>
    <t>Grant: MUDr, Jan Schovánek, PhD. - III. IK: Včasná detekce rozvoje endokrinní orbitopatie u pacientů</t>
  </si>
  <si>
    <t>BV-2024-01CG-0022(217)</t>
  </si>
  <si>
    <t>Dotace 2024 spoluřešiteli LF UPOL - GRANT 8520</t>
  </si>
  <si>
    <t>210100017</t>
  </si>
  <si>
    <t>BV-2024-01CG-0025(151)</t>
  </si>
  <si>
    <t>Dotace VaV 2024 GRANT 8523 - spoluřešitel IKEM Praha</t>
  </si>
  <si>
    <t>230200295</t>
  </si>
  <si>
    <t>BV-2024-01CG-0025(152)</t>
  </si>
  <si>
    <t>Dotace VaV 2024 GRANT 8521 - spoluřešitel FN Ostrava</t>
  </si>
  <si>
    <t>220300435</t>
  </si>
  <si>
    <t>BV-2024-01CG-0025(153)</t>
  </si>
  <si>
    <t>Dotace VaV 2024 GRANT 8521 - spoluřešitel MOU Brno</t>
  </si>
  <si>
    <t>ID-2024-01-000232</t>
  </si>
  <si>
    <t>38802000</t>
  </si>
  <si>
    <t>NPO-Telemedicína-proúčtování dohadné položky r.2023</t>
  </si>
  <si>
    <t>5161</t>
  </si>
  <si>
    <t>NTMC: Telemedicína - osobní náklady</t>
  </si>
  <si>
    <t>BV-2024-01CT-0001(189)</t>
  </si>
  <si>
    <t>odhad výše transf.(dotace)-provozní (ikt.cen.atd...)</t>
  </si>
  <si>
    <t>Reifová Milada</t>
  </si>
  <si>
    <t>ID-2024-01-000583</t>
  </si>
  <si>
    <t>Medevac-dohadná položka r.2022</t>
  </si>
  <si>
    <t>9813</t>
  </si>
  <si>
    <t>TranMZČR: MEDEVAC</t>
  </si>
  <si>
    <t>BV-2024-01CA-0223(61)</t>
  </si>
  <si>
    <t>ID-2024-01-000596</t>
  </si>
  <si>
    <t>Medevac-částečná dohadná položka r.2023</t>
  </si>
  <si>
    <t>BV-2024-01CA-0232(35)</t>
  </si>
  <si>
    <t>ID-2024-01-000679</t>
  </si>
  <si>
    <t>Krizová připravenost NS 9801-vyúčtování r. 2024</t>
  </si>
  <si>
    <t>ID-2024-01-000682</t>
  </si>
  <si>
    <t>Krizová připravenost NS 3503-vyúčtování r.2024</t>
  </si>
  <si>
    <t>3503</t>
  </si>
  <si>
    <t>TO: TO - krizová připravenost</t>
  </si>
  <si>
    <t>ID-2024-01-000704</t>
  </si>
  <si>
    <t>NPO Telemedicína-vyúčtování r.2024, NS 5161</t>
  </si>
  <si>
    <t>ID-2024-01-000709</t>
  </si>
  <si>
    <t>NPO Telemedicína-vyúčtování r.2024, NS 5163</t>
  </si>
  <si>
    <t>5163</t>
  </si>
  <si>
    <t>NTMC: Telemedicína podprodukt 1.2 Komunikační strategie telemedicíny</t>
  </si>
  <si>
    <t>ID-2024-01-000711</t>
  </si>
  <si>
    <t>Rezidenční místa-vyúčtování r. 2024</t>
  </si>
  <si>
    <t>0387</t>
  </si>
  <si>
    <t>3IK: Rezidenti 2020 - lékaři</t>
  </si>
  <si>
    <t>0481</t>
  </si>
  <si>
    <t>CHIR: rezidenti 2021 - lékaři</t>
  </si>
  <si>
    <t>1682</t>
  </si>
  <si>
    <t>PLIC : rezidenti 2022 - lékaři</t>
  </si>
  <si>
    <t>1082</t>
  </si>
  <si>
    <t>DK: rezidenti 2024 - lékaři</t>
  </si>
  <si>
    <t>3481</t>
  </si>
  <si>
    <t>RTG: rezidenti 2021 - lékaři</t>
  </si>
  <si>
    <t>0188</t>
  </si>
  <si>
    <t>1IK: rezidenti 2022- ošetř. a intenziv. péče</t>
  </si>
  <si>
    <t>0386</t>
  </si>
  <si>
    <t>3IK: Rezidenti 2019 - lékaři</t>
  </si>
  <si>
    <t>0482</t>
  </si>
  <si>
    <t>CHIR: rezidenti 2022 - lékaři</t>
  </si>
  <si>
    <t>1689</t>
  </si>
  <si>
    <t>PLIC: rezidenti 2023 - ošetř. a intenziv. péče</t>
  </si>
  <si>
    <t>3489</t>
  </si>
  <si>
    <t>RTG: rezidenti 2023 - ošetř. a intenziv. péče</t>
  </si>
  <si>
    <t>0381</t>
  </si>
  <si>
    <t>3IK: rezidenti 2021 - lékaři</t>
  </si>
  <si>
    <t>0487</t>
  </si>
  <si>
    <t>CHIR: rezidenti 2020 - lékaři</t>
  </si>
  <si>
    <t>1887</t>
  </si>
  <si>
    <t>PSY: rezidenti 2020 - lékaři</t>
  </si>
  <si>
    <t>0389</t>
  </si>
  <si>
    <t>3IK: Rezidenti 2023- ošetř. a imtenziv. péče</t>
  </si>
  <si>
    <t>1081</t>
  </si>
  <si>
    <t>DK: Rezidenti 2021 - lékaři</t>
  </si>
  <si>
    <t>1488</t>
  </si>
  <si>
    <t>OCNI: rezidenti 2022 - ošetř. a intenziv. péče</t>
  </si>
  <si>
    <t>0781</t>
  </si>
  <si>
    <t>KARIM: rezidenti 2021 - lékaři</t>
  </si>
  <si>
    <t>0488</t>
  </si>
  <si>
    <t>CHIR: rezidenti 2022 -ošetř. a intenziv. péče</t>
  </si>
  <si>
    <t>0787</t>
  </si>
  <si>
    <t>KARIM: rezidenti 2020 - lékaři</t>
  </si>
  <si>
    <t>1087</t>
  </si>
  <si>
    <t>DK: rezidenti 2020 - lékaři</t>
  </si>
  <si>
    <t>1788</t>
  </si>
  <si>
    <t>NEUR: rezidenti 2022 - ošetř. a intenziv. péče</t>
  </si>
  <si>
    <t>6082</t>
  </si>
  <si>
    <t>URGENT: rezidenti 2023- lékaři</t>
  </si>
  <si>
    <t>1882</t>
  </si>
  <si>
    <t>PSY: rezidenti 2022 - lékaři</t>
  </si>
  <si>
    <t>ID-2024-01-000719</t>
  </si>
  <si>
    <t>Institucionální podpora 2024 - neinvestiční</t>
  </si>
  <si>
    <t>ID-2024-01-000722</t>
  </si>
  <si>
    <t>dotace NOR-vyúčtování r. 2024</t>
  </si>
  <si>
    <t>2103</t>
  </si>
  <si>
    <t>ONK: Národní onkologický registr - NOR</t>
  </si>
  <si>
    <t>67101007</t>
  </si>
  <si>
    <t>ID-2024-03-000041</t>
  </si>
  <si>
    <t>38801000</t>
  </si>
  <si>
    <t>Vyúčtování dotace 2024 - GRANT MZČR - hlavní řešitel</t>
  </si>
  <si>
    <t>odhad výše transf.(dotace)-věda a výzkum</t>
  </si>
  <si>
    <t>24161000</t>
  </si>
  <si>
    <t>UH Min. zdravotnictví-NPO Telemedicína</t>
  </si>
  <si>
    <t>44001</t>
  </si>
  <si>
    <t>BV-2024-01CT-0003(151)</t>
  </si>
  <si>
    <t>UH Min. zdravotnictví-projekt NPO Telemedicína</t>
  </si>
  <si>
    <t>44002</t>
  </si>
  <si>
    <t>BV-2024-01CŠ-0001(212)</t>
  </si>
  <si>
    <t>24154000</t>
  </si>
  <si>
    <t>UH Min. zdravotnictví-Rezidenční místa</t>
  </si>
  <si>
    <t>1390312</t>
  </si>
  <si>
    <t>BV-2024-01CŠ-0002(189)</t>
  </si>
  <si>
    <t>1390510</t>
  </si>
  <si>
    <t>BV-2024-01CŠ-0003(213)</t>
  </si>
  <si>
    <t>1390540</t>
  </si>
  <si>
    <t>BV-2024-01CG-0019(6327)</t>
  </si>
  <si>
    <t>Dotace VaV 2024 GRANT 8520</t>
  </si>
  <si>
    <t>2024100073</t>
  </si>
  <si>
    <t>BV-2024-01CG-0020(135)</t>
  </si>
  <si>
    <t>Dotace VaV 2024 GRANT 8521</t>
  </si>
  <si>
    <t>2024100134</t>
  </si>
  <si>
    <t>BV-2024-01CG-0022(218)</t>
  </si>
  <si>
    <t>Dotace VaV 2024 GRANT 8523</t>
  </si>
  <si>
    <t>2024100233</t>
  </si>
  <si>
    <t>BV-2024-01CA-0067(78)</t>
  </si>
  <si>
    <t>1390166</t>
  </si>
  <si>
    <t>BV-2024-01CA-0077(113)</t>
  </si>
  <si>
    <t>1390310</t>
  </si>
  <si>
    <t>BV-2024-01CA-0077(114)</t>
  </si>
  <si>
    <t>1390313</t>
  </si>
  <si>
    <t>BV-2024-01CA-0077(115)</t>
  </si>
  <si>
    <t>1390315</t>
  </si>
  <si>
    <t>BV-2024-01CA-0079(1736)</t>
  </si>
  <si>
    <t>1390311</t>
  </si>
  <si>
    <t>BV-2024-01CA-0079(1737)</t>
  </si>
  <si>
    <t>BV-2024-01CA-0079(1738)</t>
  </si>
  <si>
    <t>1390314</t>
  </si>
  <si>
    <t>BV-2024-01CA-0079(1739)</t>
  </si>
  <si>
    <t>1390520</t>
  </si>
  <si>
    <t>BV-2024-01CA-0079(1740)</t>
  </si>
  <si>
    <t>1390521</t>
  </si>
  <si>
    <t>BV-2024-01CA-0079(1741)</t>
  </si>
  <si>
    <t>1390522</t>
  </si>
  <si>
    <t>BV-2024-01CA-0079(1742)</t>
  </si>
  <si>
    <t>1390523</t>
  </si>
  <si>
    <t>BV-2024-01CA-0079(1743)</t>
  </si>
  <si>
    <t>1390525</t>
  </si>
  <si>
    <t>BV-2024-01CA-0087(24)</t>
  </si>
  <si>
    <t>UH Min. zdravotnictví - Institucionální podpora - neinvestiční 2024</t>
  </si>
  <si>
    <t>2024100312</t>
  </si>
  <si>
    <t>Institucionální podpora - neinvestiční 2024</t>
  </si>
  <si>
    <t>BV-2024-01CA-0095(95)</t>
  </si>
  <si>
    <t>1390766</t>
  </si>
  <si>
    <t>BV-2024-01CA-0095(96)</t>
  </si>
  <si>
    <t>1390767</t>
  </si>
  <si>
    <t>BV-2024-01CA-0095(97)</t>
  </si>
  <si>
    <t>1390768</t>
  </si>
  <si>
    <t>BV-2024-01CA-0109(15)</t>
  </si>
  <si>
    <t>UH Min. zdravotnictví-Krizová připravenost</t>
  </si>
  <si>
    <t>6110524</t>
  </si>
  <si>
    <t>BV-2024-01CA-0109(16)</t>
  </si>
  <si>
    <t>31110524</t>
  </si>
  <si>
    <t>BV-2024-01CA-0120(46)</t>
  </si>
  <si>
    <t>2220105</t>
  </si>
  <si>
    <t>BV-2024-01CA-0120(47)</t>
  </si>
  <si>
    <t>BV-2024-01CA-0120(48)</t>
  </si>
  <si>
    <t>BV-2024-01CA-0120(49)</t>
  </si>
  <si>
    <t>BV-2024-01CA-0120(50)</t>
  </si>
  <si>
    <t>BV-2024-01CA-0120(51)</t>
  </si>
  <si>
    <t>2220116</t>
  </si>
  <si>
    <t>BV-2024-01CA-0123(10)</t>
  </si>
  <si>
    <t>2320079</t>
  </si>
  <si>
    <t>BV-2024-01CA-0123(11)</t>
  </si>
  <si>
    <t>BV-2024-01CA-0123(12)</t>
  </si>
  <si>
    <t>BV-2024-01CA-0123(9)</t>
  </si>
  <si>
    <t>2320077</t>
  </si>
  <si>
    <t>BV-2024-01CA-0128(41)</t>
  </si>
  <si>
    <t>1391428</t>
  </si>
  <si>
    <t>BV-2024-01CA-0189(51)</t>
  </si>
  <si>
    <t>UH Min. zdravotnictví-dotace NOR</t>
  </si>
  <si>
    <t>89</t>
  </si>
  <si>
    <t>BV-2024-01CA-0199(78)</t>
  </si>
  <si>
    <t>BV-2024-01CA-0201(1321)</t>
  </si>
  <si>
    <t>BV-2024-01CA-0201(1322)</t>
  </si>
  <si>
    <t>BV-2024-01CA-0201(1323)</t>
  </si>
  <si>
    <t>BV-2024-01CA-0204(61)</t>
  </si>
  <si>
    <t>BV-2024-01CA-0204(62)</t>
  </si>
  <si>
    <t>BV-2024-01CA-0204(63)</t>
  </si>
  <si>
    <t>BV-2024-01CA-0204(64)</t>
  </si>
  <si>
    <t>BV-2024-01CA-0204(65)</t>
  </si>
  <si>
    <t>BV-2024-01CA-0210(1727)</t>
  </si>
  <si>
    <t>BV-2024-01CA-0210(1728)</t>
  </si>
  <si>
    <t>BV-2024-01CA-0210(1729)</t>
  </si>
  <si>
    <t>BV-2024-01CA-0221(21)</t>
  </si>
  <si>
    <t>UH Min. zdravotnictví-rezidenční místa</t>
  </si>
  <si>
    <t>112</t>
  </si>
  <si>
    <t>MZ ČR-Medevac-částečná dohadná položka r.2023</t>
  </si>
  <si>
    <t>129</t>
  </si>
  <si>
    <t>BV-2024-01CG-0003(121)</t>
  </si>
  <si>
    <t>37402000</t>
  </si>
  <si>
    <t>Vratka VaV 2023 GRANT 8526 - FN Královské Vinohrady</t>
  </si>
  <si>
    <t>Fakultní nemocnice Královské Vinohrady</t>
  </si>
  <si>
    <t>8526</t>
  </si>
  <si>
    <t>Grant: MUDr. Martin Sluka, PhD. - I. IK: Katetrizační léčba plicní embolie - lokální trombolytická t</t>
  </si>
  <si>
    <t>230200446</t>
  </si>
  <si>
    <t>neinvestiční dotace, příspěvky, granty a NeFV (ostatní)</t>
  </si>
  <si>
    <t>BV-2024-01CG-0003(122)</t>
  </si>
  <si>
    <t>Vratka VaV 2023 GRANT 8593 - FN Královské Vinohrady</t>
  </si>
  <si>
    <t>8593</t>
  </si>
  <si>
    <t>Grant: prof. MUDr. Vít Procházka, PhD. - HOK: Prognostický význam cirkulující nádorové DNA u Hodgkin</t>
  </si>
  <si>
    <t>220300182</t>
  </si>
  <si>
    <t>BV-2024-01CG-0003(123)</t>
  </si>
  <si>
    <t>Vratka VaV 2023 GRANT 8597 - FN Ostrava</t>
  </si>
  <si>
    <t>Fakultní nemocnice Ostrava</t>
  </si>
  <si>
    <t>8597</t>
  </si>
  <si>
    <t>Grant: doc. MUDr. JUDr. Dušan Klos, PhD. - I.CHIR</t>
  </si>
  <si>
    <t>22113</t>
  </si>
  <si>
    <t>BV-2024-01CG-0003(124)</t>
  </si>
  <si>
    <t>Vratka VaV 2023 GRANT 8596 - FN Brno</t>
  </si>
  <si>
    <t>Fakultní nemocnice Brno</t>
  </si>
  <si>
    <t>8596</t>
  </si>
  <si>
    <t>Grant: doc. Dr. Ing. Eva Kriegová - IMUNO</t>
  </si>
  <si>
    <t>22105</t>
  </si>
  <si>
    <t>BV-2024-01CG-0003(125)</t>
  </si>
  <si>
    <t>Vratka VaV 2023 GRANT 8594 - SZÚ Praha</t>
  </si>
  <si>
    <t>Státní zdravotní ústav</t>
  </si>
  <si>
    <t>8594</t>
  </si>
  <si>
    <t>Grant: prof. MUDr. Beatrice Mohelníková Duchoňová, PhD. - ONKOL: Multiomický přístup k vývoji biomar</t>
  </si>
  <si>
    <t>220800281</t>
  </si>
  <si>
    <t>BV-2024-01CG-0003(126)</t>
  </si>
  <si>
    <t>Vratka VaV 2023 GRANT 8582 - FN Ostrava</t>
  </si>
  <si>
    <t>8582</t>
  </si>
  <si>
    <t>Grant: doc. MUDr. Tomáš Skála, PhD. - I. IK: Stereotaktická ablativní radiochirurgie rekurentní komo</t>
  </si>
  <si>
    <t>200200244</t>
  </si>
  <si>
    <t>BV-2024-01CG-0003(127)</t>
  </si>
  <si>
    <t>Vratka VaV 2023 GRANT 8528 - FN Ostrava</t>
  </si>
  <si>
    <t>8528</t>
  </si>
  <si>
    <t>Grant: prof. MUDr. Mgr. Milan Raška, PhD. - IMUNO: Včasná diagnostika invazivní plicní aspergilózy b</t>
  </si>
  <si>
    <t>230500095</t>
  </si>
  <si>
    <t>BV-2024-01CG-0003(128)</t>
  </si>
  <si>
    <t>Vratka VaV 2023 GRANT 8581 - FN Brno</t>
  </si>
  <si>
    <t>8581</t>
  </si>
  <si>
    <t>Grant: Doc. MUDr. Ondřej Urban, PhD. - II. IK</t>
  </si>
  <si>
    <t>200300126</t>
  </si>
  <si>
    <t>BV-2024-01CG-0003(129)</t>
  </si>
  <si>
    <t>Vratka VaV 2023 GRANT 8527 - VFN Praha</t>
  </si>
  <si>
    <t>Všeobecná fakultní nemocnice v Praze</t>
  </si>
  <si>
    <t>8527</t>
  </si>
  <si>
    <t>Grant: doc. MUDr. Jaroslav Klát, PhD. - PORGYN: Prehabilitace u pacientek s gynekologickými malignit</t>
  </si>
  <si>
    <t>230300109</t>
  </si>
  <si>
    <t>BV-2024-01CG-0004(204)</t>
  </si>
  <si>
    <t>Vratka VaV 2023 GRANT 85xx - UP Olomouc</t>
  </si>
  <si>
    <t>Univerzita Palackého v Olomouci</t>
  </si>
  <si>
    <t>8580</t>
  </si>
  <si>
    <t>Grant: doc. MUDr. Hana Študentová, PhD. - ONKOL: Analýza heterogenity pokročilých karcinomů prostaty</t>
  </si>
  <si>
    <t>98892</t>
  </si>
  <si>
    <t>8590</t>
  </si>
  <si>
    <t>Grant: doc. Dr. Ing. Eva Kriegová - IMUNO: Odlišení low-grade infekce TEP kyčle a kolena od aseptick</t>
  </si>
  <si>
    <t>8530</t>
  </si>
  <si>
    <t>Grant: MUDr.Miroslava  Htoutou Sedláková, PhD. - MIKRO: Epidemiologická a genetická analýza meticili</t>
  </si>
  <si>
    <t>BV-2024-01CG-0004(205)</t>
  </si>
  <si>
    <t>Vratka VaV 2023 GRANT 8529 - Masarykova univerzita</t>
  </si>
  <si>
    <t>Masarykova univerzita</t>
  </si>
  <si>
    <t>8529</t>
  </si>
  <si>
    <t>Grant: prof. MUDr. Ing. Petr Hluštík, PhD. - NEUROL: Pokročilé přístupy měření a zpracování fMRI dat</t>
  </si>
  <si>
    <t>230800212</t>
  </si>
  <si>
    <t>BV-2024-01CG-0004(206)</t>
  </si>
  <si>
    <t>Vratka VaV 2023 GRANT 8572 - Jihočeská univerzita České Budějovice</t>
  </si>
  <si>
    <t>Jihočeská univerzita v Českých Budějovicích</t>
  </si>
  <si>
    <t>8572</t>
  </si>
  <si>
    <t>Grant: Doc. MUDr. Petr Šantavý, Ph.D. - KARDIOCHIR</t>
  </si>
  <si>
    <t>190200046</t>
  </si>
  <si>
    <t>BV-2024-01CG-0004(207)</t>
  </si>
  <si>
    <t>Vratka VaV 2023 GRANT 8583 - Biofyzikální ústav AV ČR</t>
  </si>
  <si>
    <t>Biofyzikální ústav AV ČR, v. v. i.</t>
  </si>
  <si>
    <t>8583</t>
  </si>
  <si>
    <t>Grant: doc. Mgr. Jan Bouchal, PhD. - PATOL:Xenotransplantáty nádorových buněk metastazujícího onemoc</t>
  </si>
  <si>
    <t>210800023</t>
  </si>
  <si>
    <t>BV-2024-01CG-0004(208)</t>
  </si>
  <si>
    <t>Vratka VaV 2023 GRANT 8586 - Biotechnologický ústav AVČR</t>
  </si>
  <si>
    <t>Biotechnologický ústav AV ČR, v. v. i.</t>
  </si>
  <si>
    <t>8586</t>
  </si>
  <si>
    <t>Grant: prof. Mgr. MUDr. Milan Raška, PhD. - IMUNO: Malé vazebné proteiny cílené na proteiny imunitní</t>
  </si>
  <si>
    <t>210300372</t>
  </si>
  <si>
    <t>BV-2024-01CG-0004(209)</t>
  </si>
  <si>
    <t>Vratka VaV 2023 GRANT 8588 - Univerzita Pardubice</t>
  </si>
  <si>
    <t>Univerzita Pardubice</t>
  </si>
  <si>
    <t>8588</t>
  </si>
  <si>
    <t>Grant: doc. MUDr. Martin Loveček, PhD. - I. CHIR: Prospektivní studie na včasnou detekci karcinomu p</t>
  </si>
  <si>
    <t>210300499</t>
  </si>
  <si>
    <t>BV-2024-01CG-0004(210)</t>
  </si>
  <si>
    <t>Vratka VaV 2023 GRANT 8592 - Masyrykova univerzita Brno</t>
  </si>
  <si>
    <t>8592</t>
  </si>
  <si>
    <t>Grant: prof. MUDr. Edgar Faber, CSc. - HOK: Účinnost a bezpečnost vysazení inhibitorů tyrozinkináz p</t>
  </si>
  <si>
    <t>220300136</t>
  </si>
  <si>
    <t>BV-2024-01CG-0004(211)</t>
  </si>
  <si>
    <t>Vratka VaV 2023 GRANT 8595 - UP Olomouc</t>
  </si>
  <si>
    <t>8595</t>
  </si>
  <si>
    <t>Grant: prof. MUDr. Daniel Šaňák, PhD. - NEUROL: Faktory ovlivňující kvalitu života u mladých dospělý</t>
  </si>
  <si>
    <t>220900021</t>
  </si>
  <si>
    <t>ID-2024-01-000701</t>
  </si>
  <si>
    <t>grant Ipsen Pharma-vyúčtování r. 2024</t>
  </si>
  <si>
    <t>Ipsen Pharma s.r.o.</t>
  </si>
  <si>
    <t>1705</t>
  </si>
  <si>
    <t>NEUR: Ipsen Pharma</t>
  </si>
  <si>
    <t>ID-2024-03-000042</t>
  </si>
  <si>
    <t>Vyúčtování dotace 2024 - GRANT 85 26, 85-93 - FN KV Praha</t>
  </si>
  <si>
    <t>ID-2024-03-000043</t>
  </si>
  <si>
    <t>Vyúčtování dotace 2024 - GRANT  85 27, 85 87 - VFN Praha</t>
  </si>
  <si>
    <t>8587</t>
  </si>
  <si>
    <t>Grant: MUDr. Aleš Obr, PhD. - HOK: Časné rozpoznání faktorů spojených s agresivním chováním Non-Hodg</t>
  </si>
  <si>
    <t>ID-2024-03-000044</t>
  </si>
  <si>
    <t>Vyúčtování dotace 2024 - Grant 85-28 - FN Ostrava</t>
  </si>
  <si>
    <t>ID-2024-03-000045</t>
  </si>
  <si>
    <t>Vyúčtování dotace 2024 - GRANT 85 29, 85 92 MU Brno</t>
  </si>
  <si>
    <t>ID-2024-03-000046</t>
  </si>
  <si>
    <t>Vyúčtování dotace 2024 - GRANT 85 35 - JČU České Budějovice</t>
  </si>
  <si>
    <t>8534</t>
  </si>
  <si>
    <t>Grant: doc. MUDr. Tomáš Skála, PhD. - I. IK: Srovnání limitované a komplexní ablace pomocí ablace pu</t>
  </si>
  <si>
    <t>ID-2024-03-000047</t>
  </si>
  <si>
    <t>Vyúčtování dotace 2024 - GRANT 85 94 SZÚ Praha</t>
  </si>
  <si>
    <t>ID-2024-03-000048</t>
  </si>
  <si>
    <t>Vyúčtování dotace 2024 - GRANT 85 88 TU Pardubice</t>
  </si>
  <si>
    <t>ID-2024-03-000049</t>
  </si>
  <si>
    <t>Vyúčtování dotace 2024 - GRANT 85 35 FN Sv. Anna Brno</t>
  </si>
  <si>
    <t>Fakultní nemocnice u sv. Anny v Brně</t>
  </si>
  <si>
    <t>8535</t>
  </si>
  <si>
    <t>Grant: doc. Mgr. Jan Bouchal, PhD. - PATOL: Tetraspaniny u rakoviny prostaty: dekódování klinického</t>
  </si>
  <si>
    <t>ID-2024-03-000050</t>
  </si>
  <si>
    <t>Vyúčtování dotace 2024 - GRANT 85 85 - AVČR Ústav molekulární genetiky</t>
  </si>
  <si>
    <t>Ústav molekulární genetiky AV ČR, v. v. i.</t>
  </si>
  <si>
    <t>8585</t>
  </si>
  <si>
    <t>Grant: doc. MUDr. Ondřej Kalita, PhD. - NEUROCHIR: Strategie antivirové léčby glioblastomu: Hod</t>
  </si>
  <si>
    <t>ID-2024-03-000051</t>
  </si>
  <si>
    <t>Vyúčtování dotace 2024 - GRANT 85 83, 85 84 - Biofyzikální ústav AV ČR</t>
  </si>
  <si>
    <t>8584</t>
  </si>
  <si>
    <t>Grant: prof. MUDr. Jiří Ehrmann, PhD. - PATOL: Glykosfingolipidy a jejich metabolické dráhy jako pot</t>
  </si>
  <si>
    <t>ID-2024-03-000052</t>
  </si>
  <si>
    <t>Vyúčtování dotace 2024 - GRANT 85 86 - Biotechnologický ústav AV ČR</t>
  </si>
  <si>
    <t>ID-2024-03-000053</t>
  </si>
  <si>
    <t>Vyúčtování dotace 2024 - GRANT UP Olomouc - spoluřešitel</t>
  </si>
  <si>
    <t>8589</t>
  </si>
  <si>
    <t>Grant: doc. MUDr. Tomáš Szotkowski, PhD. - HOK:  Prospektivní studie na včasnou detekci karcinomu pa</t>
  </si>
  <si>
    <t>8531</t>
  </si>
  <si>
    <t>Grant: MUDr. Pavel Skalický, PhD. - I. CHIR: Prediktivní a prognostické faktory pro individualizovan</t>
  </si>
  <si>
    <t>8532</t>
  </si>
  <si>
    <t>Grant: MUDr. Petr Špička, PhD. - I. CHIR: Prediktivní význam cirkulujících biomarkerů pro kompletní</t>
  </si>
  <si>
    <t>8533</t>
  </si>
  <si>
    <t>Grant: doc. Dr. Ing. Eva Kriegová - IMUNO: Přesnější subklasifikace osteoartrózy kolena pomocí imuno</t>
  </si>
  <si>
    <t>BV-2024-01CG-0018(201)</t>
  </si>
  <si>
    <t>dotace GRANT 85-87 2024</t>
  </si>
  <si>
    <t>210300411</t>
  </si>
  <si>
    <t>BV-2024-01CG-0020(136)</t>
  </si>
  <si>
    <t>Dotace VaV 2024 GRANT 8586</t>
  </si>
  <si>
    <t>0210300372</t>
  </si>
  <si>
    <t>BV-2024-01CG-0021(142)</t>
  </si>
  <si>
    <t>Dotace VaV 2024 GRANT 8594</t>
  </si>
  <si>
    <t>BV-2024-01CG-0022(219)</t>
  </si>
  <si>
    <t>Dotace VaV 2024 GRANT 8583</t>
  </si>
  <si>
    <t>0210800023</t>
  </si>
  <si>
    <t>BV-2024-01CG-0022(220)</t>
  </si>
  <si>
    <t>Dotace VaV 2024 GRANT 8584</t>
  </si>
  <si>
    <t>0210300421</t>
  </si>
  <si>
    <t>BV-2024-01CG-0024(157)</t>
  </si>
  <si>
    <t>Dotace VaV 2024 GRANT 8585</t>
  </si>
  <si>
    <t>0210300195</t>
  </si>
  <si>
    <t>BV-2024-01CG-0024(158)</t>
  </si>
  <si>
    <t>Dotace VaV 2024 GRANT 8528</t>
  </si>
  <si>
    <t>BV-2024-01CG-0025(154)</t>
  </si>
  <si>
    <t>Dotace VaV 2024 GRANT 85-27</t>
  </si>
  <si>
    <t>BV-2024-01CG-0026(1876)</t>
  </si>
  <si>
    <t>Dotace VaV 2024 GRANT 85-88</t>
  </si>
  <si>
    <t>0210300499</t>
  </si>
  <si>
    <t>BV-2024-01CG-0027(1746)</t>
  </si>
  <si>
    <t>Dotace VaV 2024 GRANT 85-34</t>
  </si>
  <si>
    <t>0240200300</t>
  </si>
  <si>
    <t>BV-2024-01CG-0028(126)</t>
  </si>
  <si>
    <t>Dotace VaV 2024 GRANT 85-93</t>
  </si>
  <si>
    <t>BV-2024-01CG-0028(127)</t>
  </si>
  <si>
    <t>Dotace VaV 2024 GRANT 85-26</t>
  </si>
  <si>
    <t>BV-2024-01CG-0030(157)</t>
  </si>
  <si>
    <t>Dotace VaV 2024 GRANT 85-35</t>
  </si>
  <si>
    <t>240300265</t>
  </si>
  <si>
    <t>BV-2024-01CG-0031(122)</t>
  </si>
  <si>
    <t>Dotace VaV 2024 GRANT 85-89</t>
  </si>
  <si>
    <t>0210300338</t>
  </si>
  <si>
    <t>BV-2024-01CG-0031(123)</t>
  </si>
  <si>
    <t>Dotace VaV 2024 GRANT 85-30</t>
  </si>
  <si>
    <t>0230900488</t>
  </si>
  <si>
    <t>BV-2024-01CG-0032(177)</t>
  </si>
  <si>
    <t>Dotace VaV 2024 GRANT 85-92</t>
  </si>
  <si>
    <t>1107002724</t>
  </si>
  <si>
    <t>BV-2024-01CG-0033(153)</t>
  </si>
  <si>
    <t>Dotace VaV 2024 GRANT 85-95</t>
  </si>
  <si>
    <t>0220900021</t>
  </si>
  <si>
    <t>BV-2024-01CG-0035(133)</t>
  </si>
  <si>
    <t>Dotace VaV 2024 GRANT 85-90</t>
  </si>
  <si>
    <t>0210600370</t>
  </si>
  <si>
    <t>BV-2024-01CG-0036(229)</t>
  </si>
  <si>
    <t>Dotace VaV 2024 GRANT 85-29</t>
  </si>
  <si>
    <t>Masarykova univerzita  CEITEC MU</t>
  </si>
  <si>
    <t>7107002224</t>
  </si>
  <si>
    <t>BV-2024-01CG-0040(189)</t>
  </si>
  <si>
    <t>Dotace VaV 2024 GRANT 85-33</t>
  </si>
  <si>
    <t>0241000395</t>
  </si>
  <si>
    <t>BV-2024-01CG-0043(98)</t>
  </si>
  <si>
    <t>Dotace VaV 2024 GRAN 8532</t>
  </si>
  <si>
    <t>0240300062</t>
  </si>
  <si>
    <t>BV-2024-01CG-0043(99)</t>
  </si>
  <si>
    <t>Dotace VaV 2024 GRAN 8531</t>
  </si>
  <si>
    <t>0240300024</t>
  </si>
  <si>
    <t>Účet HK</t>
  </si>
  <si>
    <t>Poskytovatel dotace</t>
  </si>
  <si>
    <t>Název</t>
  </si>
  <si>
    <t>Částka</t>
  </si>
  <si>
    <t>Rezidenční místa 2024</t>
  </si>
  <si>
    <t>Institucionální podpora 2024 - investiční</t>
  </si>
  <si>
    <t>Krizová připravenost</t>
  </si>
  <si>
    <t>Národní onkologický registr</t>
  </si>
  <si>
    <t>MEDEVAC</t>
  </si>
  <si>
    <t>AZV projekty - hlavní řešitel</t>
  </si>
  <si>
    <t>AZV projekty - spoluřešitel</t>
  </si>
  <si>
    <t>United Nations Children´s Fund</t>
  </si>
  <si>
    <t>Projekt UNICEF - přeúčtování</t>
  </si>
  <si>
    <t>CELKEM</t>
  </si>
  <si>
    <t>Dotace, příspěvky, granty v roce 2024</t>
  </si>
  <si>
    <t xml:space="preserve">Novostavba onkologického stacionáře – budova P4 </t>
  </si>
  <si>
    <t>Podpora rehabilitační péče pro pacienty po kritických stavech ve FN Olomouc</t>
  </si>
  <si>
    <t>Bezpečný a efektivní bonding jako důležitý start novorozenců</t>
  </si>
  <si>
    <t>Podpora projektů pro inovační technologie ve zdravotnictví – telemedicína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</si>
</sst>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:ss"/>
  </numFmts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/>
    <xf numFmtId="4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4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" fontId="2" fillId="0" borderId="0" xfId="0" applyNumberFormat="1" applyFont="1"/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92CE-71B8-47E3-AC56-044393826890}">
  <sheetPr>
    <tabColor theme="7" tint="0.59999389629810485"/>
  </sheetPr>
  <dimension ref="A1:E32"/>
  <sheetViews>
    <sheetView workbookViewId="0">
      <selection activeCell="G41" sqref="G41"/>
    </sheetView>
  </sheetViews>
  <sheetFormatPr defaultRowHeight="12" x14ac:dyDescent="0.2"/>
  <cols>
    <col min="1" max="1" width="9.140625" style="13"/>
    <col min="2" max="2" width="26.42578125" style="13" bestFit="1" customWidth="1"/>
    <col min="3" max="3" width="60.5703125" style="13" bestFit="1" customWidth="1"/>
    <col min="4" max="4" width="12.7109375" style="13" bestFit="1" customWidth="1"/>
    <col min="5" max="5" width="11.28515625" style="13" bestFit="1" customWidth="1"/>
    <col min="6" max="16384" width="9.140625" style="13"/>
  </cols>
  <sheetData>
    <row r="1" spans="1:5" s="5" customFormat="1" ht="12.75" x14ac:dyDescent="0.2">
      <c r="A1" s="5" t="s">
        <v>677</v>
      </c>
    </row>
    <row r="2" spans="1:5" s="5" customFormat="1" ht="12.75" x14ac:dyDescent="0.2"/>
    <row r="3" spans="1:5" s="5" customFormat="1" ht="12.75" x14ac:dyDescent="0.2">
      <c r="A3" s="5" t="s">
        <v>663</v>
      </c>
      <c r="B3" s="5" t="s">
        <v>664</v>
      </c>
      <c r="C3" s="5" t="s">
        <v>665</v>
      </c>
      <c r="D3" s="5" t="s">
        <v>666</v>
      </c>
    </row>
    <row r="4" spans="1:5" x14ac:dyDescent="0.2">
      <c r="A4" s="15">
        <v>37400000</v>
      </c>
      <c r="B4" s="1" t="s">
        <v>60</v>
      </c>
      <c r="C4" s="1" t="s">
        <v>680</v>
      </c>
      <c r="D4" s="12">
        <f>detail_37400000!F2</f>
        <v>1000000</v>
      </c>
    </row>
    <row r="5" spans="1:5" x14ac:dyDescent="0.2">
      <c r="A5" s="15">
        <v>37400000</v>
      </c>
      <c r="B5" s="1" t="s">
        <v>45</v>
      </c>
      <c r="C5" s="1" t="s">
        <v>679</v>
      </c>
      <c r="D5" s="12">
        <f>detail_37400000!F14+detail_37400000!F15</f>
        <v>5957237.1100000003</v>
      </c>
      <c r="E5" s="12"/>
    </row>
    <row r="6" spans="1:5" x14ac:dyDescent="0.2">
      <c r="A6" s="15">
        <v>37400000</v>
      </c>
      <c r="B6" s="1" t="s">
        <v>45</v>
      </c>
      <c r="C6" s="1" t="s">
        <v>678</v>
      </c>
      <c r="D6" s="12">
        <f>detail_37400000!F31</f>
        <v>30180753.579999998</v>
      </c>
    </row>
    <row r="7" spans="1:5" x14ac:dyDescent="0.2">
      <c r="A7" s="15">
        <v>37400000</v>
      </c>
      <c r="B7" s="1" t="s">
        <v>45</v>
      </c>
      <c r="C7" s="1" t="s">
        <v>668</v>
      </c>
      <c r="D7" s="12">
        <f>detail_37400000!F23+detail_37400000!F25</f>
        <v>6273866</v>
      </c>
    </row>
    <row r="8" spans="1:5" x14ac:dyDescent="0.2">
      <c r="A8" s="15">
        <v>37400000</v>
      </c>
      <c r="B8" s="1" t="s">
        <v>674</v>
      </c>
      <c r="C8" s="1" t="s">
        <v>675</v>
      </c>
      <c r="D8" s="12">
        <f>detail_37400000!F5</f>
        <v>79649.7</v>
      </c>
    </row>
    <row r="9" spans="1:5" x14ac:dyDescent="0.2">
      <c r="A9" s="15" t="s">
        <v>134</v>
      </c>
      <c r="B9" s="1" t="s">
        <v>45</v>
      </c>
      <c r="C9" s="1" t="s">
        <v>343</v>
      </c>
      <c r="D9" s="12">
        <f>detail_37401000!F237</f>
        <v>13615361.999999996</v>
      </c>
    </row>
    <row r="10" spans="1:5" x14ac:dyDescent="0.2">
      <c r="A10" s="15" t="s">
        <v>134</v>
      </c>
      <c r="B10" s="1" t="s">
        <v>45</v>
      </c>
      <c r="C10" s="1" t="s">
        <v>679</v>
      </c>
      <c r="D10" s="12">
        <f>detail_37401000!F254</f>
        <v>202180</v>
      </c>
    </row>
    <row r="11" spans="1:5" x14ac:dyDescent="0.2">
      <c r="A11" s="15" t="s">
        <v>134</v>
      </c>
      <c r="B11" s="1" t="s">
        <v>45</v>
      </c>
      <c r="C11" s="1" t="s">
        <v>667</v>
      </c>
      <c r="D11" s="12">
        <f>detail_37401000!F63</f>
        <v>8596276</v>
      </c>
    </row>
    <row r="12" spans="1:5" x14ac:dyDescent="0.2">
      <c r="A12" s="15" t="s">
        <v>134</v>
      </c>
      <c r="B12" s="1" t="s">
        <v>45</v>
      </c>
      <c r="C12" s="1" t="s">
        <v>670</v>
      </c>
      <c r="D12" s="12">
        <f>detail_37401000!F251</f>
        <v>745526</v>
      </c>
    </row>
    <row r="13" spans="1:5" x14ac:dyDescent="0.2">
      <c r="A13" s="15" t="s">
        <v>134</v>
      </c>
      <c r="B13" s="1" t="s">
        <v>45</v>
      </c>
      <c r="C13" s="1" t="s">
        <v>671</v>
      </c>
      <c r="D13" s="12">
        <f>detail_37401000!F245+detail_37401000!F246</f>
        <v>2553873.8199999998</v>
      </c>
    </row>
    <row r="14" spans="1:5" x14ac:dyDescent="0.2">
      <c r="A14" s="15" t="s">
        <v>134</v>
      </c>
      <c r="B14" s="1" t="s">
        <v>45</v>
      </c>
      <c r="C14" s="1" t="s">
        <v>669</v>
      </c>
      <c r="D14" s="12">
        <f>detail_37401000!F257+detail_37401000!F241</f>
        <v>287800</v>
      </c>
    </row>
    <row r="15" spans="1:5" x14ac:dyDescent="0.2">
      <c r="A15" s="15" t="s">
        <v>134</v>
      </c>
      <c r="B15" s="1" t="s">
        <v>45</v>
      </c>
      <c r="C15" s="1" t="s">
        <v>681</v>
      </c>
      <c r="D15" s="12">
        <f>detail_37401000!F265</f>
        <v>5535860.9500000002</v>
      </c>
    </row>
    <row r="16" spans="1:5" x14ac:dyDescent="0.2">
      <c r="A16" s="15" t="s">
        <v>134</v>
      </c>
      <c r="B16" s="1" t="s">
        <v>45</v>
      </c>
      <c r="C16" s="1" t="s">
        <v>672</v>
      </c>
      <c r="D16" s="12">
        <f>detail_37401000!F102+detail_37401000!F107+detail_37401000!F112</f>
        <v>6760000</v>
      </c>
    </row>
    <row r="17" spans="1:4" x14ac:dyDescent="0.2">
      <c r="A17" s="15" t="s">
        <v>451</v>
      </c>
      <c r="B17" s="1" t="s">
        <v>45</v>
      </c>
      <c r="C17" s="1" t="s">
        <v>673</v>
      </c>
      <c r="D17" s="12">
        <f>detail_37402000!F69</f>
        <v>13566000</v>
      </c>
    </row>
    <row r="18" spans="1:4" s="14" customFormat="1" x14ac:dyDescent="0.2">
      <c r="A18" s="14" t="s">
        <v>676</v>
      </c>
      <c r="D18" s="16">
        <f>SUM(D4:D17)</f>
        <v>95354385.159999996</v>
      </c>
    </row>
    <row r="21" spans="1:4" x14ac:dyDescent="0.2">
      <c r="D21" s="12"/>
    </row>
    <row r="22" spans="1:4" x14ac:dyDescent="0.2">
      <c r="D22" s="12"/>
    </row>
    <row r="23" spans="1:4" x14ac:dyDescent="0.2">
      <c r="D23" s="12"/>
    </row>
    <row r="24" spans="1:4" x14ac:dyDescent="0.2">
      <c r="D24" s="12"/>
    </row>
    <row r="25" spans="1:4" x14ac:dyDescent="0.2">
      <c r="D25" s="12"/>
    </row>
    <row r="26" spans="1:4" x14ac:dyDescent="0.2">
      <c r="D26" s="12"/>
    </row>
    <row r="27" spans="1:4" x14ac:dyDescent="0.2">
      <c r="D27" s="12"/>
    </row>
    <row r="28" spans="1:4" x14ac:dyDescent="0.2">
      <c r="D28" s="12"/>
    </row>
    <row r="29" spans="1:4" x14ac:dyDescent="0.2">
      <c r="D29" s="12"/>
    </row>
    <row r="30" spans="1:4" x14ac:dyDescent="0.2">
      <c r="D30" s="12"/>
    </row>
    <row r="31" spans="1:4" x14ac:dyDescent="0.2">
      <c r="D31" s="12"/>
    </row>
    <row r="32" spans="1:4" x14ac:dyDescent="0.2">
      <c r="D32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workbookViewId="0">
      <selection activeCell="C34" sqref="C34"/>
    </sheetView>
  </sheetViews>
  <sheetFormatPr defaultColWidth="11.42578125" defaultRowHeight="12.75" customHeight="1" x14ac:dyDescent="0.2"/>
  <cols>
    <col min="1" max="1" width="20.28515625" style="1" bestFit="1" customWidth="1"/>
    <col min="2" max="2" width="22" style="1" bestFit="1" customWidth="1"/>
    <col min="3" max="3" width="80" style="1" customWidth="1"/>
    <col min="4" max="4" width="11.42578125" style="1" customWidth="1"/>
    <col min="5" max="6" width="12.28515625" style="7" bestFit="1" customWidth="1"/>
    <col min="7" max="7" width="12.85546875" style="1" customWidth="1"/>
    <col min="8" max="8" width="45.5703125" style="1" customWidth="1"/>
    <col min="9" max="16" width="11.42578125" style="1" customWidth="1"/>
    <col min="17" max="17" width="16.28515625" style="1" bestFit="1" customWidth="1"/>
    <col min="18" max="18" width="16.42578125" style="1" customWidth="1"/>
    <col min="19" max="19" width="16.5703125" style="1" customWidth="1"/>
    <col min="20" max="32" width="11.42578125" style="1" customWidth="1"/>
    <col min="33" max="16384" width="11.42578125" style="1"/>
  </cols>
  <sheetData>
    <row r="1" spans="1:32" s="9" customFormat="1" ht="30.75" customHeight="1" x14ac:dyDescent="0.2">
      <c r="A1" s="10" t="s">
        <v>7</v>
      </c>
      <c r="B1" s="10" t="s">
        <v>0</v>
      </c>
      <c r="C1" s="10" t="s">
        <v>3</v>
      </c>
      <c r="D1" s="10" t="s">
        <v>4</v>
      </c>
      <c r="E1" s="11" t="s">
        <v>5</v>
      </c>
      <c r="F1" s="11" t="s">
        <v>6</v>
      </c>
      <c r="G1" s="10" t="s">
        <v>8</v>
      </c>
      <c r="H1" s="10" t="s">
        <v>9</v>
      </c>
      <c r="I1" s="10" t="s">
        <v>1</v>
      </c>
      <c r="J1" s="10" t="s">
        <v>2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9" t="s">
        <v>21</v>
      </c>
      <c r="V1" s="9" t="s">
        <v>22</v>
      </c>
      <c r="W1" s="9" t="s">
        <v>23</v>
      </c>
      <c r="X1" s="9" t="s">
        <v>24</v>
      </c>
      <c r="Y1" s="9" t="s">
        <v>25</v>
      </c>
      <c r="Z1" s="9" t="s">
        <v>26</v>
      </c>
      <c r="AA1" s="9" t="s">
        <v>27</v>
      </c>
      <c r="AB1" s="9" t="s">
        <v>28</v>
      </c>
      <c r="AC1" s="9" t="s">
        <v>29</v>
      </c>
      <c r="AD1" s="9" t="s">
        <v>30</v>
      </c>
      <c r="AE1" s="9" t="s">
        <v>31</v>
      </c>
      <c r="AF1" s="9" t="s">
        <v>32</v>
      </c>
    </row>
    <row r="2" spans="1:32" ht="12.75" customHeight="1" x14ac:dyDescent="0.2">
      <c r="A2" s="1" t="s">
        <v>60</v>
      </c>
      <c r="B2" s="1" t="s">
        <v>126</v>
      </c>
      <c r="C2" s="1" t="s">
        <v>128</v>
      </c>
      <c r="D2" s="2">
        <v>45569</v>
      </c>
      <c r="F2" s="8">
        <v>1000000</v>
      </c>
      <c r="G2" s="1" t="s">
        <v>129</v>
      </c>
      <c r="H2" s="1" t="s">
        <v>130</v>
      </c>
      <c r="I2" s="1" t="s">
        <v>127</v>
      </c>
      <c r="J2" s="1" t="s">
        <v>35</v>
      </c>
      <c r="Q2" s="3">
        <v>45569</v>
      </c>
      <c r="S2" s="1" t="s">
        <v>131</v>
      </c>
      <c r="T2" s="1" t="s">
        <v>39</v>
      </c>
      <c r="U2" s="1" t="b">
        <v>1</v>
      </c>
      <c r="V2" s="1" t="s">
        <v>22</v>
      </c>
      <c r="Y2" s="1" t="s">
        <v>132</v>
      </c>
      <c r="Z2" s="1" t="s">
        <v>41</v>
      </c>
      <c r="AA2" s="3">
        <v>45573.546688275499</v>
      </c>
      <c r="AB2" s="1" t="s">
        <v>122</v>
      </c>
    </row>
    <row r="3" spans="1:32" ht="12.75" customHeight="1" x14ac:dyDescent="0.2">
      <c r="A3" s="1" t="s">
        <v>60</v>
      </c>
      <c r="B3" s="1" t="s">
        <v>57</v>
      </c>
      <c r="C3" s="1" t="s">
        <v>59</v>
      </c>
      <c r="D3" s="2">
        <v>45377</v>
      </c>
      <c r="E3" s="8">
        <v>992200</v>
      </c>
      <c r="G3" s="1" t="s">
        <v>61</v>
      </c>
      <c r="H3" s="1" t="s">
        <v>62</v>
      </c>
      <c r="I3" s="1" t="s">
        <v>35</v>
      </c>
      <c r="J3" s="1" t="s">
        <v>58</v>
      </c>
      <c r="K3" s="1" t="s">
        <v>63</v>
      </c>
      <c r="Q3" s="3">
        <v>45377</v>
      </c>
      <c r="T3" s="1" t="s">
        <v>39</v>
      </c>
      <c r="U3" s="1" t="b">
        <v>1</v>
      </c>
      <c r="V3" s="1" t="s">
        <v>22</v>
      </c>
      <c r="W3" s="1" t="s">
        <v>64</v>
      </c>
      <c r="Y3" s="1" t="s">
        <v>41</v>
      </c>
      <c r="Z3" s="1" t="s">
        <v>65</v>
      </c>
      <c r="AA3" s="3">
        <v>45385.341232557897</v>
      </c>
      <c r="AB3" s="1" t="s">
        <v>42</v>
      </c>
      <c r="AD3" s="1" t="s">
        <v>66</v>
      </c>
    </row>
    <row r="4" spans="1:32" s="4" customFormat="1" ht="12.75" customHeight="1" x14ac:dyDescent="0.2">
      <c r="D4" s="17"/>
      <c r="E4" s="18">
        <f>SUM(E3)</f>
        <v>992200</v>
      </c>
      <c r="F4" s="6">
        <f>SUM(F2:F3)</f>
        <v>1000000</v>
      </c>
      <c r="Q4" s="19"/>
      <c r="AA4" s="19"/>
    </row>
    <row r="5" spans="1:32" ht="12.75" customHeight="1" x14ac:dyDescent="0.2">
      <c r="A5" s="1" t="s">
        <v>674</v>
      </c>
      <c r="B5" s="1" t="s">
        <v>33</v>
      </c>
      <c r="C5" s="1" t="s">
        <v>36</v>
      </c>
      <c r="D5" s="2">
        <v>45371</v>
      </c>
      <c r="F5" s="8">
        <v>79649.7</v>
      </c>
      <c r="G5" s="1" t="s">
        <v>37</v>
      </c>
      <c r="H5" s="1" t="s">
        <v>38</v>
      </c>
      <c r="I5" s="1" t="s">
        <v>34</v>
      </c>
      <c r="J5" s="1" t="s">
        <v>35</v>
      </c>
      <c r="Q5" s="3">
        <v>45371</v>
      </c>
      <c r="T5" s="1" t="s">
        <v>39</v>
      </c>
      <c r="U5" s="1" t="b">
        <v>1</v>
      </c>
      <c r="V5" s="1" t="s">
        <v>22</v>
      </c>
      <c r="Y5" s="1" t="s">
        <v>40</v>
      </c>
      <c r="Z5" s="1" t="s">
        <v>41</v>
      </c>
      <c r="AA5" s="3">
        <v>45371.276380671297</v>
      </c>
      <c r="AB5" s="1" t="s">
        <v>42</v>
      </c>
    </row>
    <row r="6" spans="1:32" ht="12.75" customHeight="1" x14ac:dyDescent="0.2">
      <c r="A6" s="1" t="s">
        <v>674</v>
      </c>
      <c r="B6" s="1" t="s">
        <v>33</v>
      </c>
      <c r="C6" s="1" t="s">
        <v>36</v>
      </c>
      <c r="D6" s="2">
        <v>45371</v>
      </c>
      <c r="E6" s="8">
        <v>79649.7</v>
      </c>
      <c r="G6" s="1" t="s">
        <v>37</v>
      </c>
      <c r="H6" s="1" t="s">
        <v>38</v>
      </c>
      <c r="I6" s="1" t="s">
        <v>35</v>
      </c>
      <c r="J6" s="1" t="s">
        <v>34</v>
      </c>
      <c r="Q6" s="3">
        <v>45371</v>
      </c>
      <c r="T6" s="1" t="s">
        <v>39</v>
      </c>
      <c r="U6" s="1" t="b">
        <v>1</v>
      </c>
      <c r="V6" s="1" t="s">
        <v>22</v>
      </c>
      <c r="Y6" s="1" t="s">
        <v>41</v>
      </c>
      <c r="Z6" s="1" t="s">
        <v>40</v>
      </c>
      <c r="AA6" s="3">
        <v>45371.276379942101</v>
      </c>
      <c r="AB6" s="1" t="s">
        <v>42</v>
      </c>
    </row>
    <row r="7" spans="1:32" s="4" customFormat="1" ht="12.75" customHeight="1" x14ac:dyDescent="0.2">
      <c r="D7" s="17"/>
      <c r="E7" s="18">
        <f>SUM(E6)</f>
        <v>79649.7</v>
      </c>
      <c r="F7" s="6">
        <f>SUM(F5:F6)</f>
        <v>79649.7</v>
      </c>
      <c r="Q7" s="19"/>
      <c r="AA7" s="19"/>
    </row>
    <row r="8" spans="1:32" ht="12.75" customHeight="1" x14ac:dyDescent="0.2">
      <c r="A8" s="1" t="s">
        <v>45</v>
      </c>
      <c r="B8" s="1" t="s">
        <v>67</v>
      </c>
      <c r="C8" s="1" t="s">
        <v>68</v>
      </c>
      <c r="D8" s="2">
        <v>45443</v>
      </c>
      <c r="E8" s="8">
        <v>1162177.5</v>
      </c>
      <c r="G8" s="1" t="s">
        <v>69</v>
      </c>
      <c r="H8" s="1" t="s">
        <v>70</v>
      </c>
      <c r="I8" s="1" t="s">
        <v>35</v>
      </c>
      <c r="J8" s="1" t="s">
        <v>58</v>
      </c>
      <c r="K8" s="1" t="s">
        <v>71</v>
      </c>
      <c r="Q8" s="3">
        <v>45443</v>
      </c>
      <c r="T8" s="1" t="s">
        <v>39</v>
      </c>
      <c r="U8" s="1" t="b">
        <v>1</v>
      </c>
      <c r="V8" s="1" t="s">
        <v>22</v>
      </c>
      <c r="W8" s="1" t="s">
        <v>72</v>
      </c>
      <c r="Y8" s="1" t="s">
        <v>41</v>
      </c>
      <c r="Z8" s="1" t="s">
        <v>65</v>
      </c>
      <c r="AA8" s="3">
        <v>45449.563713541698</v>
      </c>
      <c r="AB8" s="1" t="s">
        <v>42</v>
      </c>
      <c r="AD8" s="1" t="s">
        <v>73</v>
      </c>
    </row>
    <row r="9" spans="1:32" ht="12.75" customHeight="1" x14ac:dyDescent="0.2">
      <c r="A9" s="1" t="s">
        <v>45</v>
      </c>
      <c r="B9" s="1" t="s">
        <v>67</v>
      </c>
      <c r="C9" s="1" t="s">
        <v>68</v>
      </c>
      <c r="D9" s="2">
        <v>45443</v>
      </c>
      <c r="E9" s="8">
        <v>690000</v>
      </c>
      <c r="G9" s="1" t="s">
        <v>69</v>
      </c>
      <c r="H9" s="1" t="s">
        <v>70</v>
      </c>
      <c r="I9" s="1" t="s">
        <v>35</v>
      </c>
      <c r="J9" s="1" t="s">
        <v>58</v>
      </c>
      <c r="K9" s="1" t="s">
        <v>74</v>
      </c>
      <c r="Q9" s="3">
        <v>45443</v>
      </c>
      <c r="T9" s="1" t="s">
        <v>39</v>
      </c>
      <c r="U9" s="1" t="b">
        <v>1</v>
      </c>
      <c r="V9" s="1" t="s">
        <v>22</v>
      </c>
      <c r="W9" s="1" t="s">
        <v>72</v>
      </c>
      <c r="Y9" s="1" t="s">
        <v>41</v>
      </c>
      <c r="Z9" s="1" t="s">
        <v>65</v>
      </c>
      <c r="AA9" s="3">
        <v>45449.563712650503</v>
      </c>
      <c r="AB9" s="1" t="s">
        <v>42</v>
      </c>
      <c r="AD9" s="1" t="s">
        <v>75</v>
      </c>
    </row>
    <row r="10" spans="1:32" ht="12.75" customHeight="1" x14ac:dyDescent="0.2">
      <c r="A10" s="1" t="s">
        <v>45</v>
      </c>
      <c r="B10" s="1" t="s">
        <v>67</v>
      </c>
      <c r="C10" s="1" t="s">
        <v>68</v>
      </c>
      <c r="D10" s="2">
        <v>45443</v>
      </c>
      <c r="E10" s="8">
        <v>1468480</v>
      </c>
      <c r="G10" s="1" t="s">
        <v>69</v>
      </c>
      <c r="H10" s="1" t="s">
        <v>70</v>
      </c>
      <c r="I10" s="1" t="s">
        <v>35</v>
      </c>
      <c r="J10" s="1" t="s">
        <v>58</v>
      </c>
      <c r="K10" s="1" t="s">
        <v>76</v>
      </c>
      <c r="Q10" s="3">
        <v>45443</v>
      </c>
      <c r="T10" s="1" t="s">
        <v>39</v>
      </c>
      <c r="U10" s="1" t="b">
        <v>1</v>
      </c>
      <c r="V10" s="1" t="s">
        <v>22</v>
      </c>
      <c r="W10" s="1" t="s">
        <v>72</v>
      </c>
      <c r="Y10" s="1" t="s">
        <v>41</v>
      </c>
      <c r="Z10" s="1" t="s">
        <v>65</v>
      </c>
      <c r="AA10" s="3">
        <v>45449.5637142708</v>
      </c>
      <c r="AB10" s="1" t="s">
        <v>42</v>
      </c>
      <c r="AD10" s="1" t="s">
        <v>77</v>
      </c>
    </row>
    <row r="11" spans="1:32" ht="12.75" customHeight="1" x14ac:dyDescent="0.2">
      <c r="A11" s="1" t="s">
        <v>45</v>
      </c>
      <c r="B11" s="1" t="s">
        <v>67</v>
      </c>
      <c r="C11" s="1" t="s">
        <v>68</v>
      </c>
      <c r="D11" s="2">
        <v>45443</v>
      </c>
      <c r="E11" s="8">
        <v>476264.15</v>
      </c>
      <c r="G11" s="1" t="s">
        <v>69</v>
      </c>
      <c r="H11" s="1" t="s">
        <v>70</v>
      </c>
      <c r="I11" s="1" t="s">
        <v>35</v>
      </c>
      <c r="J11" s="1" t="s">
        <v>58</v>
      </c>
      <c r="K11" s="1" t="s">
        <v>78</v>
      </c>
      <c r="Q11" s="3">
        <v>45443</v>
      </c>
      <c r="T11" s="1" t="s">
        <v>39</v>
      </c>
      <c r="U11" s="1" t="b">
        <v>1</v>
      </c>
      <c r="V11" s="1" t="s">
        <v>22</v>
      </c>
      <c r="W11" s="1" t="s">
        <v>72</v>
      </c>
      <c r="Y11" s="1" t="s">
        <v>41</v>
      </c>
      <c r="Z11" s="1" t="s">
        <v>65</v>
      </c>
      <c r="AA11" s="3">
        <v>45449.563715196797</v>
      </c>
      <c r="AB11" s="1" t="s">
        <v>42</v>
      </c>
      <c r="AD11" s="1" t="s">
        <v>79</v>
      </c>
    </row>
    <row r="12" spans="1:32" ht="12.75" customHeight="1" x14ac:dyDescent="0.2">
      <c r="A12" s="1" t="s">
        <v>45</v>
      </c>
      <c r="B12" s="1" t="s">
        <v>67</v>
      </c>
      <c r="C12" s="1" t="s">
        <v>68</v>
      </c>
      <c r="D12" s="2">
        <v>45443</v>
      </c>
      <c r="E12" s="8">
        <v>1742000</v>
      </c>
      <c r="G12" s="1" t="s">
        <v>69</v>
      </c>
      <c r="H12" s="1" t="s">
        <v>70</v>
      </c>
      <c r="I12" s="1" t="s">
        <v>35</v>
      </c>
      <c r="J12" s="1" t="s">
        <v>58</v>
      </c>
      <c r="Q12" s="3">
        <v>45443</v>
      </c>
      <c r="T12" s="1" t="s">
        <v>39</v>
      </c>
      <c r="U12" s="1" t="b">
        <v>1</v>
      </c>
      <c r="V12" s="1" t="s">
        <v>22</v>
      </c>
      <c r="W12" s="1" t="s">
        <v>72</v>
      </c>
      <c r="Y12" s="1" t="s">
        <v>41</v>
      </c>
      <c r="Z12" s="1" t="s">
        <v>65</v>
      </c>
      <c r="AA12" s="3">
        <v>45449.563710300899</v>
      </c>
      <c r="AB12" s="1" t="s">
        <v>42</v>
      </c>
    </row>
    <row r="13" spans="1:32" ht="12.75" customHeight="1" x14ac:dyDescent="0.2">
      <c r="A13" s="1" t="s">
        <v>45</v>
      </c>
      <c r="B13" s="1" t="s">
        <v>67</v>
      </c>
      <c r="C13" s="1" t="s">
        <v>68</v>
      </c>
      <c r="D13" s="2">
        <v>45443</v>
      </c>
      <c r="E13" s="8">
        <v>280492.96000000002</v>
      </c>
      <c r="G13" s="1" t="s">
        <v>69</v>
      </c>
      <c r="H13" s="1" t="s">
        <v>70</v>
      </c>
      <c r="I13" s="1" t="s">
        <v>35</v>
      </c>
      <c r="J13" s="1" t="s">
        <v>58</v>
      </c>
      <c r="K13" s="1" t="s">
        <v>80</v>
      </c>
      <c r="Q13" s="3">
        <v>45443</v>
      </c>
      <c r="T13" s="1" t="s">
        <v>39</v>
      </c>
      <c r="U13" s="1" t="b">
        <v>1</v>
      </c>
      <c r="V13" s="1" t="s">
        <v>22</v>
      </c>
      <c r="W13" s="1" t="s">
        <v>72</v>
      </c>
      <c r="Y13" s="1" t="s">
        <v>41</v>
      </c>
      <c r="Z13" s="1" t="s">
        <v>65</v>
      </c>
      <c r="AA13" s="3">
        <v>45449.563711574097</v>
      </c>
      <c r="AB13" s="1" t="s">
        <v>42</v>
      </c>
      <c r="AD13" s="1" t="s">
        <v>81</v>
      </c>
    </row>
    <row r="14" spans="1:32" ht="12.75" customHeight="1" x14ac:dyDescent="0.2">
      <c r="A14" s="1" t="s">
        <v>45</v>
      </c>
      <c r="B14" s="1" t="s">
        <v>117</v>
      </c>
      <c r="C14" s="1" t="s">
        <v>119</v>
      </c>
      <c r="D14" s="2">
        <v>45443</v>
      </c>
      <c r="F14" s="8">
        <v>5819414.6100000003</v>
      </c>
      <c r="G14" s="1" t="s">
        <v>69</v>
      </c>
      <c r="H14" s="1" t="s">
        <v>70</v>
      </c>
      <c r="I14" s="1" t="s">
        <v>118</v>
      </c>
      <c r="J14" s="1" t="s">
        <v>35</v>
      </c>
      <c r="Q14" s="3">
        <v>45443</v>
      </c>
      <c r="S14" s="1" t="s">
        <v>120</v>
      </c>
      <c r="T14" s="1" t="s">
        <v>39</v>
      </c>
      <c r="U14" s="1" t="b">
        <v>1</v>
      </c>
      <c r="V14" s="1" t="s">
        <v>22</v>
      </c>
      <c r="Y14" s="1" t="s">
        <v>121</v>
      </c>
      <c r="Z14" s="1" t="s">
        <v>41</v>
      </c>
      <c r="AA14" s="3">
        <v>45449.453404942098</v>
      </c>
      <c r="AB14" s="1" t="s">
        <v>122</v>
      </c>
    </row>
    <row r="15" spans="1:32" ht="12.75" customHeight="1" x14ac:dyDescent="0.2">
      <c r="A15" s="1" t="s">
        <v>45</v>
      </c>
      <c r="B15" s="1" t="s">
        <v>117</v>
      </c>
      <c r="C15" s="1" t="s">
        <v>119</v>
      </c>
      <c r="D15" s="2">
        <v>45443</v>
      </c>
      <c r="F15" s="8">
        <v>137822.5</v>
      </c>
      <c r="G15" s="1" t="s">
        <v>69</v>
      </c>
      <c r="H15" s="1" t="s">
        <v>70</v>
      </c>
      <c r="I15" s="1" t="s">
        <v>118</v>
      </c>
      <c r="J15" s="1" t="s">
        <v>35</v>
      </c>
      <c r="Q15" s="3">
        <v>45443</v>
      </c>
      <c r="S15" s="1" t="s">
        <v>120</v>
      </c>
      <c r="T15" s="1" t="s">
        <v>39</v>
      </c>
      <c r="U15" s="1" t="b">
        <v>1</v>
      </c>
      <c r="V15" s="1" t="s">
        <v>22</v>
      </c>
      <c r="Y15" s="1" t="s">
        <v>121</v>
      </c>
      <c r="Z15" s="1" t="s">
        <v>41</v>
      </c>
      <c r="AA15" s="3">
        <v>45449.453406365697</v>
      </c>
      <c r="AB15" s="1" t="s">
        <v>122</v>
      </c>
    </row>
    <row r="16" spans="1:32" s="4" customFormat="1" ht="12.75" customHeight="1" x14ac:dyDescent="0.2">
      <c r="E16" s="6">
        <f>SUM(E8:E15)</f>
        <v>5819414.6100000003</v>
      </c>
      <c r="F16" s="6">
        <f>SUM(F14:F15)</f>
        <v>5957237.1100000003</v>
      </c>
    </row>
    <row r="17" spans="1:30" ht="12.75" customHeight="1" x14ac:dyDescent="0.2">
      <c r="B17" s="1" t="s">
        <v>49</v>
      </c>
      <c r="C17" s="1" t="s">
        <v>50</v>
      </c>
      <c r="D17" s="2">
        <v>45657</v>
      </c>
      <c r="F17" s="8">
        <v>4918650</v>
      </c>
      <c r="G17" s="1" t="s">
        <v>51</v>
      </c>
      <c r="H17" s="1" t="s">
        <v>52</v>
      </c>
      <c r="I17" s="1" t="s">
        <v>34</v>
      </c>
      <c r="J17" s="1" t="s">
        <v>35</v>
      </c>
      <c r="Q17" s="3">
        <v>45657</v>
      </c>
      <c r="T17" s="1" t="s">
        <v>39</v>
      </c>
      <c r="U17" s="1" t="b">
        <v>1</v>
      </c>
      <c r="V17" s="1" t="s">
        <v>22</v>
      </c>
      <c r="Y17" s="1" t="s">
        <v>40</v>
      </c>
      <c r="Z17" s="1" t="s">
        <v>41</v>
      </c>
      <c r="AA17" s="3">
        <v>45674.387912997699</v>
      </c>
      <c r="AB17" s="1" t="s">
        <v>42</v>
      </c>
    </row>
    <row r="18" spans="1:30" ht="12.75" customHeight="1" x14ac:dyDescent="0.2">
      <c r="A18" s="1" t="s">
        <v>45</v>
      </c>
      <c r="B18" s="1" t="s">
        <v>97</v>
      </c>
      <c r="C18" s="1" t="s">
        <v>93</v>
      </c>
      <c r="D18" s="2">
        <v>45646</v>
      </c>
      <c r="E18" s="8">
        <v>4918650</v>
      </c>
      <c r="G18" s="1" t="s">
        <v>51</v>
      </c>
      <c r="H18" s="1" t="s">
        <v>52</v>
      </c>
      <c r="I18" s="1" t="s">
        <v>35</v>
      </c>
      <c r="J18" s="1" t="s">
        <v>58</v>
      </c>
      <c r="K18" s="1" t="s">
        <v>98</v>
      </c>
      <c r="Q18" s="3">
        <v>45646</v>
      </c>
      <c r="T18" s="1" t="s">
        <v>39</v>
      </c>
      <c r="U18" s="1" t="b">
        <v>1</v>
      </c>
      <c r="V18" s="1" t="s">
        <v>22</v>
      </c>
      <c r="W18" s="1" t="s">
        <v>99</v>
      </c>
      <c r="Y18" s="1" t="s">
        <v>41</v>
      </c>
      <c r="Z18" s="1" t="s">
        <v>65</v>
      </c>
      <c r="AA18" s="3">
        <v>45649.394246678203</v>
      </c>
      <c r="AB18" s="1" t="s">
        <v>42</v>
      </c>
      <c r="AD18" s="1" t="s">
        <v>100</v>
      </c>
    </row>
    <row r="19" spans="1:30" ht="12.75" customHeight="1" x14ac:dyDescent="0.2">
      <c r="B19" s="1" t="s">
        <v>49</v>
      </c>
      <c r="C19" s="1" t="s">
        <v>50</v>
      </c>
      <c r="D19" s="2">
        <v>45657</v>
      </c>
      <c r="F19" s="8">
        <v>222656</v>
      </c>
      <c r="G19" s="1" t="s">
        <v>55</v>
      </c>
      <c r="H19" s="1" t="s">
        <v>56</v>
      </c>
      <c r="I19" s="1" t="s">
        <v>34</v>
      </c>
      <c r="J19" s="1" t="s">
        <v>35</v>
      </c>
      <c r="Q19" s="3">
        <v>45657</v>
      </c>
      <c r="T19" s="1" t="s">
        <v>39</v>
      </c>
      <c r="U19" s="1" t="b">
        <v>1</v>
      </c>
      <c r="V19" s="1" t="s">
        <v>22</v>
      </c>
      <c r="Y19" s="1" t="s">
        <v>40</v>
      </c>
      <c r="Z19" s="1" t="s">
        <v>41</v>
      </c>
      <c r="AA19" s="3">
        <v>45674.387913738399</v>
      </c>
      <c r="AB19" s="1" t="s">
        <v>42</v>
      </c>
    </row>
    <row r="20" spans="1:30" ht="12.75" customHeight="1" x14ac:dyDescent="0.2">
      <c r="A20" s="1" t="s">
        <v>45</v>
      </c>
      <c r="B20" s="1" t="s">
        <v>92</v>
      </c>
      <c r="C20" s="1" t="s">
        <v>93</v>
      </c>
      <c r="D20" s="2">
        <v>45639</v>
      </c>
      <c r="E20" s="8">
        <v>222656</v>
      </c>
      <c r="G20" s="1" t="s">
        <v>55</v>
      </c>
      <c r="H20" s="1" t="s">
        <v>56</v>
      </c>
      <c r="I20" s="1" t="s">
        <v>35</v>
      </c>
      <c r="J20" s="1" t="s">
        <v>58</v>
      </c>
      <c r="K20" s="1" t="s">
        <v>94</v>
      </c>
      <c r="Q20" s="3">
        <v>45639</v>
      </c>
      <c r="T20" s="1" t="s">
        <v>39</v>
      </c>
      <c r="U20" s="1" t="b">
        <v>1</v>
      </c>
      <c r="V20" s="1" t="s">
        <v>22</v>
      </c>
      <c r="W20" s="1" t="s">
        <v>95</v>
      </c>
      <c r="Y20" s="1" t="s">
        <v>41</v>
      </c>
      <c r="Z20" s="1" t="s">
        <v>65</v>
      </c>
      <c r="AA20" s="3">
        <v>45649.394245405099</v>
      </c>
      <c r="AB20" s="1" t="s">
        <v>42</v>
      </c>
      <c r="AD20" s="1" t="s">
        <v>96</v>
      </c>
    </row>
    <row r="21" spans="1:30" ht="12.75" customHeight="1" x14ac:dyDescent="0.2">
      <c r="B21" s="1" t="s">
        <v>49</v>
      </c>
      <c r="C21" s="1" t="s">
        <v>50</v>
      </c>
      <c r="D21" s="2">
        <v>45657</v>
      </c>
      <c r="F21" s="8">
        <v>1132560</v>
      </c>
      <c r="G21" s="1" t="s">
        <v>53</v>
      </c>
      <c r="H21" s="1" t="s">
        <v>54</v>
      </c>
      <c r="I21" s="1" t="s">
        <v>34</v>
      </c>
      <c r="J21" s="1" t="s">
        <v>35</v>
      </c>
      <c r="Q21" s="3">
        <v>45657</v>
      </c>
      <c r="T21" s="1" t="s">
        <v>39</v>
      </c>
      <c r="U21" s="1" t="b">
        <v>1</v>
      </c>
      <c r="V21" s="1" t="s">
        <v>22</v>
      </c>
      <c r="Y21" s="1" t="s">
        <v>40</v>
      </c>
      <c r="Z21" s="1" t="s">
        <v>41</v>
      </c>
      <c r="AA21" s="3">
        <v>45674.387914270803</v>
      </c>
      <c r="AB21" s="1" t="s">
        <v>42</v>
      </c>
    </row>
    <row r="22" spans="1:30" ht="12.75" customHeight="1" x14ac:dyDescent="0.2">
      <c r="A22" s="1" t="s">
        <v>45</v>
      </c>
      <c r="B22" s="1" t="s">
        <v>101</v>
      </c>
      <c r="C22" s="1" t="s">
        <v>102</v>
      </c>
      <c r="D22" s="2">
        <v>45639</v>
      </c>
      <c r="E22" s="8">
        <v>1132560</v>
      </c>
      <c r="G22" s="1" t="s">
        <v>53</v>
      </c>
      <c r="H22" s="1" t="s">
        <v>54</v>
      </c>
      <c r="I22" s="1" t="s">
        <v>35</v>
      </c>
      <c r="J22" s="1" t="s">
        <v>58</v>
      </c>
      <c r="K22" s="1" t="s">
        <v>103</v>
      </c>
      <c r="Q22" s="3">
        <v>45639</v>
      </c>
      <c r="T22" s="1" t="s">
        <v>39</v>
      </c>
      <c r="U22" s="1" t="b">
        <v>1</v>
      </c>
      <c r="V22" s="1" t="s">
        <v>22</v>
      </c>
      <c r="W22" s="1" t="s">
        <v>104</v>
      </c>
      <c r="Y22" s="1" t="s">
        <v>41</v>
      </c>
      <c r="Z22" s="1" t="s">
        <v>65</v>
      </c>
      <c r="AA22" s="3">
        <v>45649.4203478009</v>
      </c>
      <c r="AB22" s="1" t="s">
        <v>42</v>
      </c>
      <c r="AD22" s="1" t="s">
        <v>105</v>
      </c>
    </row>
    <row r="23" spans="1:30" ht="12.75" customHeight="1" x14ac:dyDescent="0.2">
      <c r="A23" s="1" t="s">
        <v>45</v>
      </c>
      <c r="B23" s="1" t="s">
        <v>43</v>
      </c>
      <c r="C23" s="1" t="s">
        <v>44</v>
      </c>
      <c r="D23" s="2">
        <v>45626</v>
      </c>
      <c r="F23" s="8">
        <v>1773866</v>
      </c>
      <c r="G23" s="1" t="s">
        <v>46</v>
      </c>
      <c r="H23" s="1" t="s">
        <v>47</v>
      </c>
      <c r="I23" s="1" t="s">
        <v>34</v>
      </c>
      <c r="J23" s="1" t="s">
        <v>35</v>
      </c>
      <c r="Q23" s="3">
        <v>45626</v>
      </c>
      <c r="T23" s="1" t="s">
        <v>39</v>
      </c>
      <c r="U23" s="1" t="b">
        <v>1</v>
      </c>
      <c r="V23" s="1" t="s">
        <v>22</v>
      </c>
      <c r="W23" s="1" t="s">
        <v>48</v>
      </c>
      <c r="Y23" s="1" t="s">
        <v>40</v>
      </c>
      <c r="Z23" s="1" t="s">
        <v>41</v>
      </c>
      <c r="AA23" s="3">
        <v>45637.549300613398</v>
      </c>
      <c r="AB23" s="1" t="s">
        <v>42</v>
      </c>
    </row>
    <row r="24" spans="1:30" ht="12.75" customHeight="1" x14ac:dyDescent="0.2">
      <c r="B24" s="1" t="s">
        <v>49</v>
      </c>
      <c r="C24" s="1" t="s">
        <v>50</v>
      </c>
      <c r="D24" s="2">
        <v>45657</v>
      </c>
      <c r="F24" s="8">
        <v>-6273866</v>
      </c>
      <c r="G24" s="1" t="s">
        <v>46</v>
      </c>
      <c r="H24" s="1" t="s">
        <v>47</v>
      </c>
      <c r="I24" s="1" t="s">
        <v>34</v>
      </c>
      <c r="J24" s="1" t="s">
        <v>35</v>
      </c>
      <c r="Q24" s="3">
        <v>45657</v>
      </c>
      <c r="T24" s="1" t="s">
        <v>39</v>
      </c>
      <c r="U24" s="1" t="b">
        <v>1</v>
      </c>
      <c r="V24" s="1" t="s">
        <v>22</v>
      </c>
      <c r="Y24" s="1" t="s">
        <v>40</v>
      </c>
      <c r="Z24" s="1" t="s">
        <v>41</v>
      </c>
      <c r="AA24" s="3">
        <v>45674.387915011597</v>
      </c>
      <c r="AB24" s="1" t="s">
        <v>42</v>
      </c>
    </row>
    <row r="25" spans="1:30" ht="12.75" customHeight="1" x14ac:dyDescent="0.2">
      <c r="A25" s="1" t="s">
        <v>45</v>
      </c>
      <c r="B25" s="1" t="s">
        <v>112</v>
      </c>
      <c r="C25" s="1" t="s">
        <v>114</v>
      </c>
      <c r="D25" s="2">
        <v>45425</v>
      </c>
      <c r="F25" s="8">
        <v>4500000</v>
      </c>
      <c r="G25" s="1" t="s">
        <v>46</v>
      </c>
      <c r="H25" s="1" t="s">
        <v>47</v>
      </c>
      <c r="I25" s="1" t="s">
        <v>113</v>
      </c>
      <c r="J25" s="1" t="s">
        <v>35</v>
      </c>
      <c r="Q25" s="3">
        <v>45425</v>
      </c>
      <c r="S25" s="1" t="s">
        <v>115</v>
      </c>
      <c r="T25" s="1" t="s">
        <v>39</v>
      </c>
      <c r="U25" s="1" t="b">
        <v>1</v>
      </c>
      <c r="V25" s="1" t="s">
        <v>22</v>
      </c>
      <c r="Y25" s="1" t="s">
        <v>116</v>
      </c>
      <c r="Z25" s="1" t="s">
        <v>41</v>
      </c>
      <c r="AA25" s="3">
        <v>45433.398915081001</v>
      </c>
      <c r="AB25" s="1" t="s">
        <v>42</v>
      </c>
    </row>
    <row r="26" spans="1:30" s="4" customFormat="1" ht="12.75" customHeight="1" x14ac:dyDescent="0.2">
      <c r="D26" s="17"/>
      <c r="E26" s="6">
        <f>SUM(E17:E25)</f>
        <v>6273866</v>
      </c>
      <c r="F26" s="6">
        <f>SUM(F17:F25)</f>
        <v>6273866</v>
      </c>
      <c r="Q26" s="19"/>
      <c r="AA26" s="19"/>
    </row>
    <row r="27" spans="1:30" ht="12.75" customHeight="1" x14ac:dyDescent="0.2">
      <c r="A27" s="1" t="s">
        <v>45</v>
      </c>
      <c r="B27" s="1" t="s">
        <v>82</v>
      </c>
      <c r="C27" s="1" t="s">
        <v>83</v>
      </c>
      <c r="D27" s="2">
        <v>45622</v>
      </c>
      <c r="E27" s="8">
        <v>593720.30000000005</v>
      </c>
      <c r="G27" s="1" t="s">
        <v>84</v>
      </c>
      <c r="H27" s="1" t="s">
        <v>85</v>
      </c>
      <c r="I27" s="1" t="s">
        <v>35</v>
      </c>
      <c r="J27" s="1" t="s">
        <v>58</v>
      </c>
      <c r="K27" s="1" t="s">
        <v>86</v>
      </c>
      <c r="Q27" s="3">
        <v>45622</v>
      </c>
      <c r="T27" s="1" t="s">
        <v>39</v>
      </c>
      <c r="U27" s="1" t="b">
        <v>1</v>
      </c>
      <c r="V27" s="1" t="s">
        <v>22</v>
      </c>
      <c r="W27" s="1" t="s">
        <v>87</v>
      </c>
      <c r="Y27" s="1" t="s">
        <v>41</v>
      </c>
      <c r="Z27" s="1" t="s">
        <v>65</v>
      </c>
      <c r="AA27" s="3">
        <v>45623.510276886598</v>
      </c>
      <c r="AB27" s="1" t="s">
        <v>42</v>
      </c>
      <c r="AD27" s="1" t="s">
        <v>88</v>
      </c>
    </row>
    <row r="28" spans="1:30" ht="12.75" customHeight="1" x14ac:dyDescent="0.2">
      <c r="A28" s="1" t="s">
        <v>45</v>
      </c>
      <c r="B28" s="1" t="s">
        <v>89</v>
      </c>
      <c r="C28" s="1" t="s">
        <v>90</v>
      </c>
      <c r="D28" s="2">
        <v>45622</v>
      </c>
      <c r="E28" s="8">
        <v>3629297.24</v>
      </c>
      <c r="G28" s="1" t="s">
        <v>84</v>
      </c>
      <c r="H28" s="1" t="s">
        <v>85</v>
      </c>
      <c r="I28" s="1" t="s">
        <v>35</v>
      </c>
      <c r="J28" s="1" t="s">
        <v>58</v>
      </c>
      <c r="K28" s="1" t="s">
        <v>86</v>
      </c>
      <c r="Q28" s="3">
        <v>45622</v>
      </c>
      <c r="T28" s="1" t="s">
        <v>39</v>
      </c>
      <c r="U28" s="1" t="b">
        <v>1</v>
      </c>
      <c r="V28" s="1" t="s">
        <v>22</v>
      </c>
      <c r="W28" s="1" t="s">
        <v>91</v>
      </c>
      <c r="Y28" s="1" t="s">
        <v>41</v>
      </c>
      <c r="Z28" s="1" t="s">
        <v>65</v>
      </c>
      <c r="AA28" s="3">
        <v>45623.510277627298</v>
      </c>
      <c r="AB28" s="1" t="s">
        <v>42</v>
      </c>
      <c r="AD28" s="1" t="s">
        <v>88</v>
      </c>
    </row>
    <row r="29" spans="1:30" ht="12.75" customHeight="1" x14ac:dyDescent="0.2">
      <c r="A29" s="1" t="s">
        <v>45</v>
      </c>
      <c r="B29" s="1" t="s">
        <v>106</v>
      </c>
      <c r="C29" s="1" t="s">
        <v>107</v>
      </c>
      <c r="D29" s="2">
        <v>45643</v>
      </c>
      <c r="E29" s="8">
        <v>7109477.3200000003</v>
      </c>
      <c r="G29" s="1" t="s">
        <v>84</v>
      </c>
      <c r="H29" s="1" t="s">
        <v>85</v>
      </c>
      <c r="I29" s="1" t="s">
        <v>35</v>
      </c>
      <c r="J29" s="1" t="s">
        <v>58</v>
      </c>
      <c r="K29" s="1" t="s">
        <v>86</v>
      </c>
      <c r="Q29" s="3">
        <v>45643</v>
      </c>
      <c r="T29" s="1" t="s">
        <v>39</v>
      </c>
      <c r="U29" s="1" t="b">
        <v>1</v>
      </c>
      <c r="V29" s="1" t="s">
        <v>22</v>
      </c>
      <c r="W29" s="1" t="s">
        <v>108</v>
      </c>
      <c r="Y29" s="1" t="s">
        <v>41</v>
      </c>
      <c r="Z29" s="1" t="s">
        <v>65</v>
      </c>
      <c r="AA29" s="3">
        <v>45649.420351238397</v>
      </c>
      <c r="AB29" s="1" t="s">
        <v>42</v>
      </c>
      <c r="AD29" s="1" t="s">
        <v>88</v>
      </c>
    </row>
    <row r="30" spans="1:30" ht="12.75" customHeight="1" x14ac:dyDescent="0.2">
      <c r="A30" s="1" t="s">
        <v>45</v>
      </c>
      <c r="B30" s="1" t="s">
        <v>109</v>
      </c>
      <c r="C30" s="1" t="s">
        <v>110</v>
      </c>
      <c r="D30" s="2">
        <v>45643</v>
      </c>
      <c r="E30" s="8">
        <v>2040411.52</v>
      </c>
      <c r="G30" s="1" t="s">
        <v>84</v>
      </c>
      <c r="H30" s="1" t="s">
        <v>85</v>
      </c>
      <c r="I30" s="1" t="s">
        <v>35</v>
      </c>
      <c r="J30" s="1" t="s">
        <v>58</v>
      </c>
      <c r="K30" s="1" t="s">
        <v>86</v>
      </c>
      <c r="Q30" s="3">
        <v>45643</v>
      </c>
      <c r="T30" s="1" t="s">
        <v>39</v>
      </c>
      <c r="U30" s="1" t="b">
        <v>1</v>
      </c>
      <c r="V30" s="1" t="s">
        <v>22</v>
      </c>
      <c r="W30" s="1" t="s">
        <v>111</v>
      </c>
      <c r="Y30" s="1" t="s">
        <v>41</v>
      </c>
      <c r="Z30" s="1" t="s">
        <v>65</v>
      </c>
      <c r="AA30" s="3">
        <v>45649.420352118097</v>
      </c>
      <c r="AB30" s="1" t="s">
        <v>42</v>
      </c>
      <c r="AD30" s="1" t="s">
        <v>88</v>
      </c>
    </row>
    <row r="31" spans="1:30" ht="12.75" customHeight="1" x14ac:dyDescent="0.2">
      <c r="A31" s="1" t="s">
        <v>45</v>
      </c>
      <c r="B31" s="1" t="s">
        <v>123</v>
      </c>
      <c r="C31" s="1" t="s">
        <v>124</v>
      </c>
      <c r="D31" s="2">
        <v>45537</v>
      </c>
      <c r="F31" s="8">
        <v>30180753.579999998</v>
      </c>
      <c r="G31" s="1" t="s">
        <v>84</v>
      </c>
      <c r="H31" s="1" t="s">
        <v>85</v>
      </c>
      <c r="I31" s="1" t="s">
        <v>118</v>
      </c>
      <c r="J31" s="1" t="s">
        <v>35</v>
      </c>
      <c r="Q31" s="3">
        <v>45537</v>
      </c>
      <c r="S31" s="1" t="s">
        <v>125</v>
      </c>
      <c r="T31" s="1" t="s">
        <v>39</v>
      </c>
      <c r="U31" s="1" t="b">
        <v>1</v>
      </c>
      <c r="V31" s="1" t="s">
        <v>22</v>
      </c>
      <c r="Y31" s="1" t="s">
        <v>121</v>
      </c>
      <c r="Z31" s="1" t="s">
        <v>41</v>
      </c>
      <c r="AA31" s="3">
        <v>45539.399240127299</v>
      </c>
      <c r="AB31" s="1" t="s">
        <v>42</v>
      </c>
    </row>
    <row r="32" spans="1:30" ht="12.75" customHeight="1" x14ac:dyDescent="0.2">
      <c r="E32" s="6">
        <f>SUM(E27:E31)</f>
        <v>13372906.379999999</v>
      </c>
      <c r="F32" s="6">
        <f>SUM(F27:F31)</f>
        <v>30180753.579999998</v>
      </c>
    </row>
    <row r="34" spans="3:6" s="4" customFormat="1" ht="12.75" customHeight="1" x14ac:dyDescent="0.2">
      <c r="C34" s="4" t="s">
        <v>676</v>
      </c>
      <c r="E34" s="6">
        <f>E4+E7+E16+E26+E32</f>
        <v>26538036.689999998</v>
      </c>
      <c r="F34" s="6">
        <f>F4+F7+F16+F26+F32</f>
        <v>43491506.390000001</v>
      </c>
    </row>
  </sheetData>
  <sortState ref="A2:AH31">
    <sortCondition ref="G2:G3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1E6C-8355-4902-B5E5-0B9D36552531}">
  <dimension ref="A1:W267"/>
  <sheetViews>
    <sheetView workbookViewId="0">
      <pane ySplit="1" topLeftCell="A236" activePane="bottomLeft" state="frozen"/>
      <selection pane="bottomLeft" activeCell="B238" sqref="B238"/>
    </sheetView>
  </sheetViews>
  <sheetFormatPr defaultColWidth="11.42578125" defaultRowHeight="12" x14ac:dyDescent="0.2"/>
  <cols>
    <col min="1" max="1" width="20.28515625" style="1" bestFit="1" customWidth="1"/>
    <col min="2" max="2" width="25.85546875" style="1" customWidth="1"/>
    <col min="3" max="3" width="48.42578125" style="1" customWidth="1"/>
    <col min="4" max="4" width="11.42578125" style="1"/>
    <col min="5" max="6" width="12.28515625" style="7" bestFit="1" customWidth="1"/>
    <col min="7" max="7" width="12.140625" style="1" customWidth="1"/>
    <col min="8" max="8" width="34.42578125" style="1" customWidth="1"/>
    <col min="9" max="12" width="11.42578125" style="1"/>
    <col min="13" max="13" width="5.140625" style="1" bestFit="1" customWidth="1"/>
    <col min="14" max="14" width="5" style="1" bestFit="1" customWidth="1"/>
    <col min="15" max="15" width="11.42578125" style="1"/>
    <col min="16" max="16" width="5.140625" style="1" bestFit="1" customWidth="1"/>
    <col min="17" max="17" width="6" style="1" bestFit="1" customWidth="1"/>
    <col min="18" max="18" width="16.28515625" style="1" bestFit="1" customWidth="1"/>
    <col min="19" max="21" width="11.42578125" style="1"/>
    <col min="22" max="22" width="57.5703125" style="1" bestFit="1" customWidth="1"/>
    <col min="23" max="16384" width="11.42578125" style="1"/>
  </cols>
  <sheetData>
    <row r="1" spans="1:23" s="9" customFormat="1" ht="33" customHeight="1" x14ac:dyDescent="0.2">
      <c r="A1" s="10" t="s">
        <v>7</v>
      </c>
      <c r="B1" s="10" t="s">
        <v>0</v>
      </c>
      <c r="C1" s="10" t="s">
        <v>3</v>
      </c>
      <c r="D1" s="10" t="s">
        <v>4</v>
      </c>
      <c r="E1" s="11" t="s">
        <v>5</v>
      </c>
      <c r="F1" s="11" t="s">
        <v>6</v>
      </c>
      <c r="G1" s="10" t="s">
        <v>8</v>
      </c>
      <c r="H1" s="10" t="s">
        <v>9</v>
      </c>
      <c r="I1" s="10" t="s">
        <v>1</v>
      </c>
      <c r="J1" s="10" t="s">
        <v>2</v>
      </c>
      <c r="K1" s="10" t="s">
        <v>18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19</v>
      </c>
      <c r="U1" s="10" t="s">
        <v>22</v>
      </c>
      <c r="V1" s="10" t="s">
        <v>23</v>
      </c>
      <c r="W1" s="10" t="s">
        <v>32</v>
      </c>
    </row>
    <row r="2" spans="1:23" ht="12.75" customHeight="1" x14ac:dyDescent="0.2">
      <c r="A2" s="1" t="s">
        <v>45</v>
      </c>
      <c r="B2" s="1" t="s">
        <v>190</v>
      </c>
      <c r="C2" s="1" t="s">
        <v>191</v>
      </c>
      <c r="D2" s="2">
        <v>45323</v>
      </c>
      <c r="E2" s="8">
        <v>208822</v>
      </c>
      <c r="G2" s="1" t="s">
        <v>192</v>
      </c>
      <c r="H2" s="1" t="s">
        <v>193</v>
      </c>
      <c r="I2" s="1" t="s">
        <v>134</v>
      </c>
      <c r="J2" s="1" t="s">
        <v>127</v>
      </c>
      <c r="K2" s="1" t="s">
        <v>194</v>
      </c>
      <c r="R2" s="3">
        <v>45323</v>
      </c>
      <c r="T2" s="1" t="s">
        <v>39</v>
      </c>
      <c r="U2" s="1" t="s">
        <v>22</v>
      </c>
    </row>
    <row r="3" spans="1:23" ht="12.75" customHeight="1" x14ac:dyDescent="0.2">
      <c r="A3" s="1" t="s">
        <v>45</v>
      </c>
      <c r="B3" s="1" t="s">
        <v>196</v>
      </c>
      <c r="C3" s="1" t="s">
        <v>191</v>
      </c>
      <c r="D3" s="2">
        <v>45323</v>
      </c>
      <c r="E3" s="8">
        <v>3090</v>
      </c>
      <c r="G3" s="1" t="s">
        <v>197</v>
      </c>
      <c r="H3" s="1" t="s">
        <v>198</v>
      </c>
      <c r="I3" s="1" t="s">
        <v>134</v>
      </c>
      <c r="J3" s="1" t="s">
        <v>127</v>
      </c>
      <c r="K3" s="1" t="s">
        <v>199</v>
      </c>
      <c r="R3" s="3">
        <v>45323</v>
      </c>
      <c r="T3" s="1" t="s">
        <v>39</v>
      </c>
      <c r="U3" s="1" t="s">
        <v>22</v>
      </c>
    </row>
    <row r="4" spans="1:23" ht="12.75" customHeight="1" x14ac:dyDescent="0.2">
      <c r="A4" s="1" t="s">
        <v>45</v>
      </c>
      <c r="B4" s="1" t="s">
        <v>200</v>
      </c>
      <c r="C4" s="1" t="s">
        <v>201</v>
      </c>
      <c r="D4" s="2">
        <v>45323</v>
      </c>
      <c r="E4" s="8">
        <v>7500</v>
      </c>
      <c r="G4" s="1" t="s">
        <v>202</v>
      </c>
      <c r="H4" s="1" t="s">
        <v>203</v>
      </c>
      <c r="I4" s="1" t="s">
        <v>134</v>
      </c>
      <c r="J4" s="1" t="s">
        <v>127</v>
      </c>
      <c r="K4" s="1" t="s">
        <v>204</v>
      </c>
      <c r="R4" s="3">
        <v>45323</v>
      </c>
      <c r="T4" s="1" t="s">
        <v>39</v>
      </c>
      <c r="U4" s="1" t="s">
        <v>22</v>
      </c>
    </row>
    <row r="5" spans="1:23" ht="12.75" customHeight="1" x14ac:dyDescent="0.2">
      <c r="A5" s="1" t="s">
        <v>45</v>
      </c>
      <c r="B5" s="1" t="s">
        <v>205</v>
      </c>
      <c r="C5" s="1" t="s">
        <v>206</v>
      </c>
      <c r="D5" s="2">
        <v>45323</v>
      </c>
      <c r="E5" s="8">
        <v>6189</v>
      </c>
      <c r="G5" s="1" t="s">
        <v>207</v>
      </c>
      <c r="H5" s="1" t="s">
        <v>208</v>
      </c>
      <c r="I5" s="1" t="s">
        <v>134</v>
      </c>
      <c r="J5" s="1" t="s">
        <v>127</v>
      </c>
      <c r="K5" s="1" t="s">
        <v>209</v>
      </c>
      <c r="R5" s="3">
        <v>45323</v>
      </c>
      <c r="T5" s="1" t="s">
        <v>39</v>
      </c>
      <c r="U5" s="1" t="s">
        <v>22</v>
      </c>
    </row>
    <row r="6" spans="1:23" ht="12.75" customHeight="1" x14ac:dyDescent="0.2">
      <c r="A6" s="1" t="s">
        <v>45</v>
      </c>
      <c r="B6" s="1" t="s">
        <v>210</v>
      </c>
      <c r="C6" s="1" t="s">
        <v>191</v>
      </c>
      <c r="D6" s="2">
        <v>45323</v>
      </c>
      <c r="E6" s="8">
        <v>1380</v>
      </c>
      <c r="G6" s="1" t="s">
        <v>211</v>
      </c>
      <c r="H6" s="1" t="s">
        <v>212</v>
      </c>
      <c r="I6" s="1" t="s">
        <v>134</v>
      </c>
      <c r="J6" s="1" t="s">
        <v>127</v>
      </c>
      <c r="K6" s="1" t="s">
        <v>213</v>
      </c>
      <c r="R6" s="3">
        <v>45323</v>
      </c>
      <c r="T6" s="1" t="s">
        <v>39</v>
      </c>
      <c r="U6" s="1" t="s">
        <v>22</v>
      </c>
    </row>
    <row r="7" spans="1:23" ht="12.75" customHeight="1" x14ac:dyDescent="0.2">
      <c r="A7" s="1" t="s">
        <v>45</v>
      </c>
      <c r="B7" s="1" t="s">
        <v>214</v>
      </c>
      <c r="C7" s="1" t="s">
        <v>191</v>
      </c>
      <c r="D7" s="2">
        <v>45323</v>
      </c>
      <c r="E7" s="8">
        <v>5600</v>
      </c>
      <c r="G7" s="1" t="s">
        <v>215</v>
      </c>
      <c r="H7" s="1" t="s">
        <v>216</v>
      </c>
      <c r="I7" s="1" t="s">
        <v>134</v>
      </c>
      <c r="J7" s="1" t="s">
        <v>127</v>
      </c>
      <c r="K7" s="1" t="s">
        <v>217</v>
      </c>
      <c r="R7" s="3">
        <v>45323</v>
      </c>
      <c r="T7" s="1" t="s">
        <v>39</v>
      </c>
      <c r="U7" s="1" t="s">
        <v>22</v>
      </c>
    </row>
    <row r="8" spans="1:23" ht="12.75" customHeight="1" x14ac:dyDescent="0.2">
      <c r="A8" s="1" t="s">
        <v>45</v>
      </c>
      <c r="B8" s="1" t="s">
        <v>218</v>
      </c>
      <c r="C8" s="1" t="s">
        <v>191</v>
      </c>
      <c r="D8" s="2">
        <v>45323</v>
      </c>
      <c r="E8" s="8">
        <v>440</v>
      </c>
      <c r="G8" s="1" t="s">
        <v>219</v>
      </c>
      <c r="H8" s="1" t="s">
        <v>220</v>
      </c>
      <c r="I8" s="1" t="s">
        <v>134</v>
      </c>
      <c r="J8" s="1" t="s">
        <v>127</v>
      </c>
      <c r="K8" s="1" t="s">
        <v>221</v>
      </c>
      <c r="R8" s="3">
        <v>45323</v>
      </c>
      <c r="T8" s="1" t="s">
        <v>39</v>
      </c>
      <c r="U8" s="1" t="s">
        <v>22</v>
      </c>
    </row>
    <row r="9" spans="1:23" ht="12.75" customHeight="1" x14ac:dyDescent="0.2">
      <c r="A9" s="1" t="s">
        <v>45</v>
      </c>
      <c r="B9" s="1" t="s">
        <v>222</v>
      </c>
      <c r="C9" s="1" t="s">
        <v>191</v>
      </c>
      <c r="D9" s="2">
        <v>45327</v>
      </c>
      <c r="E9" s="8">
        <v>28772</v>
      </c>
      <c r="G9" s="1" t="s">
        <v>223</v>
      </c>
      <c r="H9" s="1" t="s">
        <v>224</v>
      </c>
      <c r="I9" s="1" t="s">
        <v>134</v>
      </c>
      <c r="J9" s="1" t="s">
        <v>127</v>
      </c>
      <c r="K9" s="1" t="s">
        <v>225</v>
      </c>
      <c r="R9" s="3">
        <v>45327</v>
      </c>
      <c r="T9" s="1" t="s">
        <v>39</v>
      </c>
      <c r="U9" s="1" t="s">
        <v>22</v>
      </c>
    </row>
    <row r="10" spans="1:23" ht="12.75" customHeight="1" x14ac:dyDescent="0.2">
      <c r="A10" s="1" t="s">
        <v>45</v>
      </c>
      <c r="B10" s="1" t="s">
        <v>376</v>
      </c>
      <c r="C10" s="1" t="s">
        <v>361</v>
      </c>
      <c r="D10" s="2">
        <v>45387</v>
      </c>
      <c r="F10" s="8">
        <v>180630</v>
      </c>
      <c r="G10" s="1" t="s">
        <v>308</v>
      </c>
      <c r="H10" s="1" t="s">
        <v>309</v>
      </c>
      <c r="I10" s="1" t="s">
        <v>127</v>
      </c>
      <c r="J10" s="1" t="s">
        <v>134</v>
      </c>
      <c r="K10" s="1" t="s">
        <v>377</v>
      </c>
      <c r="R10" s="3">
        <v>45387</v>
      </c>
      <c r="T10" s="1" t="s">
        <v>39</v>
      </c>
      <c r="U10" s="1" t="s">
        <v>22</v>
      </c>
    </row>
    <row r="11" spans="1:23" ht="12.75" customHeight="1" x14ac:dyDescent="0.2">
      <c r="A11" s="1" t="s">
        <v>45</v>
      </c>
      <c r="B11" s="1" t="s">
        <v>378</v>
      </c>
      <c r="C11" s="1" t="s">
        <v>361</v>
      </c>
      <c r="D11" s="2">
        <v>45401</v>
      </c>
      <c r="F11" s="8">
        <v>230800</v>
      </c>
      <c r="G11" s="1" t="s">
        <v>332</v>
      </c>
      <c r="H11" s="1" t="s">
        <v>333</v>
      </c>
      <c r="I11" s="1" t="s">
        <v>127</v>
      </c>
      <c r="J11" s="1" t="s">
        <v>134</v>
      </c>
      <c r="K11" s="1" t="s">
        <v>379</v>
      </c>
      <c r="R11" s="3">
        <v>45401</v>
      </c>
      <c r="T11" s="1" t="s">
        <v>39</v>
      </c>
      <c r="U11" s="1" t="s">
        <v>22</v>
      </c>
    </row>
    <row r="12" spans="1:23" ht="12.75" customHeight="1" x14ac:dyDescent="0.2">
      <c r="A12" s="1" t="s">
        <v>45</v>
      </c>
      <c r="B12" s="1" t="s">
        <v>380</v>
      </c>
      <c r="C12" s="1" t="s">
        <v>361</v>
      </c>
      <c r="D12" s="2">
        <v>45401</v>
      </c>
      <c r="F12" s="8">
        <v>241080</v>
      </c>
      <c r="G12" s="1" t="s">
        <v>320</v>
      </c>
      <c r="H12" s="1" t="s">
        <v>321</v>
      </c>
      <c r="I12" s="1" t="s">
        <v>127</v>
      </c>
      <c r="J12" s="1" t="s">
        <v>134</v>
      </c>
      <c r="K12" s="1" t="s">
        <v>381</v>
      </c>
      <c r="R12" s="3">
        <v>45401</v>
      </c>
      <c r="T12" s="1" t="s">
        <v>39</v>
      </c>
      <c r="U12" s="1" t="s">
        <v>22</v>
      </c>
    </row>
    <row r="13" spans="1:23" ht="12.75" customHeight="1" x14ac:dyDescent="0.2">
      <c r="A13" s="1" t="s">
        <v>45</v>
      </c>
      <c r="B13" s="1" t="s">
        <v>382</v>
      </c>
      <c r="C13" s="1" t="s">
        <v>361</v>
      </c>
      <c r="D13" s="2">
        <v>45401</v>
      </c>
      <c r="F13" s="8">
        <v>294360</v>
      </c>
      <c r="G13" s="1" t="s">
        <v>324</v>
      </c>
      <c r="H13" s="1" t="s">
        <v>325</v>
      </c>
      <c r="I13" s="1" t="s">
        <v>127</v>
      </c>
      <c r="J13" s="1" t="s">
        <v>134</v>
      </c>
      <c r="K13" s="1" t="s">
        <v>383</v>
      </c>
      <c r="R13" s="3">
        <v>45401</v>
      </c>
      <c r="T13" s="1" t="s">
        <v>39</v>
      </c>
      <c r="U13" s="1" t="s">
        <v>22</v>
      </c>
    </row>
    <row r="14" spans="1:23" ht="12.75" customHeight="1" x14ac:dyDescent="0.2">
      <c r="A14" s="1" t="s">
        <v>45</v>
      </c>
      <c r="B14" s="1" t="s">
        <v>384</v>
      </c>
      <c r="C14" s="1" t="s">
        <v>361</v>
      </c>
      <c r="D14" s="2">
        <v>45405</v>
      </c>
      <c r="F14" s="8">
        <v>214080</v>
      </c>
      <c r="G14" s="1" t="s">
        <v>318</v>
      </c>
      <c r="H14" s="1" t="s">
        <v>319</v>
      </c>
      <c r="I14" s="1" t="s">
        <v>127</v>
      </c>
      <c r="J14" s="1" t="s">
        <v>134</v>
      </c>
      <c r="K14" s="1" t="s">
        <v>385</v>
      </c>
      <c r="R14" s="3">
        <v>45405</v>
      </c>
      <c r="T14" s="1" t="s">
        <v>39</v>
      </c>
      <c r="U14" s="1" t="s">
        <v>22</v>
      </c>
    </row>
    <row r="15" spans="1:23" ht="12.75" customHeight="1" x14ac:dyDescent="0.2">
      <c r="A15" s="1" t="s">
        <v>45</v>
      </c>
      <c r="B15" s="1" t="s">
        <v>386</v>
      </c>
      <c r="C15" s="1" t="s">
        <v>361</v>
      </c>
      <c r="D15" s="2">
        <v>45405</v>
      </c>
      <c r="F15" s="8">
        <v>561960</v>
      </c>
      <c r="G15" s="1" t="s">
        <v>334</v>
      </c>
      <c r="H15" s="1" t="s">
        <v>335</v>
      </c>
      <c r="I15" s="1" t="s">
        <v>127</v>
      </c>
      <c r="J15" s="1" t="s">
        <v>134</v>
      </c>
      <c r="K15" s="1" t="s">
        <v>362</v>
      </c>
      <c r="R15" s="3">
        <v>45405</v>
      </c>
      <c r="T15" s="1" t="s">
        <v>39</v>
      </c>
      <c r="U15" s="1" t="s">
        <v>22</v>
      </c>
    </row>
    <row r="16" spans="1:23" ht="12.75" customHeight="1" x14ac:dyDescent="0.2">
      <c r="A16" s="1" t="s">
        <v>45</v>
      </c>
      <c r="B16" s="1" t="s">
        <v>387</v>
      </c>
      <c r="C16" s="1" t="s">
        <v>361</v>
      </c>
      <c r="D16" s="2">
        <v>45405</v>
      </c>
      <c r="F16" s="8">
        <v>214080</v>
      </c>
      <c r="G16" s="1" t="s">
        <v>296</v>
      </c>
      <c r="H16" s="1" t="s">
        <v>297</v>
      </c>
      <c r="I16" s="1" t="s">
        <v>127</v>
      </c>
      <c r="J16" s="1" t="s">
        <v>134</v>
      </c>
      <c r="K16" s="1" t="s">
        <v>388</v>
      </c>
      <c r="R16" s="3">
        <v>45405</v>
      </c>
      <c r="T16" s="1" t="s">
        <v>39</v>
      </c>
      <c r="U16" s="1" t="s">
        <v>22</v>
      </c>
    </row>
    <row r="17" spans="1:21" ht="12.75" customHeight="1" x14ac:dyDescent="0.2">
      <c r="A17" s="1" t="s">
        <v>45</v>
      </c>
      <c r="B17" s="1" t="s">
        <v>389</v>
      </c>
      <c r="C17" s="1" t="s">
        <v>361</v>
      </c>
      <c r="D17" s="2">
        <v>45405</v>
      </c>
      <c r="F17" s="8">
        <v>267600</v>
      </c>
      <c r="G17" s="1" t="s">
        <v>298</v>
      </c>
      <c r="H17" s="1" t="s">
        <v>299</v>
      </c>
      <c r="I17" s="1" t="s">
        <v>127</v>
      </c>
      <c r="J17" s="1" t="s">
        <v>134</v>
      </c>
      <c r="K17" s="1" t="s">
        <v>390</v>
      </c>
      <c r="R17" s="3">
        <v>45405</v>
      </c>
      <c r="T17" s="1" t="s">
        <v>39</v>
      </c>
      <c r="U17" s="1" t="s">
        <v>22</v>
      </c>
    </row>
    <row r="18" spans="1:21" ht="12.75" customHeight="1" x14ac:dyDescent="0.2">
      <c r="A18" s="1" t="s">
        <v>45</v>
      </c>
      <c r="B18" s="1" t="s">
        <v>391</v>
      </c>
      <c r="C18" s="1" t="s">
        <v>361</v>
      </c>
      <c r="D18" s="2">
        <v>45405</v>
      </c>
      <c r="F18" s="8">
        <v>214080</v>
      </c>
      <c r="G18" s="1" t="s">
        <v>304</v>
      </c>
      <c r="H18" s="1" t="s">
        <v>305</v>
      </c>
      <c r="I18" s="1" t="s">
        <v>127</v>
      </c>
      <c r="J18" s="1" t="s">
        <v>134</v>
      </c>
      <c r="K18" s="1" t="s">
        <v>392</v>
      </c>
      <c r="R18" s="3">
        <v>45405</v>
      </c>
      <c r="T18" s="1" t="s">
        <v>39</v>
      </c>
      <c r="U18" s="1" t="s">
        <v>22</v>
      </c>
    </row>
    <row r="19" spans="1:21" ht="12.75" customHeight="1" x14ac:dyDescent="0.2">
      <c r="A19" s="1" t="s">
        <v>45</v>
      </c>
      <c r="B19" s="1" t="s">
        <v>393</v>
      </c>
      <c r="C19" s="1" t="s">
        <v>361</v>
      </c>
      <c r="D19" s="2">
        <v>45405</v>
      </c>
      <c r="F19" s="8">
        <v>200700</v>
      </c>
      <c r="G19" s="1" t="s">
        <v>316</v>
      </c>
      <c r="H19" s="1" t="s">
        <v>317</v>
      </c>
      <c r="I19" s="1" t="s">
        <v>127</v>
      </c>
      <c r="J19" s="1" t="s">
        <v>134</v>
      </c>
      <c r="K19" s="1" t="s">
        <v>394</v>
      </c>
      <c r="R19" s="3">
        <v>45405</v>
      </c>
      <c r="T19" s="1" t="s">
        <v>39</v>
      </c>
      <c r="U19" s="1" t="s">
        <v>22</v>
      </c>
    </row>
    <row r="20" spans="1:21" ht="12.75" customHeight="1" x14ac:dyDescent="0.2">
      <c r="A20" s="1" t="s">
        <v>45</v>
      </c>
      <c r="B20" s="1" t="s">
        <v>395</v>
      </c>
      <c r="C20" s="1" t="s">
        <v>361</v>
      </c>
      <c r="D20" s="2">
        <v>45405</v>
      </c>
      <c r="F20" s="8">
        <v>200700</v>
      </c>
      <c r="G20" s="1" t="s">
        <v>328</v>
      </c>
      <c r="H20" s="1" t="s">
        <v>329</v>
      </c>
      <c r="I20" s="1" t="s">
        <v>127</v>
      </c>
      <c r="J20" s="1" t="s">
        <v>134</v>
      </c>
      <c r="K20" s="1" t="s">
        <v>396</v>
      </c>
      <c r="R20" s="3">
        <v>45405</v>
      </c>
      <c r="T20" s="1" t="s">
        <v>39</v>
      </c>
      <c r="U20" s="1" t="s">
        <v>22</v>
      </c>
    </row>
    <row r="21" spans="1:21" ht="12.75" customHeight="1" x14ac:dyDescent="0.2">
      <c r="A21" s="1" t="s">
        <v>45</v>
      </c>
      <c r="B21" s="1" t="s">
        <v>397</v>
      </c>
      <c r="C21" s="1" t="s">
        <v>361</v>
      </c>
      <c r="D21" s="2">
        <v>45405</v>
      </c>
      <c r="F21" s="8">
        <v>267600</v>
      </c>
      <c r="G21" s="1" t="s">
        <v>316</v>
      </c>
      <c r="H21" s="1" t="s">
        <v>317</v>
      </c>
      <c r="I21" s="1" t="s">
        <v>127</v>
      </c>
      <c r="J21" s="1" t="s">
        <v>134</v>
      </c>
      <c r="K21" s="1" t="s">
        <v>398</v>
      </c>
      <c r="R21" s="3">
        <v>45405</v>
      </c>
      <c r="T21" s="1" t="s">
        <v>39</v>
      </c>
      <c r="U21" s="1" t="s">
        <v>22</v>
      </c>
    </row>
    <row r="22" spans="1:21" ht="12.75" customHeight="1" x14ac:dyDescent="0.2">
      <c r="A22" s="1" t="s">
        <v>45</v>
      </c>
      <c r="B22" s="1" t="s">
        <v>403</v>
      </c>
      <c r="C22" s="1" t="s">
        <v>361</v>
      </c>
      <c r="D22" s="2">
        <v>45429</v>
      </c>
      <c r="F22" s="8">
        <v>167250</v>
      </c>
      <c r="G22" s="1" t="s">
        <v>300</v>
      </c>
      <c r="H22" s="1" t="s">
        <v>301</v>
      </c>
      <c r="I22" s="1" t="s">
        <v>127</v>
      </c>
      <c r="J22" s="1" t="s">
        <v>134</v>
      </c>
      <c r="K22" s="1" t="s">
        <v>404</v>
      </c>
      <c r="R22" s="3">
        <v>45429</v>
      </c>
      <c r="T22" s="1" t="s">
        <v>39</v>
      </c>
      <c r="U22" s="1" t="s">
        <v>22</v>
      </c>
    </row>
    <row r="23" spans="1:21" ht="12.75" customHeight="1" x14ac:dyDescent="0.2">
      <c r="A23" s="1" t="s">
        <v>45</v>
      </c>
      <c r="B23" s="1" t="s">
        <v>405</v>
      </c>
      <c r="C23" s="1" t="s">
        <v>361</v>
      </c>
      <c r="D23" s="2">
        <v>45429</v>
      </c>
      <c r="F23" s="8">
        <v>210000.5</v>
      </c>
      <c r="G23" s="1" t="s">
        <v>310</v>
      </c>
      <c r="H23" s="1" t="s">
        <v>311</v>
      </c>
      <c r="I23" s="1" t="s">
        <v>127</v>
      </c>
      <c r="J23" s="1" t="s">
        <v>134</v>
      </c>
      <c r="K23" s="1" t="s">
        <v>406</v>
      </c>
      <c r="R23" s="3">
        <v>45429</v>
      </c>
      <c r="T23" s="1" t="s">
        <v>39</v>
      </c>
      <c r="U23" s="1" t="s">
        <v>22</v>
      </c>
    </row>
    <row r="24" spans="1:21" ht="12.75" customHeight="1" x14ac:dyDescent="0.2">
      <c r="A24" s="1" t="s">
        <v>45</v>
      </c>
      <c r="B24" s="1" t="s">
        <v>407</v>
      </c>
      <c r="C24" s="1" t="s">
        <v>361</v>
      </c>
      <c r="D24" s="2">
        <v>45429</v>
      </c>
      <c r="F24" s="8">
        <v>210000.5</v>
      </c>
      <c r="G24" s="1" t="s">
        <v>340</v>
      </c>
      <c r="H24" s="1" t="s">
        <v>341</v>
      </c>
      <c r="I24" s="1" t="s">
        <v>127</v>
      </c>
      <c r="J24" s="1" t="s">
        <v>134</v>
      </c>
      <c r="K24" s="1" t="s">
        <v>408</v>
      </c>
      <c r="R24" s="3">
        <v>45429</v>
      </c>
      <c r="T24" s="1" t="s">
        <v>39</v>
      </c>
      <c r="U24" s="1" t="s">
        <v>22</v>
      </c>
    </row>
    <row r="25" spans="1:21" ht="12.75" customHeight="1" x14ac:dyDescent="0.2">
      <c r="A25" s="1" t="s">
        <v>45</v>
      </c>
      <c r="B25" s="1" t="s">
        <v>414</v>
      </c>
      <c r="C25" s="1" t="s">
        <v>361</v>
      </c>
      <c r="D25" s="2">
        <v>45464</v>
      </c>
      <c r="F25" s="8">
        <v>31543</v>
      </c>
      <c r="G25" s="1" t="s">
        <v>207</v>
      </c>
      <c r="H25" s="1" t="s">
        <v>208</v>
      </c>
      <c r="I25" s="1" t="s">
        <v>127</v>
      </c>
      <c r="J25" s="1" t="s">
        <v>134</v>
      </c>
      <c r="K25" s="1" t="s">
        <v>415</v>
      </c>
      <c r="R25" s="3">
        <v>45464</v>
      </c>
      <c r="T25" s="1" t="s">
        <v>39</v>
      </c>
      <c r="U25" s="1" t="s">
        <v>22</v>
      </c>
    </row>
    <row r="26" spans="1:21" ht="12.75" customHeight="1" x14ac:dyDescent="0.2">
      <c r="A26" s="1" t="s">
        <v>45</v>
      </c>
      <c r="B26" s="1" t="s">
        <v>414</v>
      </c>
      <c r="C26" s="1" t="s">
        <v>361</v>
      </c>
      <c r="D26" s="2">
        <v>45464</v>
      </c>
      <c r="F26" s="8">
        <v>31543</v>
      </c>
      <c r="G26" s="1" t="s">
        <v>326</v>
      </c>
      <c r="H26" s="1" t="s">
        <v>327</v>
      </c>
      <c r="I26" s="1" t="s">
        <v>127</v>
      </c>
      <c r="J26" s="1" t="s">
        <v>134</v>
      </c>
      <c r="K26" s="1" t="s">
        <v>415</v>
      </c>
      <c r="R26" s="3">
        <v>45464</v>
      </c>
      <c r="T26" s="1" t="s">
        <v>39</v>
      </c>
      <c r="U26" s="1" t="s">
        <v>22</v>
      </c>
    </row>
    <row r="27" spans="1:21" ht="12.75" customHeight="1" x14ac:dyDescent="0.2">
      <c r="A27" s="1" t="s">
        <v>45</v>
      </c>
      <c r="B27" s="1" t="s">
        <v>416</v>
      </c>
      <c r="C27" s="1" t="s">
        <v>361</v>
      </c>
      <c r="D27" s="2">
        <v>45464</v>
      </c>
      <c r="F27" s="8">
        <v>106154</v>
      </c>
      <c r="G27" s="1" t="s">
        <v>306</v>
      </c>
      <c r="H27" s="1" t="s">
        <v>307</v>
      </c>
      <c r="I27" s="1" t="s">
        <v>127</v>
      </c>
      <c r="J27" s="1" t="s">
        <v>134</v>
      </c>
      <c r="K27" s="1" t="s">
        <v>209</v>
      </c>
      <c r="R27" s="3">
        <v>45464</v>
      </c>
      <c r="T27" s="1" t="s">
        <v>39</v>
      </c>
      <c r="U27" s="1" t="s">
        <v>22</v>
      </c>
    </row>
    <row r="28" spans="1:21" ht="12.75" customHeight="1" x14ac:dyDescent="0.2">
      <c r="A28" s="1" t="s">
        <v>45</v>
      </c>
      <c r="B28" s="1" t="s">
        <v>416</v>
      </c>
      <c r="C28" s="1" t="s">
        <v>361</v>
      </c>
      <c r="D28" s="2">
        <v>45464</v>
      </c>
      <c r="F28" s="8">
        <v>53077</v>
      </c>
      <c r="G28" s="1" t="s">
        <v>336</v>
      </c>
      <c r="H28" s="1" t="s">
        <v>337</v>
      </c>
      <c r="I28" s="1" t="s">
        <v>127</v>
      </c>
      <c r="J28" s="1" t="s">
        <v>134</v>
      </c>
      <c r="K28" s="1" t="s">
        <v>209</v>
      </c>
      <c r="R28" s="3">
        <v>45464</v>
      </c>
      <c r="T28" s="1" t="s">
        <v>39</v>
      </c>
      <c r="U28" s="1" t="s">
        <v>22</v>
      </c>
    </row>
    <row r="29" spans="1:21" ht="12.75" customHeight="1" x14ac:dyDescent="0.2">
      <c r="A29" s="1" t="s">
        <v>45</v>
      </c>
      <c r="B29" s="1" t="s">
        <v>417</v>
      </c>
      <c r="C29" s="1" t="s">
        <v>361</v>
      </c>
      <c r="D29" s="2">
        <v>45464</v>
      </c>
      <c r="F29" s="8">
        <v>62314</v>
      </c>
      <c r="G29" s="1" t="s">
        <v>215</v>
      </c>
      <c r="H29" s="1" t="s">
        <v>216</v>
      </c>
      <c r="I29" s="1" t="s">
        <v>127</v>
      </c>
      <c r="J29" s="1" t="s">
        <v>134</v>
      </c>
      <c r="K29" s="1" t="s">
        <v>217</v>
      </c>
      <c r="R29" s="3">
        <v>45464</v>
      </c>
      <c r="T29" s="1" t="s">
        <v>39</v>
      </c>
      <c r="U29" s="1" t="s">
        <v>22</v>
      </c>
    </row>
    <row r="30" spans="1:21" ht="12.75" customHeight="1" x14ac:dyDescent="0.2">
      <c r="A30" s="1" t="s">
        <v>45</v>
      </c>
      <c r="B30" s="1" t="s">
        <v>418</v>
      </c>
      <c r="C30" s="1" t="s">
        <v>361</v>
      </c>
      <c r="D30" s="2">
        <v>45464</v>
      </c>
      <c r="F30" s="8">
        <v>22447</v>
      </c>
      <c r="G30" s="1" t="s">
        <v>330</v>
      </c>
      <c r="H30" s="1" t="s">
        <v>331</v>
      </c>
      <c r="I30" s="1" t="s">
        <v>127</v>
      </c>
      <c r="J30" s="1" t="s">
        <v>134</v>
      </c>
      <c r="K30" s="1" t="s">
        <v>225</v>
      </c>
      <c r="R30" s="3">
        <v>45464</v>
      </c>
      <c r="T30" s="1" t="s">
        <v>39</v>
      </c>
      <c r="U30" s="1" t="s">
        <v>22</v>
      </c>
    </row>
    <row r="31" spans="1:21" ht="12.75" customHeight="1" x14ac:dyDescent="0.2">
      <c r="A31" s="1" t="s">
        <v>45</v>
      </c>
      <c r="B31" s="1" t="s">
        <v>418</v>
      </c>
      <c r="C31" s="1" t="s">
        <v>361</v>
      </c>
      <c r="D31" s="2">
        <v>45464</v>
      </c>
      <c r="F31" s="8">
        <v>22447</v>
      </c>
      <c r="G31" s="1" t="s">
        <v>223</v>
      </c>
      <c r="H31" s="1" t="s">
        <v>224</v>
      </c>
      <c r="I31" s="1" t="s">
        <v>127</v>
      </c>
      <c r="J31" s="1" t="s">
        <v>134</v>
      </c>
      <c r="K31" s="1" t="s">
        <v>225</v>
      </c>
      <c r="R31" s="3">
        <v>45464</v>
      </c>
      <c r="T31" s="1" t="s">
        <v>39</v>
      </c>
      <c r="U31" s="1" t="s">
        <v>22</v>
      </c>
    </row>
    <row r="32" spans="1:21" ht="12.75" customHeight="1" x14ac:dyDescent="0.2">
      <c r="A32" s="1" t="s">
        <v>45</v>
      </c>
      <c r="B32" s="1" t="s">
        <v>419</v>
      </c>
      <c r="C32" s="1" t="s">
        <v>361</v>
      </c>
      <c r="D32" s="2">
        <v>45464</v>
      </c>
      <c r="F32" s="8">
        <v>14720</v>
      </c>
      <c r="G32" s="1" t="s">
        <v>197</v>
      </c>
      <c r="H32" s="1" t="s">
        <v>198</v>
      </c>
      <c r="I32" s="1" t="s">
        <v>127</v>
      </c>
      <c r="J32" s="1" t="s">
        <v>134</v>
      </c>
      <c r="K32" s="1" t="s">
        <v>199</v>
      </c>
      <c r="R32" s="3">
        <v>45464</v>
      </c>
      <c r="T32" s="1" t="s">
        <v>39</v>
      </c>
      <c r="U32" s="1" t="s">
        <v>22</v>
      </c>
    </row>
    <row r="33" spans="1:21" ht="12.75" customHeight="1" x14ac:dyDescent="0.2">
      <c r="A33" s="1" t="s">
        <v>45</v>
      </c>
      <c r="B33" s="1" t="s">
        <v>420</v>
      </c>
      <c r="C33" s="1" t="s">
        <v>361</v>
      </c>
      <c r="D33" s="2">
        <v>45464</v>
      </c>
      <c r="F33" s="8">
        <v>12042</v>
      </c>
      <c r="G33" s="1" t="s">
        <v>211</v>
      </c>
      <c r="H33" s="1" t="s">
        <v>212</v>
      </c>
      <c r="I33" s="1" t="s">
        <v>127</v>
      </c>
      <c r="J33" s="1" t="s">
        <v>134</v>
      </c>
      <c r="K33" s="1" t="s">
        <v>421</v>
      </c>
      <c r="R33" s="3">
        <v>45464</v>
      </c>
      <c r="T33" s="1" t="s">
        <v>39</v>
      </c>
      <c r="U33" s="1" t="s">
        <v>22</v>
      </c>
    </row>
    <row r="34" spans="1:21" ht="12.75" customHeight="1" x14ac:dyDescent="0.2">
      <c r="A34" s="1" t="s">
        <v>45</v>
      </c>
      <c r="B34" s="1" t="s">
        <v>422</v>
      </c>
      <c r="C34" s="1" t="s">
        <v>361</v>
      </c>
      <c r="D34" s="2">
        <v>45469</v>
      </c>
      <c r="F34" s="8">
        <v>191068</v>
      </c>
      <c r="G34" s="1" t="s">
        <v>314</v>
      </c>
      <c r="H34" s="1" t="s">
        <v>315</v>
      </c>
      <c r="I34" s="1" t="s">
        <v>127</v>
      </c>
      <c r="J34" s="1" t="s">
        <v>134</v>
      </c>
      <c r="K34" s="1" t="s">
        <v>423</v>
      </c>
      <c r="R34" s="3">
        <v>45469</v>
      </c>
      <c r="T34" s="1" t="s">
        <v>39</v>
      </c>
      <c r="U34" s="1" t="s">
        <v>22</v>
      </c>
    </row>
    <row r="35" spans="1:21" ht="12.75" customHeight="1" x14ac:dyDescent="0.2">
      <c r="A35" s="1" t="s">
        <v>45</v>
      </c>
      <c r="B35" s="1" t="s">
        <v>424</v>
      </c>
      <c r="C35" s="1" t="s">
        <v>361</v>
      </c>
      <c r="D35" s="2">
        <v>45469</v>
      </c>
      <c r="F35" s="8">
        <v>66536</v>
      </c>
      <c r="G35" s="1" t="s">
        <v>219</v>
      </c>
      <c r="H35" s="1" t="s">
        <v>220</v>
      </c>
      <c r="I35" s="1" t="s">
        <v>127</v>
      </c>
      <c r="J35" s="1" t="s">
        <v>134</v>
      </c>
      <c r="K35" s="1" t="s">
        <v>221</v>
      </c>
      <c r="R35" s="3">
        <v>45469</v>
      </c>
      <c r="T35" s="1" t="s">
        <v>39</v>
      </c>
      <c r="U35" s="1" t="s">
        <v>22</v>
      </c>
    </row>
    <row r="36" spans="1:21" ht="12.75" customHeight="1" x14ac:dyDescent="0.2">
      <c r="A36" s="1" t="s">
        <v>45</v>
      </c>
      <c r="B36" s="1" t="s">
        <v>425</v>
      </c>
      <c r="C36" s="1" t="s">
        <v>361</v>
      </c>
      <c r="D36" s="2">
        <v>45469</v>
      </c>
      <c r="F36" s="8">
        <v>153922</v>
      </c>
      <c r="G36" s="1" t="s">
        <v>227</v>
      </c>
      <c r="H36" s="1" t="s">
        <v>228</v>
      </c>
      <c r="I36" s="1" t="s">
        <v>127</v>
      </c>
      <c r="J36" s="1" t="s">
        <v>134</v>
      </c>
      <c r="K36" s="1" t="s">
        <v>229</v>
      </c>
      <c r="R36" s="3">
        <v>45469</v>
      </c>
      <c r="T36" s="1" t="s">
        <v>39</v>
      </c>
      <c r="U36" s="1" t="s">
        <v>22</v>
      </c>
    </row>
    <row r="37" spans="1:21" ht="12.75" customHeight="1" x14ac:dyDescent="0.2">
      <c r="A37" s="1" t="s">
        <v>45</v>
      </c>
      <c r="B37" s="1" t="s">
        <v>425</v>
      </c>
      <c r="C37" s="1" t="s">
        <v>361</v>
      </c>
      <c r="D37" s="2">
        <v>45469</v>
      </c>
      <c r="F37" s="8">
        <v>76961</v>
      </c>
      <c r="G37" s="1" t="s">
        <v>232</v>
      </c>
      <c r="H37" s="1" t="s">
        <v>233</v>
      </c>
      <c r="I37" s="1" t="s">
        <v>127</v>
      </c>
      <c r="J37" s="1" t="s">
        <v>134</v>
      </c>
      <c r="K37" s="1" t="s">
        <v>229</v>
      </c>
      <c r="R37" s="3">
        <v>45469</v>
      </c>
      <c r="T37" s="1" t="s">
        <v>39</v>
      </c>
      <c r="U37" s="1" t="s">
        <v>22</v>
      </c>
    </row>
    <row r="38" spans="1:21" ht="12.75" customHeight="1" x14ac:dyDescent="0.2">
      <c r="A38" s="1" t="s">
        <v>45</v>
      </c>
      <c r="B38" s="1" t="s">
        <v>425</v>
      </c>
      <c r="C38" s="1" t="s">
        <v>361</v>
      </c>
      <c r="D38" s="2">
        <v>45469</v>
      </c>
      <c r="F38" s="8">
        <v>76961</v>
      </c>
      <c r="G38" s="1" t="s">
        <v>230</v>
      </c>
      <c r="H38" s="1" t="s">
        <v>231</v>
      </c>
      <c r="I38" s="1" t="s">
        <v>127</v>
      </c>
      <c r="J38" s="1" t="s">
        <v>134</v>
      </c>
      <c r="K38" s="1" t="s">
        <v>229</v>
      </c>
      <c r="R38" s="3">
        <v>45469</v>
      </c>
      <c r="T38" s="1" t="s">
        <v>39</v>
      </c>
      <c r="U38" s="1" t="s">
        <v>22</v>
      </c>
    </row>
    <row r="39" spans="1:21" ht="12.75" customHeight="1" x14ac:dyDescent="0.2">
      <c r="A39" s="1" t="s">
        <v>45</v>
      </c>
      <c r="B39" s="1" t="s">
        <v>426</v>
      </c>
      <c r="C39" s="1" t="s">
        <v>361</v>
      </c>
      <c r="D39" s="2">
        <v>45469</v>
      </c>
      <c r="F39" s="8">
        <v>51750</v>
      </c>
      <c r="G39" s="1" t="s">
        <v>322</v>
      </c>
      <c r="H39" s="1" t="s">
        <v>323</v>
      </c>
      <c r="I39" s="1" t="s">
        <v>127</v>
      </c>
      <c r="J39" s="1" t="s">
        <v>134</v>
      </c>
      <c r="K39" s="1" t="s">
        <v>427</v>
      </c>
      <c r="R39" s="3">
        <v>45469</v>
      </c>
      <c r="T39" s="1" t="s">
        <v>39</v>
      </c>
      <c r="U39" s="1" t="s">
        <v>22</v>
      </c>
    </row>
    <row r="40" spans="1:21" ht="12.75" customHeight="1" x14ac:dyDescent="0.2">
      <c r="A40" s="1" t="s">
        <v>45</v>
      </c>
      <c r="B40" s="1" t="s">
        <v>426</v>
      </c>
      <c r="C40" s="1" t="s">
        <v>361</v>
      </c>
      <c r="D40" s="2">
        <v>45469</v>
      </c>
      <c r="F40" s="8">
        <v>155250</v>
      </c>
      <c r="G40" s="1" t="s">
        <v>312</v>
      </c>
      <c r="H40" s="1" t="s">
        <v>313</v>
      </c>
      <c r="I40" s="1" t="s">
        <v>127</v>
      </c>
      <c r="J40" s="1" t="s">
        <v>134</v>
      </c>
      <c r="K40" s="1" t="s">
        <v>427</v>
      </c>
      <c r="R40" s="3">
        <v>45469</v>
      </c>
      <c r="T40" s="1" t="s">
        <v>39</v>
      </c>
      <c r="U40" s="1" t="s">
        <v>22</v>
      </c>
    </row>
    <row r="41" spans="1:21" ht="12.75" customHeight="1" x14ac:dyDescent="0.2">
      <c r="A41" s="1" t="s">
        <v>45</v>
      </c>
      <c r="B41" s="1" t="s">
        <v>428</v>
      </c>
      <c r="C41" s="1" t="s">
        <v>361</v>
      </c>
      <c r="D41" s="2">
        <v>45476</v>
      </c>
      <c r="F41" s="8">
        <v>329999.5</v>
      </c>
      <c r="G41" s="1" t="s">
        <v>338</v>
      </c>
      <c r="H41" s="1" t="s">
        <v>339</v>
      </c>
      <c r="I41" s="1" t="s">
        <v>127</v>
      </c>
      <c r="J41" s="1" t="s">
        <v>134</v>
      </c>
      <c r="K41" s="1" t="s">
        <v>429</v>
      </c>
      <c r="R41" s="3">
        <v>45476</v>
      </c>
      <c r="T41" s="1" t="s">
        <v>39</v>
      </c>
      <c r="U41" s="1" t="s">
        <v>22</v>
      </c>
    </row>
    <row r="42" spans="1:21" ht="12.75" customHeight="1" x14ac:dyDescent="0.2">
      <c r="A42" s="1" t="s">
        <v>45</v>
      </c>
      <c r="B42" s="1" t="s">
        <v>433</v>
      </c>
      <c r="C42" s="1" t="s">
        <v>361</v>
      </c>
      <c r="D42" s="2">
        <v>45576</v>
      </c>
      <c r="F42" s="8">
        <v>180630</v>
      </c>
      <c r="G42" s="1" t="s">
        <v>308</v>
      </c>
      <c r="H42" s="1" t="s">
        <v>309</v>
      </c>
      <c r="I42" s="1" t="s">
        <v>127</v>
      </c>
      <c r="J42" s="1" t="s">
        <v>134</v>
      </c>
      <c r="K42" s="1" t="s">
        <v>377</v>
      </c>
      <c r="R42" s="3">
        <v>45576</v>
      </c>
      <c r="T42" s="1" t="s">
        <v>39</v>
      </c>
      <c r="U42" s="1" t="s">
        <v>22</v>
      </c>
    </row>
    <row r="43" spans="1:21" ht="12.75" customHeight="1" x14ac:dyDescent="0.2">
      <c r="A43" s="1" t="s">
        <v>45</v>
      </c>
      <c r="B43" s="1" t="s">
        <v>434</v>
      </c>
      <c r="C43" s="1" t="s">
        <v>361</v>
      </c>
      <c r="D43" s="2">
        <v>45580</v>
      </c>
      <c r="F43" s="8">
        <v>214080</v>
      </c>
      <c r="G43" s="1" t="s">
        <v>318</v>
      </c>
      <c r="H43" s="1" t="s">
        <v>319</v>
      </c>
      <c r="I43" s="1" t="s">
        <v>127</v>
      </c>
      <c r="J43" s="1" t="s">
        <v>134</v>
      </c>
      <c r="K43" s="1" t="s">
        <v>385</v>
      </c>
      <c r="R43" s="3">
        <v>45580</v>
      </c>
      <c r="T43" s="1" t="s">
        <v>39</v>
      </c>
      <c r="U43" s="1" t="s">
        <v>22</v>
      </c>
    </row>
    <row r="44" spans="1:21" ht="12.75" customHeight="1" x14ac:dyDescent="0.2">
      <c r="A44" s="1" t="s">
        <v>45</v>
      </c>
      <c r="B44" s="1" t="s">
        <v>435</v>
      </c>
      <c r="C44" s="1" t="s">
        <v>361</v>
      </c>
      <c r="D44" s="2">
        <v>45580</v>
      </c>
      <c r="F44" s="8">
        <v>561960</v>
      </c>
      <c r="G44" s="1" t="s">
        <v>334</v>
      </c>
      <c r="H44" s="1" t="s">
        <v>335</v>
      </c>
      <c r="I44" s="1" t="s">
        <v>127</v>
      </c>
      <c r="J44" s="1" t="s">
        <v>134</v>
      </c>
      <c r="K44" s="1" t="s">
        <v>362</v>
      </c>
      <c r="R44" s="3">
        <v>45580</v>
      </c>
      <c r="T44" s="1" t="s">
        <v>39</v>
      </c>
      <c r="U44" s="1" t="s">
        <v>22</v>
      </c>
    </row>
    <row r="45" spans="1:21" ht="12.75" customHeight="1" x14ac:dyDescent="0.2">
      <c r="A45" s="1" t="s">
        <v>45</v>
      </c>
      <c r="B45" s="1" t="s">
        <v>436</v>
      </c>
      <c r="C45" s="1" t="s">
        <v>361</v>
      </c>
      <c r="D45" s="2">
        <v>45580</v>
      </c>
      <c r="F45" s="8">
        <v>214080</v>
      </c>
      <c r="G45" s="1" t="s">
        <v>296</v>
      </c>
      <c r="H45" s="1" t="s">
        <v>297</v>
      </c>
      <c r="I45" s="1" t="s">
        <v>127</v>
      </c>
      <c r="J45" s="1" t="s">
        <v>134</v>
      </c>
      <c r="K45" s="1" t="s">
        <v>388</v>
      </c>
      <c r="R45" s="3">
        <v>45580</v>
      </c>
      <c r="T45" s="1" t="s">
        <v>39</v>
      </c>
      <c r="U45" s="1" t="s">
        <v>22</v>
      </c>
    </row>
    <row r="46" spans="1:21" ht="12.75" customHeight="1" x14ac:dyDescent="0.2">
      <c r="A46" s="1" t="s">
        <v>45</v>
      </c>
      <c r="B46" s="1" t="s">
        <v>437</v>
      </c>
      <c r="C46" s="1" t="s">
        <v>361</v>
      </c>
      <c r="D46" s="2">
        <v>45583</v>
      </c>
      <c r="F46" s="8">
        <v>267600</v>
      </c>
      <c r="G46" s="1" t="s">
        <v>298</v>
      </c>
      <c r="H46" s="1" t="s">
        <v>299</v>
      </c>
      <c r="I46" s="1" t="s">
        <v>127</v>
      </c>
      <c r="J46" s="1" t="s">
        <v>134</v>
      </c>
      <c r="K46" s="1" t="s">
        <v>390</v>
      </c>
      <c r="R46" s="3">
        <v>45583</v>
      </c>
      <c r="T46" s="1" t="s">
        <v>39</v>
      </c>
      <c r="U46" s="1" t="s">
        <v>22</v>
      </c>
    </row>
    <row r="47" spans="1:21" ht="12.75" customHeight="1" x14ac:dyDescent="0.2">
      <c r="A47" s="1" t="s">
        <v>45</v>
      </c>
      <c r="B47" s="1" t="s">
        <v>438</v>
      </c>
      <c r="C47" s="1" t="s">
        <v>361</v>
      </c>
      <c r="D47" s="2">
        <v>45583</v>
      </c>
      <c r="F47" s="8">
        <v>214080</v>
      </c>
      <c r="G47" s="1" t="s">
        <v>304</v>
      </c>
      <c r="H47" s="1" t="s">
        <v>305</v>
      </c>
      <c r="I47" s="1" t="s">
        <v>127</v>
      </c>
      <c r="J47" s="1" t="s">
        <v>134</v>
      </c>
      <c r="K47" s="1" t="s">
        <v>392</v>
      </c>
      <c r="R47" s="3">
        <v>45583</v>
      </c>
      <c r="T47" s="1" t="s">
        <v>39</v>
      </c>
      <c r="U47" s="1" t="s">
        <v>22</v>
      </c>
    </row>
    <row r="48" spans="1:21" ht="12.75" customHeight="1" x14ac:dyDescent="0.2">
      <c r="A48" s="1" t="s">
        <v>45</v>
      </c>
      <c r="B48" s="1" t="s">
        <v>439</v>
      </c>
      <c r="C48" s="1" t="s">
        <v>361</v>
      </c>
      <c r="D48" s="2">
        <v>45583</v>
      </c>
      <c r="F48" s="8">
        <v>200700</v>
      </c>
      <c r="G48" s="1" t="s">
        <v>316</v>
      </c>
      <c r="H48" s="1" t="s">
        <v>317</v>
      </c>
      <c r="I48" s="1" t="s">
        <v>127</v>
      </c>
      <c r="J48" s="1" t="s">
        <v>134</v>
      </c>
      <c r="K48" s="1" t="s">
        <v>394</v>
      </c>
      <c r="R48" s="3">
        <v>45583</v>
      </c>
      <c r="T48" s="1" t="s">
        <v>39</v>
      </c>
      <c r="U48" s="1" t="s">
        <v>22</v>
      </c>
    </row>
    <row r="49" spans="1:21" ht="12.75" customHeight="1" x14ac:dyDescent="0.2">
      <c r="A49" s="1" t="s">
        <v>45</v>
      </c>
      <c r="B49" s="1" t="s">
        <v>440</v>
      </c>
      <c r="C49" s="1" t="s">
        <v>361</v>
      </c>
      <c r="D49" s="2">
        <v>45583</v>
      </c>
      <c r="F49" s="8">
        <v>200700</v>
      </c>
      <c r="G49" s="1" t="s">
        <v>328</v>
      </c>
      <c r="H49" s="1" t="s">
        <v>329</v>
      </c>
      <c r="I49" s="1" t="s">
        <v>127</v>
      </c>
      <c r="J49" s="1" t="s">
        <v>134</v>
      </c>
      <c r="K49" s="1" t="s">
        <v>396</v>
      </c>
      <c r="R49" s="3">
        <v>45583</v>
      </c>
      <c r="T49" s="1" t="s">
        <v>39</v>
      </c>
      <c r="U49" s="1" t="s">
        <v>22</v>
      </c>
    </row>
    <row r="50" spans="1:21" ht="12.75" customHeight="1" x14ac:dyDescent="0.2">
      <c r="A50" s="1" t="s">
        <v>45</v>
      </c>
      <c r="B50" s="1" t="s">
        <v>441</v>
      </c>
      <c r="C50" s="1" t="s">
        <v>361</v>
      </c>
      <c r="D50" s="2">
        <v>45583</v>
      </c>
      <c r="F50" s="8">
        <v>267600</v>
      </c>
      <c r="G50" s="1" t="s">
        <v>316</v>
      </c>
      <c r="H50" s="1" t="s">
        <v>317</v>
      </c>
      <c r="I50" s="1" t="s">
        <v>127</v>
      </c>
      <c r="J50" s="1" t="s">
        <v>134</v>
      </c>
      <c r="K50" s="1" t="s">
        <v>398</v>
      </c>
      <c r="R50" s="3">
        <v>45583</v>
      </c>
      <c r="T50" s="1" t="s">
        <v>39</v>
      </c>
      <c r="U50" s="1" t="s">
        <v>22</v>
      </c>
    </row>
    <row r="51" spans="1:21" ht="12.75" customHeight="1" x14ac:dyDescent="0.2">
      <c r="A51" s="1" t="s">
        <v>45</v>
      </c>
      <c r="B51" s="1" t="s">
        <v>442</v>
      </c>
      <c r="C51" s="1" t="s">
        <v>361</v>
      </c>
      <c r="D51" s="2">
        <v>45594</v>
      </c>
      <c r="F51" s="8">
        <v>167250</v>
      </c>
      <c r="G51" s="1" t="s">
        <v>300</v>
      </c>
      <c r="H51" s="1" t="s">
        <v>301</v>
      </c>
      <c r="I51" s="1" t="s">
        <v>127</v>
      </c>
      <c r="J51" s="1" t="s">
        <v>134</v>
      </c>
      <c r="K51" s="1" t="s">
        <v>404</v>
      </c>
      <c r="R51" s="3">
        <v>45594</v>
      </c>
      <c r="T51" s="1" t="s">
        <v>39</v>
      </c>
      <c r="U51" s="1" t="s">
        <v>22</v>
      </c>
    </row>
    <row r="52" spans="1:21" ht="12.75" customHeight="1" x14ac:dyDescent="0.2">
      <c r="A52" s="1" t="s">
        <v>45</v>
      </c>
      <c r="B52" s="1" t="s">
        <v>443</v>
      </c>
      <c r="C52" s="1" t="s">
        <v>361</v>
      </c>
      <c r="D52" s="2">
        <v>45594</v>
      </c>
      <c r="F52" s="8">
        <v>210000.5</v>
      </c>
      <c r="G52" s="1" t="s">
        <v>310</v>
      </c>
      <c r="H52" s="1" t="s">
        <v>311</v>
      </c>
      <c r="I52" s="1" t="s">
        <v>127</v>
      </c>
      <c r="J52" s="1" t="s">
        <v>134</v>
      </c>
      <c r="K52" s="1" t="s">
        <v>406</v>
      </c>
      <c r="R52" s="3">
        <v>45594</v>
      </c>
      <c r="T52" s="1" t="s">
        <v>39</v>
      </c>
      <c r="U52" s="1" t="s">
        <v>22</v>
      </c>
    </row>
    <row r="53" spans="1:21" ht="12.75" customHeight="1" x14ac:dyDescent="0.2">
      <c r="A53" s="1" t="s">
        <v>45</v>
      </c>
      <c r="B53" s="1" t="s">
        <v>444</v>
      </c>
      <c r="C53" s="1" t="s">
        <v>361</v>
      </c>
      <c r="D53" s="2">
        <v>45594</v>
      </c>
      <c r="F53" s="8">
        <v>210000.5</v>
      </c>
      <c r="G53" s="1" t="s">
        <v>340</v>
      </c>
      <c r="H53" s="1" t="s">
        <v>341</v>
      </c>
      <c r="I53" s="1" t="s">
        <v>127</v>
      </c>
      <c r="J53" s="1" t="s">
        <v>134</v>
      </c>
      <c r="K53" s="1" t="s">
        <v>408</v>
      </c>
      <c r="R53" s="3">
        <v>45594</v>
      </c>
      <c r="T53" s="1" t="s">
        <v>39</v>
      </c>
      <c r="U53" s="1" t="s">
        <v>22</v>
      </c>
    </row>
    <row r="54" spans="1:21" ht="12.75" customHeight="1" x14ac:dyDescent="0.2">
      <c r="A54" s="1" t="s">
        <v>45</v>
      </c>
      <c r="B54" s="1" t="s">
        <v>445</v>
      </c>
      <c r="C54" s="1" t="s">
        <v>446</v>
      </c>
      <c r="D54" s="2">
        <v>45609</v>
      </c>
      <c r="F54" s="8">
        <v>329999.5</v>
      </c>
      <c r="G54" s="1" t="s">
        <v>338</v>
      </c>
      <c r="H54" s="1" t="s">
        <v>339</v>
      </c>
      <c r="I54" s="1" t="s">
        <v>127</v>
      </c>
      <c r="J54" s="1" t="s">
        <v>134</v>
      </c>
      <c r="K54" s="1" t="s">
        <v>429</v>
      </c>
      <c r="R54" s="3">
        <v>45609</v>
      </c>
      <c r="T54" s="1" t="s">
        <v>39</v>
      </c>
      <c r="U54" s="1" t="s">
        <v>22</v>
      </c>
    </row>
    <row r="55" spans="1:21" ht="12.75" customHeight="1" x14ac:dyDescent="0.2">
      <c r="A55" s="1" t="s">
        <v>45</v>
      </c>
      <c r="B55" s="1" t="s">
        <v>226</v>
      </c>
      <c r="C55" s="1" t="s">
        <v>206</v>
      </c>
      <c r="D55" s="2">
        <v>45631</v>
      </c>
      <c r="E55" s="8">
        <v>4642</v>
      </c>
      <c r="G55" s="1" t="s">
        <v>227</v>
      </c>
      <c r="H55" s="1" t="s">
        <v>228</v>
      </c>
      <c r="I55" s="1" t="s">
        <v>134</v>
      </c>
      <c r="J55" s="1" t="s">
        <v>127</v>
      </c>
      <c r="K55" s="1" t="s">
        <v>229</v>
      </c>
      <c r="R55" s="3">
        <v>45631</v>
      </c>
      <c r="T55" s="1" t="s">
        <v>39</v>
      </c>
      <c r="U55" s="1" t="s">
        <v>22</v>
      </c>
    </row>
    <row r="56" spans="1:21" ht="12.75" customHeight="1" x14ac:dyDescent="0.2">
      <c r="A56" s="1" t="s">
        <v>45</v>
      </c>
      <c r="B56" s="1" t="s">
        <v>226</v>
      </c>
      <c r="C56" s="1" t="s">
        <v>206</v>
      </c>
      <c r="D56" s="2">
        <v>45631</v>
      </c>
      <c r="E56" s="8">
        <v>4642</v>
      </c>
      <c r="G56" s="1" t="s">
        <v>227</v>
      </c>
      <c r="H56" s="1" t="s">
        <v>228</v>
      </c>
      <c r="I56" s="1" t="s">
        <v>134</v>
      </c>
      <c r="J56" s="1" t="s">
        <v>127</v>
      </c>
      <c r="K56" s="1" t="s">
        <v>229</v>
      </c>
      <c r="R56" s="3">
        <v>45631</v>
      </c>
      <c r="T56" s="1" t="s">
        <v>39</v>
      </c>
      <c r="U56" s="1" t="s">
        <v>22</v>
      </c>
    </row>
    <row r="57" spans="1:21" ht="12.75" customHeight="1" x14ac:dyDescent="0.2">
      <c r="A57" s="1" t="s">
        <v>45</v>
      </c>
      <c r="B57" s="1" t="s">
        <v>226</v>
      </c>
      <c r="C57" s="1" t="s">
        <v>206</v>
      </c>
      <c r="D57" s="2">
        <v>45631</v>
      </c>
      <c r="E57" s="8">
        <v>4642</v>
      </c>
      <c r="G57" s="1" t="s">
        <v>232</v>
      </c>
      <c r="H57" s="1" t="s">
        <v>233</v>
      </c>
      <c r="I57" s="1" t="s">
        <v>134</v>
      </c>
      <c r="J57" s="1" t="s">
        <v>127</v>
      </c>
      <c r="K57" s="1" t="s">
        <v>229</v>
      </c>
      <c r="R57" s="3">
        <v>45631</v>
      </c>
      <c r="T57" s="1" t="s">
        <v>39</v>
      </c>
      <c r="U57" s="1" t="s">
        <v>22</v>
      </c>
    </row>
    <row r="58" spans="1:21" ht="12.75" customHeight="1" x14ac:dyDescent="0.2">
      <c r="A58" s="1" t="s">
        <v>45</v>
      </c>
      <c r="B58" s="1" t="s">
        <v>226</v>
      </c>
      <c r="C58" s="1" t="s">
        <v>206</v>
      </c>
      <c r="D58" s="2">
        <v>45631</v>
      </c>
      <c r="E58" s="8">
        <v>4642</v>
      </c>
      <c r="G58" s="1" t="s">
        <v>230</v>
      </c>
      <c r="H58" s="1" t="s">
        <v>231</v>
      </c>
      <c r="I58" s="1" t="s">
        <v>134</v>
      </c>
      <c r="J58" s="1" t="s">
        <v>127</v>
      </c>
      <c r="K58" s="1" t="s">
        <v>229</v>
      </c>
      <c r="R58" s="3">
        <v>45631</v>
      </c>
      <c r="T58" s="1" t="s">
        <v>39</v>
      </c>
      <c r="U58" s="1" t="s">
        <v>22</v>
      </c>
    </row>
    <row r="59" spans="1:21" ht="12.75" customHeight="1" x14ac:dyDescent="0.2">
      <c r="A59" s="1" t="s">
        <v>45</v>
      </c>
      <c r="B59" s="1" t="s">
        <v>234</v>
      </c>
      <c r="C59" s="1" t="s">
        <v>206</v>
      </c>
      <c r="D59" s="2">
        <v>45638</v>
      </c>
      <c r="E59" s="8">
        <v>22447</v>
      </c>
      <c r="G59" s="1" t="s">
        <v>223</v>
      </c>
      <c r="H59" s="1" t="s">
        <v>224</v>
      </c>
      <c r="I59" s="1" t="s">
        <v>134</v>
      </c>
      <c r="J59" s="1" t="s">
        <v>127</v>
      </c>
      <c r="K59" s="1" t="s">
        <v>225</v>
      </c>
      <c r="R59" s="3">
        <v>45638</v>
      </c>
      <c r="T59" s="1" t="s">
        <v>39</v>
      </c>
      <c r="U59" s="1" t="s">
        <v>22</v>
      </c>
    </row>
    <row r="60" spans="1:21" ht="12.75" customHeight="1" x14ac:dyDescent="0.2">
      <c r="A60" s="1" t="s">
        <v>45</v>
      </c>
      <c r="B60" s="1" t="s">
        <v>359</v>
      </c>
      <c r="C60" s="1" t="s">
        <v>361</v>
      </c>
      <c r="D60" s="2">
        <v>45635</v>
      </c>
      <c r="F60" s="8">
        <v>53520</v>
      </c>
      <c r="G60" s="1" t="s">
        <v>334</v>
      </c>
      <c r="H60" s="1" t="s">
        <v>335</v>
      </c>
      <c r="I60" s="1" t="s">
        <v>360</v>
      </c>
      <c r="J60" s="1" t="s">
        <v>134</v>
      </c>
      <c r="K60" s="1" t="s">
        <v>362</v>
      </c>
      <c r="R60" s="3">
        <v>45635</v>
      </c>
      <c r="T60" s="1" t="s">
        <v>39</v>
      </c>
      <c r="U60" s="1" t="s">
        <v>22</v>
      </c>
    </row>
    <row r="61" spans="1:21" ht="12.75" customHeight="1" x14ac:dyDescent="0.2">
      <c r="A61" s="1" t="s">
        <v>45</v>
      </c>
      <c r="B61" s="1" t="s">
        <v>363</v>
      </c>
      <c r="C61" s="1" t="s">
        <v>361</v>
      </c>
      <c r="D61" s="2">
        <v>45639</v>
      </c>
      <c r="F61" s="8">
        <v>120420</v>
      </c>
      <c r="G61" s="1" t="s">
        <v>302</v>
      </c>
      <c r="H61" s="1" t="s">
        <v>303</v>
      </c>
      <c r="I61" s="1" t="s">
        <v>360</v>
      </c>
      <c r="J61" s="1" t="s">
        <v>134</v>
      </c>
      <c r="K61" s="1" t="s">
        <v>364</v>
      </c>
      <c r="R61" s="3">
        <v>45639</v>
      </c>
      <c r="T61" s="1" t="s">
        <v>39</v>
      </c>
      <c r="U61" s="1" t="s">
        <v>22</v>
      </c>
    </row>
    <row r="62" spans="1:21" ht="12.75" customHeight="1" x14ac:dyDescent="0.2">
      <c r="A62" s="1" t="s">
        <v>45</v>
      </c>
      <c r="B62" s="1" t="s">
        <v>365</v>
      </c>
      <c r="C62" s="1" t="s">
        <v>361</v>
      </c>
      <c r="D62" s="2">
        <v>45642</v>
      </c>
      <c r="F62" s="8">
        <v>50000</v>
      </c>
      <c r="G62" s="1" t="s">
        <v>302</v>
      </c>
      <c r="H62" s="1" t="s">
        <v>303</v>
      </c>
      <c r="I62" s="1" t="s">
        <v>360</v>
      </c>
      <c r="J62" s="1" t="s">
        <v>134</v>
      </c>
      <c r="K62" s="1" t="s">
        <v>366</v>
      </c>
      <c r="R62" s="3">
        <v>45642</v>
      </c>
      <c r="T62" s="1" t="s">
        <v>39</v>
      </c>
      <c r="U62" s="1" t="s">
        <v>22</v>
      </c>
    </row>
    <row r="63" spans="1:21" s="4" customFormat="1" ht="12.75" customHeight="1" x14ac:dyDescent="0.2">
      <c r="D63" s="17"/>
      <c r="E63" s="18">
        <f>SUM(E2:E62)</f>
        <v>302808</v>
      </c>
      <c r="F63" s="18">
        <f>SUM(F2:F62)</f>
        <v>8596276</v>
      </c>
      <c r="R63" s="19"/>
    </row>
    <row r="64" spans="1:21" ht="12.75" customHeight="1" x14ac:dyDescent="0.2">
      <c r="A64" s="1" t="s">
        <v>45</v>
      </c>
      <c r="B64" s="1" t="s">
        <v>294</v>
      </c>
      <c r="C64" s="1" t="s">
        <v>295</v>
      </c>
      <c r="D64" s="2">
        <v>45657</v>
      </c>
      <c r="E64" s="8">
        <v>106154</v>
      </c>
      <c r="G64" s="1" t="s">
        <v>306</v>
      </c>
      <c r="H64" s="1" t="s">
        <v>307</v>
      </c>
      <c r="I64" s="1" t="s">
        <v>134</v>
      </c>
      <c r="J64" s="1" t="s">
        <v>267</v>
      </c>
      <c r="R64" s="3">
        <v>45657</v>
      </c>
      <c r="T64" s="1" t="s">
        <v>39</v>
      </c>
      <c r="U64" s="1" t="s">
        <v>22</v>
      </c>
    </row>
    <row r="65" spans="1:21" ht="12.75" customHeight="1" x14ac:dyDescent="0.2">
      <c r="A65" s="1" t="s">
        <v>45</v>
      </c>
      <c r="B65" s="1" t="s">
        <v>294</v>
      </c>
      <c r="C65" s="1" t="s">
        <v>295</v>
      </c>
      <c r="D65" s="2">
        <v>45657</v>
      </c>
      <c r="E65" s="8">
        <v>62314</v>
      </c>
      <c r="G65" s="1" t="s">
        <v>215</v>
      </c>
      <c r="H65" s="1" t="s">
        <v>216</v>
      </c>
      <c r="I65" s="1" t="s">
        <v>134</v>
      </c>
      <c r="J65" s="1" t="s">
        <v>267</v>
      </c>
      <c r="R65" s="3">
        <v>45657</v>
      </c>
      <c r="T65" s="1" t="s">
        <v>39</v>
      </c>
      <c r="U65" s="1" t="s">
        <v>22</v>
      </c>
    </row>
    <row r="66" spans="1:21" ht="12.75" customHeight="1" x14ac:dyDescent="0.2">
      <c r="A66" s="1" t="s">
        <v>45</v>
      </c>
      <c r="B66" s="1" t="s">
        <v>294</v>
      </c>
      <c r="C66" s="1" t="s">
        <v>295</v>
      </c>
      <c r="D66" s="2">
        <v>45657</v>
      </c>
      <c r="E66" s="8">
        <v>936600</v>
      </c>
      <c r="G66" s="1" t="s">
        <v>316</v>
      </c>
      <c r="H66" s="1" t="s">
        <v>317</v>
      </c>
      <c r="I66" s="1" t="s">
        <v>134</v>
      </c>
      <c r="J66" s="1" t="s">
        <v>267</v>
      </c>
      <c r="R66" s="3">
        <v>45657</v>
      </c>
      <c r="T66" s="1" t="s">
        <v>39</v>
      </c>
      <c r="U66" s="1" t="s">
        <v>22</v>
      </c>
    </row>
    <row r="67" spans="1:21" ht="12.75" customHeight="1" x14ac:dyDescent="0.2">
      <c r="A67" s="1" t="s">
        <v>45</v>
      </c>
      <c r="B67" s="1" t="s">
        <v>294</v>
      </c>
      <c r="C67" s="1" t="s">
        <v>295</v>
      </c>
      <c r="D67" s="2">
        <v>45657</v>
      </c>
      <c r="E67" s="8">
        <v>361260</v>
      </c>
      <c r="G67" s="1" t="s">
        <v>308</v>
      </c>
      <c r="H67" s="1" t="s">
        <v>309</v>
      </c>
      <c r="I67" s="1" t="s">
        <v>134</v>
      </c>
      <c r="J67" s="1" t="s">
        <v>267</v>
      </c>
      <c r="R67" s="3">
        <v>45657</v>
      </c>
      <c r="T67" s="1" t="s">
        <v>39</v>
      </c>
      <c r="U67" s="1" t="s">
        <v>22</v>
      </c>
    </row>
    <row r="68" spans="1:21" ht="12.75" customHeight="1" x14ac:dyDescent="0.2">
      <c r="A68" s="1" t="s">
        <v>45</v>
      </c>
      <c r="B68" s="1" t="s">
        <v>294</v>
      </c>
      <c r="C68" s="1" t="s">
        <v>295</v>
      </c>
      <c r="D68" s="2">
        <v>45657</v>
      </c>
      <c r="E68" s="8">
        <v>428160</v>
      </c>
      <c r="G68" s="1" t="s">
        <v>296</v>
      </c>
      <c r="H68" s="1" t="s">
        <v>297</v>
      </c>
      <c r="I68" s="1" t="s">
        <v>134</v>
      </c>
      <c r="J68" s="1" t="s">
        <v>267</v>
      </c>
      <c r="R68" s="3">
        <v>45657</v>
      </c>
      <c r="T68" s="1" t="s">
        <v>39</v>
      </c>
      <c r="U68" s="1" t="s">
        <v>22</v>
      </c>
    </row>
    <row r="69" spans="1:21" ht="12.75" customHeight="1" x14ac:dyDescent="0.2">
      <c r="A69" s="1" t="s">
        <v>45</v>
      </c>
      <c r="B69" s="1" t="s">
        <v>294</v>
      </c>
      <c r="C69" s="1" t="s">
        <v>295</v>
      </c>
      <c r="D69" s="2">
        <v>45657</v>
      </c>
      <c r="E69" s="8">
        <v>39940</v>
      </c>
      <c r="G69" s="1" t="s">
        <v>322</v>
      </c>
      <c r="H69" s="1" t="s">
        <v>323</v>
      </c>
      <c r="I69" s="1" t="s">
        <v>134</v>
      </c>
      <c r="J69" s="1" t="s">
        <v>267</v>
      </c>
      <c r="R69" s="3">
        <v>45657</v>
      </c>
      <c r="T69" s="1" t="s">
        <v>39</v>
      </c>
      <c r="U69" s="1" t="s">
        <v>22</v>
      </c>
    </row>
    <row r="70" spans="1:21" ht="12.75" customHeight="1" x14ac:dyDescent="0.2">
      <c r="A70" s="1" t="s">
        <v>45</v>
      </c>
      <c r="B70" s="1" t="s">
        <v>294</v>
      </c>
      <c r="C70" s="1" t="s">
        <v>295</v>
      </c>
      <c r="D70" s="2">
        <v>45657</v>
      </c>
      <c r="E70" s="8">
        <v>535200</v>
      </c>
      <c r="G70" s="1" t="s">
        <v>298</v>
      </c>
      <c r="H70" s="1" t="s">
        <v>299</v>
      </c>
      <c r="I70" s="1" t="s">
        <v>134</v>
      </c>
      <c r="J70" s="1" t="s">
        <v>267</v>
      </c>
      <c r="R70" s="3">
        <v>45657</v>
      </c>
      <c r="T70" s="1" t="s">
        <v>39</v>
      </c>
      <c r="U70" s="1" t="s">
        <v>22</v>
      </c>
    </row>
    <row r="71" spans="1:21" ht="12.75" customHeight="1" x14ac:dyDescent="0.2">
      <c r="A71" s="1" t="s">
        <v>45</v>
      </c>
      <c r="B71" s="1" t="s">
        <v>294</v>
      </c>
      <c r="C71" s="1" t="s">
        <v>295</v>
      </c>
      <c r="D71" s="2">
        <v>45657</v>
      </c>
      <c r="E71" s="8">
        <v>420001</v>
      </c>
      <c r="G71" s="1" t="s">
        <v>310</v>
      </c>
      <c r="H71" s="1" t="s">
        <v>311</v>
      </c>
      <c r="I71" s="1" t="s">
        <v>134</v>
      </c>
      <c r="J71" s="1" t="s">
        <v>267</v>
      </c>
      <c r="R71" s="3">
        <v>45657</v>
      </c>
      <c r="T71" s="1" t="s">
        <v>39</v>
      </c>
      <c r="U71" s="1" t="s">
        <v>22</v>
      </c>
    </row>
    <row r="72" spans="1:21" ht="12.75" customHeight="1" x14ac:dyDescent="0.2">
      <c r="A72" s="1" t="s">
        <v>45</v>
      </c>
      <c r="B72" s="1" t="s">
        <v>294</v>
      </c>
      <c r="C72" s="1" t="s">
        <v>295</v>
      </c>
      <c r="D72" s="2">
        <v>45657</v>
      </c>
      <c r="E72" s="8">
        <v>428160</v>
      </c>
      <c r="G72" s="1" t="s">
        <v>318</v>
      </c>
      <c r="H72" s="1" t="s">
        <v>319</v>
      </c>
      <c r="I72" s="1" t="s">
        <v>134</v>
      </c>
      <c r="J72" s="1" t="s">
        <v>267</v>
      </c>
      <c r="R72" s="3">
        <v>45657</v>
      </c>
      <c r="T72" s="1" t="s">
        <v>39</v>
      </c>
      <c r="U72" s="1" t="s">
        <v>22</v>
      </c>
    </row>
    <row r="73" spans="1:21" ht="12.75" customHeight="1" x14ac:dyDescent="0.2">
      <c r="A73" s="1" t="s">
        <v>45</v>
      </c>
      <c r="B73" s="1" t="s">
        <v>294</v>
      </c>
      <c r="C73" s="1" t="s">
        <v>295</v>
      </c>
      <c r="D73" s="2">
        <v>45657</v>
      </c>
      <c r="E73" s="8">
        <v>22447</v>
      </c>
      <c r="G73" s="1" t="s">
        <v>330</v>
      </c>
      <c r="H73" s="1" t="s">
        <v>331</v>
      </c>
      <c r="I73" s="1" t="s">
        <v>134</v>
      </c>
      <c r="J73" s="1" t="s">
        <v>267</v>
      </c>
      <c r="R73" s="3">
        <v>45657</v>
      </c>
      <c r="T73" s="1" t="s">
        <v>39</v>
      </c>
      <c r="U73" s="1" t="s">
        <v>22</v>
      </c>
    </row>
    <row r="74" spans="1:21" ht="12.75" customHeight="1" x14ac:dyDescent="0.2">
      <c r="A74" s="1" t="s">
        <v>45</v>
      </c>
      <c r="B74" s="1" t="s">
        <v>294</v>
      </c>
      <c r="C74" s="1" t="s">
        <v>295</v>
      </c>
      <c r="D74" s="2">
        <v>45657</v>
      </c>
      <c r="E74" s="8">
        <v>139018</v>
      </c>
      <c r="G74" s="1" t="s">
        <v>227</v>
      </c>
      <c r="H74" s="1" t="s">
        <v>228</v>
      </c>
      <c r="I74" s="1" t="s">
        <v>134</v>
      </c>
      <c r="J74" s="1" t="s">
        <v>267</v>
      </c>
      <c r="R74" s="3">
        <v>45657</v>
      </c>
      <c r="T74" s="1" t="s">
        <v>39</v>
      </c>
      <c r="U74" s="1" t="s">
        <v>22</v>
      </c>
    </row>
    <row r="75" spans="1:21" ht="12.75" customHeight="1" x14ac:dyDescent="0.2">
      <c r="A75" s="1" t="s">
        <v>45</v>
      </c>
      <c r="B75" s="1" t="s">
        <v>294</v>
      </c>
      <c r="C75" s="1" t="s">
        <v>295</v>
      </c>
      <c r="D75" s="2">
        <v>45657</v>
      </c>
      <c r="E75" s="8">
        <v>31543</v>
      </c>
      <c r="G75" s="1" t="s">
        <v>207</v>
      </c>
      <c r="H75" s="1" t="s">
        <v>208</v>
      </c>
      <c r="I75" s="1" t="s">
        <v>134</v>
      </c>
      <c r="J75" s="1" t="s">
        <v>267</v>
      </c>
      <c r="R75" s="3">
        <v>45657</v>
      </c>
      <c r="T75" s="1" t="s">
        <v>39</v>
      </c>
      <c r="U75" s="1" t="s">
        <v>22</v>
      </c>
    </row>
    <row r="76" spans="1:21" ht="12.75" customHeight="1" x14ac:dyDescent="0.2">
      <c r="A76" s="1" t="s">
        <v>45</v>
      </c>
      <c r="B76" s="1" t="s">
        <v>294</v>
      </c>
      <c r="C76" s="1" t="s">
        <v>295</v>
      </c>
      <c r="D76" s="2">
        <v>45657</v>
      </c>
      <c r="E76" s="8">
        <v>69509</v>
      </c>
      <c r="G76" s="1" t="s">
        <v>232</v>
      </c>
      <c r="H76" s="1" t="s">
        <v>233</v>
      </c>
      <c r="I76" s="1" t="s">
        <v>134</v>
      </c>
      <c r="J76" s="1" t="s">
        <v>267</v>
      </c>
      <c r="R76" s="3">
        <v>45657</v>
      </c>
      <c r="T76" s="1" t="s">
        <v>39</v>
      </c>
      <c r="U76" s="1" t="s">
        <v>22</v>
      </c>
    </row>
    <row r="77" spans="1:21" ht="12.75" customHeight="1" x14ac:dyDescent="0.2">
      <c r="A77" s="1" t="s">
        <v>45</v>
      </c>
      <c r="B77" s="1" t="s">
        <v>294</v>
      </c>
      <c r="C77" s="1" t="s">
        <v>295</v>
      </c>
      <c r="D77" s="2">
        <v>45657</v>
      </c>
      <c r="E77" s="8">
        <v>401400</v>
      </c>
      <c r="G77" s="1" t="s">
        <v>328</v>
      </c>
      <c r="H77" s="1" t="s">
        <v>329</v>
      </c>
      <c r="I77" s="1" t="s">
        <v>134</v>
      </c>
      <c r="J77" s="1" t="s">
        <v>267</v>
      </c>
      <c r="R77" s="3">
        <v>45657</v>
      </c>
      <c r="T77" s="1" t="s">
        <v>39</v>
      </c>
      <c r="U77" s="1" t="s">
        <v>22</v>
      </c>
    </row>
    <row r="78" spans="1:21" ht="12.75" customHeight="1" x14ac:dyDescent="0.2">
      <c r="A78" s="1" t="s">
        <v>45</v>
      </c>
      <c r="B78" s="1" t="s">
        <v>294</v>
      </c>
      <c r="C78" s="1" t="s">
        <v>295</v>
      </c>
      <c r="D78" s="2">
        <v>45657</v>
      </c>
      <c r="E78" s="8">
        <v>230800</v>
      </c>
      <c r="G78" s="1" t="s">
        <v>332</v>
      </c>
      <c r="H78" s="1" t="s">
        <v>333</v>
      </c>
      <c r="I78" s="1" t="s">
        <v>134</v>
      </c>
      <c r="J78" s="1" t="s">
        <v>267</v>
      </c>
      <c r="R78" s="3">
        <v>45657</v>
      </c>
      <c r="T78" s="1" t="s">
        <v>39</v>
      </c>
      <c r="U78" s="1" t="s">
        <v>22</v>
      </c>
    </row>
    <row r="79" spans="1:21" ht="12.75" customHeight="1" x14ac:dyDescent="0.2">
      <c r="A79" s="1" t="s">
        <v>45</v>
      </c>
      <c r="B79" s="1" t="s">
        <v>294</v>
      </c>
      <c r="C79" s="1" t="s">
        <v>295</v>
      </c>
      <c r="D79" s="2">
        <v>45657</v>
      </c>
      <c r="E79" s="8">
        <v>294360</v>
      </c>
      <c r="G79" s="1" t="s">
        <v>324</v>
      </c>
      <c r="H79" s="1" t="s">
        <v>325</v>
      </c>
      <c r="I79" s="1" t="s">
        <v>134</v>
      </c>
      <c r="J79" s="1" t="s">
        <v>267</v>
      </c>
      <c r="R79" s="3">
        <v>45657</v>
      </c>
      <c r="T79" s="1" t="s">
        <v>39</v>
      </c>
      <c r="U79" s="1" t="s">
        <v>22</v>
      </c>
    </row>
    <row r="80" spans="1:21" ht="12.75" customHeight="1" x14ac:dyDescent="0.2">
      <c r="A80" s="1" t="s">
        <v>45</v>
      </c>
      <c r="B80" s="1" t="s">
        <v>294</v>
      </c>
      <c r="C80" s="1" t="s">
        <v>295</v>
      </c>
      <c r="D80" s="2">
        <v>45657</v>
      </c>
      <c r="E80" s="8">
        <v>170420</v>
      </c>
      <c r="G80" s="1" t="s">
        <v>302</v>
      </c>
      <c r="H80" s="1" t="s">
        <v>303</v>
      </c>
      <c r="I80" s="1" t="s">
        <v>134</v>
      </c>
      <c r="J80" s="1" t="s">
        <v>267</v>
      </c>
      <c r="R80" s="3">
        <v>45657</v>
      </c>
      <c r="T80" s="1" t="s">
        <v>39</v>
      </c>
      <c r="U80" s="1" t="s">
        <v>22</v>
      </c>
    </row>
    <row r="81" spans="1:21" ht="12.75" customHeight="1" x14ac:dyDescent="0.2">
      <c r="A81" s="1" t="s">
        <v>45</v>
      </c>
      <c r="B81" s="1" t="s">
        <v>294</v>
      </c>
      <c r="C81" s="1" t="s">
        <v>295</v>
      </c>
      <c r="D81" s="2">
        <v>45657</v>
      </c>
      <c r="E81" s="8">
        <v>1177440</v>
      </c>
      <c r="G81" s="1" t="s">
        <v>334</v>
      </c>
      <c r="H81" s="1" t="s">
        <v>335</v>
      </c>
      <c r="I81" s="1" t="s">
        <v>134</v>
      </c>
      <c r="J81" s="1" t="s">
        <v>267</v>
      </c>
      <c r="R81" s="3">
        <v>45657</v>
      </c>
      <c r="T81" s="1" t="s">
        <v>39</v>
      </c>
      <c r="U81" s="1" t="s">
        <v>22</v>
      </c>
    </row>
    <row r="82" spans="1:21" ht="12.75" customHeight="1" x14ac:dyDescent="0.2">
      <c r="A82" s="1" t="s">
        <v>45</v>
      </c>
      <c r="B82" s="1" t="s">
        <v>294</v>
      </c>
      <c r="C82" s="1" t="s">
        <v>295</v>
      </c>
      <c r="D82" s="2">
        <v>45657</v>
      </c>
      <c r="E82" s="8">
        <v>69509</v>
      </c>
      <c r="G82" s="1" t="s">
        <v>230</v>
      </c>
      <c r="H82" s="1" t="s">
        <v>231</v>
      </c>
      <c r="I82" s="1" t="s">
        <v>134</v>
      </c>
      <c r="J82" s="1" t="s">
        <v>267</v>
      </c>
      <c r="R82" s="3">
        <v>45657</v>
      </c>
      <c r="T82" s="1" t="s">
        <v>39</v>
      </c>
      <c r="U82" s="1" t="s">
        <v>22</v>
      </c>
    </row>
    <row r="83" spans="1:21" ht="12.75" customHeight="1" x14ac:dyDescent="0.2">
      <c r="A83" s="1" t="s">
        <v>45</v>
      </c>
      <c r="B83" s="1" t="s">
        <v>294</v>
      </c>
      <c r="C83" s="1" t="s">
        <v>295</v>
      </c>
      <c r="D83" s="2">
        <v>45657</v>
      </c>
      <c r="E83" s="8">
        <v>31543</v>
      </c>
      <c r="G83" s="1" t="s">
        <v>326</v>
      </c>
      <c r="H83" s="1" t="s">
        <v>327</v>
      </c>
      <c r="I83" s="1" t="s">
        <v>134</v>
      </c>
      <c r="J83" s="1" t="s">
        <v>267</v>
      </c>
      <c r="R83" s="3">
        <v>45657</v>
      </c>
      <c r="T83" s="1" t="s">
        <v>39</v>
      </c>
      <c r="U83" s="1" t="s">
        <v>22</v>
      </c>
    </row>
    <row r="84" spans="1:21" ht="12.75" customHeight="1" x14ac:dyDescent="0.2">
      <c r="A84" s="1" t="s">
        <v>45</v>
      </c>
      <c r="B84" s="1" t="s">
        <v>294</v>
      </c>
      <c r="C84" s="1" t="s">
        <v>295</v>
      </c>
      <c r="D84" s="2">
        <v>45657</v>
      </c>
      <c r="E84" s="8">
        <v>334500</v>
      </c>
      <c r="G84" s="1" t="s">
        <v>300</v>
      </c>
      <c r="H84" s="1" t="s">
        <v>301</v>
      </c>
      <c r="I84" s="1" t="s">
        <v>134</v>
      </c>
      <c r="J84" s="1" t="s">
        <v>267</v>
      </c>
      <c r="R84" s="3">
        <v>45657</v>
      </c>
      <c r="T84" s="1" t="s">
        <v>39</v>
      </c>
      <c r="U84" s="1" t="s">
        <v>22</v>
      </c>
    </row>
    <row r="85" spans="1:21" ht="12.75" customHeight="1" x14ac:dyDescent="0.2">
      <c r="A85" s="1" t="s">
        <v>45</v>
      </c>
      <c r="B85" s="1" t="s">
        <v>294</v>
      </c>
      <c r="C85" s="1" t="s">
        <v>295</v>
      </c>
      <c r="D85" s="2">
        <v>45657</v>
      </c>
      <c r="E85" s="8">
        <v>119820</v>
      </c>
      <c r="G85" s="1" t="s">
        <v>312</v>
      </c>
      <c r="H85" s="1" t="s">
        <v>313</v>
      </c>
      <c r="I85" s="1" t="s">
        <v>134</v>
      </c>
      <c r="J85" s="1" t="s">
        <v>267</v>
      </c>
      <c r="R85" s="3">
        <v>45657</v>
      </c>
      <c r="T85" s="1" t="s">
        <v>39</v>
      </c>
      <c r="U85" s="1" t="s">
        <v>22</v>
      </c>
    </row>
    <row r="86" spans="1:21" ht="12.75" customHeight="1" x14ac:dyDescent="0.2">
      <c r="A86" s="1" t="s">
        <v>45</v>
      </c>
      <c r="B86" s="1" t="s">
        <v>294</v>
      </c>
      <c r="C86" s="1" t="s">
        <v>295</v>
      </c>
      <c r="D86" s="2">
        <v>45657</v>
      </c>
      <c r="E86" s="8">
        <v>53077</v>
      </c>
      <c r="G86" s="1" t="s">
        <v>336</v>
      </c>
      <c r="H86" s="1" t="s">
        <v>337</v>
      </c>
      <c r="I86" s="1" t="s">
        <v>134</v>
      </c>
      <c r="J86" s="1" t="s">
        <v>267</v>
      </c>
      <c r="R86" s="3">
        <v>45657</v>
      </c>
      <c r="T86" s="1" t="s">
        <v>39</v>
      </c>
      <c r="U86" s="1" t="s">
        <v>22</v>
      </c>
    </row>
    <row r="87" spans="1:21" ht="12.75" customHeight="1" x14ac:dyDescent="0.2">
      <c r="A87" s="1" t="s">
        <v>45</v>
      </c>
      <c r="B87" s="1" t="s">
        <v>294</v>
      </c>
      <c r="C87" s="1" t="s">
        <v>295</v>
      </c>
      <c r="D87" s="2">
        <v>45657</v>
      </c>
      <c r="E87" s="8">
        <v>420001</v>
      </c>
      <c r="G87" s="1" t="s">
        <v>340</v>
      </c>
      <c r="H87" s="1" t="s">
        <v>341</v>
      </c>
      <c r="I87" s="1" t="s">
        <v>134</v>
      </c>
      <c r="J87" s="1" t="s">
        <v>267</v>
      </c>
      <c r="R87" s="3">
        <v>45657</v>
      </c>
      <c r="T87" s="1" t="s">
        <v>39</v>
      </c>
      <c r="U87" s="1" t="s">
        <v>22</v>
      </c>
    </row>
    <row r="88" spans="1:21" ht="12.75" customHeight="1" x14ac:dyDescent="0.2">
      <c r="A88" s="1" t="s">
        <v>45</v>
      </c>
      <c r="B88" s="1" t="s">
        <v>294</v>
      </c>
      <c r="C88" s="1" t="s">
        <v>295</v>
      </c>
      <c r="D88" s="2">
        <v>45657</v>
      </c>
      <c r="E88" s="8">
        <v>241080</v>
      </c>
      <c r="G88" s="1" t="s">
        <v>320</v>
      </c>
      <c r="H88" s="1" t="s">
        <v>321</v>
      </c>
      <c r="I88" s="1" t="s">
        <v>134</v>
      </c>
      <c r="J88" s="1" t="s">
        <v>267</v>
      </c>
      <c r="R88" s="3">
        <v>45657</v>
      </c>
      <c r="T88" s="1" t="s">
        <v>39</v>
      </c>
      <c r="U88" s="1" t="s">
        <v>22</v>
      </c>
    </row>
    <row r="89" spans="1:21" ht="12.75" customHeight="1" x14ac:dyDescent="0.2">
      <c r="A89" s="1" t="s">
        <v>45</v>
      </c>
      <c r="B89" s="1" t="s">
        <v>294</v>
      </c>
      <c r="C89" s="1" t="s">
        <v>295</v>
      </c>
      <c r="D89" s="2">
        <v>45657</v>
      </c>
      <c r="E89" s="8">
        <v>66502</v>
      </c>
      <c r="G89" s="1" t="s">
        <v>219</v>
      </c>
      <c r="H89" s="1" t="s">
        <v>220</v>
      </c>
      <c r="I89" s="1" t="s">
        <v>134</v>
      </c>
      <c r="J89" s="1" t="s">
        <v>267</v>
      </c>
      <c r="R89" s="3">
        <v>45657</v>
      </c>
      <c r="T89" s="1" t="s">
        <v>39</v>
      </c>
      <c r="U89" s="1" t="s">
        <v>22</v>
      </c>
    </row>
    <row r="90" spans="1:21" ht="12.75" customHeight="1" x14ac:dyDescent="0.2">
      <c r="A90" s="1" t="s">
        <v>45</v>
      </c>
      <c r="B90" s="1" t="s">
        <v>294</v>
      </c>
      <c r="C90" s="1" t="s">
        <v>295</v>
      </c>
      <c r="D90" s="2">
        <v>45657</v>
      </c>
      <c r="E90" s="8">
        <v>428160</v>
      </c>
      <c r="G90" s="1" t="s">
        <v>304</v>
      </c>
      <c r="H90" s="1" t="s">
        <v>305</v>
      </c>
      <c r="I90" s="1" t="s">
        <v>134</v>
      </c>
      <c r="J90" s="1" t="s">
        <v>267</v>
      </c>
      <c r="R90" s="3">
        <v>45657</v>
      </c>
      <c r="T90" s="1" t="s">
        <v>39</v>
      </c>
      <c r="U90" s="1" t="s">
        <v>22</v>
      </c>
    </row>
    <row r="91" spans="1:21" ht="12.75" customHeight="1" x14ac:dyDescent="0.2">
      <c r="A91" s="1" t="s">
        <v>45</v>
      </c>
      <c r="B91" s="1" t="s">
        <v>294</v>
      </c>
      <c r="C91" s="1" t="s">
        <v>295</v>
      </c>
      <c r="D91" s="2">
        <v>45657</v>
      </c>
      <c r="E91" s="8">
        <v>14720</v>
      </c>
      <c r="G91" s="1" t="s">
        <v>197</v>
      </c>
      <c r="H91" s="1" t="s">
        <v>198</v>
      </c>
      <c r="I91" s="1" t="s">
        <v>134</v>
      </c>
      <c r="J91" s="1" t="s">
        <v>267</v>
      </c>
      <c r="R91" s="3">
        <v>45657</v>
      </c>
      <c r="T91" s="1" t="s">
        <v>39</v>
      </c>
      <c r="U91" s="1" t="s">
        <v>22</v>
      </c>
    </row>
    <row r="92" spans="1:21" ht="12.75" customHeight="1" x14ac:dyDescent="0.2">
      <c r="A92" s="1" t="s">
        <v>45</v>
      </c>
      <c r="B92" s="1" t="s">
        <v>294</v>
      </c>
      <c r="C92" s="1" t="s">
        <v>295</v>
      </c>
      <c r="D92" s="2">
        <v>45657</v>
      </c>
      <c r="E92" s="8">
        <v>188347</v>
      </c>
      <c r="G92" s="1" t="s">
        <v>314</v>
      </c>
      <c r="H92" s="1" t="s">
        <v>315</v>
      </c>
      <c r="I92" s="1" t="s">
        <v>134</v>
      </c>
      <c r="J92" s="1" t="s">
        <v>267</v>
      </c>
      <c r="R92" s="3">
        <v>45657</v>
      </c>
      <c r="T92" s="1" t="s">
        <v>39</v>
      </c>
      <c r="U92" s="1" t="s">
        <v>22</v>
      </c>
    </row>
    <row r="93" spans="1:21" ht="12.75" customHeight="1" x14ac:dyDescent="0.2">
      <c r="A93" s="1" t="s">
        <v>45</v>
      </c>
      <c r="B93" s="1" t="s">
        <v>294</v>
      </c>
      <c r="C93" s="1" t="s">
        <v>295</v>
      </c>
      <c r="D93" s="2">
        <v>45657</v>
      </c>
      <c r="E93" s="8">
        <v>12042</v>
      </c>
      <c r="G93" s="1" t="s">
        <v>211</v>
      </c>
      <c r="H93" s="1" t="s">
        <v>212</v>
      </c>
      <c r="I93" s="1" t="s">
        <v>134</v>
      </c>
      <c r="J93" s="1" t="s">
        <v>267</v>
      </c>
      <c r="R93" s="3">
        <v>45657</v>
      </c>
      <c r="T93" s="1" t="s">
        <v>39</v>
      </c>
      <c r="U93" s="1" t="s">
        <v>22</v>
      </c>
    </row>
    <row r="94" spans="1:21" ht="12.75" customHeight="1" x14ac:dyDescent="0.2">
      <c r="A94" s="1" t="s">
        <v>45</v>
      </c>
      <c r="B94" s="1" t="s">
        <v>294</v>
      </c>
      <c r="C94" s="1" t="s">
        <v>295</v>
      </c>
      <c r="D94" s="2">
        <v>45657</v>
      </c>
      <c r="E94" s="8">
        <v>659999</v>
      </c>
      <c r="G94" s="1" t="s">
        <v>338</v>
      </c>
      <c r="H94" s="1" t="s">
        <v>339</v>
      </c>
      <c r="I94" s="1" t="s">
        <v>134</v>
      </c>
      <c r="J94" s="1" t="s">
        <v>267</v>
      </c>
      <c r="R94" s="3">
        <v>45657</v>
      </c>
      <c r="T94" s="1" t="s">
        <v>39</v>
      </c>
      <c r="U94" s="1" t="s">
        <v>22</v>
      </c>
    </row>
    <row r="95" spans="1:21" s="4" customFormat="1" ht="12.75" customHeight="1" x14ac:dyDescent="0.2">
      <c r="D95" s="17"/>
      <c r="E95" s="6">
        <f>SUM(E64:E94)</f>
        <v>8494026</v>
      </c>
      <c r="F95" s="6">
        <f>SUM(F64:F94)</f>
        <v>0</v>
      </c>
      <c r="R95" s="19"/>
    </row>
    <row r="96" spans="1:21" ht="12.75" customHeight="1" x14ac:dyDescent="0.2">
      <c r="A96" s="1" t="s">
        <v>45</v>
      </c>
      <c r="B96" s="1" t="s">
        <v>235</v>
      </c>
      <c r="C96" s="1" t="s">
        <v>237</v>
      </c>
      <c r="D96" s="2">
        <v>45314</v>
      </c>
      <c r="E96" s="8">
        <v>34215</v>
      </c>
      <c r="G96" s="1" t="s">
        <v>238</v>
      </c>
      <c r="H96" s="1" t="s">
        <v>239</v>
      </c>
      <c r="I96" s="1" t="s">
        <v>134</v>
      </c>
      <c r="J96" s="1" t="s">
        <v>236</v>
      </c>
      <c r="K96" s="1" t="s">
        <v>240</v>
      </c>
      <c r="R96" s="3">
        <v>45314</v>
      </c>
      <c r="T96" s="1" t="s">
        <v>39</v>
      </c>
      <c r="U96" s="1" t="s">
        <v>22</v>
      </c>
    </row>
    <row r="97" spans="1:21" ht="12.75" customHeight="1" x14ac:dyDescent="0.2">
      <c r="A97" s="1" t="s">
        <v>45</v>
      </c>
      <c r="B97" s="1" t="s">
        <v>235</v>
      </c>
      <c r="C97" s="1" t="s">
        <v>237</v>
      </c>
      <c r="D97" s="2">
        <v>45314</v>
      </c>
      <c r="E97" s="8">
        <v>7624.46</v>
      </c>
      <c r="G97" s="1" t="s">
        <v>242</v>
      </c>
      <c r="H97" s="1" t="s">
        <v>243</v>
      </c>
      <c r="I97" s="1" t="s">
        <v>134</v>
      </c>
      <c r="J97" s="1" t="s">
        <v>236</v>
      </c>
      <c r="K97" s="1" t="s">
        <v>240</v>
      </c>
      <c r="R97" s="3">
        <v>45314</v>
      </c>
      <c r="T97" s="1" t="s">
        <v>39</v>
      </c>
      <c r="U97" s="1" t="s">
        <v>22</v>
      </c>
    </row>
    <row r="98" spans="1:21" ht="12.75" customHeight="1" x14ac:dyDescent="0.2">
      <c r="A98" s="1" t="s">
        <v>45</v>
      </c>
      <c r="B98" s="1" t="s">
        <v>235</v>
      </c>
      <c r="C98" s="1" t="s">
        <v>237</v>
      </c>
      <c r="D98" s="2">
        <v>45314</v>
      </c>
      <c r="E98" s="8">
        <v>2448.21</v>
      </c>
      <c r="G98" s="1" t="s">
        <v>246</v>
      </c>
      <c r="H98" s="1" t="s">
        <v>247</v>
      </c>
      <c r="I98" s="1" t="s">
        <v>134</v>
      </c>
      <c r="J98" s="1" t="s">
        <v>236</v>
      </c>
      <c r="K98" s="1" t="s">
        <v>240</v>
      </c>
      <c r="R98" s="3">
        <v>45314</v>
      </c>
      <c r="T98" s="1" t="s">
        <v>39</v>
      </c>
      <c r="U98" s="1" t="s">
        <v>22</v>
      </c>
    </row>
    <row r="99" spans="1:21" ht="12.75" customHeight="1" x14ac:dyDescent="0.2">
      <c r="A99" s="1" t="s">
        <v>45</v>
      </c>
      <c r="B99" s="1" t="s">
        <v>248</v>
      </c>
      <c r="C99" s="1" t="s">
        <v>237</v>
      </c>
      <c r="D99" s="2">
        <v>45314</v>
      </c>
      <c r="E99" s="8">
        <v>364.87</v>
      </c>
      <c r="G99" s="1" t="s">
        <v>253</v>
      </c>
      <c r="H99" s="1" t="s">
        <v>254</v>
      </c>
      <c r="I99" s="1" t="s">
        <v>134</v>
      </c>
      <c r="J99" s="1" t="s">
        <v>236</v>
      </c>
      <c r="K99" s="1" t="s">
        <v>240</v>
      </c>
      <c r="R99" s="3">
        <v>45314</v>
      </c>
      <c r="T99" s="1" t="s">
        <v>39</v>
      </c>
      <c r="U99" s="1" t="s">
        <v>22</v>
      </c>
    </row>
    <row r="100" spans="1:21" ht="12.75" customHeight="1" x14ac:dyDescent="0.2">
      <c r="A100" s="1" t="s">
        <v>45</v>
      </c>
      <c r="B100" s="1" t="s">
        <v>255</v>
      </c>
      <c r="C100" s="1" t="s">
        <v>256</v>
      </c>
      <c r="D100" s="2">
        <v>45429</v>
      </c>
      <c r="E100" s="8">
        <v>1052000</v>
      </c>
      <c r="G100" s="1" t="s">
        <v>253</v>
      </c>
      <c r="H100" s="1" t="s">
        <v>254</v>
      </c>
      <c r="I100" s="1" t="s">
        <v>134</v>
      </c>
      <c r="J100" s="1" t="s">
        <v>236</v>
      </c>
      <c r="K100" s="1" t="s">
        <v>257</v>
      </c>
      <c r="R100" s="3">
        <v>45429</v>
      </c>
      <c r="T100" s="1" t="s">
        <v>39</v>
      </c>
      <c r="U100" s="1" t="s">
        <v>22</v>
      </c>
    </row>
    <row r="101" spans="1:21" ht="12.75" customHeight="1" x14ac:dyDescent="0.2">
      <c r="A101" s="1" t="s">
        <v>45</v>
      </c>
      <c r="B101" s="1" t="s">
        <v>349</v>
      </c>
      <c r="C101" s="1" t="s">
        <v>351</v>
      </c>
      <c r="D101" s="2">
        <v>45657</v>
      </c>
      <c r="E101" s="8">
        <v>727094.06</v>
      </c>
      <c r="G101" s="1" t="s">
        <v>253</v>
      </c>
      <c r="H101" s="1" t="s">
        <v>254</v>
      </c>
      <c r="I101" s="1" t="s">
        <v>134</v>
      </c>
      <c r="J101" s="1" t="s">
        <v>350</v>
      </c>
      <c r="R101" s="3">
        <v>45657</v>
      </c>
      <c r="T101" s="1" t="s">
        <v>39</v>
      </c>
      <c r="U101" s="1" t="s">
        <v>22</v>
      </c>
    </row>
    <row r="102" spans="1:21" ht="12.75" customHeight="1" x14ac:dyDescent="0.2">
      <c r="A102" s="1" t="s">
        <v>45</v>
      </c>
      <c r="B102" s="1" t="s">
        <v>367</v>
      </c>
      <c r="C102" s="1" t="s">
        <v>368</v>
      </c>
      <c r="D102" s="2">
        <v>45426</v>
      </c>
      <c r="F102" s="8">
        <v>1777000</v>
      </c>
      <c r="G102" s="1" t="s">
        <v>253</v>
      </c>
      <c r="H102" s="1" t="s">
        <v>254</v>
      </c>
      <c r="I102" s="1" t="s">
        <v>236</v>
      </c>
      <c r="J102" s="1" t="s">
        <v>134</v>
      </c>
      <c r="K102" s="1" t="s">
        <v>369</v>
      </c>
      <c r="R102" s="3">
        <v>45426</v>
      </c>
      <c r="T102" s="1" t="s">
        <v>39</v>
      </c>
      <c r="U102" s="1" t="s">
        <v>22</v>
      </c>
    </row>
    <row r="103" spans="1:21" ht="12.75" customHeight="1" x14ac:dyDescent="0.2">
      <c r="A103" s="1" t="s">
        <v>45</v>
      </c>
      <c r="B103" s="1" t="s">
        <v>248</v>
      </c>
      <c r="C103" s="1" t="s">
        <v>237</v>
      </c>
      <c r="D103" s="2">
        <v>45314</v>
      </c>
      <c r="E103" s="8">
        <v>42891.67</v>
      </c>
      <c r="G103" s="1" t="s">
        <v>249</v>
      </c>
      <c r="H103" s="1" t="s">
        <v>250</v>
      </c>
      <c r="I103" s="1" t="s">
        <v>134</v>
      </c>
      <c r="J103" s="1" t="s">
        <v>236</v>
      </c>
      <c r="K103" s="1" t="s">
        <v>240</v>
      </c>
      <c r="R103" s="3">
        <v>45314</v>
      </c>
      <c r="T103" s="1" t="s">
        <v>39</v>
      </c>
      <c r="U103" s="1" t="s">
        <v>22</v>
      </c>
    </row>
    <row r="104" spans="1:21" ht="12.75" customHeight="1" x14ac:dyDescent="0.2">
      <c r="A104" s="1" t="s">
        <v>45</v>
      </c>
      <c r="B104" s="1" t="s">
        <v>261</v>
      </c>
      <c r="C104" s="1" t="s">
        <v>262</v>
      </c>
      <c r="D104" s="2">
        <v>45435</v>
      </c>
      <c r="E104" s="8">
        <v>636000</v>
      </c>
      <c r="G104" s="1" t="s">
        <v>249</v>
      </c>
      <c r="H104" s="1" t="s">
        <v>250</v>
      </c>
      <c r="I104" s="1" t="s">
        <v>134</v>
      </c>
      <c r="J104" s="1" t="s">
        <v>236</v>
      </c>
      <c r="K104" s="1" t="s">
        <v>263</v>
      </c>
      <c r="R104" s="3">
        <v>45435</v>
      </c>
      <c r="T104" s="1" t="s">
        <v>39</v>
      </c>
      <c r="U104" s="1" t="s">
        <v>22</v>
      </c>
    </row>
    <row r="105" spans="1:21" ht="12.75" customHeight="1" x14ac:dyDescent="0.2">
      <c r="A105" s="1" t="s">
        <v>45</v>
      </c>
      <c r="B105" s="1" t="s">
        <v>264</v>
      </c>
      <c r="C105" s="1" t="s">
        <v>265</v>
      </c>
      <c r="D105" s="2">
        <v>45435</v>
      </c>
      <c r="E105" s="8">
        <v>1212000</v>
      </c>
      <c r="G105" s="1" t="s">
        <v>249</v>
      </c>
      <c r="H105" s="1" t="s">
        <v>250</v>
      </c>
      <c r="I105" s="1" t="s">
        <v>134</v>
      </c>
      <c r="J105" s="1" t="s">
        <v>236</v>
      </c>
      <c r="K105" s="1" t="s">
        <v>263</v>
      </c>
      <c r="R105" s="3">
        <v>45435</v>
      </c>
      <c r="T105" s="1" t="s">
        <v>39</v>
      </c>
      <c r="U105" s="1" t="s">
        <v>22</v>
      </c>
    </row>
    <row r="106" spans="1:21" ht="12.75" customHeight="1" x14ac:dyDescent="0.2">
      <c r="A106" s="1" t="s">
        <v>45</v>
      </c>
      <c r="B106" s="1" t="s">
        <v>349</v>
      </c>
      <c r="C106" s="1" t="s">
        <v>351</v>
      </c>
      <c r="D106" s="2">
        <v>45657</v>
      </c>
      <c r="E106" s="8">
        <v>892809.6</v>
      </c>
      <c r="G106" s="1" t="s">
        <v>249</v>
      </c>
      <c r="H106" s="1" t="s">
        <v>250</v>
      </c>
      <c r="I106" s="1" t="s">
        <v>134</v>
      </c>
      <c r="J106" s="1" t="s">
        <v>350</v>
      </c>
      <c r="R106" s="3">
        <v>45657</v>
      </c>
      <c r="T106" s="1" t="s">
        <v>39</v>
      </c>
      <c r="U106" s="1" t="s">
        <v>22</v>
      </c>
    </row>
    <row r="107" spans="1:21" ht="12.75" customHeight="1" x14ac:dyDescent="0.2">
      <c r="A107" s="1" t="s">
        <v>45</v>
      </c>
      <c r="B107" s="1" t="s">
        <v>370</v>
      </c>
      <c r="C107" s="1" t="s">
        <v>371</v>
      </c>
      <c r="D107" s="2">
        <v>45427</v>
      </c>
      <c r="F107" s="8">
        <v>2904000</v>
      </c>
      <c r="G107" s="1" t="s">
        <v>249</v>
      </c>
      <c r="H107" s="1" t="s">
        <v>250</v>
      </c>
      <c r="I107" s="1" t="s">
        <v>236</v>
      </c>
      <c r="J107" s="1" t="s">
        <v>134</v>
      </c>
      <c r="K107" s="1" t="s">
        <v>372</v>
      </c>
      <c r="R107" s="3">
        <v>45427</v>
      </c>
      <c r="T107" s="1" t="s">
        <v>39</v>
      </c>
      <c r="U107" s="1" t="s">
        <v>22</v>
      </c>
    </row>
    <row r="108" spans="1:21" ht="12.75" customHeight="1" x14ac:dyDescent="0.2">
      <c r="A108" s="1" t="s">
        <v>45</v>
      </c>
      <c r="B108" s="1" t="s">
        <v>235</v>
      </c>
      <c r="C108" s="1" t="s">
        <v>237</v>
      </c>
      <c r="D108" s="2">
        <v>45314</v>
      </c>
      <c r="E108" s="8">
        <v>51082.09</v>
      </c>
      <c r="G108" s="1" t="s">
        <v>244</v>
      </c>
      <c r="H108" s="1" t="s">
        <v>245</v>
      </c>
      <c r="I108" s="1" t="s">
        <v>134</v>
      </c>
      <c r="J108" s="1" t="s">
        <v>236</v>
      </c>
      <c r="K108" s="1" t="s">
        <v>240</v>
      </c>
      <c r="R108" s="3">
        <v>45314</v>
      </c>
      <c r="T108" s="1" t="s">
        <v>39</v>
      </c>
      <c r="U108" s="1" t="s">
        <v>22</v>
      </c>
    </row>
    <row r="109" spans="1:21" ht="12.75" customHeight="1" x14ac:dyDescent="0.2">
      <c r="A109" s="1" t="s">
        <v>45</v>
      </c>
      <c r="B109" s="1" t="s">
        <v>248</v>
      </c>
      <c r="C109" s="1" t="s">
        <v>237</v>
      </c>
      <c r="D109" s="2">
        <v>45314</v>
      </c>
      <c r="E109" s="8">
        <v>3114.82</v>
      </c>
      <c r="G109" s="1" t="s">
        <v>251</v>
      </c>
      <c r="H109" s="1" t="s">
        <v>252</v>
      </c>
      <c r="I109" s="1" t="s">
        <v>134</v>
      </c>
      <c r="J109" s="1" t="s">
        <v>236</v>
      </c>
      <c r="K109" s="1" t="s">
        <v>240</v>
      </c>
      <c r="R109" s="3">
        <v>45314</v>
      </c>
      <c r="T109" s="1" t="s">
        <v>39</v>
      </c>
      <c r="U109" s="1" t="s">
        <v>22</v>
      </c>
    </row>
    <row r="110" spans="1:21" ht="12.75" customHeight="1" x14ac:dyDescent="0.2">
      <c r="A110" s="1" t="s">
        <v>45</v>
      </c>
      <c r="B110" s="1" t="s">
        <v>258</v>
      </c>
      <c r="C110" s="1" t="s">
        <v>259</v>
      </c>
      <c r="D110" s="2">
        <v>45435</v>
      </c>
      <c r="E110" s="8">
        <v>1787000</v>
      </c>
      <c r="G110" s="1" t="s">
        <v>251</v>
      </c>
      <c r="H110" s="1" t="s">
        <v>252</v>
      </c>
      <c r="I110" s="1" t="s">
        <v>134</v>
      </c>
      <c r="J110" s="1" t="s">
        <v>236</v>
      </c>
      <c r="K110" s="1" t="s">
        <v>260</v>
      </c>
      <c r="R110" s="3">
        <v>45435</v>
      </c>
      <c r="T110" s="1" t="s">
        <v>39</v>
      </c>
      <c r="U110" s="1" t="s">
        <v>22</v>
      </c>
    </row>
    <row r="111" spans="1:21" ht="12.75" customHeight="1" x14ac:dyDescent="0.2">
      <c r="A111" s="1" t="s">
        <v>45</v>
      </c>
      <c r="B111" s="1" t="s">
        <v>349</v>
      </c>
      <c r="C111" s="1" t="s">
        <v>351</v>
      </c>
      <c r="D111" s="2">
        <v>45657</v>
      </c>
      <c r="E111" s="8">
        <v>260447.71</v>
      </c>
      <c r="G111" s="1" t="s">
        <v>251</v>
      </c>
      <c r="H111" s="1" t="s">
        <v>252</v>
      </c>
      <c r="I111" s="1" t="s">
        <v>134</v>
      </c>
      <c r="J111" s="1" t="s">
        <v>350</v>
      </c>
      <c r="R111" s="3">
        <v>45657</v>
      </c>
      <c r="T111" s="1" t="s">
        <v>39</v>
      </c>
      <c r="U111" s="1" t="s">
        <v>22</v>
      </c>
    </row>
    <row r="112" spans="1:21" ht="12.75" customHeight="1" x14ac:dyDescent="0.2">
      <c r="A112" s="1" t="s">
        <v>45</v>
      </c>
      <c r="B112" s="1" t="s">
        <v>373</v>
      </c>
      <c r="C112" s="1" t="s">
        <v>374</v>
      </c>
      <c r="D112" s="2">
        <v>45429</v>
      </c>
      <c r="F112" s="8">
        <v>2079000</v>
      </c>
      <c r="G112" s="1" t="s">
        <v>251</v>
      </c>
      <c r="H112" s="1" t="s">
        <v>252</v>
      </c>
      <c r="I112" s="1" t="s">
        <v>236</v>
      </c>
      <c r="J112" s="1" t="s">
        <v>134</v>
      </c>
      <c r="K112" s="1" t="s">
        <v>375</v>
      </c>
      <c r="R112" s="3">
        <v>45429</v>
      </c>
      <c r="T112" s="1" t="s">
        <v>39</v>
      </c>
      <c r="U112" s="1" t="s">
        <v>22</v>
      </c>
    </row>
    <row r="113" spans="1:22" s="4" customFormat="1" ht="12.75" customHeight="1" x14ac:dyDescent="0.2">
      <c r="D113" s="17"/>
      <c r="E113" s="6">
        <f>SUM(E96:E112)</f>
        <v>6709092.4900000002</v>
      </c>
      <c r="F113" s="6">
        <f>SUM(F96:F112)</f>
        <v>6760000</v>
      </c>
      <c r="R113" s="19"/>
    </row>
    <row r="114" spans="1:22" ht="12.75" customHeight="1" x14ac:dyDescent="0.2">
      <c r="A114" s="1" t="s">
        <v>45</v>
      </c>
      <c r="B114" s="1" t="s">
        <v>165</v>
      </c>
      <c r="C114" s="1" t="s">
        <v>166</v>
      </c>
      <c r="D114" s="2">
        <v>45535</v>
      </c>
      <c r="F114" s="8">
        <v>76835.740000000005</v>
      </c>
      <c r="G114" s="1" t="s">
        <v>169</v>
      </c>
      <c r="H114" s="1" t="s">
        <v>170</v>
      </c>
      <c r="I114" s="1" t="s">
        <v>34</v>
      </c>
      <c r="J114" s="1" t="s">
        <v>134</v>
      </c>
      <c r="R114" s="3">
        <v>45535</v>
      </c>
      <c r="T114" s="1" t="s">
        <v>39</v>
      </c>
      <c r="U114" s="1" t="s">
        <v>22</v>
      </c>
      <c r="V114" s="1" t="s">
        <v>166</v>
      </c>
    </row>
    <row r="115" spans="1:22" ht="12.75" customHeight="1" x14ac:dyDescent="0.2">
      <c r="A115" s="1" t="s">
        <v>45</v>
      </c>
      <c r="B115" s="1" t="s">
        <v>175</v>
      </c>
      <c r="C115" s="1" t="s">
        <v>176</v>
      </c>
      <c r="D115" s="2">
        <v>45596</v>
      </c>
      <c r="F115" s="8">
        <v>21814</v>
      </c>
      <c r="G115" s="1" t="s">
        <v>169</v>
      </c>
      <c r="H115" s="1" t="s">
        <v>170</v>
      </c>
      <c r="I115" s="1" t="s">
        <v>34</v>
      </c>
      <c r="J115" s="1" t="s">
        <v>134</v>
      </c>
      <c r="R115" s="3">
        <v>45596</v>
      </c>
      <c r="T115" s="1" t="s">
        <v>39</v>
      </c>
      <c r="U115" s="1" t="s">
        <v>22</v>
      </c>
      <c r="V115" s="1" t="s">
        <v>176</v>
      </c>
    </row>
    <row r="116" spans="1:22" ht="12.75" customHeight="1" x14ac:dyDescent="0.2">
      <c r="A116" s="1" t="s">
        <v>45</v>
      </c>
      <c r="B116" s="1" t="s">
        <v>177</v>
      </c>
      <c r="C116" s="1" t="s">
        <v>178</v>
      </c>
      <c r="D116" s="2">
        <v>45626</v>
      </c>
      <c r="F116" s="8">
        <v>6500</v>
      </c>
      <c r="G116" s="1" t="s">
        <v>169</v>
      </c>
      <c r="H116" s="1" t="s">
        <v>170</v>
      </c>
      <c r="I116" s="1" t="s">
        <v>34</v>
      </c>
      <c r="J116" s="1" t="s">
        <v>134</v>
      </c>
      <c r="R116" s="3">
        <v>45626</v>
      </c>
      <c r="T116" s="1" t="s">
        <v>39</v>
      </c>
      <c r="U116" s="1" t="s">
        <v>22</v>
      </c>
      <c r="V116" s="1" t="s">
        <v>178</v>
      </c>
    </row>
    <row r="117" spans="1:22" ht="12.75" customHeight="1" x14ac:dyDescent="0.2">
      <c r="A117" s="1" t="s">
        <v>45</v>
      </c>
      <c r="B117" s="1" t="s">
        <v>342</v>
      </c>
      <c r="C117" s="1" t="s">
        <v>343</v>
      </c>
      <c r="D117" s="2">
        <v>45657</v>
      </c>
      <c r="E117" s="8">
        <v>105149.74</v>
      </c>
      <c r="G117" s="1" t="s">
        <v>169</v>
      </c>
      <c r="H117" s="1" t="s">
        <v>170</v>
      </c>
      <c r="I117" s="1" t="s">
        <v>134</v>
      </c>
      <c r="J117" s="1" t="s">
        <v>267</v>
      </c>
      <c r="R117" s="3">
        <v>45657</v>
      </c>
      <c r="T117" s="1" t="s">
        <v>39</v>
      </c>
      <c r="U117" s="1" t="s">
        <v>22</v>
      </c>
    </row>
    <row r="118" spans="1:22" ht="12.75" customHeight="1" x14ac:dyDescent="0.2">
      <c r="A118" s="1" t="s">
        <v>45</v>
      </c>
      <c r="B118" s="1" t="s">
        <v>133</v>
      </c>
      <c r="C118" s="1" t="s">
        <v>135</v>
      </c>
      <c r="D118" s="2">
        <v>45443</v>
      </c>
      <c r="F118" s="8">
        <v>619485.25</v>
      </c>
      <c r="G118" s="1" t="s">
        <v>150</v>
      </c>
      <c r="H118" s="1" t="s">
        <v>151</v>
      </c>
      <c r="I118" s="1" t="s">
        <v>34</v>
      </c>
      <c r="J118" s="1" t="s">
        <v>134</v>
      </c>
      <c r="R118" s="3">
        <v>45443</v>
      </c>
      <c r="T118" s="1" t="s">
        <v>39</v>
      </c>
      <c r="U118" s="1" t="s">
        <v>22</v>
      </c>
    </row>
    <row r="119" spans="1:22" ht="12.75" customHeight="1" x14ac:dyDescent="0.2">
      <c r="A119" s="1" t="s">
        <v>45</v>
      </c>
      <c r="B119" s="1" t="s">
        <v>154</v>
      </c>
      <c r="C119" s="1" t="s">
        <v>135</v>
      </c>
      <c r="D119" s="2">
        <v>45443</v>
      </c>
      <c r="F119" s="8">
        <v>871.2</v>
      </c>
      <c r="G119" s="1" t="s">
        <v>150</v>
      </c>
      <c r="H119" s="1" t="s">
        <v>151</v>
      </c>
      <c r="I119" s="1" t="s">
        <v>34</v>
      </c>
      <c r="J119" s="1" t="s">
        <v>134</v>
      </c>
      <c r="R119" s="3">
        <v>45443</v>
      </c>
      <c r="T119" s="1" t="s">
        <v>39</v>
      </c>
      <c r="U119" s="1" t="s">
        <v>22</v>
      </c>
    </row>
    <row r="120" spans="1:22" ht="12.75" customHeight="1" x14ac:dyDescent="0.2">
      <c r="A120" s="1" t="s">
        <v>45</v>
      </c>
      <c r="B120" s="1" t="s">
        <v>155</v>
      </c>
      <c r="C120" s="1" t="s">
        <v>156</v>
      </c>
      <c r="D120" s="2">
        <v>45473</v>
      </c>
      <c r="F120" s="8">
        <v>63573.4</v>
      </c>
      <c r="G120" s="1" t="s">
        <v>150</v>
      </c>
      <c r="H120" s="1" t="s">
        <v>151</v>
      </c>
      <c r="I120" s="1" t="s">
        <v>34</v>
      </c>
      <c r="J120" s="1" t="s">
        <v>134</v>
      </c>
      <c r="R120" s="3">
        <v>45473</v>
      </c>
      <c r="T120" s="1" t="s">
        <v>39</v>
      </c>
      <c r="U120" s="1" t="s">
        <v>22</v>
      </c>
    </row>
    <row r="121" spans="1:22" ht="12.75" customHeight="1" x14ac:dyDescent="0.2">
      <c r="A121" s="1" t="s">
        <v>45</v>
      </c>
      <c r="B121" s="1" t="s">
        <v>159</v>
      </c>
      <c r="C121" s="1" t="s">
        <v>160</v>
      </c>
      <c r="D121" s="2">
        <v>45504</v>
      </c>
      <c r="F121" s="8">
        <v>32699.59</v>
      </c>
      <c r="G121" s="1" t="s">
        <v>150</v>
      </c>
      <c r="H121" s="1" t="s">
        <v>151</v>
      </c>
      <c r="I121" s="1" t="s">
        <v>34</v>
      </c>
      <c r="J121" s="1" t="s">
        <v>134</v>
      </c>
      <c r="R121" s="3">
        <v>45504</v>
      </c>
      <c r="T121" s="1" t="s">
        <v>39</v>
      </c>
      <c r="U121" s="1" t="s">
        <v>22</v>
      </c>
      <c r="V121" s="1" t="s">
        <v>160</v>
      </c>
    </row>
    <row r="122" spans="1:22" ht="12.75" customHeight="1" x14ac:dyDescent="0.2">
      <c r="A122" s="1" t="s">
        <v>45</v>
      </c>
      <c r="B122" s="1" t="s">
        <v>165</v>
      </c>
      <c r="C122" s="1" t="s">
        <v>166</v>
      </c>
      <c r="D122" s="2">
        <v>45535</v>
      </c>
      <c r="F122" s="8">
        <v>447013.8</v>
      </c>
      <c r="G122" s="1" t="s">
        <v>150</v>
      </c>
      <c r="H122" s="1" t="s">
        <v>151</v>
      </c>
      <c r="I122" s="1" t="s">
        <v>34</v>
      </c>
      <c r="J122" s="1" t="s">
        <v>134</v>
      </c>
      <c r="R122" s="3">
        <v>45535</v>
      </c>
      <c r="T122" s="1" t="s">
        <v>39</v>
      </c>
      <c r="U122" s="1" t="s">
        <v>22</v>
      </c>
      <c r="V122" s="1" t="s">
        <v>166</v>
      </c>
    </row>
    <row r="123" spans="1:22" ht="12.75" customHeight="1" x14ac:dyDescent="0.2">
      <c r="A123" s="1" t="s">
        <v>45</v>
      </c>
      <c r="B123" s="1" t="s">
        <v>173</v>
      </c>
      <c r="C123" s="1" t="s">
        <v>174</v>
      </c>
      <c r="D123" s="2">
        <v>45565</v>
      </c>
      <c r="F123" s="8">
        <v>75753.64</v>
      </c>
      <c r="G123" s="1" t="s">
        <v>150</v>
      </c>
      <c r="H123" s="1" t="s">
        <v>151</v>
      </c>
      <c r="I123" s="1" t="s">
        <v>34</v>
      </c>
      <c r="J123" s="1" t="s">
        <v>134</v>
      </c>
      <c r="R123" s="3">
        <v>45565</v>
      </c>
      <c r="T123" s="1" t="s">
        <v>39</v>
      </c>
      <c r="U123" s="1" t="s">
        <v>22</v>
      </c>
      <c r="V123" s="1" t="s">
        <v>174</v>
      </c>
    </row>
    <row r="124" spans="1:22" ht="12.75" customHeight="1" x14ac:dyDescent="0.2">
      <c r="A124" s="1" t="s">
        <v>45</v>
      </c>
      <c r="B124" s="1" t="s">
        <v>175</v>
      </c>
      <c r="C124" s="1" t="s">
        <v>176</v>
      </c>
      <c r="D124" s="2">
        <v>45596</v>
      </c>
      <c r="F124" s="8">
        <v>374258.94</v>
      </c>
      <c r="G124" s="1" t="s">
        <v>150</v>
      </c>
      <c r="H124" s="1" t="s">
        <v>151</v>
      </c>
      <c r="I124" s="1" t="s">
        <v>34</v>
      </c>
      <c r="J124" s="1" t="s">
        <v>134</v>
      </c>
      <c r="R124" s="3">
        <v>45596</v>
      </c>
      <c r="T124" s="1" t="s">
        <v>39</v>
      </c>
      <c r="U124" s="1" t="s">
        <v>22</v>
      </c>
      <c r="V124" s="1" t="s">
        <v>176</v>
      </c>
    </row>
    <row r="125" spans="1:22" ht="12.75" customHeight="1" x14ac:dyDescent="0.2">
      <c r="A125" s="1" t="s">
        <v>45</v>
      </c>
      <c r="B125" s="1" t="s">
        <v>177</v>
      </c>
      <c r="C125" s="1" t="s">
        <v>178</v>
      </c>
      <c r="D125" s="2">
        <v>45626</v>
      </c>
      <c r="F125" s="8">
        <v>172000</v>
      </c>
      <c r="G125" s="1" t="s">
        <v>150</v>
      </c>
      <c r="H125" s="1" t="s">
        <v>151</v>
      </c>
      <c r="I125" s="1" t="s">
        <v>34</v>
      </c>
      <c r="J125" s="1" t="s">
        <v>134</v>
      </c>
      <c r="R125" s="3">
        <v>45626</v>
      </c>
      <c r="T125" s="1" t="s">
        <v>39</v>
      </c>
      <c r="U125" s="1" t="s">
        <v>22</v>
      </c>
      <c r="V125" s="1" t="s">
        <v>178</v>
      </c>
    </row>
    <row r="126" spans="1:22" ht="12.75" customHeight="1" x14ac:dyDescent="0.2">
      <c r="A126" s="1" t="s">
        <v>45</v>
      </c>
      <c r="B126" s="1" t="s">
        <v>342</v>
      </c>
      <c r="C126" s="1" t="s">
        <v>343</v>
      </c>
      <c r="D126" s="2">
        <v>45657</v>
      </c>
      <c r="E126" s="8">
        <v>1785655.82</v>
      </c>
      <c r="G126" s="1" t="s">
        <v>150</v>
      </c>
      <c r="H126" s="1" t="s">
        <v>151</v>
      </c>
      <c r="I126" s="1" t="s">
        <v>134</v>
      </c>
      <c r="J126" s="1" t="s">
        <v>267</v>
      </c>
      <c r="R126" s="3">
        <v>45657</v>
      </c>
      <c r="T126" s="1" t="s">
        <v>39</v>
      </c>
      <c r="U126" s="1" t="s">
        <v>22</v>
      </c>
    </row>
    <row r="127" spans="1:22" ht="12.75" customHeight="1" x14ac:dyDescent="0.2">
      <c r="A127" s="1" t="s">
        <v>45</v>
      </c>
      <c r="B127" s="1" t="s">
        <v>133</v>
      </c>
      <c r="C127" s="1" t="s">
        <v>135</v>
      </c>
      <c r="D127" s="2">
        <v>45443</v>
      </c>
      <c r="F127" s="8">
        <v>8666</v>
      </c>
      <c r="G127" s="1" t="s">
        <v>136</v>
      </c>
      <c r="H127" s="1" t="s">
        <v>137</v>
      </c>
      <c r="I127" s="1" t="s">
        <v>34</v>
      </c>
      <c r="J127" s="1" t="s">
        <v>134</v>
      </c>
      <c r="R127" s="3">
        <v>45443</v>
      </c>
      <c r="T127" s="1" t="s">
        <v>39</v>
      </c>
      <c r="U127" s="1" t="s">
        <v>22</v>
      </c>
    </row>
    <row r="128" spans="1:22" ht="12.75" customHeight="1" x14ac:dyDescent="0.2">
      <c r="A128" s="1" t="s">
        <v>45</v>
      </c>
      <c r="B128" s="1" t="s">
        <v>159</v>
      </c>
      <c r="C128" s="1" t="s">
        <v>160</v>
      </c>
      <c r="D128" s="2">
        <v>45504</v>
      </c>
      <c r="F128" s="8">
        <v>41221.370000000003</v>
      </c>
      <c r="G128" s="1" t="s">
        <v>136</v>
      </c>
      <c r="H128" s="1" t="s">
        <v>137</v>
      </c>
      <c r="I128" s="1" t="s">
        <v>34</v>
      </c>
      <c r="J128" s="1" t="s">
        <v>134</v>
      </c>
      <c r="R128" s="3">
        <v>45504</v>
      </c>
      <c r="T128" s="1" t="s">
        <v>39</v>
      </c>
      <c r="U128" s="1" t="s">
        <v>22</v>
      </c>
      <c r="V128" s="1" t="s">
        <v>160</v>
      </c>
    </row>
    <row r="129" spans="1:22" ht="12.75" customHeight="1" x14ac:dyDescent="0.2">
      <c r="A129" s="1" t="s">
        <v>45</v>
      </c>
      <c r="B129" s="1" t="s">
        <v>165</v>
      </c>
      <c r="C129" s="1" t="s">
        <v>166</v>
      </c>
      <c r="D129" s="2">
        <v>45535</v>
      </c>
      <c r="F129" s="8">
        <v>149716.98000000001</v>
      </c>
      <c r="G129" s="1" t="s">
        <v>136</v>
      </c>
      <c r="H129" s="1" t="s">
        <v>137</v>
      </c>
      <c r="I129" s="1" t="s">
        <v>34</v>
      </c>
      <c r="J129" s="1" t="s">
        <v>134</v>
      </c>
      <c r="R129" s="3">
        <v>45535</v>
      </c>
      <c r="T129" s="1" t="s">
        <v>39</v>
      </c>
      <c r="U129" s="1" t="s">
        <v>22</v>
      </c>
      <c r="V129" s="1" t="s">
        <v>166</v>
      </c>
    </row>
    <row r="130" spans="1:22" ht="12.75" customHeight="1" x14ac:dyDescent="0.2">
      <c r="A130" s="1" t="s">
        <v>45</v>
      </c>
      <c r="B130" s="1" t="s">
        <v>173</v>
      </c>
      <c r="C130" s="1" t="s">
        <v>174</v>
      </c>
      <c r="D130" s="2">
        <v>45565</v>
      </c>
      <c r="F130" s="8">
        <v>71390</v>
      </c>
      <c r="G130" s="1" t="s">
        <v>136</v>
      </c>
      <c r="H130" s="1" t="s">
        <v>137</v>
      </c>
      <c r="I130" s="1" t="s">
        <v>34</v>
      </c>
      <c r="J130" s="1" t="s">
        <v>134</v>
      </c>
      <c r="R130" s="3">
        <v>45565</v>
      </c>
      <c r="T130" s="1" t="s">
        <v>39</v>
      </c>
      <c r="U130" s="1" t="s">
        <v>22</v>
      </c>
      <c r="V130" s="1" t="s">
        <v>174</v>
      </c>
    </row>
    <row r="131" spans="1:22" ht="12.75" customHeight="1" x14ac:dyDescent="0.2">
      <c r="A131" s="1" t="s">
        <v>45</v>
      </c>
      <c r="B131" s="1" t="s">
        <v>175</v>
      </c>
      <c r="C131" s="1" t="s">
        <v>176</v>
      </c>
      <c r="D131" s="2">
        <v>45596</v>
      </c>
      <c r="F131" s="8">
        <v>2873.76</v>
      </c>
      <c r="G131" s="1" t="s">
        <v>136</v>
      </c>
      <c r="H131" s="1" t="s">
        <v>137</v>
      </c>
      <c r="I131" s="1" t="s">
        <v>34</v>
      </c>
      <c r="J131" s="1" t="s">
        <v>134</v>
      </c>
      <c r="R131" s="3">
        <v>45596</v>
      </c>
      <c r="T131" s="1" t="s">
        <v>39</v>
      </c>
      <c r="U131" s="1" t="s">
        <v>22</v>
      </c>
      <c r="V131" s="1" t="s">
        <v>176</v>
      </c>
    </row>
    <row r="132" spans="1:22" ht="12.75" customHeight="1" x14ac:dyDescent="0.2">
      <c r="A132" s="1" t="s">
        <v>45</v>
      </c>
      <c r="B132" s="1" t="s">
        <v>177</v>
      </c>
      <c r="C132" s="1" t="s">
        <v>178</v>
      </c>
      <c r="D132" s="2">
        <v>45626</v>
      </c>
      <c r="F132" s="8">
        <v>34121.97</v>
      </c>
      <c r="G132" s="1" t="s">
        <v>136</v>
      </c>
      <c r="H132" s="1" t="s">
        <v>137</v>
      </c>
      <c r="I132" s="1" t="s">
        <v>34</v>
      </c>
      <c r="J132" s="1" t="s">
        <v>134</v>
      </c>
      <c r="R132" s="3">
        <v>45626</v>
      </c>
      <c r="T132" s="1" t="s">
        <v>39</v>
      </c>
      <c r="U132" s="1" t="s">
        <v>22</v>
      </c>
      <c r="V132" s="1" t="s">
        <v>178</v>
      </c>
    </row>
    <row r="133" spans="1:22" ht="12.75" customHeight="1" x14ac:dyDescent="0.2">
      <c r="A133" s="1" t="s">
        <v>45</v>
      </c>
      <c r="B133" s="1" t="s">
        <v>342</v>
      </c>
      <c r="C133" s="1" t="s">
        <v>343</v>
      </c>
      <c r="D133" s="2">
        <v>45657</v>
      </c>
      <c r="E133" s="8">
        <v>307990.08</v>
      </c>
      <c r="G133" s="1" t="s">
        <v>136</v>
      </c>
      <c r="H133" s="1" t="s">
        <v>137</v>
      </c>
      <c r="I133" s="1" t="s">
        <v>134</v>
      </c>
      <c r="J133" s="1" t="s">
        <v>267</v>
      </c>
      <c r="R133" s="3">
        <v>45657</v>
      </c>
      <c r="T133" s="1" t="s">
        <v>39</v>
      </c>
      <c r="U133" s="1" t="s">
        <v>22</v>
      </c>
    </row>
    <row r="134" spans="1:22" ht="12.75" customHeight="1" x14ac:dyDescent="0.2">
      <c r="A134" s="1" t="s">
        <v>45</v>
      </c>
      <c r="B134" s="1" t="s">
        <v>165</v>
      </c>
      <c r="C134" s="1" t="s">
        <v>166</v>
      </c>
      <c r="D134" s="2">
        <v>45535</v>
      </c>
      <c r="F134" s="8">
        <v>337000.59</v>
      </c>
      <c r="G134" s="1" t="s">
        <v>51</v>
      </c>
      <c r="H134" s="1" t="s">
        <v>52</v>
      </c>
      <c r="I134" s="1" t="s">
        <v>34</v>
      </c>
      <c r="J134" s="1" t="s">
        <v>134</v>
      </c>
      <c r="R134" s="3">
        <v>45535</v>
      </c>
      <c r="T134" s="1" t="s">
        <v>39</v>
      </c>
      <c r="U134" s="1" t="s">
        <v>22</v>
      </c>
      <c r="V134" s="1" t="s">
        <v>166</v>
      </c>
    </row>
    <row r="135" spans="1:22" ht="12.75" customHeight="1" x14ac:dyDescent="0.2">
      <c r="A135" s="1" t="s">
        <v>45</v>
      </c>
      <c r="B135" s="1" t="s">
        <v>175</v>
      </c>
      <c r="C135" s="1" t="s">
        <v>176</v>
      </c>
      <c r="D135" s="2">
        <v>45596</v>
      </c>
      <c r="F135" s="8">
        <v>69899.839999999997</v>
      </c>
      <c r="G135" s="1" t="s">
        <v>51</v>
      </c>
      <c r="H135" s="1" t="s">
        <v>52</v>
      </c>
      <c r="I135" s="1" t="s">
        <v>34</v>
      </c>
      <c r="J135" s="1" t="s">
        <v>134</v>
      </c>
      <c r="R135" s="3">
        <v>45596</v>
      </c>
      <c r="T135" s="1" t="s">
        <v>39</v>
      </c>
      <c r="U135" s="1" t="s">
        <v>22</v>
      </c>
      <c r="V135" s="1" t="s">
        <v>176</v>
      </c>
    </row>
    <row r="136" spans="1:22" ht="12.75" customHeight="1" x14ac:dyDescent="0.2">
      <c r="A136" s="1" t="s">
        <v>45</v>
      </c>
      <c r="B136" s="1" t="s">
        <v>177</v>
      </c>
      <c r="C136" s="1" t="s">
        <v>178</v>
      </c>
      <c r="D136" s="2">
        <v>45626</v>
      </c>
      <c r="F136" s="8">
        <v>106741.3</v>
      </c>
      <c r="G136" s="1" t="s">
        <v>51</v>
      </c>
      <c r="H136" s="1" t="s">
        <v>52</v>
      </c>
      <c r="I136" s="1" t="s">
        <v>34</v>
      </c>
      <c r="J136" s="1" t="s">
        <v>134</v>
      </c>
      <c r="R136" s="3">
        <v>45626</v>
      </c>
      <c r="T136" s="1" t="s">
        <v>39</v>
      </c>
      <c r="U136" s="1" t="s">
        <v>22</v>
      </c>
      <c r="V136" s="1" t="s">
        <v>178</v>
      </c>
    </row>
    <row r="137" spans="1:22" ht="12.75" customHeight="1" x14ac:dyDescent="0.2">
      <c r="A137" s="1" t="s">
        <v>45</v>
      </c>
      <c r="B137" s="1" t="s">
        <v>179</v>
      </c>
      <c r="C137" s="1" t="s">
        <v>180</v>
      </c>
      <c r="D137" s="2">
        <v>45657</v>
      </c>
      <c r="F137" s="8">
        <v>19796.810000000001</v>
      </c>
      <c r="G137" s="1" t="s">
        <v>51</v>
      </c>
      <c r="H137" s="1" t="s">
        <v>52</v>
      </c>
      <c r="I137" s="1" t="s">
        <v>34</v>
      </c>
      <c r="J137" s="1" t="s">
        <v>134</v>
      </c>
      <c r="M137" s="1" t="s">
        <v>181</v>
      </c>
      <c r="R137" s="3">
        <v>45657</v>
      </c>
      <c r="T137" s="1" t="s">
        <v>39</v>
      </c>
      <c r="U137" s="1" t="s">
        <v>22</v>
      </c>
      <c r="V137" s="1" t="s">
        <v>180</v>
      </c>
    </row>
    <row r="138" spans="1:22" ht="12.75" customHeight="1" x14ac:dyDescent="0.2">
      <c r="A138" s="1" t="s">
        <v>45</v>
      </c>
      <c r="B138" s="1" t="s">
        <v>342</v>
      </c>
      <c r="C138" s="1" t="s">
        <v>343</v>
      </c>
      <c r="D138" s="2">
        <v>45657</v>
      </c>
      <c r="E138" s="8">
        <v>533438.54</v>
      </c>
      <c r="G138" s="1" t="s">
        <v>51</v>
      </c>
      <c r="H138" s="1" t="s">
        <v>52</v>
      </c>
      <c r="I138" s="1" t="s">
        <v>134</v>
      </c>
      <c r="J138" s="1" t="s">
        <v>267</v>
      </c>
      <c r="R138" s="3">
        <v>45657</v>
      </c>
      <c r="T138" s="1" t="s">
        <v>39</v>
      </c>
      <c r="U138" s="1" t="s">
        <v>22</v>
      </c>
    </row>
    <row r="139" spans="1:22" ht="12.75" customHeight="1" x14ac:dyDescent="0.2">
      <c r="A139" s="1" t="s">
        <v>45</v>
      </c>
      <c r="B139" s="1" t="s">
        <v>133</v>
      </c>
      <c r="C139" s="1" t="s">
        <v>135</v>
      </c>
      <c r="D139" s="2">
        <v>45443</v>
      </c>
      <c r="F139" s="8">
        <v>71042.37</v>
      </c>
      <c r="G139" s="1" t="s">
        <v>146</v>
      </c>
      <c r="H139" s="1" t="s">
        <v>147</v>
      </c>
      <c r="I139" s="1" t="s">
        <v>34</v>
      </c>
      <c r="J139" s="1" t="s">
        <v>134</v>
      </c>
      <c r="R139" s="3">
        <v>45443</v>
      </c>
      <c r="T139" s="1" t="s">
        <v>39</v>
      </c>
      <c r="U139" s="1" t="s">
        <v>22</v>
      </c>
    </row>
    <row r="140" spans="1:22" ht="12.75" customHeight="1" x14ac:dyDescent="0.2">
      <c r="A140" s="1" t="s">
        <v>45</v>
      </c>
      <c r="B140" s="1" t="s">
        <v>165</v>
      </c>
      <c r="C140" s="1" t="s">
        <v>166</v>
      </c>
      <c r="D140" s="2">
        <v>45535</v>
      </c>
      <c r="F140" s="8">
        <v>149628.13</v>
      </c>
      <c r="G140" s="1" t="s">
        <v>146</v>
      </c>
      <c r="H140" s="1" t="s">
        <v>147</v>
      </c>
      <c r="I140" s="1" t="s">
        <v>34</v>
      </c>
      <c r="J140" s="1" t="s">
        <v>134</v>
      </c>
      <c r="R140" s="3">
        <v>45535</v>
      </c>
      <c r="T140" s="1" t="s">
        <v>39</v>
      </c>
      <c r="U140" s="1" t="s">
        <v>22</v>
      </c>
      <c r="V140" s="1" t="s">
        <v>166</v>
      </c>
    </row>
    <row r="141" spans="1:22" ht="12.75" customHeight="1" x14ac:dyDescent="0.2">
      <c r="A141" s="1" t="s">
        <v>45</v>
      </c>
      <c r="B141" s="1" t="s">
        <v>177</v>
      </c>
      <c r="C141" s="1" t="s">
        <v>178</v>
      </c>
      <c r="D141" s="2">
        <v>45626</v>
      </c>
      <c r="F141" s="8">
        <v>14905.87</v>
      </c>
      <c r="G141" s="1" t="s">
        <v>146</v>
      </c>
      <c r="H141" s="1" t="s">
        <v>147</v>
      </c>
      <c r="I141" s="1" t="s">
        <v>34</v>
      </c>
      <c r="J141" s="1" t="s">
        <v>134</v>
      </c>
      <c r="R141" s="3">
        <v>45626</v>
      </c>
      <c r="T141" s="1" t="s">
        <v>39</v>
      </c>
      <c r="U141" s="1" t="s">
        <v>22</v>
      </c>
      <c r="V141" s="1" t="s">
        <v>178</v>
      </c>
    </row>
    <row r="142" spans="1:22" ht="12.75" customHeight="1" x14ac:dyDescent="0.2">
      <c r="A142" s="1" t="s">
        <v>45</v>
      </c>
      <c r="B142" s="1" t="s">
        <v>342</v>
      </c>
      <c r="C142" s="1" t="s">
        <v>343</v>
      </c>
      <c r="D142" s="2">
        <v>45657</v>
      </c>
      <c r="E142" s="8">
        <v>235576.37</v>
      </c>
      <c r="G142" s="1" t="s">
        <v>146</v>
      </c>
      <c r="H142" s="1" t="s">
        <v>147</v>
      </c>
      <c r="I142" s="1" t="s">
        <v>134</v>
      </c>
      <c r="J142" s="1" t="s">
        <v>267</v>
      </c>
      <c r="R142" s="3">
        <v>45657</v>
      </c>
      <c r="T142" s="1" t="s">
        <v>39</v>
      </c>
      <c r="U142" s="1" t="s">
        <v>22</v>
      </c>
    </row>
    <row r="143" spans="1:22" ht="12.75" customHeight="1" x14ac:dyDescent="0.2">
      <c r="A143" s="1" t="s">
        <v>45</v>
      </c>
      <c r="B143" s="1" t="s">
        <v>165</v>
      </c>
      <c r="C143" s="1" t="s">
        <v>166</v>
      </c>
      <c r="D143" s="2">
        <v>45535</v>
      </c>
      <c r="F143" s="8">
        <v>70095.97</v>
      </c>
      <c r="G143" s="1" t="s">
        <v>55</v>
      </c>
      <c r="H143" s="1" t="s">
        <v>56</v>
      </c>
      <c r="I143" s="1" t="s">
        <v>34</v>
      </c>
      <c r="J143" s="1" t="s">
        <v>134</v>
      </c>
      <c r="R143" s="3">
        <v>45535</v>
      </c>
      <c r="T143" s="1" t="s">
        <v>39</v>
      </c>
      <c r="U143" s="1" t="s">
        <v>22</v>
      </c>
      <c r="V143" s="1" t="s">
        <v>166</v>
      </c>
    </row>
    <row r="144" spans="1:22" ht="12.75" customHeight="1" x14ac:dyDescent="0.2">
      <c r="A144" s="1" t="s">
        <v>45</v>
      </c>
      <c r="B144" s="1" t="s">
        <v>177</v>
      </c>
      <c r="C144" s="1" t="s">
        <v>178</v>
      </c>
      <c r="D144" s="2">
        <v>45626</v>
      </c>
      <c r="F144" s="8">
        <v>11700</v>
      </c>
      <c r="G144" s="1" t="s">
        <v>55</v>
      </c>
      <c r="H144" s="1" t="s">
        <v>56</v>
      </c>
      <c r="I144" s="1" t="s">
        <v>34</v>
      </c>
      <c r="J144" s="1" t="s">
        <v>134</v>
      </c>
      <c r="R144" s="3">
        <v>45626</v>
      </c>
      <c r="T144" s="1" t="s">
        <v>39</v>
      </c>
      <c r="U144" s="1" t="s">
        <v>22</v>
      </c>
      <c r="V144" s="1" t="s">
        <v>178</v>
      </c>
    </row>
    <row r="145" spans="1:22" ht="12.75" customHeight="1" x14ac:dyDescent="0.2">
      <c r="A145" s="1" t="s">
        <v>45</v>
      </c>
      <c r="B145" s="1" t="s">
        <v>342</v>
      </c>
      <c r="C145" s="1" t="s">
        <v>343</v>
      </c>
      <c r="D145" s="2">
        <v>45657</v>
      </c>
      <c r="E145" s="8">
        <v>81795.97</v>
      </c>
      <c r="G145" s="1" t="s">
        <v>55</v>
      </c>
      <c r="H145" s="1" t="s">
        <v>56</v>
      </c>
      <c r="I145" s="1" t="s">
        <v>134</v>
      </c>
      <c r="J145" s="1" t="s">
        <v>267</v>
      </c>
      <c r="R145" s="3">
        <v>45657</v>
      </c>
      <c r="T145" s="1" t="s">
        <v>39</v>
      </c>
      <c r="U145" s="1" t="s">
        <v>22</v>
      </c>
    </row>
    <row r="146" spans="1:22" ht="12.75" customHeight="1" x14ac:dyDescent="0.2">
      <c r="A146" s="1" t="s">
        <v>45</v>
      </c>
      <c r="B146" s="1" t="s">
        <v>133</v>
      </c>
      <c r="C146" s="1" t="s">
        <v>135</v>
      </c>
      <c r="D146" s="2">
        <v>45443</v>
      </c>
      <c r="F146" s="8">
        <v>66250</v>
      </c>
      <c r="G146" s="1" t="s">
        <v>144</v>
      </c>
      <c r="H146" s="1" t="s">
        <v>145</v>
      </c>
      <c r="I146" s="1" t="s">
        <v>34</v>
      </c>
      <c r="J146" s="1" t="s">
        <v>134</v>
      </c>
      <c r="R146" s="3">
        <v>45443</v>
      </c>
      <c r="T146" s="1" t="s">
        <v>39</v>
      </c>
      <c r="U146" s="1" t="s">
        <v>22</v>
      </c>
    </row>
    <row r="147" spans="1:22" ht="12.75" customHeight="1" x14ac:dyDescent="0.2">
      <c r="A147" s="1" t="s">
        <v>45</v>
      </c>
      <c r="B147" s="1" t="s">
        <v>155</v>
      </c>
      <c r="C147" s="1" t="s">
        <v>156</v>
      </c>
      <c r="D147" s="2">
        <v>45473</v>
      </c>
      <c r="F147" s="8">
        <v>43570</v>
      </c>
      <c r="G147" s="1" t="s">
        <v>144</v>
      </c>
      <c r="H147" s="1" t="s">
        <v>145</v>
      </c>
      <c r="I147" s="1" t="s">
        <v>34</v>
      </c>
      <c r="J147" s="1" t="s">
        <v>134</v>
      </c>
      <c r="R147" s="3">
        <v>45473</v>
      </c>
      <c r="T147" s="1" t="s">
        <v>39</v>
      </c>
      <c r="U147" s="1" t="s">
        <v>22</v>
      </c>
    </row>
    <row r="148" spans="1:22" ht="12.75" customHeight="1" x14ac:dyDescent="0.2">
      <c r="A148" s="1" t="s">
        <v>45</v>
      </c>
      <c r="B148" s="1" t="s">
        <v>159</v>
      </c>
      <c r="C148" s="1" t="s">
        <v>160</v>
      </c>
      <c r="D148" s="2">
        <v>45504</v>
      </c>
      <c r="F148" s="8">
        <v>18750</v>
      </c>
      <c r="G148" s="1" t="s">
        <v>144</v>
      </c>
      <c r="H148" s="1" t="s">
        <v>145</v>
      </c>
      <c r="I148" s="1" t="s">
        <v>34</v>
      </c>
      <c r="J148" s="1" t="s">
        <v>134</v>
      </c>
      <c r="R148" s="3">
        <v>45504</v>
      </c>
      <c r="T148" s="1" t="s">
        <v>39</v>
      </c>
      <c r="U148" s="1" t="s">
        <v>22</v>
      </c>
      <c r="V148" s="1" t="s">
        <v>160</v>
      </c>
    </row>
    <row r="149" spans="1:22" ht="12.75" customHeight="1" x14ac:dyDescent="0.2">
      <c r="A149" s="1" t="s">
        <v>45</v>
      </c>
      <c r="B149" s="1" t="s">
        <v>165</v>
      </c>
      <c r="C149" s="1" t="s">
        <v>166</v>
      </c>
      <c r="D149" s="2">
        <v>45535</v>
      </c>
      <c r="F149" s="8">
        <v>188758.14</v>
      </c>
      <c r="G149" s="1" t="s">
        <v>144</v>
      </c>
      <c r="H149" s="1" t="s">
        <v>145</v>
      </c>
      <c r="I149" s="1" t="s">
        <v>34</v>
      </c>
      <c r="J149" s="1" t="s">
        <v>134</v>
      </c>
      <c r="R149" s="3">
        <v>45535</v>
      </c>
      <c r="T149" s="1" t="s">
        <v>39</v>
      </c>
      <c r="U149" s="1" t="s">
        <v>22</v>
      </c>
      <c r="V149" s="1" t="s">
        <v>166</v>
      </c>
    </row>
    <row r="150" spans="1:22" ht="12.75" customHeight="1" x14ac:dyDescent="0.2">
      <c r="A150" s="1" t="s">
        <v>45</v>
      </c>
      <c r="B150" s="1" t="s">
        <v>173</v>
      </c>
      <c r="C150" s="1" t="s">
        <v>174</v>
      </c>
      <c r="D150" s="2">
        <v>45565</v>
      </c>
      <c r="F150" s="8">
        <v>121281.04</v>
      </c>
      <c r="G150" s="1" t="s">
        <v>144</v>
      </c>
      <c r="H150" s="1" t="s">
        <v>145</v>
      </c>
      <c r="I150" s="1" t="s">
        <v>34</v>
      </c>
      <c r="J150" s="1" t="s">
        <v>134</v>
      </c>
      <c r="R150" s="3">
        <v>45565</v>
      </c>
      <c r="T150" s="1" t="s">
        <v>39</v>
      </c>
      <c r="U150" s="1" t="s">
        <v>22</v>
      </c>
      <c r="V150" s="1" t="s">
        <v>174</v>
      </c>
    </row>
    <row r="151" spans="1:22" ht="12.75" customHeight="1" x14ac:dyDescent="0.2">
      <c r="A151" s="1" t="s">
        <v>45</v>
      </c>
      <c r="B151" s="1" t="s">
        <v>175</v>
      </c>
      <c r="C151" s="1" t="s">
        <v>176</v>
      </c>
      <c r="D151" s="2">
        <v>45596</v>
      </c>
      <c r="F151" s="8">
        <v>52582</v>
      </c>
      <c r="G151" s="1" t="s">
        <v>144</v>
      </c>
      <c r="H151" s="1" t="s">
        <v>145</v>
      </c>
      <c r="I151" s="1" t="s">
        <v>34</v>
      </c>
      <c r="J151" s="1" t="s">
        <v>134</v>
      </c>
      <c r="R151" s="3">
        <v>45596</v>
      </c>
      <c r="T151" s="1" t="s">
        <v>39</v>
      </c>
      <c r="U151" s="1" t="s">
        <v>22</v>
      </c>
      <c r="V151" s="1" t="s">
        <v>176</v>
      </c>
    </row>
    <row r="152" spans="1:22" ht="12.75" customHeight="1" x14ac:dyDescent="0.2">
      <c r="A152" s="1" t="s">
        <v>45</v>
      </c>
      <c r="B152" s="1" t="s">
        <v>177</v>
      </c>
      <c r="C152" s="1" t="s">
        <v>178</v>
      </c>
      <c r="D152" s="2">
        <v>45626</v>
      </c>
      <c r="F152" s="8">
        <v>48936.24</v>
      </c>
      <c r="G152" s="1" t="s">
        <v>144</v>
      </c>
      <c r="H152" s="1" t="s">
        <v>145</v>
      </c>
      <c r="I152" s="1" t="s">
        <v>34</v>
      </c>
      <c r="J152" s="1" t="s">
        <v>134</v>
      </c>
      <c r="R152" s="3">
        <v>45626</v>
      </c>
      <c r="T152" s="1" t="s">
        <v>39</v>
      </c>
      <c r="U152" s="1" t="s">
        <v>22</v>
      </c>
      <c r="V152" s="1" t="s">
        <v>178</v>
      </c>
    </row>
    <row r="153" spans="1:22" ht="12.75" customHeight="1" x14ac:dyDescent="0.2">
      <c r="A153" s="1" t="s">
        <v>45</v>
      </c>
      <c r="B153" s="1" t="s">
        <v>179</v>
      </c>
      <c r="C153" s="1" t="s">
        <v>180</v>
      </c>
      <c r="D153" s="2">
        <v>45657</v>
      </c>
      <c r="F153" s="8">
        <v>11050</v>
      </c>
      <c r="G153" s="1" t="s">
        <v>144</v>
      </c>
      <c r="H153" s="1" t="s">
        <v>145</v>
      </c>
      <c r="I153" s="1" t="s">
        <v>34</v>
      </c>
      <c r="J153" s="1" t="s">
        <v>134</v>
      </c>
      <c r="M153" s="1" t="s">
        <v>181</v>
      </c>
      <c r="R153" s="3">
        <v>45657</v>
      </c>
      <c r="T153" s="1" t="s">
        <v>39</v>
      </c>
      <c r="U153" s="1" t="s">
        <v>22</v>
      </c>
      <c r="V153" s="1" t="s">
        <v>180</v>
      </c>
    </row>
    <row r="154" spans="1:22" ht="12.75" customHeight="1" x14ac:dyDescent="0.2">
      <c r="A154" s="1" t="s">
        <v>45</v>
      </c>
      <c r="B154" s="1" t="s">
        <v>342</v>
      </c>
      <c r="C154" s="1" t="s">
        <v>343</v>
      </c>
      <c r="D154" s="2">
        <v>45657</v>
      </c>
      <c r="E154" s="8">
        <v>551177.42000000004</v>
      </c>
      <c r="G154" s="1" t="s">
        <v>144</v>
      </c>
      <c r="H154" s="1" t="s">
        <v>145</v>
      </c>
      <c r="I154" s="1" t="s">
        <v>134</v>
      </c>
      <c r="J154" s="1" t="s">
        <v>267</v>
      </c>
      <c r="R154" s="3">
        <v>45657</v>
      </c>
      <c r="T154" s="1" t="s">
        <v>39</v>
      </c>
      <c r="U154" s="1" t="s">
        <v>22</v>
      </c>
    </row>
    <row r="155" spans="1:22" ht="12.75" customHeight="1" x14ac:dyDescent="0.2">
      <c r="A155" s="1" t="s">
        <v>45</v>
      </c>
      <c r="B155" s="1" t="s">
        <v>133</v>
      </c>
      <c r="C155" s="1" t="s">
        <v>135</v>
      </c>
      <c r="D155" s="2">
        <v>45443</v>
      </c>
      <c r="F155" s="8">
        <v>241053.18</v>
      </c>
      <c r="G155" s="1" t="s">
        <v>148</v>
      </c>
      <c r="H155" s="1" t="s">
        <v>149</v>
      </c>
      <c r="I155" s="1" t="s">
        <v>34</v>
      </c>
      <c r="J155" s="1" t="s">
        <v>134</v>
      </c>
      <c r="R155" s="3">
        <v>45443</v>
      </c>
      <c r="T155" s="1" t="s">
        <v>39</v>
      </c>
      <c r="U155" s="1" t="s">
        <v>22</v>
      </c>
    </row>
    <row r="156" spans="1:22" ht="12.75" customHeight="1" x14ac:dyDescent="0.2">
      <c r="A156" s="1" t="s">
        <v>45</v>
      </c>
      <c r="B156" s="1" t="s">
        <v>165</v>
      </c>
      <c r="C156" s="1" t="s">
        <v>166</v>
      </c>
      <c r="D156" s="2">
        <v>45535</v>
      </c>
      <c r="F156" s="8">
        <v>585031.76</v>
      </c>
      <c r="G156" s="1" t="s">
        <v>148</v>
      </c>
      <c r="H156" s="1" t="s">
        <v>149</v>
      </c>
      <c r="I156" s="1" t="s">
        <v>34</v>
      </c>
      <c r="J156" s="1" t="s">
        <v>134</v>
      </c>
      <c r="R156" s="3">
        <v>45535</v>
      </c>
      <c r="T156" s="1" t="s">
        <v>39</v>
      </c>
      <c r="U156" s="1" t="s">
        <v>22</v>
      </c>
      <c r="V156" s="1" t="s">
        <v>166</v>
      </c>
    </row>
    <row r="157" spans="1:22" ht="12.75" customHeight="1" x14ac:dyDescent="0.2">
      <c r="A157" s="1" t="s">
        <v>45</v>
      </c>
      <c r="B157" s="1" t="s">
        <v>177</v>
      </c>
      <c r="C157" s="1" t="s">
        <v>178</v>
      </c>
      <c r="D157" s="2">
        <v>45626</v>
      </c>
      <c r="F157" s="8">
        <v>93000</v>
      </c>
      <c r="G157" s="1" t="s">
        <v>148</v>
      </c>
      <c r="H157" s="1" t="s">
        <v>149</v>
      </c>
      <c r="I157" s="1" t="s">
        <v>34</v>
      </c>
      <c r="J157" s="1" t="s">
        <v>134</v>
      </c>
      <c r="R157" s="3">
        <v>45626</v>
      </c>
      <c r="T157" s="1" t="s">
        <v>39</v>
      </c>
      <c r="U157" s="1" t="s">
        <v>22</v>
      </c>
      <c r="V157" s="1" t="s">
        <v>178</v>
      </c>
    </row>
    <row r="158" spans="1:22" ht="12.75" customHeight="1" x14ac:dyDescent="0.2">
      <c r="A158" s="1" t="s">
        <v>45</v>
      </c>
      <c r="B158" s="1" t="s">
        <v>342</v>
      </c>
      <c r="C158" s="1" t="s">
        <v>343</v>
      </c>
      <c r="D158" s="2">
        <v>45657</v>
      </c>
      <c r="E158" s="8">
        <v>919084.94</v>
      </c>
      <c r="G158" s="1" t="s">
        <v>148</v>
      </c>
      <c r="H158" s="1" t="s">
        <v>149</v>
      </c>
      <c r="I158" s="1" t="s">
        <v>134</v>
      </c>
      <c r="J158" s="1" t="s">
        <v>267</v>
      </c>
      <c r="R158" s="3">
        <v>45657</v>
      </c>
      <c r="T158" s="1" t="s">
        <v>39</v>
      </c>
      <c r="U158" s="1" t="s">
        <v>22</v>
      </c>
    </row>
    <row r="159" spans="1:22" ht="12.75" customHeight="1" x14ac:dyDescent="0.2">
      <c r="A159" s="1" t="s">
        <v>45</v>
      </c>
      <c r="B159" s="1" t="s">
        <v>165</v>
      </c>
      <c r="C159" s="1" t="s">
        <v>166</v>
      </c>
      <c r="D159" s="2">
        <v>45535</v>
      </c>
      <c r="F159" s="8">
        <v>534472.43999999994</v>
      </c>
      <c r="G159" s="1" t="s">
        <v>167</v>
      </c>
      <c r="H159" s="1" t="s">
        <v>168</v>
      </c>
      <c r="I159" s="1" t="s">
        <v>34</v>
      </c>
      <c r="J159" s="1" t="s">
        <v>134</v>
      </c>
      <c r="R159" s="3">
        <v>45535</v>
      </c>
      <c r="T159" s="1" t="s">
        <v>39</v>
      </c>
      <c r="U159" s="1" t="s">
        <v>22</v>
      </c>
      <c r="V159" s="1" t="s">
        <v>166</v>
      </c>
    </row>
    <row r="160" spans="1:22" ht="12.75" customHeight="1" x14ac:dyDescent="0.2">
      <c r="A160" s="1" t="s">
        <v>45</v>
      </c>
      <c r="B160" s="1" t="s">
        <v>173</v>
      </c>
      <c r="C160" s="1" t="s">
        <v>174</v>
      </c>
      <c r="D160" s="2">
        <v>45565</v>
      </c>
      <c r="F160" s="8">
        <v>65282.34</v>
      </c>
      <c r="G160" s="1" t="s">
        <v>167</v>
      </c>
      <c r="H160" s="1" t="s">
        <v>168</v>
      </c>
      <c r="I160" s="1" t="s">
        <v>34</v>
      </c>
      <c r="J160" s="1" t="s">
        <v>134</v>
      </c>
      <c r="R160" s="3">
        <v>45565</v>
      </c>
      <c r="T160" s="1" t="s">
        <v>39</v>
      </c>
      <c r="U160" s="1" t="s">
        <v>22</v>
      </c>
      <c r="V160" s="1" t="s">
        <v>174</v>
      </c>
    </row>
    <row r="161" spans="1:22" ht="12.75" customHeight="1" x14ac:dyDescent="0.2">
      <c r="A161" s="1" t="s">
        <v>45</v>
      </c>
      <c r="B161" s="1" t="s">
        <v>175</v>
      </c>
      <c r="C161" s="1" t="s">
        <v>176</v>
      </c>
      <c r="D161" s="2">
        <v>45596</v>
      </c>
      <c r="F161" s="8">
        <v>71883.679999999993</v>
      </c>
      <c r="G161" s="1" t="s">
        <v>167</v>
      </c>
      <c r="H161" s="1" t="s">
        <v>168</v>
      </c>
      <c r="I161" s="1" t="s">
        <v>34</v>
      </c>
      <c r="J161" s="1" t="s">
        <v>134</v>
      </c>
      <c r="R161" s="3">
        <v>45596</v>
      </c>
      <c r="T161" s="1" t="s">
        <v>39</v>
      </c>
      <c r="U161" s="1" t="s">
        <v>22</v>
      </c>
      <c r="V161" s="1" t="s">
        <v>176</v>
      </c>
    </row>
    <row r="162" spans="1:22" ht="12.75" customHeight="1" x14ac:dyDescent="0.2">
      <c r="A162" s="1" t="s">
        <v>45</v>
      </c>
      <c r="B162" s="1" t="s">
        <v>177</v>
      </c>
      <c r="C162" s="1" t="s">
        <v>178</v>
      </c>
      <c r="D162" s="2">
        <v>45626</v>
      </c>
      <c r="F162" s="8">
        <v>83500</v>
      </c>
      <c r="G162" s="1" t="s">
        <v>167</v>
      </c>
      <c r="H162" s="1" t="s">
        <v>168</v>
      </c>
      <c r="I162" s="1" t="s">
        <v>34</v>
      </c>
      <c r="J162" s="1" t="s">
        <v>134</v>
      </c>
      <c r="R162" s="3">
        <v>45626</v>
      </c>
      <c r="T162" s="1" t="s">
        <v>39</v>
      </c>
      <c r="U162" s="1" t="s">
        <v>22</v>
      </c>
      <c r="V162" s="1" t="s">
        <v>178</v>
      </c>
    </row>
    <row r="163" spans="1:22" ht="12.75" customHeight="1" x14ac:dyDescent="0.2">
      <c r="A163" s="1" t="s">
        <v>45</v>
      </c>
      <c r="B163" s="1" t="s">
        <v>179</v>
      </c>
      <c r="C163" s="1" t="s">
        <v>180</v>
      </c>
      <c r="D163" s="2">
        <v>45657</v>
      </c>
      <c r="F163" s="8">
        <v>29441.72</v>
      </c>
      <c r="G163" s="1" t="s">
        <v>167</v>
      </c>
      <c r="H163" s="1" t="s">
        <v>168</v>
      </c>
      <c r="I163" s="1" t="s">
        <v>34</v>
      </c>
      <c r="J163" s="1" t="s">
        <v>134</v>
      </c>
      <c r="M163" s="1" t="s">
        <v>181</v>
      </c>
      <c r="R163" s="3">
        <v>45657</v>
      </c>
      <c r="T163" s="1" t="s">
        <v>39</v>
      </c>
      <c r="U163" s="1" t="s">
        <v>22</v>
      </c>
      <c r="V163" s="1" t="s">
        <v>180</v>
      </c>
    </row>
    <row r="164" spans="1:22" ht="12.75" customHeight="1" x14ac:dyDescent="0.2">
      <c r="A164" s="1" t="s">
        <v>45</v>
      </c>
      <c r="B164" s="1" t="s">
        <v>342</v>
      </c>
      <c r="C164" s="1" t="s">
        <v>343</v>
      </c>
      <c r="D164" s="2">
        <v>45657</v>
      </c>
      <c r="E164" s="8">
        <v>784580.18</v>
      </c>
      <c r="G164" s="1" t="s">
        <v>167</v>
      </c>
      <c r="H164" s="1" t="s">
        <v>168</v>
      </c>
      <c r="I164" s="1" t="s">
        <v>134</v>
      </c>
      <c r="J164" s="1" t="s">
        <v>267</v>
      </c>
      <c r="R164" s="3">
        <v>45657</v>
      </c>
      <c r="T164" s="1" t="s">
        <v>39</v>
      </c>
      <c r="U164" s="1" t="s">
        <v>22</v>
      </c>
    </row>
    <row r="165" spans="1:22" ht="12.75" customHeight="1" x14ac:dyDescent="0.2">
      <c r="A165" s="1" t="s">
        <v>45</v>
      </c>
      <c r="B165" s="1" t="s">
        <v>133</v>
      </c>
      <c r="C165" s="1" t="s">
        <v>135</v>
      </c>
      <c r="D165" s="2">
        <v>45443</v>
      </c>
      <c r="F165" s="8">
        <v>124833.12</v>
      </c>
      <c r="G165" s="1" t="s">
        <v>152</v>
      </c>
      <c r="H165" s="1" t="s">
        <v>153</v>
      </c>
      <c r="I165" s="1" t="s">
        <v>34</v>
      </c>
      <c r="J165" s="1" t="s">
        <v>134</v>
      </c>
      <c r="R165" s="3">
        <v>45443</v>
      </c>
      <c r="T165" s="1" t="s">
        <v>39</v>
      </c>
      <c r="U165" s="1" t="s">
        <v>22</v>
      </c>
    </row>
    <row r="166" spans="1:22" ht="12.75" customHeight="1" x14ac:dyDescent="0.2">
      <c r="A166" s="1" t="s">
        <v>45</v>
      </c>
      <c r="B166" s="1" t="s">
        <v>155</v>
      </c>
      <c r="C166" s="1" t="s">
        <v>156</v>
      </c>
      <c r="D166" s="2">
        <v>45473</v>
      </c>
      <c r="F166" s="8">
        <v>26224.799999999999</v>
      </c>
      <c r="G166" s="1" t="s">
        <v>152</v>
      </c>
      <c r="H166" s="1" t="s">
        <v>153</v>
      </c>
      <c r="I166" s="1" t="s">
        <v>34</v>
      </c>
      <c r="J166" s="1" t="s">
        <v>134</v>
      </c>
      <c r="R166" s="3">
        <v>45473</v>
      </c>
      <c r="T166" s="1" t="s">
        <v>39</v>
      </c>
      <c r="U166" s="1" t="s">
        <v>22</v>
      </c>
    </row>
    <row r="167" spans="1:22" ht="12.75" customHeight="1" x14ac:dyDescent="0.2">
      <c r="A167" s="1" t="s">
        <v>45</v>
      </c>
      <c r="B167" s="1" t="s">
        <v>159</v>
      </c>
      <c r="C167" s="1" t="s">
        <v>160</v>
      </c>
      <c r="D167" s="2">
        <v>45504</v>
      </c>
      <c r="F167" s="8">
        <v>29128.799999999999</v>
      </c>
      <c r="G167" s="1" t="s">
        <v>152</v>
      </c>
      <c r="H167" s="1" t="s">
        <v>153</v>
      </c>
      <c r="I167" s="1" t="s">
        <v>34</v>
      </c>
      <c r="J167" s="1" t="s">
        <v>134</v>
      </c>
      <c r="R167" s="3">
        <v>45504</v>
      </c>
      <c r="T167" s="1" t="s">
        <v>39</v>
      </c>
      <c r="U167" s="1" t="s">
        <v>22</v>
      </c>
      <c r="V167" s="1" t="s">
        <v>160</v>
      </c>
    </row>
    <row r="168" spans="1:22" ht="12.75" customHeight="1" x14ac:dyDescent="0.2">
      <c r="A168" s="1" t="s">
        <v>45</v>
      </c>
      <c r="B168" s="1" t="s">
        <v>165</v>
      </c>
      <c r="C168" s="1" t="s">
        <v>166</v>
      </c>
      <c r="D168" s="2">
        <v>45535</v>
      </c>
      <c r="F168" s="8">
        <v>121333.92</v>
      </c>
      <c r="G168" s="1" t="s">
        <v>152</v>
      </c>
      <c r="H168" s="1" t="s">
        <v>153</v>
      </c>
      <c r="I168" s="1" t="s">
        <v>34</v>
      </c>
      <c r="J168" s="1" t="s">
        <v>134</v>
      </c>
      <c r="R168" s="3">
        <v>45535</v>
      </c>
      <c r="T168" s="1" t="s">
        <v>39</v>
      </c>
      <c r="U168" s="1" t="s">
        <v>22</v>
      </c>
      <c r="V168" s="1" t="s">
        <v>166</v>
      </c>
    </row>
    <row r="169" spans="1:22" ht="12.75" customHeight="1" x14ac:dyDescent="0.2">
      <c r="A169" s="1" t="s">
        <v>45</v>
      </c>
      <c r="B169" s="1" t="s">
        <v>173</v>
      </c>
      <c r="C169" s="1" t="s">
        <v>174</v>
      </c>
      <c r="D169" s="2">
        <v>45565</v>
      </c>
      <c r="F169" s="8">
        <v>35079.370000000003</v>
      </c>
      <c r="G169" s="1" t="s">
        <v>152</v>
      </c>
      <c r="H169" s="1" t="s">
        <v>153</v>
      </c>
      <c r="I169" s="1" t="s">
        <v>34</v>
      </c>
      <c r="J169" s="1" t="s">
        <v>134</v>
      </c>
      <c r="R169" s="3">
        <v>45565</v>
      </c>
      <c r="T169" s="1" t="s">
        <v>39</v>
      </c>
      <c r="U169" s="1" t="s">
        <v>22</v>
      </c>
      <c r="V169" s="1" t="s">
        <v>174</v>
      </c>
    </row>
    <row r="170" spans="1:22" ht="12.75" customHeight="1" x14ac:dyDescent="0.2">
      <c r="A170" s="1" t="s">
        <v>45</v>
      </c>
      <c r="B170" s="1" t="s">
        <v>175</v>
      </c>
      <c r="C170" s="1" t="s">
        <v>176</v>
      </c>
      <c r="D170" s="2">
        <v>45596</v>
      </c>
      <c r="F170" s="8">
        <v>120511.27</v>
      </c>
      <c r="G170" s="1" t="s">
        <v>152</v>
      </c>
      <c r="H170" s="1" t="s">
        <v>153</v>
      </c>
      <c r="I170" s="1" t="s">
        <v>34</v>
      </c>
      <c r="J170" s="1" t="s">
        <v>134</v>
      </c>
      <c r="R170" s="3">
        <v>45596</v>
      </c>
      <c r="T170" s="1" t="s">
        <v>39</v>
      </c>
      <c r="U170" s="1" t="s">
        <v>22</v>
      </c>
      <c r="V170" s="1" t="s">
        <v>176</v>
      </c>
    </row>
    <row r="171" spans="1:22" ht="12.75" customHeight="1" x14ac:dyDescent="0.2">
      <c r="A171" s="1" t="s">
        <v>45</v>
      </c>
      <c r="B171" s="1" t="s">
        <v>177</v>
      </c>
      <c r="C171" s="1" t="s">
        <v>178</v>
      </c>
      <c r="D171" s="2">
        <v>45626</v>
      </c>
      <c r="F171" s="8">
        <v>86746.9</v>
      </c>
      <c r="G171" s="1" t="s">
        <v>152</v>
      </c>
      <c r="H171" s="1" t="s">
        <v>153</v>
      </c>
      <c r="I171" s="1" t="s">
        <v>34</v>
      </c>
      <c r="J171" s="1" t="s">
        <v>134</v>
      </c>
      <c r="R171" s="3">
        <v>45626</v>
      </c>
      <c r="T171" s="1" t="s">
        <v>39</v>
      </c>
      <c r="U171" s="1" t="s">
        <v>22</v>
      </c>
      <c r="V171" s="1" t="s">
        <v>178</v>
      </c>
    </row>
    <row r="172" spans="1:22" ht="12.75" customHeight="1" x14ac:dyDescent="0.2">
      <c r="A172" s="1" t="s">
        <v>45</v>
      </c>
      <c r="B172" s="1" t="s">
        <v>179</v>
      </c>
      <c r="C172" s="1" t="s">
        <v>180</v>
      </c>
      <c r="D172" s="2">
        <v>45657</v>
      </c>
      <c r="F172" s="8">
        <v>26224.799999999999</v>
      </c>
      <c r="G172" s="1" t="s">
        <v>152</v>
      </c>
      <c r="H172" s="1" t="s">
        <v>153</v>
      </c>
      <c r="I172" s="1" t="s">
        <v>34</v>
      </c>
      <c r="J172" s="1" t="s">
        <v>134</v>
      </c>
      <c r="M172" s="1" t="s">
        <v>181</v>
      </c>
      <c r="R172" s="3">
        <v>45657</v>
      </c>
      <c r="T172" s="1" t="s">
        <v>39</v>
      </c>
      <c r="U172" s="1" t="s">
        <v>22</v>
      </c>
      <c r="V172" s="1" t="s">
        <v>180</v>
      </c>
    </row>
    <row r="173" spans="1:22" ht="12.75" customHeight="1" x14ac:dyDescent="0.2">
      <c r="A173" s="1" t="s">
        <v>45</v>
      </c>
      <c r="B173" s="1" t="s">
        <v>342</v>
      </c>
      <c r="C173" s="1" t="s">
        <v>343</v>
      </c>
      <c r="D173" s="2">
        <v>45657</v>
      </c>
      <c r="E173" s="8">
        <v>570082.98</v>
      </c>
      <c r="G173" s="1" t="s">
        <v>152</v>
      </c>
      <c r="H173" s="1" t="s">
        <v>153</v>
      </c>
      <c r="I173" s="1" t="s">
        <v>134</v>
      </c>
      <c r="J173" s="1" t="s">
        <v>267</v>
      </c>
      <c r="R173" s="3">
        <v>45657</v>
      </c>
      <c r="T173" s="1" t="s">
        <v>39</v>
      </c>
      <c r="U173" s="1" t="s">
        <v>22</v>
      </c>
    </row>
    <row r="174" spans="1:22" ht="12.75" customHeight="1" x14ac:dyDescent="0.2">
      <c r="A174" s="1" t="s">
        <v>45</v>
      </c>
      <c r="B174" s="1" t="s">
        <v>133</v>
      </c>
      <c r="C174" s="1" t="s">
        <v>135</v>
      </c>
      <c r="D174" s="2">
        <v>45443</v>
      </c>
      <c r="F174" s="8">
        <v>30000</v>
      </c>
      <c r="G174" s="1" t="s">
        <v>138</v>
      </c>
      <c r="H174" s="1" t="s">
        <v>139</v>
      </c>
      <c r="I174" s="1" t="s">
        <v>34</v>
      </c>
      <c r="J174" s="1" t="s">
        <v>134</v>
      </c>
      <c r="R174" s="3">
        <v>45443</v>
      </c>
      <c r="T174" s="1" t="s">
        <v>39</v>
      </c>
      <c r="U174" s="1" t="s">
        <v>22</v>
      </c>
    </row>
    <row r="175" spans="1:22" ht="12.75" customHeight="1" x14ac:dyDescent="0.2">
      <c r="A175" s="1" t="s">
        <v>45</v>
      </c>
      <c r="B175" s="1" t="s">
        <v>155</v>
      </c>
      <c r="C175" s="1" t="s">
        <v>156</v>
      </c>
      <c r="D175" s="2">
        <v>45473</v>
      </c>
      <c r="F175" s="8">
        <v>26056</v>
      </c>
      <c r="G175" s="1" t="s">
        <v>138</v>
      </c>
      <c r="H175" s="1" t="s">
        <v>139</v>
      </c>
      <c r="I175" s="1" t="s">
        <v>34</v>
      </c>
      <c r="J175" s="1" t="s">
        <v>134</v>
      </c>
      <c r="R175" s="3">
        <v>45473</v>
      </c>
      <c r="T175" s="1" t="s">
        <v>39</v>
      </c>
      <c r="U175" s="1" t="s">
        <v>22</v>
      </c>
    </row>
    <row r="176" spans="1:22" ht="12.75" customHeight="1" x14ac:dyDescent="0.2">
      <c r="A176" s="1" t="s">
        <v>45</v>
      </c>
      <c r="B176" s="1" t="s">
        <v>159</v>
      </c>
      <c r="C176" s="1" t="s">
        <v>160</v>
      </c>
      <c r="D176" s="2">
        <v>45504</v>
      </c>
      <c r="F176" s="8">
        <v>18732</v>
      </c>
      <c r="G176" s="1" t="s">
        <v>138</v>
      </c>
      <c r="H176" s="1" t="s">
        <v>139</v>
      </c>
      <c r="I176" s="1" t="s">
        <v>34</v>
      </c>
      <c r="J176" s="1" t="s">
        <v>134</v>
      </c>
      <c r="R176" s="3">
        <v>45504</v>
      </c>
      <c r="T176" s="1" t="s">
        <v>39</v>
      </c>
      <c r="U176" s="1" t="s">
        <v>22</v>
      </c>
      <c r="V176" s="1" t="s">
        <v>160</v>
      </c>
    </row>
    <row r="177" spans="1:22" ht="12.75" customHeight="1" x14ac:dyDescent="0.2">
      <c r="A177" s="1" t="s">
        <v>45</v>
      </c>
      <c r="B177" s="1" t="s">
        <v>165</v>
      </c>
      <c r="C177" s="1" t="s">
        <v>166</v>
      </c>
      <c r="D177" s="2">
        <v>45535</v>
      </c>
      <c r="F177" s="8">
        <v>297908.07</v>
      </c>
      <c r="G177" s="1" t="s">
        <v>138</v>
      </c>
      <c r="H177" s="1" t="s">
        <v>139</v>
      </c>
      <c r="I177" s="1" t="s">
        <v>34</v>
      </c>
      <c r="J177" s="1" t="s">
        <v>134</v>
      </c>
      <c r="R177" s="3">
        <v>45535</v>
      </c>
      <c r="T177" s="1" t="s">
        <v>39</v>
      </c>
      <c r="U177" s="1" t="s">
        <v>22</v>
      </c>
      <c r="V177" s="1" t="s">
        <v>166</v>
      </c>
    </row>
    <row r="178" spans="1:22" ht="12.75" customHeight="1" x14ac:dyDescent="0.2">
      <c r="A178" s="1" t="s">
        <v>45</v>
      </c>
      <c r="B178" s="1" t="s">
        <v>177</v>
      </c>
      <c r="C178" s="1" t="s">
        <v>178</v>
      </c>
      <c r="D178" s="2">
        <v>45626</v>
      </c>
      <c r="F178" s="8">
        <v>930743.15</v>
      </c>
      <c r="G178" s="1" t="s">
        <v>138</v>
      </c>
      <c r="H178" s="1" t="s">
        <v>139</v>
      </c>
      <c r="I178" s="1" t="s">
        <v>34</v>
      </c>
      <c r="J178" s="1" t="s">
        <v>134</v>
      </c>
      <c r="R178" s="3">
        <v>45626</v>
      </c>
      <c r="T178" s="1" t="s">
        <v>39</v>
      </c>
      <c r="U178" s="1" t="s">
        <v>22</v>
      </c>
      <c r="V178" s="1" t="s">
        <v>178</v>
      </c>
    </row>
    <row r="179" spans="1:22" ht="12.75" customHeight="1" x14ac:dyDescent="0.2">
      <c r="A179" s="1" t="s">
        <v>45</v>
      </c>
      <c r="B179" s="1" t="s">
        <v>342</v>
      </c>
      <c r="C179" s="1" t="s">
        <v>343</v>
      </c>
      <c r="D179" s="2">
        <v>45657</v>
      </c>
      <c r="E179" s="8">
        <v>1303439.22</v>
      </c>
      <c r="G179" s="1" t="s">
        <v>138</v>
      </c>
      <c r="H179" s="1" t="s">
        <v>139</v>
      </c>
      <c r="I179" s="1" t="s">
        <v>134</v>
      </c>
      <c r="J179" s="1" t="s">
        <v>267</v>
      </c>
      <c r="R179" s="3">
        <v>45657</v>
      </c>
      <c r="T179" s="1" t="s">
        <v>39</v>
      </c>
      <c r="U179" s="1" t="s">
        <v>22</v>
      </c>
    </row>
    <row r="180" spans="1:22" ht="12.75" customHeight="1" x14ac:dyDescent="0.2">
      <c r="A180" s="1" t="s">
        <v>45</v>
      </c>
      <c r="B180" s="1" t="s">
        <v>133</v>
      </c>
      <c r="C180" s="1" t="s">
        <v>135</v>
      </c>
      <c r="D180" s="2">
        <v>45443</v>
      </c>
      <c r="F180" s="8">
        <v>71504.83</v>
      </c>
      <c r="G180" s="1" t="s">
        <v>140</v>
      </c>
      <c r="H180" s="1" t="s">
        <v>141</v>
      </c>
      <c r="I180" s="1" t="s">
        <v>34</v>
      </c>
      <c r="J180" s="1" t="s">
        <v>134</v>
      </c>
      <c r="R180" s="3">
        <v>45443</v>
      </c>
      <c r="T180" s="1" t="s">
        <v>39</v>
      </c>
      <c r="U180" s="1" t="s">
        <v>22</v>
      </c>
    </row>
    <row r="181" spans="1:22" ht="12.75" customHeight="1" x14ac:dyDescent="0.2">
      <c r="A181" s="1" t="s">
        <v>45</v>
      </c>
      <c r="B181" s="1" t="s">
        <v>155</v>
      </c>
      <c r="C181" s="1" t="s">
        <v>156</v>
      </c>
      <c r="D181" s="2">
        <v>45473</v>
      </c>
      <c r="F181" s="8">
        <v>45096.61</v>
      </c>
      <c r="G181" s="1" t="s">
        <v>140</v>
      </c>
      <c r="H181" s="1" t="s">
        <v>141</v>
      </c>
      <c r="I181" s="1" t="s">
        <v>34</v>
      </c>
      <c r="J181" s="1" t="s">
        <v>134</v>
      </c>
      <c r="R181" s="3">
        <v>45473</v>
      </c>
      <c r="T181" s="1" t="s">
        <v>39</v>
      </c>
      <c r="U181" s="1" t="s">
        <v>22</v>
      </c>
    </row>
    <row r="182" spans="1:22" ht="12.75" customHeight="1" x14ac:dyDescent="0.2">
      <c r="A182" s="1" t="s">
        <v>45</v>
      </c>
      <c r="B182" s="1" t="s">
        <v>159</v>
      </c>
      <c r="C182" s="1" t="s">
        <v>160</v>
      </c>
      <c r="D182" s="2">
        <v>45504</v>
      </c>
      <c r="F182" s="8">
        <v>8141.42</v>
      </c>
      <c r="G182" s="1" t="s">
        <v>140</v>
      </c>
      <c r="H182" s="1" t="s">
        <v>141</v>
      </c>
      <c r="I182" s="1" t="s">
        <v>34</v>
      </c>
      <c r="J182" s="1" t="s">
        <v>134</v>
      </c>
      <c r="R182" s="3">
        <v>45504</v>
      </c>
      <c r="T182" s="1" t="s">
        <v>39</v>
      </c>
      <c r="U182" s="1" t="s">
        <v>22</v>
      </c>
      <c r="V182" s="1" t="s">
        <v>160</v>
      </c>
    </row>
    <row r="183" spans="1:22" ht="12.75" customHeight="1" x14ac:dyDescent="0.2">
      <c r="A183" s="1" t="s">
        <v>45</v>
      </c>
      <c r="B183" s="1" t="s">
        <v>165</v>
      </c>
      <c r="C183" s="1" t="s">
        <v>166</v>
      </c>
      <c r="D183" s="2">
        <v>45535</v>
      </c>
      <c r="F183" s="8">
        <v>947277.22</v>
      </c>
      <c r="G183" s="1" t="s">
        <v>140</v>
      </c>
      <c r="H183" s="1" t="s">
        <v>141</v>
      </c>
      <c r="I183" s="1" t="s">
        <v>34</v>
      </c>
      <c r="J183" s="1" t="s">
        <v>134</v>
      </c>
      <c r="R183" s="3">
        <v>45535</v>
      </c>
      <c r="T183" s="1" t="s">
        <v>39</v>
      </c>
      <c r="U183" s="1" t="s">
        <v>22</v>
      </c>
      <c r="V183" s="1" t="s">
        <v>166</v>
      </c>
    </row>
    <row r="184" spans="1:22" ht="12.75" customHeight="1" x14ac:dyDescent="0.2">
      <c r="A184" s="1" t="s">
        <v>45</v>
      </c>
      <c r="B184" s="1" t="s">
        <v>173</v>
      </c>
      <c r="C184" s="1" t="s">
        <v>174</v>
      </c>
      <c r="D184" s="2">
        <v>45565</v>
      </c>
      <c r="F184" s="8">
        <v>231908.15</v>
      </c>
      <c r="G184" s="1" t="s">
        <v>140</v>
      </c>
      <c r="H184" s="1" t="s">
        <v>141</v>
      </c>
      <c r="I184" s="1" t="s">
        <v>34</v>
      </c>
      <c r="J184" s="1" t="s">
        <v>134</v>
      </c>
      <c r="R184" s="3">
        <v>45565</v>
      </c>
      <c r="T184" s="1" t="s">
        <v>39</v>
      </c>
      <c r="U184" s="1" t="s">
        <v>22</v>
      </c>
      <c r="V184" s="1" t="s">
        <v>174</v>
      </c>
    </row>
    <row r="185" spans="1:22" ht="12.75" customHeight="1" x14ac:dyDescent="0.2">
      <c r="A185" s="1" t="s">
        <v>45</v>
      </c>
      <c r="B185" s="1" t="s">
        <v>175</v>
      </c>
      <c r="C185" s="1" t="s">
        <v>176</v>
      </c>
      <c r="D185" s="2">
        <v>45596</v>
      </c>
      <c r="F185" s="8">
        <v>61638.61</v>
      </c>
      <c r="G185" s="1" t="s">
        <v>140</v>
      </c>
      <c r="H185" s="1" t="s">
        <v>141</v>
      </c>
      <c r="I185" s="1" t="s">
        <v>34</v>
      </c>
      <c r="J185" s="1" t="s">
        <v>134</v>
      </c>
      <c r="R185" s="3">
        <v>45596</v>
      </c>
      <c r="T185" s="1" t="s">
        <v>39</v>
      </c>
      <c r="U185" s="1" t="s">
        <v>22</v>
      </c>
      <c r="V185" s="1" t="s">
        <v>176</v>
      </c>
    </row>
    <row r="186" spans="1:22" ht="12.75" customHeight="1" x14ac:dyDescent="0.2">
      <c r="A186" s="1" t="s">
        <v>45</v>
      </c>
      <c r="B186" s="1" t="s">
        <v>177</v>
      </c>
      <c r="C186" s="1" t="s">
        <v>178</v>
      </c>
      <c r="D186" s="2">
        <v>45626</v>
      </c>
      <c r="F186" s="8">
        <v>194686.38</v>
      </c>
      <c r="G186" s="1" t="s">
        <v>140</v>
      </c>
      <c r="H186" s="1" t="s">
        <v>141</v>
      </c>
      <c r="I186" s="1" t="s">
        <v>34</v>
      </c>
      <c r="J186" s="1" t="s">
        <v>134</v>
      </c>
      <c r="R186" s="3">
        <v>45626</v>
      </c>
      <c r="T186" s="1" t="s">
        <v>39</v>
      </c>
      <c r="U186" s="1" t="s">
        <v>22</v>
      </c>
      <c r="V186" s="1" t="s">
        <v>178</v>
      </c>
    </row>
    <row r="187" spans="1:22" ht="12.75" customHeight="1" x14ac:dyDescent="0.2">
      <c r="A187" s="1" t="s">
        <v>45</v>
      </c>
      <c r="B187" s="1" t="s">
        <v>179</v>
      </c>
      <c r="C187" s="1" t="s">
        <v>180</v>
      </c>
      <c r="D187" s="2">
        <v>45657</v>
      </c>
      <c r="F187" s="8">
        <v>2475</v>
      </c>
      <c r="G187" s="1" t="s">
        <v>140</v>
      </c>
      <c r="H187" s="1" t="s">
        <v>141</v>
      </c>
      <c r="I187" s="1" t="s">
        <v>34</v>
      </c>
      <c r="J187" s="1" t="s">
        <v>134</v>
      </c>
      <c r="M187" s="1" t="s">
        <v>181</v>
      </c>
      <c r="R187" s="3">
        <v>45657</v>
      </c>
      <c r="T187" s="1" t="s">
        <v>39</v>
      </c>
      <c r="U187" s="1" t="s">
        <v>22</v>
      </c>
      <c r="V187" s="1" t="s">
        <v>180</v>
      </c>
    </row>
    <row r="188" spans="1:22" ht="12.75" customHeight="1" x14ac:dyDescent="0.2">
      <c r="A188" s="1" t="s">
        <v>45</v>
      </c>
      <c r="B188" s="1" t="s">
        <v>342</v>
      </c>
      <c r="C188" s="1" t="s">
        <v>343</v>
      </c>
      <c r="D188" s="2">
        <v>45657</v>
      </c>
      <c r="E188" s="8">
        <v>1562728.22</v>
      </c>
      <c r="G188" s="1" t="s">
        <v>140</v>
      </c>
      <c r="H188" s="1" t="s">
        <v>141</v>
      </c>
      <c r="I188" s="1" t="s">
        <v>134</v>
      </c>
      <c r="J188" s="1" t="s">
        <v>267</v>
      </c>
      <c r="R188" s="3">
        <v>45657</v>
      </c>
      <c r="T188" s="1" t="s">
        <v>39</v>
      </c>
      <c r="U188" s="1" t="s">
        <v>22</v>
      </c>
    </row>
    <row r="189" spans="1:22" ht="12.75" customHeight="1" x14ac:dyDescent="0.2">
      <c r="A189" s="1" t="s">
        <v>45</v>
      </c>
      <c r="B189" s="1" t="s">
        <v>165</v>
      </c>
      <c r="C189" s="1" t="s">
        <v>166</v>
      </c>
      <c r="D189" s="2">
        <v>45535</v>
      </c>
      <c r="F189" s="8">
        <v>357220.16</v>
      </c>
      <c r="G189" s="1" t="s">
        <v>171</v>
      </c>
      <c r="H189" s="1" t="s">
        <v>172</v>
      </c>
      <c r="I189" s="1" t="s">
        <v>34</v>
      </c>
      <c r="J189" s="1" t="s">
        <v>134</v>
      </c>
      <c r="R189" s="3">
        <v>45535</v>
      </c>
      <c r="T189" s="1" t="s">
        <v>39</v>
      </c>
      <c r="U189" s="1" t="s">
        <v>22</v>
      </c>
      <c r="V189" s="1" t="s">
        <v>166</v>
      </c>
    </row>
    <row r="190" spans="1:22" ht="12.75" customHeight="1" x14ac:dyDescent="0.2">
      <c r="A190" s="1" t="s">
        <v>45</v>
      </c>
      <c r="B190" s="1" t="s">
        <v>173</v>
      </c>
      <c r="C190" s="1" t="s">
        <v>174</v>
      </c>
      <c r="D190" s="2">
        <v>45565</v>
      </c>
      <c r="F190" s="8">
        <v>1082</v>
      </c>
      <c r="G190" s="1" t="s">
        <v>171</v>
      </c>
      <c r="H190" s="1" t="s">
        <v>172</v>
      </c>
      <c r="I190" s="1" t="s">
        <v>34</v>
      </c>
      <c r="J190" s="1" t="s">
        <v>134</v>
      </c>
      <c r="R190" s="3">
        <v>45565</v>
      </c>
      <c r="T190" s="1" t="s">
        <v>39</v>
      </c>
      <c r="U190" s="1" t="s">
        <v>22</v>
      </c>
      <c r="V190" s="1" t="s">
        <v>174</v>
      </c>
    </row>
    <row r="191" spans="1:22" ht="12.75" customHeight="1" x14ac:dyDescent="0.2">
      <c r="A191" s="1" t="s">
        <v>45</v>
      </c>
      <c r="B191" s="1" t="s">
        <v>177</v>
      </c>
      <c r="C191" s="1" t="s">
        <v>178</v>
      </c>
      <c r="D191" s="2">
        <v>45626</v>
      </c>
      <c r="F191" s="8">
        <v>57000</v>
      </c>
      <c r="G191" s="1" t="s">
        <v>171</v>
      </c>
      <c r="H191" s="1" t="s">
        <v>172</v>
      </c>
      <c r="I191" s="1" t="s">
        <v>34</v>
      </c>
      <c r="J191" s="1" t="s">
        <v>134</v>
      </c>
      <c r="R191" s="3">
        <v>45626</v>
      </c>
      <c r="T191" s="1" t="s">
        <v>39</v>
      </c>
      <c r="U191" s="1" t="s">
        <v>22</v>
      </c>
      <c r="V191" s="1" t="s">
        <v>178</v>
      </c>
    </row>
    <row r="192" spans="1:22" ht="12.75" customHeight="1" x14ac:dyDescent="0.2">
      <c r="A192" s="1" t="s">
        <v>45</v>
      </c>
      <c r="B192" s="1" t="s">
        <v>342</v>
      </c>
      <c r="C192" s="1" t="s">
        <v>343</v>
      </c>
      <c r="D192" s="2">
        <v>45657</v>
      </c>
      <c r="E192" s="8">
        <v>415302.16</v>
      </c>
      <c r="G192" s="1" t="s">
        <v>171</v>
      </c>
      <c r="H192" s="1" t="s">
        <v>172</v>
      </c>
      <c r="I192" s="1" t="s">
        <v>134</v>
      </c>
      <c r="J192" s="1" t="s">
        <v>267</v>
      </c>
      <c r="R192" s="3">
        <v>45657</v>
      </c>
      <c r="T192" s="1" t="s">
        <v>39</v>
      </c>
      <c r="U192" s="1" t="s">
        <v>22</v>
      </c>
    </row>
    <row r="193" spans="1:22" ht="12.75" customHeight="1" x14ac:dyDescent="0.2">
      <c r="A193" s="1" t="s">
        <v>45</v>
      </c>
      <c r="B193" s="1" t="s">
        <v>155</v>
      </c>
      <c r="C193" s="1" t="s">
        <v>156</v>
      </c>
      <c r="D193" s="2">
        <v>45473</v>
      </c>
      <c r="F193" s="8">
        <v>12394.05</v>
      </c>
      <c r="G193" s="1" t="s">
        <v>157</v>
      </c>
      <c r="H193" s="1" t="s">
        <v>158</v>
      </c>
      <c r="I193" s="1" t="s">
        <v>34</v>
      </c>
      <c r="J193" s="1" t="s">
        <v>134</v>
      </c>
      <c r="R193" s="3">
        <v>45473</v>
      </c>
      <c r="T193" s="1" t="s">
        <v>39</v>
      </c>
      <c r="U193" s="1" t="s">
        <v>22</v>
      </c>
    </row>
    <row r="194" spans="1:22" ht="12.75" customHeight="1" x14ac:dyDescent="0.2">
      <c r="A194" s="1" t="s">
        <v>45</v>
      </c>
      <c r="B194" s="1" t="s">
        <v>159</v>
      </c>
      <c r="C194" s="1" t="s">
        <v>160</v>
      </c>
      <c r="D194" s="2">
        <v>45504</v>
      </c>
      <c r="F194" s="8">
        <v>9000</v>
      </c>
      <c r="G194" s="1" t="s">
        <v>157</v>
      </c>
      <c r="H194" s="1" t="s">
        <v>158</v>
      </c>
      <c r="I194" s="1" t="s">
        <v>34</v>
      </c>
      <c r="J194" s="1" t="s">
        <v>134</v>
      </c>
      <c r="R194" s="3">
        <v>45504</v>
      </c>
      <c r="T194" s="1" t="s">
        <v>39</v>
      </c>
      <c r="U194" s="1" t="s">
        <v>22</v>
      </c>
      <c r="V194" s="1" t="s">
        <v>160</v>
      </c>
    </row>
    <row r="195" spans="1:22" ht="12.75" customHeight="1" x14ac:dyDescent="0.2">
      <c r="A195" s="1" t="s">
        <v>45</v>
      </c>
      <c r="B195" s="1" t="s">
        <v>165</v>
      </c>
      <c r="C195" s="1" t="s">
        <v>166</v>
      </c>
      <c r="D195" s="2">
        <v>45535</v>
      </c>
      <c r="F195" s="8">
        <v>94002.75</v>
      </c>
      <c r="G195" s="1" t="s">
        <v>157</v>
      </c>
      <c r="H195" s="1" t="s">
        <v>158</v>
      </c>
      <c r="I195" s="1" t="s">
        <v>34</v>
      </c>
      <c r="J195" s="1" t="s">
        <v>134</v>
      </c>
      <c r="R195" s="3">
        <v>45535</v>
      </c>
      <c r="T195" s="1" t="s">
        <v>39</v>
      </c>
      <c r="U195" s="1" t="s">
        <v>22</v>
      </c>
      <c r="V195" s="1" t="s">
        <v>166</v>
      </c>
    </row>
    <row r="196" spans="1:22" ht="12.75" customHeight="1" x14ac:dyDescent="0.2">
      <c r="A196" s="1" t="s">
        <v>45</v>
      </c>
      <c r="B196" s="1" t="s">
        <v>173</v>
      </c>
      <c r="C196" s="1" t="s">
        <v>174</v>
      </c>
      <c r="D196" s="2">
        <v>45565</v>
      </c>
      <c r="F196" s="8">
        <v>152824.42000000001</v>
      </c>
      <c r="G196" s="1" t="s">
        <v>157</v>
      </c>
      <c r="H196" s="1" t="s">
        <v>158</v>
      </c>
      <c r="I196" s="1" t="s">
        <v>34</v>
      </c>
      <c r="J196" s="1" t="s">
        <v>134</v>
      </c>
      <c r="R196" s="3">
        <v>45565</v>
      </c>
      <c r="T196" s="1" t="s">
        <v>39</v>
      </c>
      <c r="U196" s="1" t="s">
        <v>22</v>
      </c>
      <c r="V196" s="1" t="s">
        <v>174</v>
      </c>
    </row>
    <row r="197" spans="1:22" ht="12.75" customHeight="1" x14ac:dyDescent="0.2">
      <c r="A197" s="1" t="s">
        <v>45</v>
      </c>
      <c r="B197" s="1" t="s">
        <v>175</v>
      </c>
      <c r="C197" s="1" t="s">
        <v>176</v>
      </c>
      <c r="D197" s="2">
        <v>45596</v>
      </c>
      <c r="F197" s="8">
        <v>158174.75</v>
      </c>
      <c r="G197" s="1" t="s">
        <v>157</v>
      </c>
      <c r="H197" s="1" t="s">
        <v>158</v>
      </c>
      <c r="I197" s="1" t="s">
        <v>34</v>
      </c>
      <c r="J197" s="1" t="s">
        <v>134</v>
      </c>
      <c r="R197" s="3">
        <v>45596</v>
      </c>
      <c r="T197" s="1" t="s">
        <v>39</v>
      </c>
      <c r="U197" s="1" t="s">
        <v>22</v>
      </c>
      <c r="V197" s="1" t="s">
        <v>176</v>
      </c>
    </row>
    <row r="198" spans="1:22" ht="12.75" customHeight="1" x14ac:dyDescent="0.2">
      <c r="A198" s="1" t="s">
        <v>45</v>
      </c>
      <c r="B198" s="1" t="s">
        <v>177</v>
      </c>
      <c r="C198" s="1" t="s">
        <v>178</v>
      </c>
      <c r="D198" s="2">
        <v>45626</v>
      </c>
      <c r="F198" s="8">
        <v>47000</v>
      </c>
      <c r="G198" s="1" t="s">
        <v>157</v>
      </c>
      <c r="H198" s="1" t="s">
        <v>158</v>
      </c>
      <c r="I198" s="1" t="s">
        <v>34</v>
      </c>
      <c r="J198" s="1" t="s">
        <v>134</v>
      </c>
      <c r="R198" s="3">
        <v>45626</v>
      </c>
      <c r="T198" s="1" t="s">
        <v>39</v>
      </c>
      <c r="U198" s="1" t="s">
        <v>22</v>
      </c>
      <c r="V198" s="1" t="s">
        <v>178</v>
      </c>
    </row>
    <row r="199" spans="1:22" ht="12.75" customHeight="1" x14ac:dyDescent="0.2">
      <c r="A199" s="1" t="s">
        <v>45</v>
      </c>
      <c r="B199" s="1" t="s">
        <v>342</v>
      </c>
      <c r="C199" s="1" t="s">
        <v>343</v>
      </c>
      <c r="D199" s="2">
        <v>45657</v>
      </c>
      <c r="E199" s="8">
        <v>473395.97</v>
      </c>
      <c r="G199" s="1" t="s">
        <v>157</v>
      </c>
      <c r="H199" s="1" t="s">
        <v>158</v>
      </c>
      <c r="I199" s="1" t="s">
        <v>134</v>
      </c>
      <c r="J199" s="1" t="s">
        <v>267</v>
      </c>
      <c r="R199" s="3">
        <v>45657</v>
      </c>
      <c r="T199" s="1" t="s">
        <v>39</v>
      </c>
      <c r="U199" s="1" t="s">
        <v>22</v>
      </c>
    </row>
    <row r="200" spans="1:22" ht="12.75" customHeight="1" x14ac:dyDescent="0.2">
      <c r="A200" s="1" t="s">
        <v>45</v>
      </c>
      <c r="B200" s="1" t="s">
        <v>165</v>
      </c>
      <c r="C200" s="1" t="s">
        <v>166</v>
      </c>
      <c r="D200" s="2">
        <v>45535</v>
      </c>
      <c r="F200" s="8">
        <v>10002.18</v>
      </c>
      <c r="G200" s="1" t="s">
        <v>53</v>
      </c>
      <c r="H200" s="1" t="s">
        <v>54</v>
      </c>
      <c r="I200" s="1" t="s">
        <v>34</v>
      </c>
      <c r="J200" s="1" t="s">
        <v>134</v>
      </c>
      <c r="R200" s="3">
        <v>45535</v>
      </c>
      <c r="T200" s="1" t="s">
        <v>39</v>
      </c>
      <c r="U200" s="1" t="s">
        <v>22</v>
      </c>
      <c r="V200" s="1" t="s">
        <v>166</v>
      </c>
    </row>
    <row r="201" spans="1:22" ht="12.75" customHeight="1" x14ac:dyDescent="0.2">
      <c r="A201" s="1" t="s">
        <v>45</v>
      </c>
      <c r="B201" s="1" t="s">
        <v>177</v>
      </c>
      <c r="C201" s="1" t="s">
        <v>178</v>
      </c>
      <c r="D201" s="2">
        <v>45626</v>
      </c>
      <c r="F201" s="8">
        <v>1000</v>
      </c>
      <c r="G201" s="1" t="s">
        <v>53</v>
      </c>
      <c r="H201" s="1" t="s">
        <v>54</v>
      </c>
      <c r="I201" s="1" t="s">
        <v>34</v>
      </c>
      <c r="J201" s="1" t="s">
        <v>134</v>
      </c>
      <c r="R201" s="3">
        <v>45626</v>
      </c>
      <c r="T201" s="1" t="s">
        <v>39</v>
      </c>
      <c r="U201" s="1" t="s">
        <v>22</v>
      </c>
      <c r="V201" s="1" t="s">
        <v>178</v>
      </c>
    </row>
    <row r="202" spans="1:22" ht="12.75" customHeight="1" x14ac:dyDescent="0.2">
      <c r="A202" s="1" t="s">
        <v>45</v>
      </c>
      <c r="B202" s="1" t="s">
        <v>342</v>
      </c>
      <c r="C202" s="1" t="s">
        <v>343</v>
      </c>
      <c r="D202" s="2">
        <v>45657</v>
      </c>
      <c r="E202" s="8">
        <v>11002.18</v>
      </c>
      <c r="G202" s="1" t="s">
        <v>53</v>
      </c>
      <c r="H202" s="1" t="s">
        <v>54</v>
      </c>
      <c r="I202" s="1" t="s">
        <v>134</v>
      </c>
      <c r="J202" s="1" t="s">
        <v>267</v>
      </c>
      <c r="R202" s="3">
        <v>45657</v>
      </c>
      <c r="T202" s="1" t="s">
        <v>39</v>
      </c>
      <c r="U202" s="1" t="s">
        <v>22</v>
      </c>
    </row>
    <row r="203" spans="1:22" ht="12.75" customHeight="1" x14ac:dyDescent="0.2">
      <c r="A203" s="1" t="s">
        <v>45</v>
      </c>
      <c r="B203" s="1" t="s">
        <v>159</v>
      </c>
      <c r="C203" s="1" t="s">
        <v>160</v>
      </c>
      <c r="D203" s="2">
        <v>45504</v>
      </c>
      <c r="F203" s="8">
        <v>38484.94</v>
      </c>
      <c r="G203" s="1" t="s">
        <v>163</v>
      </c>
      <c r="H203" s="1" t="s">
        <v>164</v>
      </c>
      <c r="I203" s="1" t="s">
        <v>34</v>
      </c>
      <c r="J203" s="1" t="s">
        <v>134</v>
      </c>
      <c r="R203" s="3">
        <v>45504</v>
      </c>
      <c r="T203" s="1" t="s">
        <v>39</v>
      </c>
      <c r="U203" s="1" t="s">
        <v>22</v>
      </c>
      <c r="V203" s="1" t="s">
        <v>160</v>
      </c>
    </row>
    <row r="204" spans="1:22" ht="12.75" customHeight="1" x14ac:dyDescent="0.2">
      <c r="A204" s="1" t="s">
        <v>45</v>
      </c>
      <c r="B204" s="1" t="s">
        <v>165</v>
      </c>
      <c r="C204" s="1" t="s">
        <v>166</v>
      </c>
      <c r="D204" s="2">
        <v>45535</v>
      </c>
      <c r="F204" s="8">
        <v>260002.73</v>
      </c>
      <c r="G204" s="1" t="s">
        <v>163</v>
      </c>
      <c r="H204" s="1" t="s">
        <v>164</v>
      </c>
      <c r="I204" s="1" t="s">
        <v>34</v>
      </c>
      <c r="J204" s="1" t="s">
        <v>134</v>
      </c>
      <c r="R204" s="3">
        <v>45535</v>
      </c>
      <c r="T204" s="1" t="s">
        <v>39</v>
      </c>
      <c r="U204" s="1" t="s">
        <v>22</v>
      </c>
      <c r="V204" s="1" t="s">
        <v>166</v>
      </c>
    </row>
    <row r="205" spans="1:22" ht="12.75" customHeight="1" x14ac:dyDescent="0.2">
      <c r="A205" s="1" t="s">
        <v>45</v>
      </c>
      <c r="B205" s="1" t="s">
        <v>173</v>
      </c>
      <c r="C205" s="1" t="s">
        <v>174</v>
      </c>
      <c r="D205" s="2">
        <v>45565</v>
      </c>
      <c r="F205" s="8">
        <v>62098.35</v>
      </c>
      <c r="G205" s="1" t="s">
        <v>163</v>
      </c>
      <c r="H205" s="1" t="s">
        <v>164</v>
      </c>
      <c r="I205" s="1" t="s">
        <v>34</v>
      </c>
      <c r="J205" s="1" t="s">
        <v>134</v>
      </c>
      <c r="R205" s="3">
        <v>45565</v>
      </c>
      <c r="T205" s="1" t="s">
        <v>39</v>
      </c>
      <c r="U205" s="1" t="s">
        <v>22</v>
      </c>
      <c r="V205" s="1" t="s">
        <v>174</v>
      </c>
    </row>
    <row r="206" spans="1:22" ht="12.75" customHeight="1" x14ac:dyDescent="0.2">
      <c r="A206" s="1" t="s">
        <v>45</v>
      </c>
      <c r="B206" s="1" t="s">
        <v>175</v>
      </c>
      <c r="C206" s="1" t="s">
        <v>176</v>
      </c>
      <c r="D206" s="2">
        <v>45596</v>
      </c>
      <c r="F206" s="8">
        <v>42089.45</v>
      </c>
      <c r="G206" s="1" t="s">
        <v>163</v>
      </c>
      <c r="H206" s="1" t="s">
        <v>164</v>
      </c>
      <c r="I206" s="1" t="s">
        <v>34</v>
      </c>
      <c r="J206" s="1" t="s">
        <v>134</v>
      </c>
      <c r="R206" s="3">
        <v>45596</v>
      </c>
      <c r="T206" s="1" t="s">
        <v>39</v>
      </c>
      <c r="U206" s="1" t="s">
        <v>22</v>
      </c>
      <c r="V206" s="1" t="s">
        <v>176</v>
      </c>
    </row>
    <row r="207" spans="1:22" ht="12.75" customHeight="1" x14ac:dyDescent="0.2">
      <c r="A207" s="1" t="s">
        <v>45</v>
      </c>
      <c r="B207" s="1" t="s">
        <v>177</v>
      </c>
      <c r="C207" s="1" t="s">
        <v>178</v>
      </c>
      <c r="D207" s="2">
        <v>45626</v>
      </c>
      <c r="F207" s="8">
        <v>47702.75</v>
      </c>
      <c r="G207" s="1" t="s">
        <v>163</v>
      </c>
      <c r="H207" s="1" t="s">
        <v>164</v>
      </c>
      <c r="I207" s="1" t="s">
        <v>34</v>
      </c>
      <c r="J207" s="1" t="s">
        <v>134</v>
      </c>
      <c r="R207" s="3">
        <v>45626</v>
      </c>
      <c r="T207" s="1" t="s">
        <v>39</v>
      </c>
      <c r="U207" s="1" t="s">
        <v>22</v>
      </c>
      <c r="V207" s="1" t="s">
        <v>178</v>
      </c>
    </row>
    <row r="208" spans="1:22" ht="12.75" customHeight="1" x14ac:dyDescent="0.2">
      <c r="A208" s="1" t="s">
        <v>45</v>
      </c>
      <c r="B208" s="1" t="s">
        <v>179</v>
      </c>
      <c r="C208" s="1" t="s">
        <v>180</v>
      </c>
      <c r="D208" s="2">
        <v>45657</v>
      </c>
      <c r="F208" s="8">
        <v>21092.720000000001</v>
      </c>
      <c r="G208" s="1" t="s">
        <v>163</v>
      </c>
      <c r="H208" s="1" t="s">
        <v>164</v>
      </c>
      <c r="I208" s="1" t="s">
        <v>34</v>
      </c>
      <c r="J208" s="1" t="s">
        <v>134</v>
      </c>
      <c r="M208" s="1" t="s">
        <v>181</v>
      </c>
      <c r="R208" s="3">
        <v>45657</v>
      </c>
      <c r="T208" s="1" t="s">
        <v>39</v>
      </c>
      <c r="U208" s="1" t="s">
        <v>22</v>
      </c>
      <c r="V208" s="1" t="s">
        <v>180</v>
      </c>
    </row>
    <row r="209" spans="1:22" ht="12.75" customHeight="1" x14ac:dyDescent="0.2">
      <c r="A209" s="1" t="s">
        <v>45</v>
      </c>
      <c r="B209" s="1" t="s">
        <v>342</v>
      </c>
      <c r="C209" s="1" t="s">
        <v>343</v>
      </c>
      <c r="D209" s="2">
        <v>45657</v>
      </c>
      <c r="E209" s="8">
        <v>471470.94</v>
      </c>
      <c r="G209" s="1" t="s">
        <v>163</v>
      </c>
      <c r="H209" s="1" t="s">
        <v>164</v>
      </c>
      <c r="I209" s="1" t="s">
        <v>134</v>
      </c>
      <c r="J209" s="1" t="s">
        <v>267</v>
      </c>
      <c r="R209" s="3">
        <v>45657</v>
      </c>
      <c r="T209" s="1" t="s">
        <v>39</v>
      </c>
      <c r="U209" s="1" t="s">
        <v>22</v>
      </c>
    </row>
    <row r="210" spans="1:22" ht="12.75" customHeight="1" x14ac:dyDescent="0.2">
      <c r="A210" s="1" t="s">
        <v>45</v>
      </c>
      <c r="B210" s="1" t="s">
        <v>133</v>
      </c>
      <c r="C210" s="1" t="s">
        <v>135</v>
      </c>
      <c r="D210" s="2">
        <v>45443</v>
      </c>
      <c r="F210" s="8">
        <v>139272.24</v>
      </c>
      <c r="G210" s="1" t="s">
        <v>142</v>
      </c>
      <c r="H210" s="1" t="s">
        <v>143</v>
      </c>
      <c r="I210" s="1" t="s">
        <v>34</v>
      </c>
      <c r="J210" s="1" t="s">
        <v>134</v>
      </c>
      <c r="R210" s="3">
        <v>45443</v>
      </c>
      <c r="T210" s="1" t="s">
        <v>39</v>
      </c>
      <c r="U210" s="1" t="s">
        <v>22</v>
      </c>
    </row>
    <row r="211" spans="1:22" ht="12.75" customHeight="1" x14ac:dyDescent="0.2">
      <c r="A211" s="1" t="s">
        <v>45</v>
      </c>
      <c r="B211" s="1" t="s">
        <v>154</v>
      </c>
      <c r="C211" s="1" t="s">
        <v>135</v>
      </c>
      <c r="D211" s="2">
        <v>45443</v>
      </c>
      <c r="F211" s="8">
        <v>871.2</v>
      </c>
      <c r="G211" s="1" t="s">
        <v>142</v>
      </c>
      <c r="H211" s="1" t="s">
        <v>143</v>
      </c>
      <c r="I211" s="1" t="s">
        <v>34</v>
      </c>
      <c r="J211" s="1" t="s">
        <v>134</v>
      </c>
      <c r="R211" s="3">
        <v>45443</v>
      </c>
      <c r="T211" s="1" t="s">
        <v>39</v>
      </c>
      <c r="U211" s="1" t="s">
        <v>22</v>
      </c>
    </row>
    <row r="212" spans="1:22" ht="12.75" customHeight="1" x14ac:dyDescent="0.2">
      <c r="A212" s="1" t="s">
        <v>45</v>
      </c>
      <c r="B212" s="1" t="s">
        <v>155</v>
      </c>
      <c r="C212" s="1" t="s">
        <v>156</v>
      </c>
      <c r="D212" s="2">
        <v>45473</v>
      </c>
      <c r="F212" s="8">
        <v>45000</v>
      </c>
      <c r="G212" s="1" t="s">
        <v>142</v>
      </c>
      <c r="H212" s="1" t="s">
        <v>143</v>
      </c>
      <c r="I212" s="1" t="s">
        <v>34</v>
      </c>
      <c r="J212" s="1" t="s">
        <v>134</v>
      </c>
      <c r="R212" s="3">
        <v>45473</v>
      </c>
      <c r="T212" s="1" t="s">
        <v>39</v>
      </c>
      <c r="U212" s="1" t="s">
        <v>22</v>
      </c>
    </row>
    <row r="213" spans="1:22" ht="12.75" customHeight="1" x14ac:dyDescent="0.2">
      <c r="A213" s="1" t="s">
        <v>45</v>
      </c>
      <c r="B213" s="1" t="s">
        <v>159</v>
      </c>
      <c r="C213" s="1" t="s">
        <v>160</v>
      </c>
      <c r="D213" s="2">
        <v>45504</v>
      </c>
      <c r="F213" s="8">
        <v>42285.36</v>
      </c>
      <c r="G213" s="1" t="s">
        <v>142</v>
      </c>
      <c r="H213" s="1" t="s">
        <v>143</v>
      </c>
      <c r="I213" s="1" t="s">
        <v>34</v>
      </c>
      <c r="J213" s="1" t="s">
        <v>134</v>
      </c>
      <c r="R213" s="3">
        <v>45504</v>
      </c>
      <c r="T213" s="1" t="s">
        <v>39</v>
      </c>
      <c r="U213" s="1" t="s">
        <v>22</v>
      </c>
      <c r="V213" s="1" t="s">
        <v>160</v>
      </c>
    </row>
    <row r="214" spans="1:22" ht="12.75" customHeight="1" x14ac:dyDescent="0.2">
      <c r="A214" s="1" t="s">
        <v>45</v>
      </c>
      <c r="B214" s="1" t="s">
        <v>165</v>
      </c>
      <c r="C214" s="1" t="s">
        <v>166</v>
      </c>
      <c r="D214" s="2">
        <v>45535</v>
      </c>
      <c r="F214" s="8">
        <v>289213.96000000002</v>
      </c>
      <c r="G214" s="1" t="s">
        <v>142</v>
      </c>
      <c r="H214" s="1" t="s">
        <v>143</v>
      </c>
      <c r="I214" s="1" t="s">
        <v>34</v>
      </c>
      <c r="J214" s="1" t="s">
        <v>134</v>
      </c>
      <c r="R214" s="3">
        <v>45535</v>
      </c>
      <c r="T214" s="1" t="s">
        <v>39</v>
      </c>
      <c r="U214" s="1" t="s">
        <v>22</v>
      </c>
      <c r="V214" s="1" t="s">
        <v>166</v>
      </c>
    </row>
    <row r="215" spans="1:22" ht="12.75" customHeight="1" x14ac:dyDescent="0.2">
      <c r="A215" s="1" t="s">
        <v>45</v>
      </c>
      <c r="B215" s="1" t="s">
        <v>173</v>
      </c>
      <c r="C215" s="1" t="s">
        <v>174</v>
      </c>
      <c r="D215" s="2">
        <v>45565</v>
      </c>
      <c r="F215" s="8">
        <v>16493.599999999999</v>
      </c>
      <c r="G215" s="1" t="s">
        <v>142</v>
      </c>
      <c r="H215" s="1" t="s">
        <v>143</v>
      </c>
      <c r="I215" s="1" t="s">
        <v>34</v>
      </c>
      <c r="J215" s="1" t="s">
        <v>134</v>
      </c>
      <c r="R215" s="3">
        <v>45565</v>
      </c>
      <c r="T215" s="1" t="s">
        <v>39</v>
      </c>
      <c r="U215" s="1" t="s">
        <v>22</v>
      </c>
      <c r="V215" s="1" t="s">
        <v>174</v>
      </c>
    </row>
    <row r="216" spans="1:22" ht="12.75" customHeight="1" x14ac:dyDescent="0.2">
      <c r="A216" s="1" t="s">
        <v>45</v>
      </c>
      <c r="B216" s="1" t="s">
        <v>175</v>
      </c>
      <c r="C216" s="1" t="s">
        <v>176</v>
      </c>
      <c r="D216" s="2">
        <v>45596</v>
      </c>
      <c r="F216" s="8">
        <v>17934.990000000002</v>
      </c>
      <c r="G216" s="1" t="s">
        <v>142</v>
      </c>
      <c r="H216" s="1" t="s">
        <v>143</v>
      </c>
      <c r="I216" s="1" t="s">
        <v>34</v>
      </c>
      <c r="J216" s="1" t="s">
        <v>134</v>
      </c>
      <c r="R216" s="3">
        <v>45596</v>
      </c>
      <c r="T216" s="1" t="s">
        <v>39</v>
      </c>
      <c r="U216" s="1" t="s">
        <v>22</v>
      </c>
      <c r="V216" s="1" t="s">
        <v>176</v>
      </c>
    </row>
    <row r="217" spans="1:22" ht="12.75" customHeight="1" x14ac:dyDescent="0.2">
      <c r="A217" s="1" t="s">
        <v>45</v>
      </c>
      <c r="B217" s="1" t="s">
        <v>177</v>
      </c>
      <c r="C217" s="1" t="s">
        <v>178</v>
      </c>
      <c r="D217" s="2">
        <v>45626</v>
      </c>
      <c r="F217" s="8">
        <v>64286.64</v>
      </c>
      <c r="G217" s="1" t="s">
        <v>142</v>
      </c>
      <c r="H217" s="1" t="s">
        <v>143</v>
      </c>
      <c r="I217" s="1" t="s">
        <v>34</v>
      </c>
      <c r="J217" s="1" t="s">
        <v>134</v>
      </c>
      <c r="R217" s="3">
        <v>45626</v>
      </c>
      <c r="T217" s="1" t="s">
        <v>39</v>
      </c>
      <c r="U217" s="1" t="s">
        <v>22</v>
      </c>
      <c r="V217" s="1" t="s">
        <v>178</v>
      </c>
    </row>
    <row r="218" spans="1:22" ht="12.75" customHeight="1" x14ac:dyDescent="0.2">
      <c r="A218" s="1" t="s">
        <v>45</v>
      </c>
      <c r="B218" s="1" t="s">
        <v>342</v>
      </c>
      <c r="C218" s="1" t="s">
        <v>343</v>
      </c>
      <c r="D218" s="2">
        <v>45657</v>
      </c>
      <c r="E218" s="8">
        <v>615357.99</v>
      </c>
      <c r="G218" s="1" t="s">
        <v>142</v>
      </c>
      <c r="H218" s="1" t="s">
        <v>143</v>
      </c>
      <c r="I218" s="1" t="s">
        <v>134</v>
      </c>
      <c r="J218" s="1" t="s">
        <v>267</v>
      </c>
      <c r="R218" s="3">
        <v>45657</v>
      </c>
      <c r="T218" s="1" t="s">
        <v>39</v>
      </c>
      <c r="U218" s="1" t="s">
        <v>22</v>
      </c>
    </row>
    <row r="219" spans="1:22" ht="12.75" customHeight="1" x14ac:dyDescent="0.2">
      <c r="A219" s="1" t="s">
        <v>45</v>
      </c>
      <c r="B219" s="1" t="s">
        <v>159</v>
      </c>
      <c r="C219" s="1" t="s">
        <v>160</v>
      </c>
      <c r="D219" s="2">
        <v>45504</v>
      </c>
      <c r="F219" s="8">
        <v>112363.1</v>
      </c>
      <c r="G219" s="1" t="s">
        <v>161</v>
      </c>
      <c r="H219" s="1" t="s">
        <v>162</v>
      </c>
      <c r="I219" s="1" t="s">
        <v>34</v>
      </c>
      <c r="J219" s="1" t="s">
        <v>134</v>
      </c>
      <c r="R219" s="3">
        <v>45504</v>
      </c>
      <c r="T219" s="1" t="s">
        <v>39</v>
      </c>
      <c r="U219" s="1" t="s">
        <v>22</v>
      </c>
      <c r="V219" s="1" t="s">
        <v>160</v>
      </c>
    </row>
    <row r="220" spans="1:22" ht="12.75" customHeight="1" x14ac:dyDescent="0.2">
      <c r="A220" s="1" t="s">
        <v>45</v>
      </c>
      <c r="B220" s="1" t="s">
        <v>165</v>
      </c>
      <c r="C220" s="1" t="s">
        <v>166</v>
      </c>
      <c r="D220" s="2">
        <v>45535</v>
      </c>
      <c r="F220" s="8">
        <v>1528129.24</v>
      </c>
      <c r="G220" s="1" t="s">
        <v>161</v>
      </c>
      <c r="H220" s="1" t="s">
        <v>162</v>
      </c>
      <c r="I220" s="1" t="s">
        <v>34</v>
      </c>
      <c r="J220" s="1" t="s">
        <v>134</v>
      </c>
      <c r="R220" s="3">
        <v>45535</v>
      </c>
      <c r="T220" s="1" t="s">
        <v>39</v>
      </c>
      <c r="U220" s="1" t="s">
        <v>22</v>
      </c>
      <c r="V220" s="1" t="s">
        <v>166</v>
      </c>
    </row>
    <row r="221" spans="1:22" ht="12.75" customHeight="1" x14ac:dyDescent="0.2">
      <c r="A221" s="1" t="s">
        <v>45</v>
      </c>
      <c r="B221" s="1" t="s">
        <v>173</v>
      </c>
      <c r="C221" s="1" t="s">
        <v>174</v>
      </c>
      <c r="D221" s="2">
        <v>45565</v>
      </c>
      <c r="F221" s="8">
        <v>325492.58</v>
      </c>
      <c r="G221" s="1" t="s">
        <v>161</v>
      </c>
      <c r="H221" s="1" t="s">
        <v>162</v>
      </c>
      <c r="I221" s="1" t="s">
        <v>34</v>
      </c>
      <c r="J221" s="1" t="s">
        <v>134</v>
      </c>
      <c r="R221" s="3">
        <v>45565</v>
      </c>
      <c r="T221" s="1" t="s">
        <v>39</v>
      </c>
      <c r="U221" s="1" t="s">
        <v>22</v>
      </c>
      <c r="V221" s="1" t="s">
        <v>174</v>
      </c>
    </row>
    <row r="222" spans="1:22" ht="12.75" customHeight="1" x14ac:dyDescent="0.2">
      <c r="A222" s="1" t="s">
        <v>45</v>
      </c>
      <c r="B222" s="1" t="s">
        <v>175</v>
      </c>
      <c r="C222" s="1" t="s">
        <v>176</v>
      </c>
      <c r="D222" s="2">
        <v>45596</v>
      </c>
      <c r="F222" s="8">
        <v>667724.19999999995</v>
      </c>
      <c r="G222" s="1" t="s">
        <v>161</v>
      </c>
      <c r="H222" s="1" t="s">
        <v>162</v>
      </c>
      <c r="I222" s="1" t="s">
        <v>34</v>
      </c>
      <c r="J222" s="1" t="s">
        <v>134</v>
      </c>
      <c r="R222" s="3">
        <v>45596</v>
      </c>
      <c r="T222" s="1" t="s">
        <v>39</v>
      </c>
      <c r="U222" s="1" t="s">
        <v>22</v>
      </c>
      <c r="V222" s="1" t="s">
        <v>176</v>
      </c>
    </row>
    <row r="223" spans="1:22" ht="12.75" customHeight="1" x14ac:dyDescent="0.2">
      <c r="A223" s="1" t="s">
        <v>45</v>
      </c>
      <c r="B223" s="1" t="s">
        <v>177</v>
      </c>
      <c r="C223" s="1" t="s">
        <v>178</v>
      </c>
      <c r="D223" s="2">
        <v>45626</v>
      </c>
      <c r="F223" s="8">
        <v>161719.29</v>
      </c>
      <c r="G223" s="1" t="s">
        <v>161</v>
      </c>
      <c r="H223" s="1" t="s">
        <v>162</v>
      </c>
      <c r="I223" s="1" t="s">
        <v>34</v>
      </c>
      <c r="J223" s="1" t="s">
        <v>134</v>
      </c>
      <c r="R223" s="3">
        <v>45626</v>
      </c>
      <c r="T223" s="1" t="s">
        <v>39</v>
      </c>
      <c r="U223" s="1" t="s">
        <v>22</v>
      </c>
      <c r="V223" s="1" t="s">
        <v>178</v>
      </c>
    </row>
    <row r="224" spans="1:22" ht="12.75" customHeight="1" x14ac:dyDescent="0.2">
      <c r="A224" s="1" t="s">
        <v>45</v>
      </c>
      <c r="B224" s="1" t="s">
        <v>179</v>
      </c>
      <c r="C224" s="1" t="s">
        <v>180</v>
      </c>
      <c r="D224" s="2">
        <v>45657</v>
      </c>
      <c r="F224" s="8">
        <v>92704.87</v>
      </c>
      <c r="G224" s="1" t="s">
        <v>161</v>
      </c>
      <c r="H224" s="1" t="s">
        <v>162</v>
      </c>
      <c r="I224" s="1" t="s">
        <v>34</v>
      </c>
      <c r="J224" s="1" t="s">
        <v>134</v>
      </c>
      <c r="M224" s="1" t="s">
        <v>181</v>
      </c>
      <c r="R224" s="3">
        <v>45657</v>
      </c>
      <c r="T224" s="1" t="s">
        <v>39</v>
      </c>
      <c r="U224" s="1" t="s">
        <v>22</v>
      </c>
      <c r="V224" s="1" t="s">
        <v>180</v>
      </c>
    </row>
    <row r="225" spans="1:22" ht="12.75" customHeight="1" x14ac:dyDescent="0.2">
      <c r="A225" s="1" t="s">
        <v>45</v>
      </c>
      <c r="B225" s="1" t="s">
        <v>342</v>
      </c>
      <c r="C225" s="1" t="s">
        <v>343</v>
      </c>
      <c r="D225" s="2">
        <v>45657</v>
      </c>
      <c r="E225" s="8">
        <v>2888133.28</v>
      </c>
      <c r="G225" s="1" t="s">
        <v>161</v>
      </c>
      <c r="H225" s="1" t="s">
        <v>162</v>
      </c>
      <c r="I225" s="1" t="s">
        <v>134</v>
      </c>
      <c r="J225" s="1" t="s">
        <v>267</v>
      </c>
      <c r="R225" s="3">
        <v>45657</v>
      </c>
      <c r="T225" s="1" t="s">
        <v>39</v>
      </c>
      <c r="U225" s="1" t="s">
        <v>22</v>
      </c>
    </row>
    <row r="226" spans="1:22" ht="12.75" customHeight="1" x14ac:dyDescent="0.2">
      <c r="A226" s="1" t="s">
        <v>45</v>
      </c>
      <c r="B226" s="1" t="s">
        <v>133</v>
      </c>
      <c r="C226" s="1" t="s">
        <v>135</v>
      </c>
      <c r="D226" s="2">
        <v>45443</v>
      </c>
      <c r="F226" s="8">
        <v>-1372106.99</v>
      </c>
      <c r="G226" s="1" t="s">
        <v>46</v>
      </c>
      <c r="H226" s="1" t="s">
        <v>47</v>
      </c>
      <c r="I226" s="1" t="s">
        <v>34</v>
      </c>
      <c r="J226" s="1" t="s">
        <v>134</v>
      </c>
      <c r="R226" s="3">
        <v>45443</v>
      </c>
      <c r="T226" s="1" t="s">
        <v>39</v>
      </c>
      <c r="U226" s="1" t="s">
        <v>22</v>
      </c>
    </row>
    <row r="227" spans="1:22" ht="12.75" customHeight="1" x14ac:dyDescent="0.2">
      <c r="A227" s="1" t="s">
        <v>45</v>
      </c>
      <c r="B227" s="1" t="s">
        <v>154</v>
      </c>
      <c r="C227" s="1" t="s">
        <v>135</v>
      </c>
      <c r="D227" s="2">
        <v>45443</v>
      </c>
      <c r="F227" s="8">
        <v>-1742.4</v>
      </c>
      <c r="G227" s="1" t="s">
        <v>46</v>
      </c>
      <c r="H227" s="1" t="s">
        <v>47</v>
      </c>
      <c r="I227" s="1" t="s">
        <v>34</v>
      </c>
      <c r="J227" s="1" t="s">
        <v>134</v>
      </c>
      <c r="R227" s="3">
        <v>45443</v>
      </c>
      <c r="T227" s="1" t="s">
        <v>39</v>
      </c>
      <c r="U227" s="1" t="s">
        <v>22</v>
      </c>
    </row>
    <row r="228" spans="1:22" ht="12.75" customHeight="1" x14ac:dyDescent="0.2">
      <c r="A228" s="1" t="s">
        <v>45</v>
      </c>
      <c r="B228" s="1" t="s">
        <v>155</v>
      </c>
      <c r="C228" s="1" t="s">
        <v>156</v>
      </c>
      <c r="D228" s="2">
        <v>45473</v>
      </c>
      <c r="F228" s="8">
        <v>-261914.86</v>
      </c>
      <c r="G228" s="1" t="s">
        <v>46</v>
      </c>
      <c r="H228" s="1" t="s">
        <v>47</v>
      </c>
      <c r="I228" s="1" t="s">
        <v>34</v>
      </c>
      <c r="J228" s="1" t="s">
        <v>134</v>
      </c>
      <c r="R228" s="3">
        <v>45473</v>
      </c>
      <c r="T228" s="1" t="s">
        <v>39</v>
      </c>
      <c r="U228" s="1" t="s">
        <v>22</v>
      </c>
    </row>
    <row r="229" spans="1:22" ht="12.75" customHeight="1" x14ac:dyDescent="0.2">
      <c r="A229" s="1" t="s">
        <v>45</v>
      </c>
      <c r="B229" s="1" t="s">
        <v>159</v>
      </c>
      <c r="C229" s="1" t="s">
        <v>160</v>
      </c>
      <c r="D229" s="2">
        <v>45504</v>
      </c>
      <c r="F229" s="8">
        <v>-350806.58</v>
      </c>
      <c r="G229" s="1" t="s">
        <v>46</v>
      </c>
      <c r="H229" s="1" t="s">
        <v>47</v>
      </c>
      <c r="I229" s="1" t="s">
        <v>34</v>
      </c>
      <c r="J229" s="1" t="s">
        <v>134</v>
      </c>
      <c r="R229" s="3">
        <v>45504</v>
      </c>
      <c r="T229" s="1" t="s">
        <v>39</v>
      </c>
      <c r="U229" s="1" t="s">
        <v>22</v>
      </c>
      <c r="V229" s="1" t="s">
        <v>160</v>
      </c>
    </row>
    <row r="230" spans="1:22" ht="12.75" customHeight="1" x14ac:dyDescent="0.2">
      <c r="A230" s="1" t="s">
        <v>45</v>
      </c>
      <c r="B230" s="1" t="s">
        <v>165</v>
      </c>
      <c r="C230" s="1" t="s">
        <v>166</v>
      </c>
      <c r="D230" s="2">
        <v>45535</v>
      </c>
      <c r="F230" s="8">
        <v>-6443643.7800000003</v>
      </c>
      <c r="G230" s="1" t="s">
        <v>46</v>
      </c>
      <c r="H230" s="1" t="s">
        <v>47</v>
      </c>
      <c r="I230" s="1" t="s">
        <v>34</v>
      </c>
      <c r="J230" s="1" t="s">
        <v>134</v>
      </c>
      <c r="R230" s="3">
        <v>45535</v>
      </c>
      <c r="T230" s="1" t="s">
        <v>39</v>
      </c>
      <c r="U230" s="1" t="s">
        <v>22</v>
      </c>
      <c r="V230" s="1" t="s">
        <v>166</v>
      </c>
    </row>
    <row r="231" spans="1:22" ht="12.75" customHeight="1" x14ac:dyDescent="0.2">
      <c r="A231" s="1" t="s">
        <v>45</v>
      </c>
      <c r="B231" s="1" t="s">
        <v>173</v>
      </c>
      <c r="C231" s="1" t="s">
        <v>174</v>
      </c>
      <c r="D231" s="2">
        <v>45565</v>
      </c>
      <c r="F231" s="8">
        <v>-1158685.49</v>
      </c>
      <c r="G231" s="1" t="s">
        <v>46</v>
      </c>
      <c r="H231" s="1" t="s">
        <v>47</v>
      </c>
      <c r="I231" s="1" t="s">
        <v>34</v>
      </c>
      <c r="J231" s="1" t="s">
        <v>134</v>
      </c>
      <c r="R231" s="3">
        <v>45565</v>
      </c>
      <c r="T231" s="1" t="s">
        <v>39</v>
      </c>
      <c r="U231" s="1" t="s">
        <v>22</v>
      </c>
      <c r="V231" s="1" t="s">
        <v>174</v>
      </c>
    </row>
    <row r="232" spans="1:22" ht="12.75" customHeight="1" x14ac:dyDescent="0.2">
      <c r="A232" s="1" t="s">
        <v>45</v>
      </c>
      <c r="B232" s="1" t="s">
        <v>175</v>
      </c>
      <c r="C232" s="1" t="s">
        <v>176</v>
      </c>
      <c r="D232" s="2">
        <v>45596</v>
      </c>
      <c r="F232" s="8">
        <v>-1661385.49</v>
      </c>
      <c r="G232" s="1" t="s">
        <v>46</v>
      </c>
      <c r="H232" s="1" t="s">
        <v>47</v>
      </c>
      <c r="I232" s="1" t="s">
        <v>34</v>
      </c>
      <c r="J232" s="1" t="s">
        <v>134</v>
      </c>
      <c r="R232" s="3">
        <v>45596</v>
      </c>
      <c r="T232" s="1" t="s">
        <v>39</v>
      </c>
      <c r="U232" s="1" t="s">
        <v>22</v>
      </c>
      <c r="V232" s="1" t="s">
        <v>176</v>
      </c>
    </row>
    <row r="233" spans="1:22" ht="12.75" customHeight="1" x14ac:dyDescent="0.2">
      <c r="A233" s="1" t="s">
        <v>45</v>
      </c>
      <c r="B233" s="1" t="s">
        <v>43</v>
      </c>
      <c r="C233" s="1" t="s">
        <v>44</v>
      </c>
      <c r="D233" s="2">
        <v>45626</v>
      </c>
      <c r="F233" s="8">
        <v>-1773866</v>
      </c>
      <c r="G233" s="1" t="s">
        <v>46</v>
      </c>
      <c r="H233" s="1" t="s">
        <v>47</v>
      </c>
      <c r="I233" s="1" t="s">
        <v>34</v>
      </c>
      <c r="J233" s="1" t="s">
        <v>134</v>
      </c>
      <c r="R233" s="3">
        <v>45626</v>
      </c>
      <c r="T233" s="1" t="s">
        <v>39</v>
      </c>
      <c r="U233" s="1" t="s">
        <v>22</v>
      </c>
      <c r="V233" s="1" t="s">
        <v>48</v>
      </c>
    </row>
    <row r="234" spans="1:22" ht="12.75" customHeight="1" x14ac:dyDescent="0.2">
      <c r="A234" s="1" t="s">
        <v>45</v>
      </c>
      <c r="B234" s="1" t="s">
        <v>177</v>
      </c>
      <c r="C234" s="1" t="s">
        <v>178</v>
      </c>
      <c r="D234" s="2">
        <v>45626</v>
      </c>
      <c r="F234" s="8">
        <v>-2162290.4900000002</v>
      </c>
      <c r="G234" s="1" t="s">
        <v>46</v>
      </c>
      <c r="H234" s="1" t="s">
        <v>47</v>
      </c>
      <c r="I234" s="1" t="s">
        <v>34</v>
      </c>
      <c r="J234" s="1" t="s">
        <v>134</v>
      </c>
      <c r="R234" s="3">
        <v>45626</v>
      </c>
      <c r="T234" s="1" t="s">
        <v>39</v>
      </c>
      <c r="U234" s="1" t="s">
        <v>22</v>
      </c>
      <c r="V234" s="1" t="s">
        <v>178</v>
      </c>
    </row>
    <row r="235" spans="1:22" ht="12.75" customHeight="1" x14ac:dyDescent="0.2">
      <c r="A235" s="1" t="s">
        <v>45</v>
      </c>
      <c r="B235" s="1" t="s">
        <v>179</v>
      </c>
      <c r="C235" s="1" t="s">
        <v>180</v>
      </c>
      <c r="D235" s="2">
        <v>45657</v>
      </c>
      <c r="F235" s="8">
        <v>-202785.92000000001</v>
      </c>
      <c r="G235" s="1" t="s">
        <v>46</v>
      </c>
      <c r="H235" s="1" t="s">
        <v>47</v>
      </c>
      <c r="I235" s="1" t="s">
        <v>34</v>
      </c>
      <c r="J235" s="1" t="s">
        <v>134</v>
      </c>
      <c r="M235" s="1" t="s">
        <v>181</v>
      </c>
      <c r="R235" s="3">
        <v>45657</v>
      </c>
      <c r="T235" s="1" t="s">
        <v>39</v>
      </c>
      <c r="U235" s="1" t="s">
        <v>22</v>
      </c>
      <c r="V235" s="1" t="s">
        <v>180</v>
      </c>
    </row>
    <row r="236" spans="1:22" ht="12.75" customHeight="1" x14ac:dyDescent="0.2">
      <c r="A236" s="1" t="s">
        <v>45</v>
      </c>
      <c r="B236" s="1" t="s">
        <v>399</v>
      </c>
      <c r="C236" s="1" t="s">
        <v>400</v>
      </c>
      <c r="D236" s="2">
        <v>45418</v>
      </c>
      <c r="F236" s="8">
        <v>15389228</v>
      </c>
      <c r="G236" s="1" t="s">
        <v>46</v>
      </c>
      <c r="H236" s="1" t="s">
        <v>47</v>
      </c>
      <c r="I236" s="1" t="s">
        <v>127</v>
      </c>
      <c r="J236" s="1" t="s">
        <v>134</v>
      </c>
      <c r="K236" s="1" t="s">
        <v>401</v>
      </c>
      <c r="R236" s="3">
        <v>45418</v>
      </c>
      <c r="T236" s="1" t="s">
        <v>39</v>
      </c>
      <c r="U236" s="1" t="s">
        <v>22</v>
      </c>
      <c r="V236" s="1" t="s">
        <v>402</v>
      </c>
    </row>
    <row r="237" spans="1:22" s="4" customFormat="1" ht="12.75" customHeight="1" x14ac:dyDescent="0.2">
      <c r="D237" s="17"/>
      <c r="E237" s="18">
        <f>SUM(E114:E236)</f>
        <v>13615362</v>
      </c>
      <c r="F237" s="18">
        <f>SUM(F114:F236)</f>
        <v>13615361.999999996</v>
      </c>
      <c r="R237" s="19"/>
    </row>
    <row r="238" spans="1:22" ht="12.75" customHeight="1" x14ac:dyDescent="0.2">
      <c r="D238" s="2"/>
      <c r="F238" s="8"/>
      <c r="R238" s="3"/>
    </row>
    <row r="239" spans="1:22" ht="12.75" customHeight="1" x14ac:dyDescent="0.2">
      <c r="A239" s="1" t="s">
        <v>45</v>
      </c>
      <c r="B239" s="1" t="s">
        <v>182</v>
      </c>
      <c r="C239" s="1" t="s">
        <v>183</v>
      </c>
      <c r="D239" s="2">
        <v>45307</v>
      </c>
      <c r="E239" s="8">
        <v>172819.98</v>
      </c>
      <c r="G239" s="1" t="s">
        <v>184</v>
      </c>
      <c r="H239" s="1" t="s">
        <v>185</v>
      </c>
      <c r="I239" s="1" t="s">
        <v>134</v>
      </c>
      <c r="J239" s="1" t="s">
        <v>127</v>
      </c>
      <c r="K239" s="1" t="s">
        <v>186</v>
      </c>
      <c r="R239" s="3">
        <v>45307</v>
      </c>
      <c r="T239" s="1" t="s">
        <v>39</v>
      </c>
      <c r="U239" s="1" t="s">
        <v>22</v>
      </c>
    </row>
    <row r="240" spans="1:22" ht="12.75" customHeight="1" x14ac:dyDescent="0.2">
      <c r="A240" s="1" t="s">
        <v>45</v>
      </c>
      <c r="B240" s="1" t="s">
        <v>282</v>
      </c>
      <c r="C240" s="1" t="s">
        <v>283</v>
      </c>
      <c r="D240" s="2">
        <v>45657</v>
      </c>
      <c r="E240" s="8">
        <v>156857</v>
      </c>
      <c r="G240" s="1" t="s">
        <v>184</v>
      </c>
      <c r="H240" s="1" t="s">
        <v>185</v>
      </c>
      <c r="I240" s="1" t="s">
        <v>134</v>
      </c>
      <c r="J240" s="1" t="s">
        <v>267</v>
      </c>
      <c r="R240" s="3">
        <v>45657</v>
      </c>
      <c r="T240" s="1" t="s">
        <v>39</v>
      </c>
      <c r="U240" s="1" t="s">
        <v>22</v>
      </c>
    </row>
    <row r="241" spans="1:22" ht="12.75" customHeight="1" x14ac:dyDescent="0.2">
      <c r="A241" s="1" t="s">
        <v>45</v>
      </c>
      <c r="B241" s="1" t="s">
        <v>409</v>
      </c>
      <c r="C241" s="1" t="s">
        <v>410</v>
      </c>
      <c r="D241" s="2">
        <v>45449</v>
      </c>
      <c r="F241" s="8">
        <v>277800</v>
      </c>
      <c r="G241" s="1" t="s">
        <v>184</v>
      </c>
      <c r="H241" s="1" t="s">
        <v>185</v>
      </c>
      <c r="I241" s="1" t="s">
        <v>127</v>
      </c>
      <c r="J241" s="1" t="s">
        <v>134</v>
      </c>
      <c r="K241" s="1" t="s">
        <v>411</v>
      </c>
      <c r="R241" s="3">
        <v>45449</v>
      </c>
      <c r="T241" s="1" t="s">
        <v>39</v>
      </c>
      <c r="U241" s="1" t="s">
        <v>22</v>
      </c>
    </row>
    <row r="242" spans="1:22" s="4" customFormat="1" ht="12.75" customHeight="1" x14ac:dyDescent="0.2">
      <c r="D242" s="17"/>
      <c r="E242" s="6">
        <f>SUM(E239:E241)</f>
        <v>329676.98</v>
      </c>
      <c r="F242" s="6">
        <f>SUM(F239:F241)</f>
        <v>277800</v>
      </c>
      <c r="R242" s="19"/>
    </row>
    <row r="243" spans="1:22" ht="12.75" customHeight="1" x14ac:dyDescent="0.2">
      <c r="A243" s="1" t="s">
        <v>45</v>
      </c>
      <c r="B243" s="1" t="s">
        <v>274</v>
      </c>
      <c r="C243" s="1" t="s">
        <v>275</v>
      </c>
      <c r="D243" s="2">
        <v>45611</v>
      </c>
      <c r="E243" s="8">
        <v>1702608.22</v>
      </c>
      <c r="G243" s="1" t="s">
        <v>276</v>
      </c>
      <c r="H243" s="1" t="s">
        <v>277</v>
      </c>
      <c r="I243" s="1" t="s">
        <v>134</v>
      </c>
      <c r="J243" s="1" t="s">
        <v>267</v>
      </c>
      <c r="R243" s="3">
        <v>45611</v>
      </c>
      <c r="T243" s="1" t="s">
        <v>39</v>
      </c>
      <c r="U243" s="1" t="s">
        <v>22</v>
      </c>
      <c r="V243" s="1" t="s">
        <v>278</v>
      </c>
    </row>
    <row r="244" spans="1:22" ht="12.75" customHeight="1" x14ac:dyDescent="0.2">
      <c r="A244" s="1" t="s">
        <v>45</v>
      </c>
      <c r="B244" s="1" t="s">
        <v>279</v>
      </c>
      <c r="C244" s="1" t="s">
        <v>280</v>
      </c>
      <c r="D244" s="2">
        <v>45624</v>
      </c>
      <c r="E244" s="8">
        <v>851265.6</v>
      </c>
      <c r="G244" s="1" t="s">
        <v>276</v>
      </c>
      <c r="H244" s="1" t="s">
        <v>277</v>
      </c>
      <c r="I244" s="1" t="s">
        <v>134</v>
      </c>
      <c r="J244" s="1" t="s">
        <v>267</v>
      </c>
      <c r="R244" s="3">
        <v>45624</v>
      </c>
      <c r="T244" s="1" t="s">
        <v>39</v>
      </c>
      <c r="U244" s="1" t="s">
        <v>22</v>
      </c>
      <c r="V244" s="1" t="s">
        <v>281</v>
      </c>
    </row>
    <row r="245" spans="1:22" ht="12.75" customHeight="1" x14ac:dyDescent="0.2">
      <c r="A245" s="1" t="s">
        <v>45</v>
      </c>
      <c r="B245" s="1" t="s">
        <v>278</v>
      </c>
      <c r="C245" s="1" t="s">
        <v>275</v>
      </c>
      <c r="D245" s="2">
        <v>45611</v>
      </c>
      <c r="F245" s="8">
        <v>1702608.22</v>
      </c>
      <c r="G245" s="1" t="s">
        <v>276</v>
      </c>
      <c r="H245" s="1" t="s">
        <v>277</v>
      </c>
      <c r="I245" s="1" t="s">
        <v>127</v>
      </c>
      <c r="J245" s="1" t="s">
        <v>134</v>
      </c>
      <c r="K245" s="1" t="s">
        <v>447</v>
      </c>
      <c r="R245" s="3">
        <v>45611</v>
      </c>
      <c r="T245" s="1" t="s">
        <v>39</v>
      </c>
      <c r="U245" s="1" t="s">
        <v>22</v>
      </c>
    </row>
    <row r="246" spans="1:22" ht="12.75" customHeight="1" x14ac:dyDescent="0.2">
      <c r="A246" s="1" t="s">
        <v>45</v>
      </c>
      <c r="B246" s="1" t="s">
        <v>281</v>
      </c>
      <c r="C246" s="1" t="s">
        <v>448</v>
      </c>
      <c r="D246" s="2">
        <v>45624</v>
      </c>
      <c r="F246" s="8">
        <v>851265.6</v>
      </c>
      <c r="G246" s="1" t="s">
        <v>276</v>
      </c>
      <c r="H246" s="1" t="s">
        <v>277</v>
      </c>
      <c r="I246" s="1" t="s">
        <v>127</v>
      </c>
      <c r="J246" s="1" t="s">
        <v>134</v>
      </c>
      <c r="K246" s="1" t="s">
        <v>449</v>
      </c>
      <c r="R246" s="3">
        <v>45624</v>
      </c>
      <c r="T246" s="1" t="s">
        <v>39</v>
      </c>
      <c r="U246" s="1" t="s">
        <v>22</v>
      </c>
    </row>
    <row r="247" spans="1:22" s="4" customFormat="1" ht="12.75" customHeight="1" x14ac:dyDescent="0.2">
      <c r="D247" s="17"/>
      <c r="E247" s="6">
        <f>SUM(E243:E246)</f>
        <v>2553873.8199999998</v>
      </c>
      <c r="F247" s="6">
        <f>SUM(F243:F246)</f>
        <v>2553873.8199999998</v>
      </c>
      <c r="R247" s="19"/>
    </row>
    <row r="248" spans="1:22" ht="12.75" customHeight="1" x14ac:dyDescent="0.2">
      <c r="A248" s="1" t="s">
        <v>45</v>
      </c>
      <c r="B248" s="1" t="s">
        <v>187</v>
      </c>
      <c r="C248" s="1" t="s">
        <v>183</v>
      </c>
      <c r="D248" s="2">
        <v>45307</v>
      </c>
      <c r="E248" s="8">
        <v>99.99</v>
      </c>
      <c r="G248" s="1" t="s">
        <v>188</v>
      </c>
      <c r="H248" s="1" t="s">
        <v>189</v>
      </c>
      <c r="I248" s="1" t="s">
        <v>134</v>
      </c>
      <c r="J248" s="1" t="s">
        <v>127</v>
      </c>
      <c r="K248" s="1" t="s">
        <v>186</v>
      </c>
      <c r="R248" s="3">
        <v>45307</v>
      </c>
      <c r="T248" s="1" t="s">
        <v>39</v>
      </c>
      <c r="U248" s="1" t="s">
        <v>22</v>
      </c>
    </row>
    <row r="249" spans="1:22" s="4" customFormat="1" ht="12.75" customHeight="1" x14ac:dyDescent="0.2">
      <c r="D249" s="17"/>
      <c r="E249" s="18">
        <v>99.99</v>
      </c>
      <c r="F249" s="6">
        <v>0</v>
      </c>
      <c r="R249" s="19"/>
    </row>
    <row r="250" spans="1:22" ht="12.75" customHeight="1" x14ac:dyDescent="0.2">
      <c r="A250" s="1" t="s">
        <v>45</v>
      </c>
      <c r="B250" s="1" t="s">
        <v>344</v>
      </c>
      <c r="C250" s="1" t="s">
        <v>345</v>
      </c>
      <c r="D250" s="2">
        <v>45657</v>
      </c>
      <c r="E250" s="8">
        <v>745526</v>
      </c>
      <c r="G250" s="1" t="s">
        <v>346</v>
      </c>
      <c r="H250" s="1" t="s">
        <v>347</v>
      </c>
      <c r="I250" s="1" t="s">
        <v>134</v>
      </c>
      <c r="J250" s="1" t="s">
        <v>267</v>
      </c>
      <c r="R250" s="3">
        <v>45657</v>
      </c>
      <c r="T250" s="1" t="s">
        <v>39</v>
      </c>
      <c r="U250" s="1" t="s">
        <v>22</v>
      </c>
    </row>
    <row r="251" spans="1:22" ht="12.75" customHeight="1" x14ac:dyDescent="0.2">
      <c r="A251" s="1" t="s">
        <v>45</v>
      </c>
      <c r="B251" s="1" t="s">
        <v>430</v>
      </c>
      <c r="C251" s="1" t="s">
        <v>431</v>
      </c>
      <c r="D251" s="2">
        <v>45562</v>
      </c>
      <c r="F251" s="8">
        <v>745526</v>
      </c>
      <c r="G251" s="1" t="s">
        <v>346</v>
      </c>
      <c r="H251" s="1" t="s">
        <v>347</v>
      </c>
      <c r="I251" s="1" t="s">
        <v>127</v>
      </c>
      <c r="J251" s="1" t="s">
        <v>134</v>
      </c>
      <c r="K251" s="1" t="s">
        <v>432</v>
      </c>
      <c r="R251" s="3">
        <v>45562</v>
      </c>
      <c r="T251" s="1" t="s">
        <v>39</v>
      </c>
      <c r="U251" s="1" t="s">
        <v>22</v>
      </c>
    </row>
    <row r="252" spans="1:22" s="4" customFormat="1" ht="12.75" customHeight="1" x14ac:dyDescent="0.2">
      <c r="D252" s="17"/>
      <c r="E252" s="6">
        <f>SUM(E250:E251)</f>
        <v>745526</v>
      </c>
      <c r="F252" s="6">
        <f>SUM(F250:F251)</f>
        <v>745526</v>
      </c>
      <c r="R252" s="19"/>
    </row>
    <row r="253" spans="1:22" ht="12.75" customHeight="1" x14ac:dyDescent="0.2">
      <c r="A253" s="1" t="s">
        <v>45</v>
      </c>
      <c r="B253" s="1" t="s">
        <v>67</v>
      </c>
      <c r="C253" s="1" t="s">
        <v>68</v>
      </c>
      <c r="D253" s="2">
        <v>45443</v>
      </c>
      <c r="E253" s="8">
        <v>202180</v>
      </c>
      <c r="G253" s="1" t="s">
        <v>69</v>
      </c>
      <c r="H253" s="1" t="s">
        <v>70</v>
      </c>
      <c r="I253" s="1" t="s">
        <v>134</v>
      </c>
      <c r="J253" s="1" t="s">
        <v>348</v>
      </c>
      <c r="M253" s="1" t="s">
        <v>181</v>
      </c>
      <c r="R253" s="3">
        <v>45443</v>
      </c>
      <c r="T253" s="1" t="s">
        <v>39</v>
      </c>
      <c r="U253" s="1" t="s">
        <v>22</v>
      </c>
      <c r="V253" s="1" t="s">
        <v>72</v>
      </c>
    </row>
    <row r="254" spans="1:22" ht="12.75" customHeight="1" x14ac:dyDescent="0.2">
      <c r="A254" s="1" t="s">
        <v>45</v>
      </c>
      <c r="B254" s="1" t="s">
        <v>117</v>
      </c>
      <c r="C254" s="1" t="s">
        <v>119</v>
      </c>
      <c r="D254" s="2">
        <v>45443</v>
      </c>
      <c r="F254" s="8">
        <v>202180</v>
      </c>
      <c r="G254" s="1" t="s">
        <v>69</v>
      </c>
      <c r="H254" s="1" t="s">
        <v>70</v>
      </c>
      <c r="I254" s="1" t="s">
        <v>118</v>
      </c>
      <c r="J254" s="1" t="s">
        <v>134</v>
      </c>
      <c r="K254" s="1" t="s">
        <v>120</v>
      </c>
      <c r="R254" s="3">
        <v>45443</v>
      </c>
      <c r="T254" s="1" t="s">
        <v>39</v>
      </c>
      <c r="U254" s="1" t="s">
        <v>22</v>
      </c>
    </row>
    <row r="255" spans="1:22" s="4" customFormat="1" ht="12.75" customHeight="1" x14ac:dyDescent="0.2">
      <c r="D255" s="17"/>
      <c r="E255" s="6">
        <f>SUM(E253:E254)</f>
        <v>202180</v>
      </c>
      <c r="F255" s="6">
        <f>SUM(F253:F254)</f>
        <v>202180</v>
      </c>
      <c r="R255" s="19"/>
    </row>
    <row r="256" spans="1:22" ht="12.75" customHeight="1" x14ac:dyDescent="0.2">
      <c r="A256" s="1" t="s">
        <v>45</v>
      </c>
      <c r="B256" s="1" t="s">
        <v>284</v>
      </c>
      <c r="C256" s="1" t="s">
        <v>285</v>
      </c>
      <c r="D256" s="2">
        <v>45657</v>
      </c>
      <c r="E256" s="8">
        <v>9994.6</v>
      </c>
      <c r="G256" s="1" t="s">
        <v>286</v>
      </c>
      <c r="H256" s="1" t="s">
        <v>287</v>
      </c>
      <c r="I256" s="1" t="s">
        <v>134</v>
      </c>
      <c r="J256" s="1" t="s">
        <v>267</v>
      </c>
      <c r="R256" s="3">
        <v>45657</v>
      </c>
      <c r="T256" s="1" t="s">
        <v>39</v>
      </c>
      <c r="U256" s="1" t="s">
        <v>22</v>
      </c>
    </row>
    <row r="257" spans="1:22" ht="12.75" customHeight="1" x14ac:dyDescent="0.2">
      <c r="A257" s="1" t="s">
        <v>45</v>
      </c>
      <c r="B257" s="1" t="s">
        <v>412</v>
      </c>
      <c r="C257" s="1" t="s">
        <v>410</v>
      </c>
      <c r="D257" s="2">
        <v>45449</v>
      </c>
      <c r="F257" s="8">
        <v>10000</v>
      </c>
      <c r="G257" s="1" t="s">
        <v>286</v>
      </c>
      <c r="H257" s="1" t="s">
        <v>287</v>
      </c>
      <c r="I257" s="1" t="s">
        <v>127</v>
      </c>
      <c r="J257" s="1" t="s">
        <v>134</v>
      </c>
      <c r="K257" s="1" t="s">
        <v>413</v>
      </c>
      <c r="R257" s="3">
        <v>45449</v>
      </c>
      <c r="T257" s="1" t="s">
        <v>39</v>
      </c>
      <c r="U257" s="1" t="s">
        <v>22</v>
      </c>
    </row>
    <row r="258" spans="1:22" s="4" customFormat="1" ht="12.75" customHeight="1" x14ac:dyDescent="0.2">
      <c r="D258" s="17"/>
      <c r="E258" s="6">
        <f>SUM(E256:E257)</f>
        <v>9994.6</v>
      </c>
      <c r="F258" s="6">
        <f>SUM(F256:F257)</f>
        <v>10000</v>
      </c>
      <c r="R258" s="19"/>
    </row>
    <row r="259" spans="1:22" ht="12.75" customHeight="1" x14ac:dyDescent="0.2">
      <c r="A259" s="1" t="s">
        <v>45</v>
      </c>
      <c r="B259" s="1" t="s">
        <v>266</v>
      </c>
      <c r="C259" s="1" t="s">
        <v>268</v>
      </c>
      <c r="D259" s="2">
        <v>45425</v>
      </c>
      <c r="E259" s="8">
        <v>1513345.72</v>
      </c>
      <c r="G259" s="1" t="s">
        <v>269</v>
      </c>
      <c r="H259" s="1" t="s">
        <v>270</v>
      </c>
      <c r="I259" s="1" t="s">
        <v>134</v>
      </c>
      <c r="J259" s="1" t="s">
        <v>267</v>
      </c>
      <c r="R259" s="3">
        <v>45425</v>
      </c>
      <c r="T259" s="1" t="s">
        <v>39</v>
      </c>
      <c r="U259" s="1" t="s">
        <v>22</v>
      </c>
      <c r="V259" s="1" t="s">
        <v>271</v>
      </c>
    </row>
    <row r="260" spans="1:22" ht="12.75" customHeight="1" x14ac:dyDescent="0.2">
      <c r="A260" s="1" t="s">
        <v>45</v>
      </c>
      <c r="B260" s="1" t="s">
        <v>288</v>
      </c>
      <c r="C260" s="1" t="s">
        <v>289</v>
      </c>
      <c r="D260" s="2">
        <v>45657</v>
      </c>
      <c r="E260" s="8">
        <v>4019950.23</v>
      </c>
      <c r="G260" s="1" t="s">
        <v>269</v>
      </c>
      <c r="H260" s="1" t="s">
        <v>270</v>
      </c>
      <c r="I260" s="1" t="s">
        <v>134</v>
      </c>
      <c r="J260" s="1" t="s">
        <v>267</v>
      </c>
      <c r="R260" s="3">
        <v>45657</v>
      </c>
      <c r="T260" s="1" t="s">
        <v>39</v>
      </c>
      <c r="U260" s="1" t="s">
        <v>22</v>
      </c>
    </row>
    <row r="261" spans="1:22" ht="12.75" customHeight="1" x14ac:dyDescent="0.2">
      <c r="A261" s="1" t="s">
        <v>45</v>
      </c>
      <c r="B261" s="1" t="s">
        <v>271</v>
      </c>
      <c r="C261" s="1" t="s">
        <v>354</v>
      </c>
      <c r="D261" s="2">
        <v>45425</v>
      </c>
      <c r="F261" s="8">
        <v>1513345.72</v>
      </c>
      <c r="G261" s="1" t="s">
        <v>269</v>
      </c>
      <c r="H261" s="1" t="s">
        <v>270</v>
      </c>
      <c r="I261" s="1" t="s">
        <v>353</v>
      </c>
      <c r="J261" s="1" t="s">
        <v>134</v>
      </c>
      <c r="K261" s="1" t="s">
        <v>355</v>
      </c>
      <c r="R261" s="3">
        <v>45425</v>
      </c>
      <c r="T261" s="1" t="s">
        <v>39</v>
      </c>
      <c r="U261" s="1" t="s">
        <v>22</v>
      </c>
    </row>
    <row r="262" spans="1:22" ht="12.75" customHeight="1" x14ac:dyDescent="0.2">
      <c r="A262" s="1" t="s">
        <v>45</v>
      </c>
      <c r="B262" s="1" t="s">
        <v>356</v>
      </c>
      <c r="C262" s="1" t="s">
        <v>357</v>
      </c>
      <c r="D262" s="2">
        <v>45618</v>
      </c>
      <c r="F262" s="8">
        <v>4019950.23</v>
      </c>
      <c r="G262" s="1" t="s">
        <v>269</v>
      </c>
      <c r="H262" s="1" t="s">
        <v>270</v>
      </c>
      <c r="I262" s="1" t="s">
        <v>353</v>
      </c>
      <c r="J262" s="1" t="s">
        <v>134</v>
      </c>
      <c r="K262" s="1" t="s">
        <v>358</v>
      </c>
      <c r="R262" s="3">
        <v>45618</v>
      </c>
      <c r="T262" s="1" t="s">
        <v>39</v>
      </c>
      <c r="U262" s="1" t="s">
        <v>22</v>
      </c>
    </row>
    <row r="263" spans="1:22" ht="12.75" customHeight="1" x14ac:dyDescent="0.2">
      <c r="A263" s="1" t="s">
        <v>45</v>
      </c>
      <c r="B263" s="1" t="s">
        <v>290</v>
      </c>
      <c r="C263" s="1" t="s">
        <v>291</v>
      </c>
      <c r="D263" s="2">
        <v>45657</v>
      </c>
      <c r="E263" s="8">
        <v>2565</v>
      </c>
      <c r="G263" s="1" t="s">
        <v>292</v>
      </c>
      <c r="H263" s="1" t="s">
        <v>293</v>
      </c>
      <c r="I263" s="1" t="s">
        <v>134</v>
      </c>
      <c r="J263" s="1" t="s">
        <v>267</v>
      </c>
      <c r="R263" s="3">
        <v>45657</v>
      </c>
      <c r="T263" s="1" t="s">
        <v>39</v>
      </c>
      <c r="U263" s="1" t="s">
        <v>22</v>
      </c>
    </row>
    <row r="264" spans="1:22" ht="12.75" customHeight="1" x14ac:dyDescent="0.2">
      <c r="A264" s="1" t="s">
        <v>45</v>
      </c>
      <c r="B264" s="1" t="s">
        <v>356</v>
      </c>
      <c r="C264" s="1" t="s">
        <v>357</v>
      </c>
      <c r="D264" s="2">
        <v>45618</v>
      </c>
      <c r="F264" s="8">
        <v>2565</v>
      </c>
      <c r="G264" s="1" t="s">
        <v>292</v>
      </c>
      <c r="H264" s="1" t="s">
        <v>293</v>
      </c>
      <c r="I264" s="1" t="s">
        <v>353</v>
      </c>
      <c r="J264" s="1" t="s">
        <v>134</v>
      </c>
      <c r="K264" s="1" t="s">
        <v>358</v>
      </c>
      <c r="R264" s="3">
        <v>45618</v>
      </c>
      <c r="T264" s="1" t="s">
        <v>39</v>
      </c>
      <c r="U264" s="1" t="s">
        <v>22</v>
      </c>
    </row>
    <row r="265" spans="1:22" s="4" customFormat="1" x14ac:dyDescent="0.2">
      <c r="E265" s="6">
        <f>SUM(E259:E264)</f>
        <v>5535860.9500000002</v>
      </c>
      <c r="F265" s="6">
        <f>SUM(F259:F264)</f>
        <v>5535860.9500000002</v>
      </c>
    </row>
    <row r="267" spans="1:22" s="4" customFormat="1" x14ac:dyDescent="0.2">
      <c r="C267" s="4" t="s">
        <v>676</v>
      </c>
      <c r="E267" s="6">
        <f>E265+E258+E255+E252+E249+E247+E242+E113+E95+E63+E237</f>
        <v>38498500.829999998</v>
      </c>
      <c r="F267" s="6">
        <f>F265+F258+F255+F252+F249+F247+F248+F242+F113+F95+F63+F237</f>
        <v>38296878.769999996</v>
      </c>
    </row>
  </sheetData>
  <sortState ref="A2:W94">
    <sortCondition ref="B2:B9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4EEC-DAE3-4BCB-B0AD-20C52583CFCD}">
  <dimension ref="A1:AF71"/>
  <sheetViews>
    <sheetView tabSelected="1" workbookViewId="0">
      <pane ySplit="1" topLeftCell="A35" activePane="bottomLeft" state="frozen"/>
      <selection pane="bottomLeft" activeCell="F47" sqref="F47"/>
    </sheetView>
  </sheetViews>
  <sheetFormatPr defaultColWidth="11.42578125" defaultRowHeight="12" x14ac:dyDescent="0.2"/>
  <cols>
    <col min="1" max="1" width="36.140625" style="1" bestFit="1" customWidth="1"/>
    <col min="2" max="2" width="23" style="1" bestFit="1" customWidth="1"/>
    <col min="3" max="3" width="60.5703125" style="1" bestFit="1" customWidth="1"/>
    <col min="4" max="4" width="11.42578125" style="1"/>
    <col min="5" max="5" width="18.140625" style="7" customWidth="1"/>
    <col min="6" max="6" width="15.28515625" style="7" customWidth="1"/>
    <col min="7" max="7" width="20.28515625" style="1" bestFit="1" customWidth="1"/>
    <col min="8" max="8" width="13.85546875" style="1" customWidth="1"/>
    <col min="9" max="17" width="11.42578125" style="1"/>
    <col min="18" max="18" width="16.28515625" style="1" bestFit="1" customWidth="1"/>
    <col min="19" max="16384" width="11.42578125" style="1"/>
  </cols>
  <sheetData>
    <row r="1" spans="1:32" s="9" customFormat="1" ht="29.25" customHeight="1" x14ac:dyDescent="0.2">
      <c r="A1" s="10" t="s">
        <v>7</v>
      </c>
      <c r="B1" s="10" t="s">
        <v>0</v>
      </c>
      <c r="C1" s="10" t="s">
        <v>3</v>
      </c>
      <c r="D1" s="10" t="s">
        <v>4</v>
      </c>
      <c r="E1" s="11" t="s">
        <v>5</v>
      </c>
      <c r="F1" s="11" t="s">
        <v>6</v>
      </c>
      <c r="G1" s="10" t="s">
        <v>8</v>
      </c>
      <c r="H1" s="10" t="s">
        <v>9</v>
      </c>
      <c r="I1" s="10" t="s">
        <v>1</v>
      </c>
      <c r="J1" s="10" t="s">
        <v>2</v>
      </c>
      <c r="K1" s="10" t="s">
        <v>18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19</v>
      </c>
      <c r="U1" s="10" t="s">
        <v>20</v>
      </c>
      <c r="V1" s="10" t="s">
        <v>22</v>
      </c>
      <c r="W1" s="10" t="s">
        <v>23</v>
      </c>
      <c r="X1" s="10" t="s">
        <v>24</v>
      </c>
      <c r="Y1" s="10" t="s">
        <v>25</v>
      </c>
      <c r="Z1" s="10" t="s">
        <v>26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</row>
    <row r="2" spans="1:32" ht="12.75" customHeight="1" x14ac:dyDescent="0.2">
      <c r="A2" s="1" t="s">
        <v>453</v>
      </c>
      <c r="B2" s="1" t="s">
        <v>450</v>
      </c>
      <c r="C2" s="1" t="s">
        <v>452</v>
      </c>
      <c r="D2" s="2">
        <v>45308</v>
      </c>
      <c r="E2" s="8">
        <v>1149.29</v>
      </c>
      <c r="G2" s="1" t="s">
        <v>454</v>
      </c>
      <c r="H2" s="1" t="s">
        <v>455</v>
      </c>
      <c r="I2" s="1" t="s">
        <v>451</v>
      </c>
      <c r="J2" s="1" t="s">
        <v>236</v>
      </c>
      <c r="K2" s="1" t="s">
        <v>456</v>
      </c>
      <c r="R2" s="3">
        <v>45308</v>
      </c>
      <c r="T2" s="1" t="s">
        <v>39</v>
      </c>
      <c r="V2" s="1" t="s">
        <v>22</v>
      </c>
      <c r="Y2" s="1" t="s">
        <v>457</v>
      </c>
      <c r="Z2" s="1" t="s">
        <v>241</v>
      </c>
      <c r="AA2" s="3">
        <v>45319.503902893499</v>
      </c>
      <c r="AB2" s="1" t="s">
        <v>122</v>
      </c>
    </row>
    <row r="3" spans="1:32" ht="12.75" customHeight="1" x14ac:dyDescent="0.2">
      <c r="A3" s="1" t="s">
        <v>453</v>
      </c>
      <c r="B3" s="1" t="s">
        <v>458</v>
      </c>
      <c r="C3" s="1" t="s">
        <v>459</v>
      </c>
      <c r="D3" s="2">
        <v>45308</v>
      </c>
      <c r="E3" s="8">
        <v>626.45000000000005</v>
      </c>
      <c r="G3" s="1" t="s">
        <v>460</v>
      </c>
      <c r="H3" s="1" t="s">
        <v>461</v>
      </c>
      <c r="I3" s="1" t="s">
        <v>451</v>
      </c>
      <c r="J3" s="1" t="s">
        <v>236</v>
      </c>
      <c r="K3" s="1" t="s">
        <v>462</v>
      </c>
      <c r="R3" s="3">
        <v>45308</v>
      </c>
      <c r="T3" s="1" t="s">
        <v>39</v>
      </c>
      <c r="V3" s="1" t="s">
        <v>22</v>
      </c>
      <c r="Y3" s="1" t="s">
        <v>457</v>
      </c>
      <c r="Z3" s="1" t="s">
        <v>241</v>
      </c>
      <c r="AA3" s="3">
        <v>45319.503909606501</v>
      </c>
      <c r="AB3" s="1" t="s">
        <v>122</v>
      </c>
    </row>
    <row r="4" spans="1:32" ht="12.75" customHeight="1" x14ac:dyDescent="0.2">
      <c r="A4" s="1" t="s">
        <v>465</v>
      </c>
      <c r="B4" s="1" t="s">
        <v>463</v>
      </c>
      <c r="C4" s="1" t="s">
        <v>464</v>
      </c>
      <c r="D4" s="2">
        <v>45308</v>
      </c>
      <c r="E4" s="8">
        <v>7338.64</v>
      </c>
      <c r="G4" s="1" t="s">
        <v>466</v>
      </c>
      <c r="H4" s="1" t="s">
        <v>467</v>
      </c>
      <c r="I4" s="1" t="s">
        <v>451</v>
      </c>
      <c r="J4" s="1" t="s">
        <v>236</v>
      </c>
      <c r="K4" s="1" t="s">
        <v>468</v>
      </c>
      <c r="R4" s="3">
        <v>45308</v>
      </c>
      <c r="T4" s="1" t="s">
        <v>39</v>
      </c>
      <c r="V4" s="1" t="s">
        <v>22</v>
      </c>
      <c r="Y4" s="1" t="s">
        <v>457</v>
      </c>
      <c r="Z4" s="1" t="s">
        <v>241</v>
      </c>
      <c r="AA4" s="3">
        <v>45319.503903900499</v>
      </c>
      <c r="AB4" s="1" t="s">
        <v>122</v>
      </c>
    </row>
    <row r="5" spans="1:32" ht="12.75" customHeight="1" x14ac:dyDescent="0.2">
      <c r="A5" s="1" t="s">
        <v>471</v>
      </c>
      <c r="B5" s="1" t="s">
        <v>469</v>
      </c>
      <c r="C5" s="1" t="s">
        <v>470</v>
      </c>
      <c r="D5" s="2">
        <v>45308</v>
      </c>
      <c r="E5" s="8">
        <v>7691.2</v>
      </c>
      <c r="G5" s="1" t="s">
        <v>472</v>
      </c>
      <c r="H5" s="1" t="s">
        <v>473</v>
      </c>
      <c r="I5" s="1" t="s">
        <v>451</v>
      </c>
      <c r="J5" s="1" t="s">
        <v>236</v>
      </c>
      <c r="K5" s="1" t="s">
        <v>474</v>
      </c>
      <c r="R5" s="3">
        <v>45308</v>
      </c>
      <c r="T5" s="1" t="s">
        <v>39</v>
      </c>
      <c r="V5" s="1" t="s">
        <v>22</v>
      </c>
      <c r="Y5" s="1" t="s">
        <v>457</v>
      </c>
      <c r="Z5" s="1" t="s">
        <v>241</v>
      </c>
      <c r="AA5" s="3">
        <v>45319.503904629601</v>
      </c>
      <c r="AB5" s="1" t="s">
        <v>122</v>
      </c>
    </row>
    <row r="6" spans="1:32" ht="12.75" customHeight="1" x14ac:dyDescent="0.2">
      <c r="A6" s="1" t="s">
        <v>477</v>
      </c>
      <c r="B6" s="1" t="s">
        <v>475</v>
      </c>
      <c r="C6" s="1" t="s">
        <v>476</v>
      </c>
      <c r="D6" s="2">
        <v>45308</v>
      </c>
      <c r="E6" s="8">
        <v>358.49</v>
      </c>
      <c r="G6" s="1" t="s">
        <v>478</v>
      </c>
      <c r="H6" s="1" t="s">
        <v>479</v>
      </c>
      <c r="I6" s="1" t="s">
        <v>451</v>
      </c>
      <c r="J6" s="1" t="s">
        <v>236</v>
      </c>
      <c r="K6" s="1" t="s">
        <v>480</v>
      </c>
      <c r="R6" s="3">
        <v>45308</v>
      </c>
      <c r="T6" s="1" t="s">
        <v>39</v>
      </c>
      <c r="V6" s="1" t="s">
        <v>22</v>
      </c>
      <c r="Y6" s="1" t="s">
        <v>457</v>
      </c>
      <c r="Z6" s="1" t="s">
        <v>241</v>
      </c>
      <c r="AA6" s="3">
        <v>45319.503905324098</v>
      </c>
      <c r="AB6" s="1" t="s">
        <v>122</v>
      </c>
    </row>
    <row r="7" spans="1:32" ht="12.75" customHeight="1" x14ac:dyDescent="0.2">
      <c r="A7" s="1" t="s">
        <v>465</v>
      </c>
      <c r="B7" s="1" t="s">
        <v>481</v>
      </c>
      <c r="C7" s="1" t="s">
        <v>482</v>
      </c>
      <c r="D7" s="2">
        <v>45308</v>
      </c>
      <c r="E7" s="8">
        <v>1541.51</v>
      </c>
      <c r="G7" s="1" t="s">
        <v>483</v>
      </c>
      <c r="H7" s="1" t="s">
        <v>484</v>
      </c>
      <c r="I7" s="1" t="s">
        <v>451</v>
      </c>
      <c r="J7" s="1" t="s">
        <v>236</v>
      </c>
      <c r="K7" s="1" t="s">
        <v>485</v>
      </c>
      <c r="R7" s="3">
        <v>45308</v>
      </c>
      <c r="T7" s="1" t="s">
        <v>39</v>
      </c>
      <c r="V7" s="1" t="s">
        <v>22</v>
      </c>
      <c r="Y7" s="1" t="s">
        <v>457</v>
      </c>
      <c r="Z7" s="1" t="s">
        <v>241</v>
      </c>
      <c r="AA7" s="3">
        <v>45319.503906215301</v>
      </c>
      <c r="AB7" s="1" t="s">
        <v>122</v>
      </c>
    </row>
    <row r="8" spans="1:32" ht="12.75" customHeight="1" x14ac:dyDescent="0.2">
      <c r="A8" s="1" t="s">
        <v>465</v>
      </c>
      <c r="B8" s="1" t="s">
        <v>486</v>
      </c>
      <c r="C8" s="1" t="s">
        <v>487</v>
      </c>
      <c r="D8" s="2">
        <v>45308</v>
      </c>
      <c r="E8" s="8">
        <v>12184.36</v>
      </c>
      <c r="G8" s="1" t="s">
        <v>488</v>
      </c>
      <c r="H8" s="1" t="s">
        <v>489</v>
      </c>
      <c r="I8" s="1" t="s">
        <v>451</v>
      </c>
      <c r="J8" s="1" t="s">
        <v>236</v>
      </c>
      <c r="K8" s="1" t="s">
        <v>490</v>
      </c>
      <c r="R8" s="3">
        <v>45308</v>
      </c>
      <c r="T8" s="1" t="s">
        <v>39</v>
      </c>
      <c r="V8" s="1" t="s">
        <v>22</v>
      </c>
      <c r="Y8" s="1" t="s">
        <v>457</v>
      </c>
      <c r="Z8" s="1" t="s">
        <v>241</v>
      </c>
      <c r="AA8" s="3">
        <v>45319.5039070602</v>
      </c>
      <c r="AB8" s="1" t="s">
        <v>122</v>
      </c>
    </row>
    <row r="9" spans="1:32" ht="12.75" customHeight="1" x14ac:dyDescent="0.2">
      <c r="A9" s="1" t="s">
        <v>471</v>
      </c>
      <c r="B9" s="1" t="s">
        <v>491</v>
      </c>
      <c r="C9" s="1" t="s">
        <v>492</v>
      </c>
      <c r="D9" s="2">
        <v>45308</v>
      </c>
      <c r="E9" s="8">
        <v>99311.31</v>
      </c>
      <c r="G9" s="1" t="s">
        <v>493</v>
      </c>
      <c r="H9" s="1" t="s">
        <v>494</v>
      </c>
      <c r="I9" s="1" t="s">
        <v>451</v>
      </c>
      <c r="J9" s="1" t="s">
        <v>236</v>
      </c>
      <c r="K9" s="1" t="s">
        <v>495</v>
      </c>
      <c r="R9" s="3">
        <v>45308</v>
      </c>
      <c r="T9" s="1" t="s">
        <v>39</v>
      </c>
      <c r="V9" s="1" t="s">
        <v>22</v>
      </c>
      <c r="Y9" s="1" t="s">
        <v>457</v>
      </c>
      <c r="Z9" s="1" t="s">
        <v>241</v>
      </c>
      <c r="AA9" s="3">
        <v>45319.503908020801</v>
      </c>
      <c r="AB9" s="1" t="s">
        <v>122</v>
      </c>
    </row>
    <row r="10" spans="1:32" ht="12.75" customHeight="1" x14ac:dyDescent="0.2">
      <c r="A10" s="1" t="s">
        <v>498</v>
      </c>
      <c r="B10" s="1" t="s">
        <v>496</v>
      </c>
      <c r="C10" s="1" t="s">
        <v>497</v>
      </c>
      <c r="D10" s="2">
        <v>45308</v>
      </c>
      <c r="E10" s="8">
        <v>3635.88</v>
      </c>
      <c r="G10" s="1" t="s">
        <v>499</v>
      </c>
      <c r="H10" s="1" t="s">
        <v>500</v>
      </c>
      <c r="I10" s="1" t="s">
        <v>451</v>
      </c>
      <c r="J10" s="1" t="s">
        <v>236</v>
      </c>
      <c r="K10" s="1" t="s">
        <v>501</v>
      </c>
      <c r="R10" s="3">
        <v>45308</v>
      </c>
      <c r="T10" s="1" t="s">
        <v>39</v>
      </c>
      <c r="V10" s="1" t="s">
        <v>22</v>
      </c>
      <c r="Y10" s="1" t="s">
        <v>457</v>
      </c>
      <c r="Z10" s="1" t="s">
        <v>241</v>
      </c>
      <c r="AA10" s="3">
        <v>45319.503908761602</v>
      </c>
      <c r="AB10" s="1" t="s">
        <v>122</v>
      </c>
    </row>
    <row r="11" spans="1:32" ht="12.75" customHeight="1" x14ac:dyDescent="0.2">
      <c r="A11" s="1" t="s">
        <v>504</v>
      </c>
      <c r="B11" s="1" t="s">
        <v>502</v>
      </c>
      <c r="C11" s="1" t="s">
        <v>503</v>
      </c>
      <c r="D11" s="2">
        <v>45309</v>
      </c>
      <c r="E11" s="8">
        <v>92326.24</v>
      </c>
      <c r="G11" s="1" t="s">
        <v>505</v>
      </c>
      <c r="H11" s="1" t="s">
        <v>506</v>
      </c>
      <c r="I11" s="1" t="s">
        <v>451</v>
      </c>
      <c r="J11" s="1" t="s">
        <v>236</v>
      </c>
      <c r="K11" s="1" t="s">
        <v>507</v>
      </c>
      <c r="R11" s="3">
        <v>45309</v>
      </c>
      <c r="T11" s="1" t="s">
        <v>39</v>
      </c>
      <c r="V11" s="1" t="s">
        <v>22</v>
      </c>
      <c r="Y11" s="1" t="s">
        <v>457</v>
      </c>
      <c r="Z11" s="1" t="s">
        <v>241</v>
      </c>
      <c r="AA11" s="3">
        <v>45319.503911608801</v>
      </c>
      <c r="AB11" s="1" t="s">
        <v>122</v>
      </c>
    </row>
    <row r="12" spans="1:32" ht="12.75" customHeight="1" x14ac:dyDescent="0.2">
      <c r="A12" s="1" t="s">
        <v>504</v>
      </c>
      <c r="B12" s="1" t="s">
        <v>502</v>
      </c>
      <c r="C12" s="1" t="s">
        <v>503</v>
      </c>
      <c r="D12" s="2">
        <v>45309</v>
      </c>
      <c r="E12" s="8">
        <v>814.89</v>
      </c>
      <c r="G12" s="1" t="s">
        <v>508</v>
      </c>
      <c r="H12" s="1" t="s">
        <v>509</v>
      </c>
      <c r="I12" s="1" t="s">
        <v>451</v>
      </c>
      <c r="J12" s="1" t="s">
        <v>236</v>
      </c>
      <c r="K12" s="1" t="s">
        <v>507</v>
      </c>
      <c r="R12" s="3">
        <v>45309</v>
      </c>
      <c r="T12" s="1" t="s">
        <v>39</v>
      </c>
      <c r="V12" s="1" t="s">
        <v>22</v>
      </c>
      <c r="Y12" s="1" t="s">
        <v>457</v>
      </c>
      <c r="Z12" s="1" t="s">
        <v>241</v>
      </c>
      <c r="AA12" s="3">
        <v>45319.503912118103</v>
      </c>
      <c r="AB12" s="1" t="s">
        <v>122</v>
      </c>
    </row>
    <row r="13" spans="1:32" ht="12.75" customHeight="1" x14ac:dyDescent="0.2">
      <c r="A13" s="1" t="s">
        <v>504</v>
      </c>
      <c r="B13" s="1" t="s">
        <v>502</v>
      </c>
      <c r="C13" s="1" t="s">
        <v>503</v>
      </c>
      <c r="D13" s="2">
        <v>45309</v>
      </c>
      <c r="E13" s="8">
        <v>2728.72</v>
      </c>
      <c r="G13" s="1" t="s">
        <v>510</v>
      </c>
      <c r="H13" s="1" t="s">
        <v>511</v>
      </c>
      <c r="I13" s="1" t="s">
        <v>451</v>
      </c>
      <c r="J13" s="1" t="s">
        <v>236</v>
      </c>
      <c r="K13" s="1" t="s">
        <v>507</v>
      </c>
      <c r="R13" s="3">
        <v>45309</v>
      </c>
      <c r="T13" s="1" t="s">
        <v>39</v>
      </c>
      <c r="V13" s="1" t="s">
        <v>22</v>
      </c>
      <c r="Y13" s="1" t="s">
        <v>457</v>
      </c>
      <c r="Z13" s="1" t="s">
        <v>241</v>
      </c>
      <c r="AA13" s="3">
        <v>45319.503910798601</v>
      </c>
      <c r="AB13" s="1" t="s">
        <v>122</v>
      </c>
    </row>
    <row r="14" spans="1:32" ht="12.75" customHeight="1" x14ac:dyDescent="0.2">
      <c r="A14" s="1" t="s">
        <v>514</v>
      </c>
      <c r="B14" s="1" t="s">
        <v>512</v>
      </c>
      <c r="C14" s="1" t="s">
        <v>513</v>
      </c>
      <c r="D14" s="2">
        <v>45309</v>
      </c>
      <c r="E14" s="8">
        <v>6591.11</v>
      </c>
      <c r="G14" s="1" t="s">
        <v>515</v>
      </c>
      <c r="H14" s="1" t="s">
        <v>516</v>
      </c>
      <c r="I14" s="1" t="s">
        <v>451</v>
      </c>
      <c r="J14" s="1" t="s">
        <v>236</v>
      </c>
      <c r="K14" s="1" t="s">
        <v>517</v>
      </c>
      <c r="R14" s="3">
        <v>45309</v>
      </c>
      <c r="T14" s="1" t="s">
        <v>39</v>
      </c>
      <c r="V14" s="1" t="s">
        <v>22</v>
      </c>
      <c r="Y14" s="1" t="s">
        <v>457</v>
      </c>
      <c r="Z14" s="1" t="s">
        <v>241</v>
      </c>
      <c r="AA14" s="3">
        <v>45319.503912881897</v>
      </c>
      <c r="AB14" s="1" t="s">
        <v>122</v>
      </c>
    </row>
    <row r="15" spans="1:32" ht="12.75" customHeight="1" x14ac:dyDescent="0.2">
      <c r="A15" s="1" t="s">
        <v>520</v>
      </c>
      <c r="B15" s="1" t="s">
        <v>518</v>
      </c>
      <c r="C15" s="1" t="s">
        <v>519</v>
      </c>
      <c r="D15" s="2">
        <v>45309</v>
      </c>
      <c r="E15" s="8">
        <v>1052.2</v>
      </c>
      <c r="G15" s="1" t="s">
        <v>521</v>
      </c>
      <c r="H15" s="1" t="s">
        <v>522</v>
      </c>
      <c r="I15" s="1" t="s">
        <v>451</v>
      </c>
      <c r="J15" s="1" t="s">
        <v>236</v>
      </c>
      <c r="K15" s="1" t="s">
        <v>523</v>
      </c>
      <c r="R15" s="3">
        <v>45309</v>
      </c>
      <c r="T15" s="1" t="s">
        <v>39</v>
      </c>
      <c r="V15" s="1" t="s">
        <v>22</v>
      </c>
      <c r="Y15" s="1" t="s">
        <v>457</v>
      </c>
      <c r="Z15" s="1" t="s">
        <v>241</v>
      </c>
      <c r="AA15" s="3">
        <v>45319.503913576402</v>
      </c>
      <c r="AB15" s="1" t="s">
        <v>122</v>
      </c>
    </row>
    <row r="16" spans="1:32" ht="12.75" customHeight="1" x14ac:dyDescent="0.2">
      <c r="A16" s="1" t="s">
        <v>526</v>
      </c>
      <c r="B16" s="1" t="s">
        <v>524</v>
      </c>
      <c r="C16" s="1" t="s">
        <v>525</v>
      </c>
      <c r="D16" s="2">
        <v>45309</v>
      </c>
      <c r="E16" s="8">
        <v>475.51</v>
      </c>
      <c r="G16" s="1" t="s">
        <v>527</v>
      </c>
      <c r="H16" s="1" t="s">
        <v>528</v>
      </c>
      <c r="I16" s="1" t="s">
        <v>451</v>
      </c>
      <c r="J16" s="1" t="s">
        <v>236</v>
      </c>
      <c r="K16" s="1" t="s">
        <v>529</v>
      </c>
      <c r="R16" s="3">
        <v>45309</v>
      </c>
      <c r="T16" s="1" t="s">
        <v>39</v>
      </c>
      <c r="V16" s="1" t="s">
        <v>22</v>
      </c>
      <c r="Y16" s="1" t="s">
        <v>457</v>
      </c>
      <c r="Z16" s="1" t="s">
        <v>241</v>
      </c>
      <c r="AA16" s="3">
        <v>45319.503914502297</v>
      </c>
      <c r="AB16" s="1" t="s">
        <v>122</v>
      </c>
    </row>
    <row r="17" spans="1:28" ht="12.75" customHeight="1" x14ac:dyDescent="0.2">
      <c r="A17" s="1" t="s">
        <v>532</v>
      </c>
      <c r="B17" s="1" t="s">
        <v>530</v>
      </c>
      <c r="C17" s="1" t="s">
        <v>531</v>
      </c>
      <c r="D17" s="2">
        <v>45309</v>
      </c>
      <c r="E17" s="8">
        <v>20887.98</v>
      </c>
      <c r="G17" s="1" t="s">
        <v>533</v>
      </c>
      <c r="H17" s="1" t="s">
        <v>534</v>
      </c>
      <c r="I17" s="1" t="s">
        <v>451</v>
      </c>
      <c r="J17" s="1" t="s">
        <v>236</v>
      </c>
      <c r="K17" s="1" t="s">
        <v>535</v>
      </c>
      <c r="R17" s="3">
        <v>45309</v>
      </c>
      <c r="T17" s="1" t="s">
        <v>39</v>
      </c>
      <c r="V17" s="1" t="s">
        <v>22</v>
      </c>
      <c r="Y17" s="1" t="s">
        <v>457</v>
      </c>
      <c r="Z17" s="1" t="s">
        <v>241</v>
      </c>
      <c r="AA17" s="3">
        <v>45319.503915312504</v>
      </c>
      <c r="AB17" s="1" t="s">
        <v>122</v>
      </c>
    </row>
    <row r="18" spans="1:28" ht="12.75" customHeight="1" x14ac:dyDescent="0.2">
      <c r="A18" s="1" t="s">
        <v>538</v>
      </c>
      <c r="B18" s="1" t="s">
        <v>536</v>
      </c>
      <c r="C18" s="1" t="s">
        <v>537</v>
      </c>
      <c r="D18" s="2">
        <v>45309</v>
      </c>
      <c r="E18" s="8">
        <v>4082.12</v>
      </c>
      <c r="G18" s="1" t="s">
        <v>539</v>
      </c>
      <c r="H18" s="1" t="s">
        <v>540</v>
      </c>
      <c r="I18" s="1" t="s">
        <v>451</v>
      </c>
      <c r="J18" s="1" t="s">
        <v>236</v>
      </c>
      <c r="K18" s="1" t="s">
        <v>541</v>
      </c>
      <c r="R18" s="3">
        <v>45309</v>
      </c>
      <c r="T18" s="1" t="s">
        <v>39</v>
      </c>
      <c r="V18" s="1" t="s">
        <v>22</v>
      </c>
      <c r="Y18" s="1" t="s">
        <v>457</v>
      </c>
      <c r="Z18" s="1" t="s">
        <v>241</v>
      </c>
      <c r="AA18" s="3">
        <v>45330.322394294002</v>
      </c>
      <c r="AB18" s="1" t="s">
        <v>42</v>
      </c>
    </row>
    <row r="19" spans="1:28" ht="12.75" customHeight="1" x14ac:dyDescent="0.2">
      <c r="A19" s="1" t="s">
        <v>514</v>
      </c>
      <c r="B19" s="1" t="s">
        <v>542</v>
      </c>
      <c r="C19" s="1" t="s">
        <v>543</v>
      </c>
      <c r="D19" s="2">
        <v>45309</v>
      </c>
      <c r="E19" s="8">
        <v>340.08</v>
      </c>
      <c r="G19" s="1" t="s">
        <v>544</v>
      </c>
      <c r="H19" s="1" t="s">
        <v>545</v>
      </c>
      <c r="I19" s="1" t="s">
        <v>451</v>
      </c>
      <c r="J19" s="1" t="s">
        <v>236</v>
      </c>
      <c r="K19" s="1" t="s">
        <v>546</v>
      </c>
      <c r="R19" s="3">
        <v>45309</v>
      </c>
      <c r="T19" s="1" t="s">
        <v>39</v>
      </c>
      <c r="V19" s="1" t="s">
        <v>22</v>
      </c>
      <c r="Y19" s="1" t="s">
        <v>457</v>
      </c>
      <c r="Z19" s="1" t="s">
        <v>241</v>
      </c>
      <c r="AA19" s="3">
        <v>45319.503916169</v>
      </c>
      <c r="AB19" s="1" t="s">
        <v>122</v>
      </c>
    </row>
    <row r="20" spans="1:28" ht="12.75" customHeight="1" x14ac:dyDescent="0.2">
      <c r="A20" s="1" t="s">
        <v>504</v>
      </c>
      <c r="B20" s="1" t="s">
        <v>547</v>
      </c>
      <c r="C20" s="1" t="s">
        <v>548</v>
      </c>
      <c r="D20" s="2">
        <v>45309</v>
      </c>
      <c r="E20" s="8">
        <v>13585.73</v>
      </c>
      <c r="G20" s="1" t="s">
        <v>549</v>
      </c>
      <c r="H20" s="1" t="s">
        <v>550</v>
      </c>
      <c r="I20" s="1" t="s">
        <v>451</v>
      </c>
      <c r="J20" s="1" t="s">
        <v>236</v>
      </c>
      <c r="K20" s="1" t="s">
        <v>551</v>
      </c>
      <c r="R20" s="3">
        <v>45309</v>
      </c>
      <c r="T20" s="1" t="s">
        <v>39</v>
      </c>
      <c r="V20" s="1" t="s">
        <v>22</v>
      </c>
      <c r="Y20" s="1" t="s">
        <v>457</v>
      </c>
      <c r="Z20" s="1" t="s">
        <v>241</v>
      </c>
      <c r="AA20" s="3">
        <v>45330.322395567098</v>
      </c>
      <c r="AB20" s="1" t="s">
        <v>42</v>
      </c>
    </row>
    <row r="21" spans="1:28" s="4" customFormat="1" ht="12.75" customHeight="1" x14ac:dyDescent="0.2">
      <c r="D21" s="17"/>
      <c r="E21" s="18">
        <f>SUM(E2:E20)</f>
        <v>276721.71000000002</v>
      </c>
      <c r="F21" s="6">
        <v>0</v>
      </c>
      <c r="R21" s="19"/>
      <c r="AA21" s="19"/>
    </row>
    <row r="22" spans="1:28" ht="12.75" customHeight="1" x14ac:dyDescent="0.2">
      <c r="A22" s="1" t="s">
        <v>554</v>
      </c>
      <c r="B22" s="1" t="s">
        <v>552</v>
      </c>
      <c r="C22" s="1" t="s">
        <v>553</v>
      </c>
      <c r="D22" s="2">
        <v>45657</v>
      </c>
      <c r="E22" s="8">
        <v>201566.5</v>
      </c>
      <c r="G22" s="1" t="s">
        <v>555</v>
      </c>
      <c r="H22" s="1" t="s">
        <v>556</v>
      </c>
      <c r="I22" s="1" t="s">
        <v>451</v>
      </c>
      <c r="J22" s="1" t="s">
        <v>267</v>
      </c>
      <c r="R22" s="3">
        <v>45657</v>
      </c>
      <c r="T22" s="1" t="s">
        <v>39</v>
      </c>
      <c r="V22" s="1" t="s">
        <v>22</v>
      </c>
      <c r="Y22" s="1" t="s">
        <v>457</v>
      </c>
      <c r="Z22" s="1" t="s">
        <v>272</v>
      </c>
      <c r="AA22" s="3">
        <v>45673.558847337998</v>
      </c>
      <c r="AB22" s="1" t="s">
        <v>273</v>
      </c>
    </row>
    <row r="23" spans="1:28" s="4" customFormat="1" ht="12.75" customHeight="1" x14ac:dyDescent="0.2">
      <c r="D23" s="17"/>
      <c r="E23" s="18">
        <f>SUM(E22)</f>
        <v>201566.5</v>
      </c>
      <c r="F23" s="18">
        <f>SUM(F22)</f>
        <v>0</v>
      </c>
      <c r="R23" s="19"/>
      <c r="AA23" s="19"/>
    </row>
    <row r="24" spans="1:28" ht="12.75" customHeight="1" x14ac:dyDescent="0.2">
      <c r="A24" s="1" t="s">
        <v>453</v>
      </c>
      <c r="B24" s="1" t="s">
        <v>557</v>
      </c>
      <c r="C24" s="1" t="s">
        <v>558</v>
      </c>
      <c r="D24" s="2">
        <v>45657</v>
      </c>
      <c r="E24" s="8">
        <v>431385</v>
      </c>
      <c r="G24" s="1" t="s">
        <v>454</v>
      </c>
      <c r="H24" s="1" t="s">
        <v>455</v>
      </c>
      <c r="I24" s="1" t="s">
        <v>451</v>
      </c>
      <c r="J24" s="1" t="s">
        <v>350</v>
      </c>
      <c r="R24" s="3">
        <v>45657</v>
      </c>
      <c r="T24" s="1" t="s">
        <v>39</v>
      </c>
      <c r="V24" s="1" t="s">
        <v>22</v>
      </c>
      <c r="Y24" s="1" t="s">
        <v>457</v>
      </c>
      <c r="Z24" s="1" t="s">
        <v>352</v>
      </c>
      <c r="AA24" s="3">
        <v>45672.519179479197</v>
      </c>
      <c r="AB24" s="1" t="s">
        <v>42</v>
      </c>
    </row>
    <row r="25" spans="1:28" ht="12.75" customHeight="1" x14ac:dyDescent="0.2">
      <c r="A25" s="1" t="s">
        <v>453</v>
      </c>
      <c r="B25" s="1" t="s">
        <v>557</v>
      </c>
      <c r="C25" s="1" t="s">
        <v>558</v>
      </c>
      <c r="D25" s="2">
        <v>45657</v>
      </c>
      <c r="E25" s="8">
        <v>420911.07</v>
      </c>
      <c r="G25" s="1" t="s">
        <v>460</v>
      </c>
      <c r="H25" s="1" t="s">
        <v>461</v>
      </c>
      <c r="I25" s="1" t="s">
        <v>451</v>
      </c>
      <c r="J25" s="1" t="s">
        <v>350</v>
      </c>
      <c r="R25" s="3">
        <v>45657</v>
      </c>
      <c r="T25" s="1" t="s">
        <v>39</v>
      </c>
      <c r="V25" s="1" t="s">
        <v>22</v>
      </c>
      <c r="Y25" s="1" t="s">
        <v>457</v>
      </c>
      <c r="Z25" s="1" t="s">
        <v>352</v>
      </c>
      <c r="AA25" s="3">
        <v>45672.519182905096</v>
      </c>
      <c r="AB25" s="1" t="s">
        <v>42</v>
      </c>
    </row>
    <row r="26" spans="1:28" ht="12.75" customHeight="1" x14ac:dyDescent="0.2">
      <c r="A26" s="1" t="s">
        <v>498</v>
      </c>
      <c r="B26" s="1" t="s">
        <v>559</v>
      </c>
      <c r="C26" s="1" t="s">
        <v>560</v>
      </c>
      <c r="D26" s="2">
        <v>45657</v>
      </c>
      <c r="E26" s="8">
        <v>651250.01</v>
      </c>
      <c r="G26" s="1" t="s">
        <v>499</v>
      </c>
      <c r="H26" s="1" t="s">
        <v>500</v>
      </c>
      <c r="I26" s="1" t="s">
        <v>451</v>
      </c>
      <c r="J26" s="1" t="s">
        <v>350</v>
      </c>
      <c r="R26" s="3">
        <v>45657</v>
      </c>
      <c r="T26" s="1" t="s">
        <v>39</v>
      </c>
      <c r="V26" s="1" t="s">
        <v>22</v>
      </c>
      <c r="Y26" s="1" t="s">
        <v>457</v>
      </c>
      <c r="Z26" s="1" t="s">
        <v>352</v>
      </c>
      <c r="AA26" s="3">
        <v>45672.519191203697</v>
      </c>
      <c r="AB26" s="1" t="s">
        <v>42</v>
      </c>
    </row>
    <row r="27" spans="1:28" ht="12.75" customHeight="1" x14ac:dyDescent="0.2">
      <c r="A27" s="1" t="s">
        <v>498</v>
      </c>
      <c r="B27" s="1" t="s">
        <v>559</v>
      </c>
      <c r="C27" s="1" t="s">
        <v>560</v>
      </c>
      <c r="D27" s="2">
        <v>45657</v>
      </c>
      <c r="E27" s="8">
        <v>305000</v>
      </c>
      <c r="G27" s="1" t="s">
        <v>561</v>
      </c>
      <c r="H27" s="1" t="s">
        <v>562</v>
      </c>
      <c r="I27" s="1" t="s">
        <v>451</v>
      </c>
      <c r="J27" s="1" t="s">
        <v>350</v>
      </c>
      <c r="R27" s="3">
        <v>45657</v>
      </c>
      <c r="T27" s="1" t="s">
        <v>39</v>
      </c>
      <c r="V27" s="1" t="s">
        <v>22</v>
      </c>
      <c r="Y27" s="1" t="s">
        <v>457</v>
      </c>
      <c r="Z27" s="1" t="s">
        <v>352</v>
      </c>
      <c r="AA27" s="3">
        <v>45672.519193020802</v>
      </c>
      <c r="AB27" s="1" t="s">
        <v>42</v>
      </c>
    </row>
    <row r="28" spans="1:28" ht="12.75" customHeight="1" x14ac:dyDescent="0.2">
      <c r="A28" s="1" t="s">
        <v>465</v>
      </c>
      <c r="B28" s="1" t="s">
        <v>563</v>
      </c>
      <c r="C28" s="1" t="s">
        <v>564</v>
      </c>
      <c r="D28" s="2">
        <v>45657</v>
      </c>
      <c r="E28" s="8">
        <v>495310.58</v>
      </c>
      <c r="G28" s="1" t="s">
        <v>488</v>
      </c>
      <c r="H28" s="1" t="s">
        <v>489</v>
      </c>
      <c r="I28" s="1" t="s">
        <v>451</v>
      </c>
      <c r="J28" s="1" t="s">
        <v>350</v>
      </c>
      <c r="R28" s="3">
        <v>45657</v>
      </c>
      <c r="T28" s="1" t="s">
        <v>39</v>
      </c>
      <c r="V28" s="1" t="s">
        <v>22</v>
      </c>
      <c r="Y28" s="1" t="s">
        <v>457</v>
      </c>
      <c r="Z28" s="1" t="s">
        <v>352</v>
      </c>
      <c r="AA28" s="3">
        <v>45672.519198993097</v>
      </c>
      <c r="AB28" s="1" t="s">
        <v>42</v>
      </c>
    </row>
    <row r="29" spans="1:28" ht="12.75" customHeight="1" x14ac:dyDescent="0.2">
      <c r="A29" s="1" t="s">
        <v>514</v>
      </c>
      <c r="B29" s="1" t="s">
        <v>565</v>
      </c>
      <c r="C29" s="1" t="s">
        <v>566</v>
      </c>
      <c r="D29" s="2">
        <v>45657</v>
      </c>
      <c r="E29" s="8">
        <v>947622.5</v>
      </c>
      <c r="G29" s="1" t="s">
        <v>515</v>
      </c>
      <c r="H29" s="1" t="s">
        <v>516</v>
      </c>
      <c r="I29" s="1" t="s">
        <v>451</v>
      </c>
      <c r="J29" s="1" t="s">
        <v>350</v>
      </c>
      <c r="R29" s="3">
        <v>45657</v>
      </c>
      <c r="T29" s="1" t="s">
        <v>39</v>
      </c>
      <c r="V29" s="1" t="s">
        <v>22</v>
      </c>
      <c r="Y29" s="1" t="s">
        <v>457</v>
      </c>
      <c r="Z29" s="1" t="s">
        <v>352</v>
      </c>
      <c r="AA29" s="3">
        <v>45672.519202974501</v>
      </c>
      <c r="AB29" s="1" t="s">
        <v>42</v>
      </c>
    </row>
    <row r="30" spans="1:28" ht="12.75" customHeight="1" x14ac:dyDescent="0.2">
      <c r="A30" s="1" t="s">
        <v>514</v>
      </c>
      <c r="B30" s="1" t="s">
        <v>565</v>
      </c>
      <c r="C30" s="1" t="s">
        <v>566</v>
      </c>
      <c r="D30" s="2">
        <v>45657</v>
      </c>
      <c r="E30" s="8">
        <v>513000</v>
      </c>
      <c r="G30" s="1" t="s">
        <v>544</v>
      </c>
      <c r="H30" s="1" t="s">
        <v>545</v>
      </c>
      <c r="I30" s="1" t="s">
        <v>451</v>
      </c>
      <c r="J30" s="1" t="s">
        <v>350</v>
      </c>
      <c r="R30" s="3">
        <v>45657</v>
      </c>
      <c r="T30" s="1" t="s">
        <v>39</v>
      </c>
      <c r="V30" s="1" t="s">
        <v>22</v>
      </c>
      <c r="Y30" s="1" t="s">
        <v>457</v>
      </c>
      <c r="Z30" s="1" t="s">
        <v>352</v>
      </c>
      <c r="AA30" s="3">
        <v>45672.519205127297</v>
      </c>
      <c r="AB30" s="1" t="s">
        <v>42</v>
      </c>
    </row>
    <row r="31" spans="1:28" ht="12.75" customHeight="1" x14ac:dyDescent="0.2">
      <c r="A31" s="1" t="s">
        <v>520</v>
      </c>
      <c r="B31" s="1" t="s">
        <v>567</v>
      </c>
      <c r="C31" s="1" t="s">
        <v>568</v>
      </c>
      <c r="D31" s="2">
        <v>45657</v>
      </c>
      <c r="E31" s="8">
        <v>296512.40999999997</v>
      </c>
      <c r="G31" s="1" t="s">
        <v>569</v>
      </c>
      <c r="H31" s="1" t="s">
        <v>570</v>
      </c>
      <c r="I31" s="1" t="s">
        <v>451</v>
      </c>
      <c r="J31" s="1" t="s">
        <v>350</v>
      </c>
      <c r="R31" s="3">
        <v>45657</v>
      </c>
      <c r="T31" s="1" t="s">
        <v>39</v>
      </c>
      <c r="V31" s="1" t="s">
        <v>22</v>
      </c>
      <c r="Y31" s="1" t="s">
        <v>457</v>
      </c>
      <c r="Z31" s="1" t="s">
        <v>352</v>
      </c>
      <c r="AA31" s="3">
        <v>45672.519212731502</v>
      </c>
      <c r="AB31" s="1" t="s">
        <v>42</v>
      </c>
    </row>
    <row r="32" spans="1:28" ht="12.75" customHeight="1" x14ac:dyDescent="0.2">
      <c r="A32" s="1" t="s">
        <v>477</v>
      </c>
      <c r="B32" s="1" t="s">
        <v>571</v>
      </c>
      <c r="C32" s="1" t="s">
        <v>572</v>
      </c>
      <c r="D32" s="2">
        <v>45657</v>
      </c>
      <c r="E32" s="8">
        <v>907877.27</v>
      </c>
      <c r="G32" s="1" t="s">
        <v>478</v>
      </c>
      <c r="H32" s="1" t="s">
        <v>479</v>
      </c>
      <c r="I32" s="1" t="s">
        <v>451</v>
      </c>
      <c r="J32" s="1" t="s">
        <v>350</v>
      </c>
      <c r="R32" s="3">
        <v>45657</v>
      </c>
      <c r="T32" s="1" t="s">
        <v>39</v>
      </c>
      <c r="V32" s="1" t="s">
        <v>22</v>
      </c>
      <c r="Y32" s="1" t="s">
        <v>457</v>
      </c>
      <c r="Z32" s="1" t="s">
        <v>352</v>
      </c>
      <c r="AA32" s="3">
        <v>45672.519215243097</v>
      </c>
      <c r="AB32" s="1" t="s">
        <v>42</v>
      </c>
    </row>
    <row r="33" spans="1:28" ht="12.75" customHeight="1" x14ac:dyDescent="0.2">
      <c r="A33" s="1" t="s">
        <v>538</v>
      </c>
      <c r="B33" s="1" t="s">
        <v>573</v>
      </c>
      <c r="C33" s="1" t="s">
        <v>574</v>
      </c>
      <c r="D33" s="2">
        <v>45657</v>
      </c>
      <c r="E33" s="8">
        <v>393952.14</v>
      </c>
      <c r="G33" s="1" t="s">
        <v>539</v>
      </c>
      <c r="H33" s="1" t="s">
        <v>540</v>
      </c>
      <c r="I33" s="1" t="s">
        <v>451</v>
      </c>
      <c r="J33" s="1" t="s">
        <v>350</v>
      </c>
      <c r="R33" s="3">
        <v>45657</v>
      </c>
      <c r="T33" s="1" t="s">
        <v>39</v>
      </c>
      <c r="V33" s="1" t="s">
        <v>22</v>
      </c>
      <c r="Y33" s="1" t="s">
        <v>457</v>
      </c>
      <c r="Z33" s="1" t="s">
        <v>352</v>
      </c>
      <c r="AA33" s="3">
        <v>45672.519217789399</v>
      </c>
      <c r="AB33" s="1" t="s">
        <v>42</v>
      </c>
    </row>
    <row r="34" spans="1:28" ht="12.75" customHeight="1" x14ac:dyDescent="0.2">
      <c r="A34" s="1" t="s">
        <v>577</v>
      </c>
      <c r="B34" s="1" t="s">
        <v>575</v>
      </c>
      <c r="C34" s="1" t="s">
        <v>576</v>
      </c>
      <c r="D34" s="2">
        <v>45657</v>
      </c>
      <c r="E34" s="8">
        <v>831289.12</v>
      </c>
      <c r="G34" s="1" t="s">
        <v>578</v>
      </c>
      <c r="H34" s="1" t="s">
        <v>579</v>
      </c>
      <c r="I34" s="1" t="s">
        <v>451</v>
      </c>
      <c r="J34" s="1" t="s">
        <v>350</v>
      </c>
      <c r="R34" s="3">
        <v>45657</v>
      </c>
      <c r="T34" s="1" t="s">
        <v>39</v>
      </c>
      <c r="V34" s="1" t="s">
        <v>22</v>
      </c>
      <c r="Y34" s="1" t="s">
        <v>457</v>
      </c>
      <c r="Z34" s="1" t="s">
        <v>352</v>
      </c>
      <c r="AA34" s="3">
        <v>45672.528691168998</v>
      </c>
      <c r="AB34" s="1" t="s">
        <v>42</v>
      </c>
    </row>
    <row r="35" spans="1:28" ht="12.75" customHeight="1" x14ac:dyDescent="0.2">
      <c r="A35" s="1" t="s">
        <v>582</v>
      </c>
      <c r="B35" s="1" t="s">
        <v>580</v>
      </c>
      <c r="C35" s="1" t="s">
        <v>581</v>
      </c>
      <c r="D35" s="2">
        <v>45657</v>
      </c>
      <c r="E35" s="8">
        <v>445810.35</v>
      </c>
      <c r="G35" s="1" t="s">
        <v>583</v>
      </c>
      <c r="H35" s="1" t="s">
        <v>584</v>
      </c>
      <c r="I35" s="1" t="s">
        <v>451</v>
      </c>
      <c r="J35" s="1" t="s">
        <v>350</v>
      </c>
      <c r="R35" s="3">
        <v>45657</v>
      </c>
      <c r="T35" s="1" t="s">
        <v>39</v>
      </c>
      <c r="V35" s="1" t="s">
        <v>22</v>
      </c>
      <c r="Y35" s="1" t="s">
        <v>457</v>
      </c>
      <c r="Z35" s="1" t="s">
        <v>352</v>
      </c>
      <c r="AA35" s="3">
        <v>45672.519233877298</v>
      </c>
      <c r="AB35" s="1" t="s">
        <v>42</v>
      </c>
    </row>
    <row r="36" spans="1:28" ht="12.75" customHeight="1" x14ac:dyDescent="0.2">
      <c r="A36" s="1" t="s">
        <v>526</v>
      </c>
      <c r="B36" s="1" t="s">
        <v>585</v>
      </c>
      <c r="C36" s="1" t="s">
        <v>586</v>
      </c>
      <c r="D36" s="2">
        <v>45657</v>
      </c>
      <c r="E36" s="8">
        <v>704000</v>
      </c>
      <c r="G36" s="1" t="s">
        <v>527</v>
      </c>
      <c r="H36" s="1" t="s">
        <v>528</v>
      </c>
      <c r="I36" s="1" t="s">
        <v>451</v>
      </c>
      <c r="J36" s="1" t="s">
        <v>350</v>
      </c>
      <c r="R36" s="3">
        <v>45657</v>
      </c>
      <c r="T36" s="1" t="s">
        <v>39</v>
      </c>
      <c r="V36" s="1" t="s">
        <v>22</v>
      </c>
      <c r="Y36" s="1" t="s">
        <v>457</v>
      </c>
      <c r="Z36" s="1" t="s">
        <v>352</v>
      </c>
      <c r="AA36" s="3">
        <v>45672.519238773202</v>
      </c>
      <c r="AB36" s="1" t="s">
        <v>42</v>
      </c>
    </row>
    <row r="37" spans="1:28" ht="12.75" customHeight="1" x14ac:dyDescent="0.2">
      <c r="A37" s="1" t="s">
        <v>526</v>
      </c>
      <c r="B37" s="1" t="s">
        <v>585</v>
      </c>
      <c r="C37" s="1" t="s">
        <v>586</v>
      </c>
      <c r="D37" s="2">
        <v>45657</v>
      </c>
      <c r="E37" s="8">
        <v>542684.98</v>
      </c>
      <c r="G37" s="1" t="s">
        <v>587</v>
      </c>
      <c r="H37" s="1" t="s">
        <v>588</v>
      </c>
      <c r="I37" s="1" t="s">
        <v>451</v>
      </c>
      <c r="J37" s="1" t="s">
        <v>350</v>
      </c>
      <c r="R37" s="3">
        <v>45657</v>
      </c>
      <c r="T37" s="1" t="s">
        <v>39</v>
      </c>
      <c r="V37" s="1" t="s">
        <v>22</v>
      </c>
      <c r="Y37" s="1" t="s">
        <v>457</v>
      </c>
      <c r="Z37" s="1" t="s">
        <v>352</v>
      </c>
      <c r="AA37" s="3">
        <v>45672.519244363401</v>
      </c>
      <c r="AB37" s="1" t="s">
        <v>42</v>
      </c>
    </row>
    <row r="38" spans="1:28" ht="12.75" customHeight="1" x14ac:dyDescent="0.2">
      <c r="A38" s="1" t="s">
        <v>532</v>
      </c>
      <c r="B38" s="1" t="s">
        <v>589</v>
      </c>
      <c r="C38" s="1" t="s">
        <v>590</v>
      </c>
      <c r="D38" s="2">
        <v>45657</v>
      </c>
      <c r="E38" s="8">
        <v>1498107.41</v>
      </c>
      <c r="G38" s="1" t="s">
        <v>533</v>
      </c>
      <c r="H38" s="1" t="s">
        <v>534</v>
      </c>
      <c r="I38" s="1" t="s">
        <v>451</v>
      </c>
      <c r="J38" s="1" t="s">
        <v>350</v>
      </c>
      <c r="R38" s="3">
        <v>45657</v>
      </c>
      <c r="T38" s="1" t="s">
        <v>39</v>
      </c>
      <c r="V38" s="1" t="s">
        <v>22</v>
      </c>
      <c r="Y38" s="1" t="s">
        <v>457</v>
      </c>
      <c r="Z38" s="1" t="s">
        <v>352</v>
      </c>
      <c r="AA38" s="3">
        <v>45672.519247453703</v>
      </c>
      <c r="AB38" s="1" t="s">
        <v>42</v>
      </c>
    </row>
    <row r="39" spans="1:28" ht="12.75" customHeight="1" x14ac:dyDescent="0.2">
      <c r="A39" s="1" t="s">
        <v>504</v>
      </c>
      <c r="B39" s="1" t="s">
        <v>591</v>
      </c>
      <c r="C39" s="1" t="s">
        <v>592</v>
      </c>
      <c r="D39" s="2">
        <v>45657</v>
      </c>
      <c r="E39" s="8">
        <v>255371.95</v>
      </c>
      <c r="G39" s="1" t="s">
        <v>593</v>
      </c>
      <c r="H39" s="1" t="s">
        <v>594</v>
      </c>
      <c r="I39" s="1" t="s">
        <v>451</v>
      </c>
      <c r="J39" s="1" t="s">
        <v>350</v>
      </c>
      <c r="R39" s="3">
        <v>45657</v>
      </c>
      <c r="T39" s="1" t="s">
        <v>39</v>
      </c>
      <c r="V39" s="1" t="s">
        <v>22</v>
      </c>
      <c r="Y39" s="1" t="s">
        <v>457</v>
      </c>
      <c r="Z39" s="1" t="s">
        <v>352</v>
      </c>
      <c r="AA39" s="3">
        <v>45672.519260300898</v>
      </c>
      <c r="AB39" s="1" t="s">
        <v>42</v>
      </c>
    </row>
    <row r="40" spans="1:28" ht="12.75" customHeight="1" x14ac:dyDescent="0.2">
      <c r="A40" s="1" t="s">
        <v>504</v>
      </c>
      <c r="B40" s="1" t="s">
        <v>591</v>
      </c>
      <c r="C40" s="1" t="s">
        <v>592</v>
      </c>
      <c r="D40" s="2">
        <v>45657</v>
      </c>
      <c r="E40" s="8">
        <v>558778.5</v>
      </c>
      <c r="G40" s="1" t="s">
        <v>510</v>
      </c>
      <c r="H40" s="1" t="s">
        <v>511</v>
      </c>
      <c r="I40" s="1" t="s">
        <v>451</v>
      </c>
      <c r="J40" s="1" t="s">
        <v>350</v>
      </c>
      <c r="R40" s="3">
        <v>45657</v>
      </c>
      <c r="T40" s="1" t="s">
        <v>39</v>
      </c>
      <c r="V40" s="1" t="s">
        <v>22</v>
      </c>
      <c r="Y40" s="1" t="s">
        <v>457</v>
      </c>
      <c r="Z40" s="1" t="s">
        <v>352</v>
      </c>
      <c r="AA40" s="3">
        <v>45672.519252164398</v>
      </c>
      <c r="AB40" s="1" t="s">
        <v>42</v>
      </c>
    </row>
    <row r="41" spans="1:28" ht="12.75" customHeight="1" x14ac:dyDescent="0.2">
      <c r="A41" s="1" t="s">
        <v>504</v>
      </c>
      <c r="B41" s="1" t="s">
        <v>591</v>
      </c>
      <c r="C41" s="1" t="s">
        <v>592</v>
      </c>
      <c r="D41" s="2">
        <v>45657</v>
      </c>
      <c r="E41" s="8">
        <v>544277.56000000006</v>
      </c>
      <c r="G41" s="1" t="s">
        <v>595</v>
      </c>
      <c r="H41" s="1" t="s">
        <v>596</v>
      </c>
      <c r="I41" s="1" t="s">
        <v>451</v>
      </c>
      <c r="J41" s="1" t="s">
        <v>350</v>
      </c>
      <c r="R41" s="3">
        <v>45657</v>
      </c>
      <c r="T41" s="1" t="s">
        <v>39</v>
      </c>
      <c r="V41" s="1" t="s">
        <v>22</v>
      </c>
      <c r="Y41" s="1" t="s">
        <v>457</v>
      </c>
      <c r="Z41" s="1" t="s">
        <v>352</v>
      </c>
      <c r="AA41" s="3">
        <v>45672.519254861101</v>
      </c>
      <c r="AB41" s="1" t="s">
        <v>42</v>
      </c>
    </row>
    <row r="42" spans="1:28" ht="12.75" customHeight="1" x14ac:dyDescent="0.2">
      <c r="A42" s="1" t="s">
        <v>504</v>
      </c>
      <c r="B42" s="1" t="s">
        <v>591</v>
      </c>
      <c r="C42" s="1" t="s">
        <v>592</v>
      </c>
      <c r="D42" s="2">
        <v>45657</v>
      </c>
      <c r="E42" s="8">
        <v>411509.01</v>
      </c>
      <c r="G42" s="1" t="s">
        <v>597</v>
      </c>
      <c r="H42" s="1" t="s">
        <v>598</v>
      </c>
      <c r="I42" s="1" t="s">
        <v>451</v>
      </c>
      <c r="J42" s="1" t="s">
        <v>350</v>
      </c>
      <c r="R42" s="3">
        <v>45657</v>
      </c>
      <c r="T42" s="1" t="s">
        <v>39</v>
      </c>
      <c r="V42" s="1" t="s">
        <v>22</v>
      </c>
      <c r="Y42" s="1" t="s">
        <v>457</v>
      </c>
      <c r="Z42" s="1" t="s">
        <v>352</v>
      </c>
      <c r="AA42" s="3">
        <v>45672.519257210603</v>
      </c>
      <c r="AB42" s="1" t="s">
        <v>42</v>
      </c>
    </row>
    <row r="43" spans="1:28" ht="12.75" customHeight="1" x14ac:dyDescent="0.2">
      <c r="A43" s="1" t="s">
        <v>504</v>
      </c>
      <c r="B43" s="1" t="s">
        <v>591</v>
      </c>
      <c r="C43" s="1" t="s">
        <v>592</v>
      </c>
      <c r="D43" s="2">
        <v>45657</v>
      </c>
      <c r="E43" s="8">
        <v>696758.62</v>
      </c>
      <c r="G43" s="1" t="s">
        <v>599</v>
      </c>
      <c r="H43" s="1" t="s">
        <v>600</v>
      </c>
      <c r="I43" s="1" t="s">
        <v>451</v>
      </c>
      <c r="J43" s="1" t="s">
        <v>350</v>
      </c>
      <c r="R43" s="3">
        <v>45657</v>
      </c>
      <c r="T43" s="1" t="s">
        <v>39</v>
      </c>
      <c r="V43" s="1" t="s">
        <v>22</v>
      </c>
      <c r="Y43" s="1" t="s">
        <v>457</v>
      </c>
      <c r="Z43" s="1" t="s">
        <v>352</v>
      </c>
      <c r="AA43" s="3">
        <v>45672.519259375003</v>
      </c>
      <c r="AB43" s="1" t="s">
        <v>42</v>
      </c>
    </row>
    <row r="44" spans="1:28" ht="12.75" customHeight="1" x14ac:dyDescent="0.2">
      <c r="A44" s="1" t="s">
        <v>504</v>
      </c>
      <c r="B44" s="1" t="s">
        <v>591</v>
      </c>
      <c r="C44" s="1" t="s">
        <v>592</v>
      </c>
      <c r="D44" s="2">
        <v>45657</v>
      </c>
      <c r="E44" s="8">
        <v>680303.72</v>
      </c>
      <c r="G44" s="1" t="s">
        <v>549</v>
      </c>
      <c r="H44" s="1" t="s">
        <v>550</v>
      </c>
      <c r="I44" s="1" t="s">
        <v>451</v>
      </c>
      <c r="J44" s="1" t="s">
        <v>350</v>
      </c>
      <c r="R44" s="3">
        <v>45657</v>
      </c>
      <c r="T44" s="1" t="s">
        <v>39</v>
      </c>
      <c r="V44" s="1" t="s">
        <v>22</v>
      </c>
      <c r="Y44" s="1" t="s">
        <v>457</v>
      </c>
      <c r="Z44" s="1" t="s">
        <v>352</v>
      </c>
      <c r="AA44" s="3">
        <v>45672.519262650501</v>
      </c>
      <c r="AB44" s="1" t="s">
        <v>42</v>
      </c>
    </row>
    <row r="45" spans="1:28" ht="12.75" customHeight="1" x14ac:dyDescent="0.2">
      <c r="A45" s="1" t="s">
        <v>504</v>
      </c>
      <c r="B45" s="1" t="s">
        <v>591</v>
      </c>
      <c r="C45" s="1" t="s">
        <v>592</v>
      </c>
      <c r="D45" s="2">
        <v>45657</v>
      </c>
      <c r="E45" s="8">
        <v>686600</v>
      </c>
      <c r="G45" s="1" t="s">
        <v>508</v>
      </c>
      <c r="H45" s="1" t="s">
        <v>509</v>
      </c>
      <c r="I45" s="1" t="s">
        <v>451</v>
      </c>
      <c r="J45" s="1" t="s">
        <v>350</v>
      </c>
      <c r="R45" s="3">
        <v>45657</v>
      </c>
      <c r="T45" s="1" t="s">
        <v>39</v>
      </c>
      <c r="V45" s="1" t="s">
        <v>22</v>
      </c>
      <c r="Y45" s="1" t="s">
        <v>457</v>
      </c>
      <c r="Z45" s="1" t="s">
        <v>352</v>
      </c>
      <c r="AA45" s="3">
        <v>45672.5192608449</v>
      </c>
      <c r="AB45" s="1" t="s">
        <v>42</v>
      </c>
    </row>
    <row r="46" spans="1:28" s="4" customFormat="1" ht="12.75" customHeight="1" x14ac:dyDescent="0.2">
      <c r="D46" s="17"/>
      <c r="E46" s="18">
        <f>SUM(E24:E45)</f>
        <v>13218312.199999999</v>
      </c>
      <c r="F46" s="6">
        <f>SUM(F24:F45)</f>
        <v>0</v>
      </c>
      <c r="R46" s="19"/>
      <c r="AA46" s="19"/>
    </row>
    <row r="47" spans="1:28" ht="12.75" customHeight="1" x14ac:dyDescent="0.2">
      <c r="A47" s="1" t="s">
        <v>498</v>
      </c>
      <c r="B47" s="1" t="s">
        <v>601</v>
      </c>
      <c r="C47" s="1" t="s">
        <v>602</v>
      </c>
      <c r="D47" s="2">
        <v>45422</v>
      </c>
      <c r="F47" s="8">
        <v>305000</v>
      </c>
      <c r="G47" s="1" t="s">
        <v>561</v>
      </c>
      <c r="H47" s="1" t="s">
        <v>562</v>
      </c>
      <c r="I47" s="1" t="s">
        <v>236</v>
      </c>
      <c r="J47" s="1" t="s">
        <v>451</v>
      </c>
      <c r="K47" s="1" t="s">
        <v>603</v>
      </c>
      <c r="R47" s="3">
        <v>45422</v>
      </c>
      <c r="T47" s="1" t="s">
        <v>39</v>
      </c>
      <c r="V47" s="1" t="s">
        <v>22</v>
      </c>
      <c r="Y47" s="1" t="s">
        <v>241</v>
      </c>
      <c r="Z47" s="1" t="s">
        <v>457</v>
      </c>
      <c r="AA47" s="3">
        <v>45433.522361377298</v>
      </c>
      <c r="AB47" s="1" t="s">
        <v>195</v>
      </c>
    </row>
    <row r="48" spans="1:28" ht="12.75" customHeight="1" x14ac:dyDescent="0.2">
      <c r="A48" s="1" t="s">
        <v>532</v>
      </c>
      <c r="B48" s="1" t="s">
        <v>604</v>
      </c>
      <c r="C48" s="1" t="s">
        <v>605</v>
      </c>
      <c r="D48" s="2">
        <v>45427</v>
      </c>
      <c r="F48" s="8">
        <v>1470000</v>
      </c>
      <c r="G48" s="1" t="s">
        <v>533</v>
      </c>
      <c r="H48" s="1" t="s">
        <v>534</v>
      </c>
      <c r="I48" s="1" t="s">
        <v>236</v>
      </c>
      <c r="J48" s="1" t="s">
        <v>451</v>
      </c>
      <c r="K48" s="1" t="s">
        <v>606</v>
      </c>
      <c r="R48" s="3">
        <v>45427</v>
      </c>
      <c r="T48" s="1" t="s">
        <v>39</v>
      </c>
      <c r="V48" s="1" t="s">
        <v>22</v>
      </c>
      <c r="Y48" s="1" t="s">
        <v>241</v>
      </c>
      <c r="Z48" s="1" t="s">
        <v>457</v>
      </c>
      <c r="AA48" s="3">
        <v>45433.522362650503</v>
      </c>
      <c r="AB48" s="1" t="s">
        <v>195</v>
      </c>
    </row>
    <row r="49" spans="1:28" ht="12.75" customHeight="1" x14ac:dyDescent="0.2">
      <c r="A49" s="1" t="s">
        <v>477</v>
      </c>
      <c r="B49" s="1" t="s">
        <v>607</v>
      </c>
      <c r="C49" s="1" t="s">
        <v>608</v>
      </c>
      <c r="D49" s="2">
        <v>45428</v>
      </c>
      <c r="F49" s="8">
        <v>944000</v>
      </c>
      <c r="G49" s="1" t="s">
        <v>478</v>
      </c>
      <c r="H49" s="1" t="s">
        <v>479</v>
      </c>
      <c r="I49" s="1" t="s">
        <v>236</v>
      </c>
      <c r="J49" s="1" t="s">
        <v>451</v>
      </c>
      <c r="K49" s="1" t="s">
        <v>480</v>
      </c>
      <c r="R49" s="3">
        <v>45428</v>
      </c>
      <c r="T49" s="1" t="s">
        <v>39</v>
      </c>
      <c r="V49" s="1" t="s">
        <v>22</v>
      </c>
      <c r="Y49" s="1" t="s">
        <v>241</v>
      </c>
      <c r="Z49" s="1" t="s">
        <v>457</v>
      </c>
      <c r="AA49" s="3">
        <v>45433.522373692103</v>
      </c>
      <c r="AB49" s="1" t="s">
        <v>195</v>
      </c>
    </row>
    <row r="50" spans="1:28" ht="12.75" customHeight="1" x14ac:dyDescent="0.2">
      <c r="A50" s="1" t="s">
        <v>526</v>
      </c>
      <c r="B50" s="1" t="s">
        <v>609</v>
      </c>
      <c r="C50" s="1" t="s">
        <v>610</v>
      </c>
      <c r="D50" s="2">
        <v>45429</v>
      </c>
      <c r="F50" s="8">
        <v>677000</v>
      </c>
      <c r="G50" s="1" t="s">
        <v>527</v>
      </c>
      <c r="H50" s="1" t="s">
        <v>528</v>
      </c>
      <c r="I50" s="1" t="s">
        <v>236</v>
      </c>
      <c r="J50" s="1" t="s">
        <v>451</v>
      </c>
      <c r="K50" s="1" t="s">
        <v>611</v>
      </c>
      <c r="R50" s="3">
        <v>45429</v>
      </c>
      <c r="T50" s="1" t="s">
        <v>39</v>
      </c>
      <c r="V50" s="1" t="s">
        <v>22</v>
      </c>
      <c r="Y50" s="1" t="s">
        <v>241</v>
      </c>
      <c r="Z50" s="1" t="s">
        <v>457</v>
      </c>
      <c r="AA50" s="3">
        <v>45433.522372419</v>
      </c>
      <c r="AB50" s="1" t="s">
        <v>195</v>
      </c>
    </row>
    <row r="51" spans="1:28" ht="12.75" customHeight="1" x14ac:dyDescent="0.2">
      <c r="A51" s="1" t="s">
        <v>526</v>
      </c>
      <c r="B51" s="1" t="s">
        <v>612</v>
      </c>
      <c r="C51" s="1" t="s">
        <v>613</v>
      </c>
      <c r="D51" s="2">
        <v>45429</v>
      </c>
      <c r="F51" s="8">
        <v>550000</v>
      </c>
      <c r="G51" s="1" t="s">
        <v>587</v>
      </c>
      <c r="H51" s="1" t="s">
        <v>588</v>
      </c>
      <c r="I51" s="1" t="s">
        <v>236</v>
      </c>
      <c r="J51" s="1" t="s">
        <v>451</v>
      </c>
      <c r="K51" s="1" t="s">
        <v>614</v>
      </c>
      <c r="R51" s="3">
        <v>45429</v>
      </c>
      <c r="T51" s="1" t="s">
        <v>39</v>
      </c>
      <c r="V51" s="1" t="s">
        <v>22</v>
      </c>
      <c r="Y51" s="1" t="s">
        <v>241</v>
      </c>
      <c r="Z51" s="1" t="s">
        <v>457</v>
      </c>
      <c r="AA51" s="3">
        <v>45433.522373148102</v>
      </c>
      <c r="AB51" s="1" t="s">
        <v>195</v>
      </c>
    </row>
    <row r="52" spans="1:28" ht="12.75" customHeight="1" x14ac:dyDescent="0.2">
      <c r="A52" s="1" t="s">
        <v>582</v>
      </c>
      <c r="B52" s="1" t="s">
        <v>615</v>
      </c>
      <c r="C52" s="1" t="s">
        <v>616</v>
      </c>
      <c r="D52" s="2">
        <v>45434</v>
      </c>
      <c r="F52" s="8">
        <v>448000</v>
      </c>
      <c r="G52" s="1" t="s">
        <v>583</v>
      </c>
      <c r="H52" s="1" t="s">
        <v>584</v>
      </c>
      <c r="I52" s="1" t="s">
        <v>236</v>
      </c>
      <c r="J52" s="1" t="s">
        <v>451</v>
      </c>
      <c r="K52" s="1" t="s">
        <v>617</v>
      </c>
      <c r="R52" s="3">
        <v>45434</v>
      </c>
      <c r="T52" s="1" t="s">
        <v>39</v>
      </c>
      <c r="V52" s="1" t="s">
        <v>22</v>
      </c>
      <c r="Y52" s="1" t="s">
        <v>241</v>
      </c>
      <c r="Z52" s="1" t="s">
        <v>457</v>
      </c>
      <c r="AA52" s="3">
        <v>45439.2976138542</v>
      </c>
      <c r="AB52" s="1" t="s">
        <v>122</v>
      </c>
    </row>
    <row r="53" spans="1:28" ht="12.75" customHeight="1" x14ac:dyDescent="0.2">
      <c r="A53" s="1" t="s">
        <v>465</v>
      </c>
      <c r="B53" s="1" t="s">
        <v>618</v>
      </c>
      <c r="C53" s="1" t="s">
        <v>619</v>
      </c>
      <c r="D53" s="2">
        <v>45434</v>
      </c>
      <c r="F53" s="8">
        <v>597000</v>
      </c>
      <c r="G53" s="1" t="s">
        <v>488</v>
      </c>
      <c r="H53" s="1" t="s">
        <v>489</v>
      </c>
      <c r="I53" s="1" t="s">
        <v>236</v>
      </c>
      <c r="J53" s="1" t="s">
        <v>451</v>
      </c>
      <c r="K53" s="1" t="s">
        <v>490</v>
      </c>
      <c r="R53" s="3">
        <v>45434</v>
      </c>
      <c r="T53" s="1" t="s">
        <v>39</v>
      </c>
      <c r="V53" s="1" t="s">
        <v>22</v>
      </c>
      <c r="Y53" s="1" t="s">
        <v>241</v>
      </c>
      <c r="Z53" s="1" t="s">
        <v>457</v>
      </c>
      <c r="AA53" s="3">
        <v>45439.297614386604</v>
      </c>
      <c r="AB53" s="1" t="s">
        <v>122</v>
      </c>
    </row>
    <row r="54" spans="1:28" ht="12.75" customHeight="1" x14ac:dyDescent="0.2">
      <c r="A54" s="1" t="s">
        <v>498</v>
      </c>
      <c r="B54" s="1" t="s">
        <v>620</v>
      </c>
      <c r="C54" s="1" t="s">
        <v>621</v>
      </c>
      <c r="D54" s="2">
        <v>45435</v>
      </c>
      <c r="F54" s="8">
        <v>660000</v>
      </c>
      <c r="G54" s="1" t="s">
        <v>499</v>
      </c>
      <c r="H54" s="1" t="s">
        <v>500</v>
      </c>
      <c r="I54" s="1" t="s">
        <v>236</v>
      </c>
      <c r="J54" s="1" t="s">
        <v>451</v>
      </c>
      <c r="K54" s="1" t="s">
        <v>501</v>
      </c>
      <c r="R54" s="3">
        <v>45435</v>
      </c>
      <c r="T54" s="1" t="s">
        <v>39</v>
      </c>
      <c r="V54" s="1" t="s">
        <v>22</v>
      </c>
      <c r="Y54" s="1" t="s">
        <v>241</v>
      </c>
      <c r="Z54" s="1" t="s">
        <v>457</v>
      </c>
      <c r="AA54" s="3">
        <v>45442.428001736102</v>
      </c>
      <c r="AB54" s="1" t="s">
        <v>122</v>
      </c>
    </row>
    <row r="55" spans="1:28" ht="12.75" customHeight="1" x14ac:dyDescent="0.2">
      <c r="A55" s="1" t="s">
        <v>538</v>
      </c>
      <c r="B55" s="1" t="s">
        <v>622</v>
      </c>
      <c r="C55" s="1" t="s">
        <v>623</v>
      </c>
      <c r="D55" s="2">
        <v>45440</v>
      </c>
      <c r="F55" s="8">
        <v>395000</v>
      </c>
      <c r="G55" s="1" t="s">
        <v>539</v>
      </c>
      <c r="H55" s="1" t="s">
        <v>540</v>
      </c>
      <c r="I55" s="1" t="s">
        <v>236</v>
      </c>
      <c r="J55" s="1" t="s">
        <v>451</v>
      </c>
      <c r="K55" s="1" t="s">
        <v>624</v>
      </c>
      <c r="R55" s="3">
        <v>45440</v>
      </c>
      <c r="T55" s="1" t="s">
        <v>39</v>
      </c>
      <c r="V55" s="1" t="s">
        <v>22</v>
      </c>
      <c r="Y55" s="1" t="s">
        <v>241</v>
      </c>
      <c r="Z55" s="1" t="s">
        <v>457</v>
      </c>
      <c r="AA55" s="3">
        <v>45442.427979131899</v>
      </c>
      <c r="AB55" s="1" t="s">
        <v>122</v>
      </c>
    </row>
    <row r="56" spans="1:28" ht="12.75" customHeight="1" x14ac:dyDescent="0.2">
      <c r="A56" s="1" t="s">
        <v>520</v>
      </c>
      <c r="B56" s="1" t="s">
        <v>625</v>
      </c>
      <c r="C56" s="1" t="s">
        <v>626</v>
      </c>
      <c r="D56" s="2">
        <v>45447</v>
      </c>
      <c r="F56" s="8">
        <v>299000</v>
      </c>
      <c r="G56" s="1" t="s">
        <v>569</v>
      </c>
      <c r="H56" s="1" t="s">
        <v>570</v>
      </c>
      <c r="I56" s="1" t="s">
        <v>236</v>
      </c>
      <c r="J56" s="1" t="s">
        <v>451</v>
      </c>
      <c r="K56" s="1" t="s">
        <v>627</v>
      </c>
      <c r="R56" s="3">
        <v>45447</v>
      </c>
      <c r="T56" s="1" t="s">
        <v>39</v>
      </c>
      <c r="V56" s="1" t="s">
        <v>22</v>
      </c>
      <c r="Y56" s="1" t="s">
        <v>241</v>
      </c>
      <c r="Z56" s="1" t="s">
        <v>457</v>
      </c>
      <c r="AA56" s="3">
        <v>45448.583870914299</v>
      </c>
      <c r="AB56" s="1" t="s">
        <v>122</v>
      </c>
    </row>
    <row r="57" spans="1:28" ht="12.75" customHeight="1" x14ac:dyDescent="0.2">
      <c r="A57" s="1" t="s">
        <v>453</v>
      </c>
      <c r="B57" s="1" t="s">
        <v>628</v>
      </c>
      <c r="C57" s="1" t="s">
        <v>629</v>
      </c>
      <c r="D57" s="2">
        <v>45450</v>
      </c>
      <c r="F57" s="8">
        <v>425000</v>
      </c>
      <c r="G57" s="1" t="s">
        <v>460</v>
      </c>
      <c r="H57" s="1" t="s">
        <v>461</v>
      </c>
      <c r="I57" s="1" t="s">
        <v>236</v>
      </c>
      <c r="J57" s="1" t="s">
        <v>451</v>
      </c>
      <c r="K57" s="1" t="s">
        <v>462</v>
      </c>
      <c r="R57" s="3">
        <v>45450</v>
      </c>
      <c r="T57" s="1" t="s">
        <v>39</v>
      </c>
      <c r="V57" s="1" t="s">
        <v>22</v>
      </c>
      <c r="Y57" s="1" t="s">
        <v>241</v>
      </c>
      <c r="Z57" s="1" t="s">
        <v>457</v>
      </c>
      <c r="AA57" s="3">
        <v>45460.587727743099</v>
      </c>
      <c r="AB57" s="1" t="s">
        <v>122</v>
      </c>
    </row>
    <row r="58" spans="1:28" ht="12.75" customHeight="1" x14ac:dyDescent="0.2">
      <c r="A58" s="1" t="s">
        <v>453</v>
      </c>
      <c r="B58" s="1" t="s">
        <v>630</v>
      </c>
      <c r="C58" s="1" t="s">
        <v>631</v>
      </c>
      <c r="D58" s="2">
        <v>45450</v>
      </c>
      <c r="F58" s="8">
        <v>458000</v>
      </c>
      <c r="G58" s="1" t="s">
        <v>454</v>
      </c>
      <c r="H58" s="1" t="s">
        <v>455</v>
      </c>
      <c r="I58" s="1" t="s">
        <v>236</v>
      </c>
      <c r="J58" s="1" t="s">
        <v>451</v>
      </c>
      <c r="K58" s="1" t="s">
        <v>456</v>
      </c>
      <c r="R58" s="3">
        <v>45450</v>
      </c>
      <c r="T58" s="1" t="s">
        <v>39</v>
      </c>
      <c r="V58" s="1" t="s">
        <v>22</v>
      </c>
      <c r="Y58" s="1" t="s">
        <v>241</v>
      </c>
      <c r="Z58" s="1" t="s">
        <v>457</v>
      </c>
      <c r="AA58" s="3">
        <v>45463.361929432896</v>
      </c>
      <c r="AB58" s="1" t="s">
        <v>42</v>
      </c>
    </row>
    <row r="59" spans="1:28" ht="12.75" customHeight="1" x14ac:dyDescent="0.2">
      <c r="A59" s="1" t="s">
        <v>577</v>
      </c>
      <c r="B59" s="1" t="s">
        <v>632</v>
      </c>
      <c r="C59" s="1" t="s">
        <v>633</v>
      </c>
      <c r="D59" s="2">
        <v>45456</v>
      </c>
      <c r="F59" s="8">
        <v>836000</v>
      </c>
      <c r="G59" s="1" t="s">
        <v>578</v>
      </c>
      <c r="H59" s="1" t="s">
        <v>579</v>
      </c>
      <c r="I59" s="1" t="s">
        <v>236</v>
      </c>
      <c r="J59" s="1" t="s">
        <v>451</v>
      </c>
      <c r="K59" s="1" t="s">
        <v>634</v>
      </c>
      <c r="R59" s="3">
        <v>45456</v>
      </c>
      <c r="T59" s="1" t="s">
        <v>39</v>
      </c>
      <c r="V59" s="1" t="s">
        <v>22</v>
      </c>
      <c r="Y59" s="1" t="s">
        <v>241</v>
      </c>
      <c r="Z59" s="1" t="s">
        <v>457</v>
      </c>
      <c r="AA59" s="3">
        <v>45460.587723229197</v>
      </c>
      <c r="AB59" s="1" t="s">
        <v>122</v>
      </c>
    </row>
    <row r="60" spans="1:28" ht="12.75" customHeight="1" x14ac:dyDescent="0.2">
      <c r="A60" s="1" t="s">
        <v>504</v>
      </c>
      <c r="B60" s="1" t="s">
        <v>635</v>
      </c>
      <c r="C60" s="1" t="s">
        <v>636</v>
      </c>
      <c r="D60" s="2">
        <v>45457</v>
      </c>
      <c r="F60" s="8">
        <v>257000</v>
      </c>
      <c r="G60" s="1" t="s">
        <v>593</v>
      </c>
      <c r="H60" s="1" t="s">
        <v>594</v>
      </c>
      <c r="I60" s="1" t="s">
        <v>236</v>
      </c>
      <c r="J60" s="1" t="s">
        <v>451</v>
      </c>
      <c r="K60" s="1" t="s">
        <v>637</v>
      </c>
      <c r="R60" s="3">
        <v>45457</v>
      </c>
      <c r="T60" s="1" t="s">
        <v>39</v>
      </c>
      <c r="V60" s="1" t="s">
        <v>22</v>
      </c>
      <c r="Y60" s="1" t="s">
        <v>241</v>
      </c>
      <c r="Z60" s="1" t="s">
        <v>457</v>
      </c>
      <c r="AA60" s="3">
        <v>45463.428623344902</v>
      </c>
      <c r="AB60" s="1" t="s">
        <v>42</v>
      </c>
    </row>
    <row r="61" spans="1:28" ht="12.75" customHeight="1" x14ac:dyDescent="0.2">
      <c r="A61" s="1" t="s">
        <v>504</v>
      </c>
      <c r="B61" s="1" t="s">
        <v>638</v>
      </c>
      <c r="C61" s="1" t="s">
        <v>639</v>
      </c>
      <c r="D61" s="2">
        <v>45457</v>
      </c>
      <c r="F61" s="8">
        <v>608000</v>
      </c>
      <c r="G61" s="1" t="s">
        <v>510</v>
      </c>
      <c r="H61" s="1" t="s">
        <v>511</v>
      </c>
      <c r="I61" s="1" t="s">
        <v>236</v>
      </c>
      <c r="J61" s="1" t="s">
        <v>451</v>
      </c>
      <c r="K61" s="1" t="s">
        <v>640</v>
      </c>
      <c r="R61" s="3">
        <v>45457</v>
      </c>
      <c r="T61" s="1" t="s">
        <v>39</v>
      </c>
      <c r="V61" s="1" t="s">
        <v>22</v>
      </c>
      <c r="Y61" s="1" t="s">
        <v>241</v>
      </c>
      <c r="Z61" s="1" t="s">
        <v>457</v>
      </c>
      <c r="AA61" s="3">
        <v>45463.428622650499</v>
      </c>
      <c r="AB61" s="1" t="s">
        <v>42</v>
      </c>
    </row>
    <row r="62" spans="1:28" ht="12.75" customHeight="1" x14ac:dyDescent="0.2">
      <c r="A62" s="1" t="s">
        <v>514</v>
      </c>
      <c r="B62" s="1" t="s">
        <v>641</v>
      </c>
      <c r="C62" s="1" t="s">
        <v>642</v>
      </c>
      <c r="D62" s="2">
        <v>45460</v>
      </c>
      <c r="F62" s="8">
        <v>507000</v>
      </c>
      <c r="G62" s="1" t="s">
        <v>544</v>
      </c>
      <c r="H62" s="1" t="s">
        <v>545</v>
      </c>
      <c r="I62" s="1" t="s">
        <v>236</v>
      </c>
      <c r="J62" s="1" t="s">
        <v>451</v>
      </c>
      <c r="K62" s="1" t="s">
        <v>643</v>
      </c>
      <c r="R62" s="3">
        <v>45460</v>
      </c>
      <c r="T62" s="1" t="s">
        <v>39</v>
      </c>
      <c r="V62" s="1" t="s">
        <v>22</v>
      </c>
      <c r="Y62" s="1" t="s">
        <v>241</v>
      </c>
      <c r="Z62" s="1" t="s">
        <v>457</v>
      </c>
      <c r="AA62" s="3">
        <v>45463.428623923603</v>
      </c>
      <c r="AB62" s="1" t="s">
        <v>42</v>
      </c>
    </row>
    <row r="63" spans="1:28" ht="12.75" customHeight="1" x14ac:dyDescent="0.2">
      <c r="A63" s="1" t="s">
        <v>504</v>
      </c>
      <c r="B63" s="1" t="s">
        <v>644</v>
      </c>
      <c r="C63" s="1" t="s">
        <v>645</v>
      </c>
      <c r="D63" s="2">
        <v>45464</v>
      </c>
      <c r="F63" s="8">
        <v>694000</v>
      </c>
      <c r="G63" s="1" t="s">
        <v>549</v>
      </c>
      <c r="H63" s="1" t="s">
        <v>550</v>
      </c>
      <c r="I63" s="1" t="s">
        <v>236</v>
      </c>
      <c r="J63" s="1" t="s">
        <v>451</v>
      </c>
      <c r="K63" s="1" t="s">
        <v>646</v>
      </c>
      <c r="R63" s="3">
        <v>45464</v>
      </c>
      <c r="T63" s="1" t="s">
        <v>39</v>
      </c>
      <c r="V63" s="1" t="s">
        <v>22</v>
      </c>
      <c r="Y63" s="1" t="s">
        <v>241</v>
      </c>
      <c r="Z63" s="1" t="s">
        <v>457</v>
      </c>
      <c r="AA63" s="3">
        <v>45476.294040937501</v>
      </c>
      <c r="AB63" s="1" t="s">
        <v>195</v>
      </c>
    </row>
    <row r="64" spans="1:28" ht="12.75" customHeight="1" x14ac:dyDescent="0.2">
      <c r="A64" s="1" t="s">
        <v>504</v>
      </c>
      <c r="B64" s="1" t="s">
        <v>647</v>
      </c>
      <c r="C64" s="1" t="s">
        <v>648</v>
      </c>
      <c r="D64" s="2">
        <v>45469</v>
      </c>
      <c r="F64" s="8">
        <v>675000</v>
      </c>
      <c r="G64" s="1" t="s">
        <v>508</v>
      </c>
      <c r="H64" s="1" t="s">
        <v>509</v>
      </c>
      <c r="I64" s="1" t="s">
        <v>236</v>
      </c>
      <c r="J64" s="1" t="s">
        <v>451</v>
      </c>
      <c r="K64" s="1" t="s">
        <v>649</v>
      </c>
      <c r="R64" s="3">
        <v>45469</v>
      </c>
      <c r="T64" s="1" t="s">
        <v>39</v>
      </c>
      <c r="V64" s="1" t="s">
        <v>22</v>
      </c>
      <c r="Y64" s="1" t="s">
        <v>241</v>
      </c>
      <c r="Z64" s="1" t="s">
        <v>457</v>
      </c>
      <c r="AA64" s="3">
        <v>45477.422428669001</v>
      </c>
      <c r="AB64" s="1" t="s">
        <v>42</v>
      </c>
    </row>
    <row r="65" spans="1:28" ht="12.75" customHeight="1" x14ac:dyDescent="0.2">
      <c r="A65" s="1" t="s">
        <v>652</v>
      </c>
      <c r="B65" s="1" t="s">
        <v>650</v>
      </c>
      <c r="C65" s="1" t="s">
        <v>651</v>
      </c>
      <c r="D65" s="2">
        <v>45471</v>
      </c>
      <c r="F65" s="8">
        <v>1006000</v>
      </c>
      <c r="G65" s="1" t="s">
        <v>515</v>
      </c>
      <c r="H65" s="1" t="s">
        <v>516</v>
      </c>
      <c r="I65" s="1" t="s">
        <v>236</v>
      </c>
      <c r="J65" s="1" t="s">
        <v>451</v>
      </c>
      <c r="K65" s="1" t="s">
        <v>653</v>
      </c>
      <c r="R65" s="3">
        <v>45471</v>
      </c>
      <c r="T65" s="1" t="s">
        <v>39</v>
      </c>
      <c r="V65" s="1" t="s">
        <v>22</v>
      </c>
      <c r="Y65" s="1" t="s">
        <v>241</v>
      </c>
      <c r="Z65" s="1" t="s">
        <v>457</v>
      </c>
      <c r="AA65" s="3">
        <v>45477.422432256899</v>
      </c>
      <c r="AB65" s="1" t="s">
        <v>42</v>
      </c>
    </row>
    <row r="66" spans="1:28" ht="12.75" customHeight="1" x14ac:dyDescent="0.2">
      <c r="A66" s="1" t="s">
        <v>504</v>
      </c>
      <c r="B66" s="1" t="s">
        <v>654</v>
      </c>
      <c r="C66" s="1" t="s">
        <v>655</v>
      </c>
      <c r="D66" s="2">
        <v>45492</v>
      </c>
      <c r="F66" s="8">
        <v>726000</v>
      </c>
      <c r="G66" s="1" t="s">
        <v>599</v>
      </c>
      <c r="H66" s="1" t="s">
        <v>600</v>
      </c>
      <c r="I66" s="1" t="s">
        <v>236</v>
      </c>
      <c r="J66" s="1" t="s">
        <v>451</v>
      </c>
      <c r="K66" s="1" t="s">
        <v>656</v>
      </c>
      <c r="R66" s="3">
        <v>45492</v>
      </c>
      <c r="T66" s="1" t="s">
        <v>39</v>
      </c>
      <c r="V66" s="1" t="s">
        <v>22</v>
      </c>
      <c r="Y66" s="1" t="s">
        <v>241</v>
      </c>
      <c r="Z66" s="1" t="s">
        <v>457</v>
      </c>
      <c r="AA66" s="3">
        <v>45495.475223842601</v>
      </c>
      <c r="AB66" s="1" t="s">
        <v>122</v>
      </c>
    </row>
    <row r="67" spans="1:28" ht="12.75" customHeight="1" x14ac:dyDescent="0.2">
      <c r="A67" s="1" t="s">
        <v>504</v>
      </c>
      <c r="B67" s="1" t="s">
        <v>657</v>
      </c>
      <c r="C67" s="1" t="s">
        <v>658</v>
      </c>
      <c r="D67" s="2">
        <v>45505</v>
      </c>
      <c r="F67" s="8">
        <v>464000</v>
      </c>
      <c r="G67" s="1" t="s">
        <v>597</v>
      </c>
      <c r="H67" s="1" t="s">
        <v>598</v>
      </c>
      <c r="I67" s="1" t="s">
        <v>236</v>
      </c>
      <c r="J67" s="1" t="s">
        <v>451</v>
      </c>
      <c r="K67" s="1" t="s">
        <v>659</v>
      </c>
      <c r="R67" s="3">
        <v>45505</v>
      </c>
      <c r="T67" s="1" t="s">
        <v>39</v>
      </c>
      <c r="V67" s="1" t="s">
        <v>22</v>
      </c>
      <c r="Y67" s="1" t="s">
        <v>241</v>
      </c>
      <c r="Z67" s="1" t="s">
        <v>457</v>
      </c>
      <c r="AA67" s="3">
        <v>45510.599931909703</v>
      </c>
      <c r="AB67" s="1" t="s">
        <v>122</v>
      </c>
    </row>
    <row r="68" spans="1:28" ht="12.75" customHeight="1" x14ac:dyDescent="0.2">
      <c r="A68" s="1" t="s">
        <v>504</v>
      </c>
      <c r="B68" s="1" t="s">
        <v>660</v>
      </c>
      <c r="C68" s="1" t="s">
        <v>661</v>
      </c>
      <c r="D68" s="2">
        <v>45505</v>
      </c>
      <c r="F68" s="8">
        <v>565000</v>
      </c>
      <c r="G68" s="1" t="s">
        <v>595</v>
      </c>
      <c r="H68" s="1" t="s">
        <v>596</v>
      </c>
      <c r="I68" s="1" t="s">
        <v>236</v>
      </c>
      <c r="J68" s="1" t="s">
        <v>451</v>
      </c>
      <c r="K68" s="1" t="s">
        <v>662</v>
      </c>
      <c r="R68" s="3">
        <v>45505</v>
      </c>
      <c r="T68" s="1" t="s">
        <v>39</v>
      </c>
      <c r="V68" s="1" t="s">
        <v>22</v>
      </c>
      <c r="Y68" s="1" t="s">
        <v>241</v>
      </c>
      <c r="Z68" s="1" t="s">
        <v>457</v>
      </c>
      <c r="AA68" s="3">
        <v>45510.599944444402</v>
      </c>
      <c r="AB68" s="1" t="s">
        <v>122</v>
      </c>
    </row>
    <row r="69" spans="1:28" x14ac:dyDescent="0.2">
      <c r="E69" s="7">
        <v>0</v>
      </c>
      <c r="F69" s="7">
        <f>SUM(F47:F68)</f>
        <v>13566000</v>
      </c>
    </row>
    <row r="71" spans="1:28" s="4" customFormat="1" x14ac:dyDescent="0.2">
      <c r="B71" s="4" t="s">
        <v>676</v>
      </c>
      <c r="E71" s="6">
        <f>E21+E22+E46+E69</f>
        <v>13696600.41</v>
      </c>
      <c r="F71" s="6">
        <f>F21+F22+F46+F69</f>
        <v>13566000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detail_37400000</vt:lpstr>
      <vt:lpstr>detail_37401000</vt:lpstr>
      <vt:lpstr>detail_37402000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Buzková Eva</cp:lastModifiedBy>
  <dcterms:created xsi:type="dcterms:W3CDTF">2025-03-11T11:55:56Z</dcterms:created>
  <dcterms:modified xsi:type="dcterms:W3CDTF">2025-03-27T07:41:55Z</dcterms:modified>
</cp:coreProperties>
</file>