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 activeTab="2"/>
  </bookViews>
  <sheets>
    <sheet name="Bonusy po měsících" sheetId="4" r:id="rId1"/>
    <sheet name="Bonusy dle dod." sheetId="3" r:id="rId2"/>
    <sheet name="List1" sheetId="7" r:id="rId3"/>
    <sheet name="Bonusy 501-504 - 2017" sheetId="1" r:id="rId4"/>
  </sheets>
  <definedNames>
    <definedName name="_xlnm._FilterDatabase" localSheetId="3" hidden="1">'Bonusy 501-504 - 2017'!$A$1:$O$779</definedName>
  </definedNames>
  <calcPr calcId="125725"/>
  <pivotCaches>
    <pivotCache cacheId="0" r:id="rId5"/>
    <pivotCache cacheId="5" r:id="rId6"/>
  </pivotCaches>
</workbook>
</file>

<file path=xl/calcChain.xml><?xml version="1.0" encoding="utf-8"?>
<calcChain xmlns="http://schemas.openxmlformats.org/spreadsheetml/2006/main">
  <c r="K607" i="1"/>
  <c r="K608"/>
  <c r="C35" i="4"/>
  <c r="B779" i="1"/>
  <c r="N765"/>
  <c r="M765"/>
  <c r="L765"/>
  <c r="K765"/>
  <c r="N764"/>
  <c r="M764"/>
  <c r="L764"/>
  <c r="K764"/>
  <c r="N763"/>
  <c r="M763"/>
  <c r="L763"/>
  <c r="K763"/>
  <c r="N762"/>
  <c r="M762"/>
  <c r="L762"/>
  <c r="K762"/>
  <c r="N761"/>
  <c r="M761"/>
  <c r="L761"/>
  <c r="K761"/>
  <c r="N760"/>
  <c r="M760"/>
  <c r="L760"/>
  <c r="K760"/>
  <c r="N759"/>
  <c r="M759"/>
  <c r="L759"/>
  <c r="K759"/>
  <c r="N758"/>
  <c r="M758"/>
  <c r="L758"/>
  <c r="K758"/>
  <c r="N757"/>
  <c r="M757"/>
  <c r="L757"/>
  <c r="K757"/>
  <c r="N756"/>
  <c r="M756"/>
  <c r="L756"/>
  <c r="K756"/>
  <c r="N755"/>
  <c r="M755"/>
  <c r="L755"/>
  <c r="K755"/>
  <c r="N754"/>
  <c r="M754"/>
  <c r="L754"/>
  <c r="K754"/>
  <c r="N753"/>
  <c r="M753"/>
  <c r="L753"/>
  <c r="K753"/>
  <c r="N752"/>
  <c r="M752"/>
  <c r="L752"/>
  <c r="K752"/>
  <c r="N751"/>
  <c r="M751"/>
  <c r="L751"/>
  <c r="K751"/>
  <c r="N750"/>
  <c r="M750"/>
  <c r="L750"/>
  <c r="K750"/>
  <c r="N749"/>
  <c r="M749"/>
  <c r="L749"/>
  <c r="K749"/>
  <c r="N748"/>
  <c r="M748"/>
  <c r="L748"/>
  <c r="K748"/>
  <c r="N747"/>
  <c r="M747"/>
  <c r="L747"/>
  <c r="K747"/>
  <c r="N746"/>
  <c r="M746"/>
  <c r="L746"/>
  <c r="K746"/>
  <c r="N745"/>
  <c r="M745"/>
  <c r="L745"/>
  <c r="K745"/>
  <c r="N744"/>
  <c r="M744"/>
  <c r="L744"/>
  <c r="K744"/>
  <c r="N743"/>
  <c r="M743"/>
  <c r="L743"/>
  <c r="K743"/>
  <c r="N742"/>
  <c r="M742"/>
  <c r="L742"/>
  <c r="K742"/>
  <c r="N741"/>
  <c r="M741"/>
  <c r="L741"/>
  <c r="K741"/>
  <c r="N740"/>
  <c r="M740"/>
  <c r="L740"/>
  <c r="K740"/>
  <c r="N739"/>
  <c r="M739"/>
  <c r="L739"/>
  <c r="K739"/>
  <c r="N738"/>
  <c r="M738"/>
  <c r="L738"/>
  <c r="K738"/>
  <c r="N737"/>
  <c r="M737"/>
  <c r="L737"/>
  <c r="K737"/>
  <c r="N736"/>
  <c r="M736"/>
  <c r="L736"/>
  <c r="K736"/>
  <c r="N735"/>
  <c r="M735"/>
  <c r="L735"/>
  <c r="K735"/>
  <c r="N734"/>
  <c r="M734"/>
  <c r="L734"/>
  <c r="K734"/>
  <c r="N733"/>
  <c r="M733"/>
  <c r="L733"/>
  <c r="K733"/>
  <c r="N732"/>
  <c r="M732"/>
  <c r="L732"/>
  <c r="K732"/>
  <c r="N731"/>
  <c r="M731"/>
  <c r="L731"/>
  <c r="K731"/>
  <c r="N730"/>
  <c r="M730"/>
  <c r="L730"/>
  <c r="K730"/>
  <c r="N729"/>
  <c r="M729"/>
  <c r="L729"/>
  <c r="K729"/>
  <c r="N728"/>
  <c r="M728"/>
  <c r="L728"/>
  <c r="K728"/>
  <c r="N727"/>
  <c r="M727"/>
  <c r="L727"/>
  <c r="K727"/>
  <c r="N726"/>
  <c r="M726"/>
  <c r="L726"/>
  <c r="K726"/>
  <c r="N725"/>
  <c r="M725"/>
  <c r="L725"/>
  <c r="K725"/>
  <c r="N724"/>
  <c r="M724"/>
  <c r="L724"/>
  <c r="K724"/>
  <c r="N723"/>
  <c r="M723"/>
  <c r="L723"/>
  <c r="K723"/>
  <c r="N722"/>
  <c r="M722"/>
  <c r="L722"/>
  <c r="K722"/>
  <c r="N721"/>
  <c r="M721"/>
  <c r="L721"/>
  <c r="K721"/>
  <c r="N720"/>
  <c r="M720"/>
  <c r="L720"/>
  <c r="K720"/>
  <c r="N719"/>
  <c r="M719"/>
  <c r="L719"/>
  <c r="K719"/>
  <c r="N718"/>
  <c r="M718"/>
  <c r="L718"/>
  <c r="K718"/>
  <c r="N717"/>
  <c r="M717"/>
  <c r="L717"/>
  <c r="K717"/>
  <c r="N716"/>
  <c r="M716"/>
  <c r="L716"/>
  <c r="K716"/>
  <c r="N715"/>
  <c r="M715"/>
  <c r="L715"/>
  <c r="K715"/>
  <c r="N714"/>
  <c r="M714"/>
  <c r="L714"/>
  <c r="K714"/>
  <c r="N713"/>
  <c r="M713"/>
  <c r="L713"/>
  <c r="K713"/>
  <c r="N712"/>
  <c r="M712"/>
  <c r="L712"/>
  <c r="K712"/>
  <c r="N711"/>
  <c r="M711"/>
  <c r="L711"/>
  <c r="K711"/>
  <c r="N710"/>
  <c r="M710"/>
  <c r="L710"/>
  <c r="K710"/>
  <c r="N709"/>
  <c r="M709"/>
  <c r="L709"/>
  <c r="K709"/>
  <c r="N708"/>
  <c r="M708"/>
  <c r="L708"/>
  <c r="K708"/>
  <c r="N707"/>
  <c r="M707"/>
  <c r="L707"/>
  <c r="K707"/>
  <c r="N706"/>
  <c r="M706"/>
  <c r="L706"/>
  <c r="K706"/>
  <c r="N705"/>
  <c r="M705"/>
  <c r="L705"/>
  <c r="K705"/>
  <c r="N704"/>
  <c r="M704"/>
  <c r="L704"/>
  <c r="K704"/>
  <c r="N703"/>
  <c r="M703"/>
  <c r="L703"/>
  <c r="K703"/>
  <c r="N702"/>
  <c r="M702"/>
  <c r="L702"/>
  <c r="K702"/>
  <c r="N701"/>
  <c r="M701"/>
  <c r="L701"/>
  <c r="K701"/>
  <c r="N700"/>
  <c r="M700"/>
  <c r="L700"/>
  <c r="K700"/>
  <c r="N699"/>
  <c r="M699"/>
  <c r="L699"/>
  <c r="K699"/>
  <c r="N698"/>
  <c r="M698"/>
  <c r="L698"/>
  <c r="K698"/>
  <c r="N697"/>
  <c r="M697"/>
  <c r="L697"/>
  <c r="K697"/>
  <c r="N696"/>
  <c r="M696"/>
  <c r="L696"/>
  <c r="K696"/>
  <c r="N695"/>
  <c r="M695"/>
  <c r="L695"/>
  <c r="K695"/>
  <c r="N694"/>
  <c r="M694"/>
  <c r="L694"/>
  <c r="K694"/>
  <c r="N693"/>
  <c r="M693"/>
  <c r="L693"/>
  <c r="K693"/>
  <c r="N692"/>
  <c r="M692"/>
  <c r="L692"/>
  <c r="K692"/>
  <c r="N691"/>
  <c r="M691"/>
  <c r="L691"/>
  <c r="K691"/>
  <c r="N690"/>
  <c r="M690"/>
  <c r="L690"/>
  <c r="K690"/>
  <c r="N689"/>
  <c r="M689"/>
  <c r="L689"/>
  <c r="K689"/>
  <c r="N688"/>
  <c r="M688"/>
  <c r="L688"/>
  <c r="K688"/>
  <c r="N687"/>
  <c r="M687"/>
  <c r="L687"/>
  <c r="K687"/>
  <c r="N686"/>
  <c r="M686"/>
  <c r="L686"/>
  <c r="K686"/>
  <c r="N685"/>
  <c r="M685"/>
  <c r="L685"/>
  <c r="K685"/>
  <c r="N684"/>
  <c r="M684"/>
  <c r="L684"/>
  <c r="K684"/>
  <c r="N683"/>
  <c r="M683"/>
  <c r="L683"/>
  <c r="K683"/>
  <c r="N682"/>
  <c r="M682"/>
  <c r="L682"/>
  <c r="K682"/>
  <c r="N681"/>
  <c r="M681"/>
  <c r="L681"/>
  <c r="K681"/>
  <c r="N680"/>
  <c r="M680"/>
  <c r="L680"/>
  <c r="K680"/>
  <c r="N679"/>
  <c r="M679"/>
  <c r="L679"/>
  <c r="K679"/>
  <c r="N678"/>
  <c r="M678"/>
  <c r="L678"/>
  <c r="K678"/>
  <c r="N677"/>
  <c r="M677"/>
  <c r="L677"/>
  <c r="K677"/>
  <c r="N676"/>
  <c r="M676"/>
  <c r="L676"/>
  <c r="K676"/>
  <c r="N675"/>
  <c r="M675"/>
  <c r="L675"/>
  <c r="K675"/>
  <c r="N674"/>
  <c r="M674"/>
  <c r="L674"/>
  <c r="K674"/>
  <c r="N673"/>
  <c r="M673"/>
  <c r="L673"/>
  <c r="K673"/>
  <c r="N672"/>
  <c r="M672"/>
  <c r="L672"/>
  <c r="K672"/>
  <c r="N671"/>
  <c r="M671"/>
  <c r="L671"/>
  <c r="K671"/>
  <c r="N670"/>
  <c r="M670"/>
  <c r="L670"/>
  <c r="K670"/>
  <c r="N669"/>
  <c r="M669"/>
  <c r="L669"/>
  <c r="K669"/>
  <c r="N668"/>
  <c r="M668"/>
  <c r="L668"/>
  <c r="K668"/>
  <c r="N667"/>
  <c r="M667"/>
  <c r="L667"/>
  <c r="K667"/>
  <c r="N666"/>
  <c r="M666"/>
  <c r="L666"/>
  <c r="K666"/>
  <c r="N665"/>
  <c r="M665"/>
  <c r="L665"/>
  <c r="K665"/>
  <c r="N664"/>
  <c r="M664"/>
  <c r="L664"/>
  <c r="K664"/>
  <c r="N663"/>
  <c r="M663"/>
  <c r="L663"/>
  <c r="K663"/>
  <c r="N662"/>
  <c r="M662"/>
  <c r="L662"/>
  <c r="K662"/>
  <c r="N661"/>
  <c r="M661"/>
  <c r="L661"/>
  <c r="K661"/>
  <c r="N660"/>
  <c r="M660"/>
  <c r="L660"/>
  <c r="K660"/>
  <c r="N659"/>
  <c r="M659"/>
  <c r="L659"/>
  <c r="K659"/>
  <c r="N658"/>
  <c r="M658"/>
  <c r="L658"/>
  <c r="K658"/>
  <c r="N657"/>
  <c r="M657"/>
  <c r="L657"/>
  <c r="K657"/>
  <c r="N656"/>
  <c r="M656"/>
  <c r="L656"/>
  <c r="K656"/>
  <c r="N655"/>
  <c r="M655"/>
  <c r="L655"/>
  <c r="K655"/>
  <c r="N654"/>
  <c r="M654"/>
  <c r="L654"/>
  <c r="K654"/>
  <c r="N653"/>
  <c r="M653"/>
  <c r="L653"/>
  <c r="K653"/>
  <c r="N652"/>
  <c r="M652"/>
  <c r="L652"/>
  <c r="K652"/>
  <c r="N651"/>
  <c r="M651"/>
  <c r="L651"/>
  <c r="K651"/>
  <c r="N650"/>
  <c r="M650"/>
  <c r="L650"/>
  <c r="K650"/>
  <c r="N649"/>
  <c r="M649"/>
  <c r="L649"/>
  <c r="K649"/>
  <c r="N648"/>
  <c r="M648"/>
  <c r="L648"/>
  <c r="K648"/>
  <c r="N647"/>
  <c r="M647"/>
  <c r="L647"/>
  <c r="K647"/>
  <c r="N646"/>
  <c r="M646"/>
  <c r="L646"/>
  <c r="K646"/>
  <c r="N645"/>
  <c r="M645"/>
  <c r="L645"/>
  <c r="K645"/>
  <c r="N644"/>
  <c r="M644"/>
  <c r="L644"/>
  <c r="K644"/>
  <c r="N643"/>
  <c r="M643"/>
  <c r="L643"/>
  <c r="K643"/>
  <c r="N642"/>
  <c r="M642"/>
  <c r="L642"/>
  <c r="K642"/>
  <c r="N641"/>
  <c r="M641"/>
  <c r="L641"/>
  <c r="K641"/>
  <c r="N640"/>
  <c r="M640"/>
  <c r="L640"/>
  <c r="K640"/>
  <c r="N639"/>
  <c r="M639"/>
  <c r="L639"/>
  <c r="K639"/>
  <c r="N638"/>
  <c r="M638"/>
  <c r="L638"/>
  <c r="K638"/>
  <c r="N637"/>
  <c r="M637"/>
  <c r="L637"/>
  <c r="K637"/>
  <c r="N636"/>
  <c r="M636"/>
  <c r="L636"/>
  <c r="K636"/>
  <c r="N635"/>
  <c r="M635"/>
  <c r="L635"/>
  <c r="K635"/>
  <c r="N634"/>
  <c r="M634"/>
  <c r="L634"/>
  <c r="K634"/>
  <c r="N633"/>
  <c r="M633"/>
  <c r="L633"/>
  <c r="K633"/>
  <c r="N632"/>
  <c r="M632"/>
  <c r="L632"/>
  <c r="K632"/>
  <c r="N631"/>
  <c r="M631"/>
  <c r="L631"/>
  <c r="K631"/>
  <c r="N630"/>
  <c r="M630"/>
  <c r="L630"/>
  <c r="K630"/>
  <c r="N629"/>
  <c r="M629"/>
  <c r="L629"/>
  <c r="K629"/>
  <c r="N628"/>
  <c r="M628"/>
  <c r="L628"/>
  <c r="K628"/>
  <c r="N627"/>
  <c r="M627"/>
  <c r="L627"/>
  <c r="K627"/>
  <c r="N626"/>
  <c r="M626"/>
  <c r="L626"/>
  <c r="K626"/>
  <c r="N625"/>
  <c r="M625"/>
  <c r="L625"/>
  <c r="K625"/>
  <c r="N624"/>
  <c r="M624"/>
  <c r="L624"/>
  <c r="K624"/>
  <c r="N623"/>
  <c r="M623"/>
  <c r="L623"/>
  <c r="K623"/>
  <c r="N622"/>
  <c r="M622"/>
  <c r="L622"/>
  <c r="K622"/>
  <c r="N621"/>
  <c r="M621"/>
  <c r="L621"/>
  <c r="K621"/>
  <c r="N620"/>
  <c r="M620"/>
  <c r="L620"/>
  <c r="K620"/>
  <c r="N619"/>
  <c r="M619"/>
  <c r="L619"/>
  <c r="K619"/>
  <c r="N618"/>
  <c r="M618"/>
  <c r="L618"/>
  <c r="K618"/>
  <c r="N617"/>
  <c r="M617"/>
  <c r="L617"/>
  <c r="K617"/>
  <c r="N616"/>
  <c r="M616"/>
  <c r="L616"/>
  <c r="K616"/>
  <c r="N615"/>
  <c r="M615"/>
  <c r="L615"/>
  <c r="K615"/>
  <c r="N614"/>
  <c r="M614"/>
  <c r="L614"/>
  <c r="K614"/>
  <c r="N613"/>
  <c r="M613"/>
  <c r="L613"/>
  <c r="K613"/>
  <c r="N612"/>
  <c r="M612"/>
  <c r="L612"/>
  <c r="K612"/>
  <c r="N611"/>
  <c r="M611"/>
  <c r="L611"/>
  <c r="K611"/>
  <c r="N610"/>
  <c r="M610"/>
  <c r="L610"/>
  <c r="K610"/>
  <c r="N609"/>
  <c r="M609"/>
  <c r="L609"/>
  <c r="K609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</calcChain>
</file>

<file path=xl/sharedStrings.xml><?xml version="1.0" encoding="utf-8"?>
<sst xmlns="http://schemas.openxmlformats.org/spreadsheetml/2006/main" count="6857" uniqueCount="1129">
  <si>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</si>
  <si>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</si>
  <si>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</si>
  <si>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</si>
  <si>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</si>
  <si>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</si>
  <si>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</si>
  <si>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</si>
  <si>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finanční bonus</t>
  </si>
  <si>
    <t>Buzková Eva</t>
  </si>
  <si>
    <t>50115300</t>
  </si>
  <si>
    <t>32130000</t>
  </si>
  <si>
    <t>FP-2017-25-000001</t>
  </si>
  <si>
    <t>1700024</t>
  </si>
  <si>
    <t>BEZNOSKA, s.r.o.</t>
  </si>
  <si>
    <t>Neuplatněná DPH - finanční bonus</t>
  </si>
  <si>
    <t>Haléřové vyrovnání</t>
  </si>
  <si>
    <t>FP-2017-25-000002</t>
  </si>
  <si>
    <t>20160317</t>
  </si>
  <si>
    <t>Zimmer Czech, s.r.o.</t>
  </si>
  <si>
    <t>FP-2017-25-000003</t>
  </si>
  <si>
    <t>605970001</t>
  </si>
  <si>
    <t>ALINEX - Kácovská, s.r.o.</t>
  </si>
  <si>
    <t>FP-2017-25-000004</t>
  </si>
  <si>
    <t>605170003</t>
  </si>
  <si>
    <t>FP-2017-25-000005</t>
  </si>
  <si>
    <t>605170004</t>
  </si>
  <si>
    <t>FP-2017-25-000006</t>
  </si>
  <si>
    <t>90075977</t>
  </si>
  <si>
    <t>CARDION s.r.o.</t>
  </si>
  <si>
    <t>FP-2017-25-000007</t>
  </si>
  <si>
    <t>90075979</t>
  </si>
  <si>
    <t>FP-2017-25-000008</t>
  </si>
  <si>
    <t>90075976</t>
  </si>
  <si>
    <t>FP-2017-25-000009</t>
  </si>
  <si>
    <t>70007993</t>
  </si>
  <si>
    <t>EP SERVICES s.r.o.</t>
  </si>
  <si>
    <t>FP-2017-25-000010</t>
  </si>
  <si>
    <t>530019141</t>
  </si>
  <si>
    <t>BIOTRONIK Praha, spol. s r. o.</t>
  </si>
  <si>
    <t>FP-2017-25-000011</t>
  </si>
  <si>
    <t>530019138</t>
  </si>
  <si>
    <t>FP-2017-25-000012</t>
  </si>
  <si>
    <t>530019139</t>
  </si>
  <si>
    <t>FP-2017-25-000013</t>
  </si>
  <si>
    <t>530019140</t>
  </si>
  <si>
    <t>FP-2017-25-000014</t>
  </si>
  <si>
    <t>1800013563</t>
  </si>
  <si>
    <t>Medtronic Czechia s.r.o.</t>
  </si>
  <si>
    <t>FP-2017-25-000015</t>
  </si>
  <si>
    <t>1800013553</t>
  </si>
  <si>
    <t>FP-2017-25-000016</t>
  </si>
  <si>
    <t>1800005524</t>
  </si>
  <si>
    <t>FP-2017-25-000017</t>
  </si>
  <si>
    <t>1700833</t>
  </si>
  <si>
    <t>FP-2017-25-000018</t>
  </si>
  <si>
    <t>323711037</t>
  </si>
  <si>
    <t>B. Braun Medical s.r.o.</t>
  </si>
  <si>
    <t>FP-2017-25-000019</t>
  </si>
  <si>
    <t>17001623</t>
  </si>
  <si>
    <t>Johnson  &amp; Johnson, s.r.o.</t>
  </si>
  <si>
    <t>FP-2017-25-000020</t>
  </si>
  <si>
    <t>17001622</t>
  </si>
  <si>
    <t>FP-2017-25-000021</t>
  </si>
  <si>
    <t>1701003</t>
  </si>
  <si>
    <t>VENAMA s.r.o.</t>
  </si>
  <si>
    <t>FP-2017-25-000022</t>
  </si>
  <si>
    <t>172172591</t>
  </si>
  <si>
    <t>FP-2017-25-000023</t>
  </si>
  <si>
    <t>172172593</t>
  </si>
  <si>
    <t>FP-2017-25-000024</t>
  </si>
  <si>
    <t>172169217</t>
  </si>
  <si>
    <t>FP-2017-25-000025</t>
  </si>
  <si>
    <t>172172589</t>
  </si>
  <si>
    <t>finanční bonus I.+II.+IV.Q 2016, KCHIR (7607)</t>
  </si>
  <si>
    <t>FP-2017-25-000026</t>
  </si>
  <si>
    <t>3066100177</t>
  </si>
  <si>
    <t>MAQUET Czech Republic s.r.o.</t>
  </si>
  <si>
    <t>Neuplatněná DPH - finanční bonus I.+II.+IV.Q 2016, KCHIR (7607)</t>
  </si>
  <si>
    <t>opravný daňový doklad</t>
  </si>
  <si>
    <t>FP-2017-25-000027</t>
  </si>
  <si>
    <t>1701475</t>
  </si>
  <si>
    <t>Neuplatněná DPH - opravný daňový doklad</t>
  </si>
  <si>
    <t>finanční bonus 2016 za 1 -IV.Q KS 6639 I.IK</t>
  </si>
  <si>
    <t>FP-2017-25-000028</t>
  </si>
  <si>
    <t>574002</t>
  </si>
  <si>
    <t>INLAB Medical, s.r.o.</t>
  </si>
  <si>
    <t>Neuplatněná DPH - finanční bonus 2016 za 1 -IV.Q KS 6639 I.IK</t>
  </si>
  <si>
    <t>chybný finanční bonus 2016 za IV.Q KS 6615 I.IK</t>
  </si>
  <si>
    <t>FP-2017-25-000029</t>
  </si>
  <si>
    <t>Neuplatněná DPH - chybný finanční bonus 2016 za IV.Q KS 6615 I.IK</t>
  </si>
  <si>
    <t>FP-2017-25-000030</t>
  </si>
  <si>
    <t>17002982</t>
  </si>
  <si>
    <t>FP-2017-25-000031</t>
  </si>
  <si>
    <t>17002776</t>
  </si>
  <si>
    <t>FP-2017-25-000032</t>
  </si>
  <si>
    <t>16418259</t>
  </si>
  <si>
    <t>BIOMEDICA ČS, s.r.o.</t>
  </si>
  <si>
    <t>FP-2017-25-000033</t>
  </si>
  <si>
    <t>323757972</t>
  </si>
  <si>
    <t>FP-2017-25-000034</t>
  </si>
  <si>
    <t>1702315</t>
  </si>
  <si>
    <t>FP-2017-25-000035</t>
  </si>
  <si>
    <t>605170009</t>
  </si>
  <si>
    <t>FP-2017-25-000036</t>
  </si>
  <si>
    <t>20170060</t>
  </si>
  <si>
    <t>FP-2017-25-000037</t>
  </si>
  <si>
    <t>3066100193</t>
  </si>
  <si>
    <t>FP-2017-25-000038</t>
  </si>
  <si>
    <t>1708047</t>
  </si>
  <si>
    <t>MEDIFINE a.s.</t>
  </si>
  <si>
    <t>FP-2017-25-000039</t>
  </si>
  <si>
    <t>1708046</t>
  </si>
  <si>
    <t>FP-2017-25-000040</t>
  </si>
  <si>
    <t>1702918</t>
  </si>
  <si>
    <t>FP-2017-25-000041</t>
  </si>
  <si>
    <t>21700442</t>
  </si>
  <si>
    <t>BoneCare s.r.o.</t>
  </si>
  <si>
    <t>FP-2017-25-000042</t>
  </si>
  <si>
    <t>1702010</t>
  </si>
  <si>
    <t>Innova Medical s.r.o.</t>
  </si>
  <si>
    <t>FP-2017-25-000043</t>
  </si>
  <si>
    <t>16390078</t>
  </si>
  <si>
    <t>DN FORMED Brno s.r.o.</t>
  </si>
  <si>
    <t>FP-2017-25-000044</t>
  </si>
  <si>
    <t>17009975</t>
  </si>
  <si>
    <t>FP-2017-25-000045</t>
  </si>
  <si>
    <t>1703594</t>
  </si>
  <si>
    <t>FP-2017-25-000046</t>
  </si>
  <si>
    <t>990170034</t>
  </si>
  <si>
    <t>BS PRAGUE MEDICAL CS, spol. s r.o.</t>
  </si>
  <si>
    <t>FP-2017-25-000047</t>
  </si>
  <si>
    <t>990170035</t>
  </si>
  <si>
    <t>FP-2017-25-000048</t>
  </si>
  <si>
    <t>1704371</t>
  </si>
  <si>
    <t>FP-2017-25-000049</t>
  </si>
  <si>
    <t>90080586</t>
  </si>
  <si>
    <t>finanční bonus 2016 za I. - IV. Q spotřební materiál divize Hospital Care</t>
  </si>
  <si>
    <t>FP-2017-25-000050</t>
  </si>
  <si>
    <t>323778442</t>
  </si>
  <si>
    <t>Neuplatněná DPH - finanční bonus 2016 za I. - IV. Q spotřební materiál divize Hospital Care</t>
  </si>
  <si>
    <t>FP-2017-25-000051</t>
  </si>
  <si>
    <t>323778451</t>
  </si>
  <si>
    <t>FP-2017-25-000052</t>
  </si>
  <si>
    <t>70009005</t>
  </si>
  <si>
    <t>FP-2017-25-000053</t>
  </si>
  <si>
    <t>170400021</t>
  </si>
  <si>
    <t>Cardiomed, s.r.o.</t>
  </si>
  <si>
    <t>FP-2017-25-000054</t>
  </si>
  <si>
    <t>172180520</t>
  </si>
  <si>
    <t>FP-2017-25-000055</t>
  </si>
  <si>
    <t>172180519</t>
  </si>
  <si>
    <t>FP-2017-25-000056</t>
  </si>
  <si>
    <t>172180521</t>
  </si>
  <si>
    <t>FP-2017-25-000057</t>
  </si>
  <si>
    <t>172180522</t>
  </si>
  <si>
    <t>FP-2017-25-000058</t>
  </si>
  <si>
    <t>172180338</t>
  </si>
  <si>
    <t>FP-2017-25-000059</t>
  </si>
  <si>
    <t>172180337</t>
  </si>
  <si>
    <t>FP-2017-25-000060</t>
  </si>
  <si>
    <t>1708079</t>
  </si>
  <si>
    <t>FP-2017-25-000061</t>
  </si>
  <si>
    <t>1708080</t>
  </si>
  <si>
    <t>FP-2017-25-000062</t>
  </si>
  <si>
    <t>17013509</t>
  </si>
  <si>
    <t>MEDICAL M spol. s r.o.</t>
  </si>
  <si>
    <t>FP-2017-25-000063</t>
  </si>
  <si>
    <t>605170020</t>
  </si>
  <si>
    <t>FP-2017-25-000064</t>
  </si>
  <si>
    <t>17012838</t>
  </si>
  <si>
    <t>FP-2017-25-000065</t>
  </si>
  <si>
    <t>21700687</t>
  </si>
  <si>
    <t>FP-2017-25-000066</t>
  </si>
  <si>
    <t>20170151</t>
  </si>
  <si>
    <t>FP-2017-25-000067</t>
  </si>
  <si>
    <t>1704857</t>
  </si>
  <si>
    <t>FP-2017-25-000068</t>
  </si>
  <si>
    <t>1800013983</t>
  </si>
  <si>
    <t>FP-2017-25-000069</t>
  </si>
  <si>
    <t>1705448</t>
  </si>
  <si>
    <t>storno finančního bonusu 2016 ua I.-IV.Q spotř. mat. divize Hospital Care</t>
  </si>
  <si>
    <t>FP-2017-25-000070</t>
  </si>
  <si>
    <t>Neuplatněná DPH - storno finančního bonusu 2016 ua I.-IV.Q spotř. mat. divize Hospital Care</t>
  </si>
  <si>
    <t>FP-2017-25-000071</t>
  </si>
  <si>
    <t>323776832</t>
  </si>
  <si>
    <t>FP-2017-25-000072</t>
  </si>
  <si>
    <t>1706109</t>
  </si>
  <si>
    <t>FP-2017-25-000073</t>
  </si>
  <si>
    <t>605170030</t>
  </si>
  <si>
    <t>FP-2017-25-000074</t>
  </si>
  <si>
    <t>990170053</t>
  </si>
  <si>
    <t>FP-2017-25-000075</t>
  </si>
  <si>
    <t>990170055</t>
  </si>
  <si>
    <t>FP-2017-25-000076</t>
  </si>
  <si>
    <t>1702036</t>
  </si>
  <si>
    <t>FP-2017-25-000077</t>
  </si>
  <si>
    <t>1708116</t>
  </si>
  <si>
    <t>FP-2017-25-000078</t>
  </si>
  <si>
    <t>1708117</t>
  </si>
  <si>
    <t>FP-2017-25-000079</t>
  </si>
  <si>
    <t>170400030</t>
  </si>
  <si>
    <t>FP-2017-25-000081</t>
  </si>
  <si>
    <t>17390043</t>
  </si>
  <si>
    <t>FP-2017-25-000082</t>
  </si>
  <si>
    <t>3066100228</t>
  </si>
  <si>
    <t>FP-2017-25-000084</t>
  </si>
  <si>
    <t>17017239</t>
  </si>
  <si>
    <t>FP-2017-25-000085</t>
  </si>
  <si>
    <t>172184439</t>
  </si>
  <si>
    <t>FP-2017-25-000086</t>
  </si>
  <si>
    <t>172184617</t>
  </si>
  <si>
    <t>FP-2017-25-000087</t>
  </si>
  <si>
    <t>172184616</t>
  </si>
  <si>
    <t>FP-2017-25-000088</t>
  </si>
  <si>
    <t>172184615</t>
  </si>
  <si>
    <t>FP-2017-25-000089</t>
  </si>
  <si>
    <t>172184554</t>
  </si>
  <si>
    <t>FP-2017-25-000090</t>
  </si>
  <si>
    <t>172184555</t>
  </si>
  <si>
    <t>Storno dohad.pol.-léky, ZPr.2016 (ID-2016-01/647)</t>
  </si>
  <si>
    <t>38800000</t>
  </si>
  <si>
    <t>ID-2017-01-000025</t>
  </si>
  <si>
    <t>Oprava NS (storno odhadu bonusů-ID-2017-01-25, 74)</t>
  </si>
  <si>
    <t>39520000</t>
  </si>
  <si>
    <t>ID-2017-01-000182</t>
  </si>
  <si>
    <t>Fakultní nemocnice Olomouc</t>
  </si>
  <si>
    <t>Abbvie 10-11/2016</t>
  </si>
  <si>
    <t>50113300</t>
  </si>
  <si>
    <t>32110700</t>
  </si>
  <si>
    <t>Davidová Miroslava</t>
  </si>
  <si>
    <t>DP-2017-707-000002</t>
  </si>
  <si>
    <t>5901606504</t>
  </si>
  <si>
    <t>Alliance Healthcare s.r.o.</t>
  </si>
  <si>
    <t>Neuplatněná DPH - Abbvie 10-11/2016</t>
  </si>
  <si>
    <t>Mylan 7-9/2016</t>
  </si>
  <si>
    <t>DP-2017-707-000003</t>
  </si>
  <si>
    <t>2734160661</t>
  </si>
  <si>
    <t>PHARMACY - distribuce léčiv s.r.o.</t>
  </si>
  <si>
    <t>Neuplatněná DPH - Mylan 7-9/2016</t>
  </si>
  <si>
    <t>Stada Pharma 7-9/2016, Takeda 7-9/2016</t>
  </si>
  <si>
    <t>DP-2017-707-000006</t>
  </si>
  <si>
    <t>9991610130</t>
  </si>
  <si>
    <t>PHOENIX lékárenský velkoobchod, a.s.</t>
  </si>
  <si>
    <t>Neuplatněná DPH - Stada Pharma 7-9/2016, Takeda 7-9/2016</t>
  </si>
  <si>
    <t>Viapharma 12/2016</t>
  </si>
  <si>
    <t>DP-2017-707-000007</t>
  </si>
  <si>
    <t>1776500119</t>
  </si>
  <si>
    <t>ViaPharma s.r.o.</t>
  </si>
  <si>
    <t>Neuplatněná DPH - Viapharma 12/2016</t>
  </si>
  <si>
    <t>Astellas 12/2016</t>
  </si>
  <si>
    <t>DP-2017-707-000008</t>
  </si>
  <si>
    <t>7991601579</t>
  </si>
  <si>
    <t>Neuplatněná DPH - Astellas 12/2016</t>
  </si>
  <si>
    <t>Bayer-Medial 10-12/2016</t>
  </si>
  <si>
    <t>DP-2017-707-000010</t>
  </si>
  <si>
    <t>248160024</t>
  </si>
  <si>
    <t>MEDIAL spol. s r.o.</t>
  </si>
  <si>
    <t>Neuplatněná DPH - Bayer-Medial 10-12/2016</t>
  </si>
  <si>
    <t>Grifols 1-12/2016</t>
  </si>
  <si>
    <t>DP-2017-707-000011</t>
  </si>
  <si>
    <t>5616003332</t>
  </si>
  <si>
    <t>Grifols s.r.o.</t>
  </si>
  <si>
    <t>Neuplatněná DPH - Grifols 1-12/2016</t>
  </si>
  <si>
    <t>Nutricia 11/2016</t>
  </si>
  <si>
    <t>DP-2017-707-000013</t>
  </si>
  <si>
    <t>9991610131</t>
  </si>
  <si>
    <t>Neuplatněná DPH - Nutricia 11/2016</t>
  </si>
  <si>
    <t>Roche 12/2016</t>
  </si>
  <si>
    <t>DP-2017-707-000014</t>
  </si>
  <si>
    <t>4650003064</t>
  </si>
  <si>
    <t>ROCHE s.r.o.</t>
  </si>
  <si>
    <t>Neuplatněná DPH - Roche 12/2016</t>
  </si>
  <si>
    <t>Aspen 12/2016</t>
  </si>
  <si>
    <t>DP-2017-707-000015</t>
  </si>
  <si>
    <t>7991601673</t>
  </si>
  <si>
    <t>Neuplatněná DPH - Aspen 12/2016</t>
  </si>
  <si>
    <t>Abbvie 12/2016</t>
  </si>
  <si>
    <t>DP-2017-707-000017</t>
  </si>
  <si>
    <t>5901607484</t>
  </si>
  <si>
    <t>Neuplatněná DPH - Abbvie 12/2016</t>
  </si>
  <si>
    <t>Actelion 10-12/2016</t>
  </si>
  <si>
    <t>DP-2017-707-000018</t>
  </si>
  <si>
    <t>5901607545</t>
  </si>
  <si>
    <t>Neuplatněná DPH - Actelion 10-12/2016</t>
  </si>
  <si>
    <t>Baxalta 10-12/2016</t>
  </si>
  <si>
    <t>DP-2017-707-000019</t>
  </si>
  <si>
    <t>57000424</t>
  </si>
  <si>
    <t>Baxalta Czech spol. s r.o.</t>
  </si>
  <si>
    <t>Neuplatněná DPH - Baxalta 10-12/2016</t>
  </si>
  <si>
    <t>Actelion - Marklas 1-3/2016</t>
  </si>
  <si>
    <t>DP-2017-707-000020</t>
  </si>
  <si>
    <t>5901607549</t>
  </si>
  <si>
    <t>Neuplatněná DPH - Actelion - Marklas 1-3/2016</t>
  </si>
  <si>
    <t>BMS 12/2016</t>
  </si>
  <si>
    <t>DP-2017-707-000021</t>
  </si>
  <si>
    <t>2410153263</t>
  </si>
  <si>
    <t>Bristol-Myers Squibb spol. s r.o.</t>
  </si>
  <si>
    <t>Neuplatněná DPH - BMS 12/2016</t>
  </si>
  <si>
    <t>DP-2017-707-000022</t>
  </si>
  <si>
    <t>811000403</t>
  </si>
  <si>
    <t>AbbVie s.r.o.</t>
  </si>
  <si>
    <t>Exeltis 10-12/2016</t>
  </si>
  <si>
    <t>DP-2017-707-000023</t>
  </si>
  <si>
    <t>5901608071</t>
  </si>
  <si>
    <t>Neuplatněná DPH - Exeltis 10-12/2016</t>
  </si>
  <si>
    <t>Abbvie, SD Pharma 10-12/2016</t>
  </si>
  <si>
    <t>DP-2017-707-000025</t>
  </si>
  <si>
    <t>2734170005</t>
  </si>
  <si>
    <t>Neuplatněná DPH - Abbvie, SD Pharma 10-12/2016</t>
  </si>
  <si>
    <t>Octapharma 10-12/2016</t>
  </si>
  <si>
    <t>DP-2017-707-000029</t>
  </si>
  <si>
    <t>9991610908</t>
  </si>
  <si>
    <t>Neuplatněná DPH - Octapharma 10-12/2016</t>
  </si>
  <si>
    <t>Nutricia 12/2016</t>
  </si>
  <si>
    <t>DP-2017-707-000030</t>
  </si>
  <si>
    <t>9991611153</t>
  </si>
  <si>
    <t>Neuplatněná DPH - Nutricia 12/2016</t>
  </si>
  <si>
    <t>Medac, Nutricia 12/2016</t>
  </si>
  <si>
    <t>DP-2017-707-000031</t>
  </si>
  <si>
    <t>9991611154</t>
  </si>
  <si>
    <t>Neuplatněná DPH - Medac, Nutricia 12/2016</t>
  </si>
  <si>
    <t>DP-2017-707-000033</t>
  </si>
  <si>
    <t>5901608664</t>
  </si>
  <si>
    <t>storno ODD 5901607484 ( DP-2017-707-000017)</t>
  </si>
  <si>
    <t>DP-2017-707-000035</t>
  </si>
  <si>
    <t>5901608633</t>
  </si>
  <si>
    <t>Neuplatněná DPH - storno ODD 5901607484 ( DP-2017-707-000017)</t>
  </si>
  <si>
    <t>Stada Pharma, Abbvie 10-12/2016</t>
  </si>
  <si>
    <t>DP-2017-707-000036</t>
  </si>
  <si>
    <t>9991611155</t>
  </si>
  <si>
    <t>Neuplatněná DPH - Stada Pharma, Abbvie 10-12/2016</t>
  </si>
  <si>
    <t>Novartis 7-12/2016</t>
  </si>
  <si>
    <t>DP-2017-707-000037</t>
  </si>
  <si>
    <t>5901608122</t>
  </si>
  <si>
    <t>Neuplatněná DPH - Novartis 7-12/2016</t>
  </si>
  <si>
    <t>ViaPharma 1/2017</t>
  </si>
  <si>
    <t>DP-2017-707-000038</t>
  </si>
  <si>
    <t>1776500186</t>
  </si>
  <si>
    <t>Neuplatněná DPH - ViaPharma 1/2017</t>
  </si>
  <si>
    <t>Pierre Fabre 11 a 12/2016</t>
  </si>
  <si>
    <t>DP-2017-707-000041</t>
  </si>
  <si>
    <t>9991611858</t>
  </si>
  <si>
    <t>Neuplatněná DPH - Pierre Fabre 11 a 12/2016</t>
  </si>
  <si>
    <t>Astellas 1/2017</t>
  </si>
  <si>
    <t>DP-2017-707-000042</t>
  </si>
  <si>
    <t>7991700011</t>
  </si>
  <si>
    <t>Neuplatněná DPH - Astellas 1/2017</t>
  </si>
  <si>
    <t>Aspen 1/2017</t>
  </si>
  <si>
    <t>DP-2017-707-000043</t>
  </si>
  <si>
    <t>7991700045</t>
  </si>
  <si>
    <t>Neuplatněná DPH - Aspen 1/2017</t>
  </si>
  <si>
    <t>Octapharma 10-12/2017</t>
  </si>
  <si>
    <t>DP-2017-707-000045</t>
  </si>
  <si>
    <t>9991700970</t>
  </si>
  <si>
    <t>Neuplatněná DPH - Octapharma 10-12/2017</t>
  </si>
  <si>
    <t>Baxter 10-11/2016</t>
  </si>
  <si>
    <t>DP-2017-707-000046</t>
  </si>
  <si>
    <t>17001678</t>
  </si>
  <si>
    <t>BAXTER CZECH spol. s r.o.</t>
  </si>
  <si>
    <t>Neuplatněná DPH - Baxter 10-11/2016</t>
  </si>
  <si>
    <t>Roche 2/2017</t>
  </si>
  <si>
    <t>DP-2017-707-000047</t>
  </si>
  <si>
    <t>4650003185</t>
  </si>
  <si>
    <t>Neuplatněná DPH - Roche 2/2017</t>
  </si>
  <si>
    <t>Roche3/2017</t>
  </si>
  <si>
    <t>DP-2017-707-000048</t>
  </si>
  <si>
    <t>4650003209</t>
  </si>
  <si>
    <t>Neuplatněná DPH - Roche3/2017</t>
  </si>
  <si>
    <t>Astellas 2/2017</t>
  </si>
  <si>
    <t>DP-2017-707-000052</t>
  </si>
  <si>
    <t>7991700062</t>
  </si>
  <si>
    <t>Neuplatněná DPH - Astellas 2/2017</t>
  </si>
  <si>
    <t>MSD 2/2017</t>
  </si>
  <si>
    <t>DP-2017-707-000054</t>
  </si>
  <si>
    <t>5901609431</t>
  </si>
  <si>
    <t>Neuplatněná DPH - MSD 2/2017</t>
  </si>
  <si>
    <t>Nutricia 1/2017 spotřeba FNOL</t>
  </si>
  <si>
    <t>DP-2017-707-000057</t>
  </si>
  <si>
    <t>9991700005</t>
  </si>
  <si>
    <t>Beohringer 10-12/2016</t>
  </si>
  <si>
    <t>DP-2017-707-000062</t>
  </si>
  <si>
    <t>7991700218</t>
  </si>
  <si>
    <t>Neuplatněná DPH - Beohringer 10-12/2016</t>
  </si>
  <si>
    <t>AstraZeneca 10-12/2016</t>
  </si>
  <si>
    <t>DP-2017-707-000063</t>
  </si>
  <si>
    <t>5901607906</t>
  </si>
  <si>
    <t>Neuplatněná DPH - AstraZeneca 10-12/2016</t>
  </si>
  <si>
    <t>Takeda 10-12/2016 a AstraZeneca 10-12/2016 a Berlin Chemie 10-12/2016</t>
  </si>
  <si>
    <t>DP-2017-707-000066</t>
  </si>
  <si>
    <t>2734170056</t>
  </si>
  <si>
    <t>Neuplatněná DPH - Takeda 10-12/2016 a AstraZeneca 10-12/2016 a Berlin Chemie 10-12/2016</t>
  </si>
  <si>
    <t>Pierre Fabre 1/2017</t>
  </si>
  <si>
    <t>Jakšová Jana</t>
  </si>
  <si>
    <t>DP-2017-707-000067</t>
  </si>
  <si>
    <t>9991701975</t>
  </si>
  <si>
    <t>Neuplatněná DPH - Pierre Fabre 1/2017</t>
  </si>
  <si>
    <t>Aspen 2/2017</t>
  </si>
  <si>
    <t>DP-2017-707-000069</t>
  </si>
  <si>
    <t>7991700256</t>
  </si>
  <si>
    <t>Neuplatněná DPH - Aspen 2/2017</t>
  </si>
  <si>
    <t>Nutricia 2/2017</t>
  </si>
  <si>
    <t>DP-2017-707-000071</t>
  </si>
  <si>
    <t>9991702031</t>
  </si>
  <si>
    <t>Neuplatněná DPH - Nutricia 2/2017</t>
  </si>
  <si>
    <t>Nutricia 2/2017 spotřebováno ve FNOL</t>
  </si>
  <si>
    <t>DP-2017-707-000072</t>
  </si>
  <si>
    <t>9991701284</t>
  </si>
  <si>
    <t>Medial-Bayer 1-3/2017</t>
  </si>
  <si>
    <t>DP-2017-707-000073</t>
  </si>
  <si>
    <t>248170008</t>
  </si>
  <si>
    <t>Neuplatněná DPH - Medial-Bayer 1-3/2017</t>
  </si>
  <si>
    <t>Aspen 3/2017</t>
  </si>
  <si>
    <t>DP-2017-707-000076</t>
  </si>
  <si>
    <t>7991700435</t>
  </si>
  <si>
    <t>Neuplatněná DPH - Aspen 3/2017</t>
  </si>
  <si>
    <t>Abbvie 1/2017</t>
  </si>
  <si>
    <t>DP-2017-707-000078</t>
  </si>
  <si>
    <t>5901612153</t>
  </si>
  <si>
    <t>Neuplatněná DPH - Abbvie 1/2017</t>
  </si>
  <si>
    <t>NovoNordisk 10-12/2016</t>
  </si>
  <si>
    <t>DP-2017-707-000082</t>
  </si>
  <si>
    <t>5901612473</t>
  </si>
  <si>
    <t>Neuplatněná DPH - NovoNordisk 10-12/2016</t>
  </si>
  <si>
    <t>Astellas 3/2017</t>
  </si>
  <si>
    <t>DP-2017-707-000083</t>
  </si>
  <si>
    <t>7991700369</t>
  </si>
  <si>
    <t>Neuplatněná DPH - Astellas 3/2017</t>
  </si>
  <si>
    <t>Abbvie 1-3/2017</t>
  </si>
  <si>
    <t>DP-2017-707-000084</t>
  </si>
  <si>
    <t>811000436</t>
  </si>
  <si>
    <t>Neuplatněná DPH - Abbvie 1-3/2017</t>
  </si>
  <si>
    <t>AstraZeneca 1-3/2017</t>
  </si>
  <si>
    <t>DP-2017-707-000085</t>
  </si>
  <si>
    <t>5901612588</t>
  </si>
  <si>
    <t>Neuplatněná DPH - AstraZeneca 1-3/2017</t>
  </si>
  <si>
    <t>DP-2017-707-000086</t>
  </si>
  <si>
    <t>1776500763</t>
  </si>
  <si>
    <t>Avenier 1-3/2017</t>
  </si>
  <si>
    <t>DP-2017-707-000087</t>
  </si>
  <si>
    <t>511701975</t>
  </si>
  <si>
    <t>Avenier a.s.</t>
  </si>
  <si>
    <t>Neuplatněná DPH - Avenier 1-3/2017</t>
  </si>
  <si>
    <t>Avenier 2017</t>
  </si>
  <si>
    <t>DP-2017-707-000088</t>
  </si>
  <si>
    <t>511701976</t>
  </si>
  <si>
    <t>Neuplatněná DPH - Avenier 2017</t>
  </si>
  <si>
    <t>Nutricia 3/2017</t>
  </si>
  <si>
    <t>DP-2017-707-000089</t>
  </si>
  <si>
    <t>9991702975</t>
  </si>
  <si>
    <t>Neuplatněná DPH - Nutricia 3/2017</t>
  </si>
  <si>
    <t>Nutricia 3/2017 - spotřeba ve FNOL</t>
  </si>
  <si>
    <t>DP-2017-707-000090</t>
  </si>
  <si>
    <t>9991702177</t>
  </si>
  <si>
    <t>Abbvie a Medac 1-3/2017</t>
  </si>
  <si>
    <t>DP-2017-707-000092</t>
  </si>
  <si>
    <t>9991702175</t>
  </si>
  <si>
    <t>Neuplatněná DPH - Abbvie a Medac 1-3/2017</t>
  </si>
  <si>
    <t>Astellas 4/2017</t>
  </si>
  <si>
    <t>DP-2017-707-000093</t>
  </si>
  <si>
    <t>7991700470</t>
  </si>
  <si>
    <t>Neuplatněná DPH - Astellas 4/2017</t>
  </si>
  <si>
    <t>Abbvie, Vipharm a Berlin Chemie 1-3/2017</t>
  </si>
  <si>
    <t>DP-2017-707-000095</t>
  </si>
  <si>
    <t>2734170164</t>
  </si>
  <si>
    <t>Neuplatněná DPH - Abbvie, Vipharm a Berlin Chemie 1-3/2017</t>
  </si>
  <si>
    <t>Aspen 4/2017</t>
  </si>
  <si>
    <t>DP-2017-707-000097</t>
  </si>
  <si>
    <t>7991700484</t>
  </si>
  <si>
    <t>Neuplatněná DPH - Aspen 4/2017</t>
  </si>
  <si>
    <t>GlaxoSmithKline 10-12/2016</t>
  </si>
  <si>
    <t>DP-2017-707-000098</t>
  </si>
  <si>
    <t>5901613565</t>
  </si>
  <si>
    <t>Neuplatněná DPH - GlaxoSmithKline 10-12/2016</t>
  </si>
  <si>
    <t>Ewopharma 5/2017</t>
  </si>
  <si>
    <t>DP-2017-707-000099</t>
  </si>
  <si>
    <t>10700523</t>
  </si>
  <si>
    <t>Movianto Česká republika s.r.o.</t>
  </si>
  <si>
    <t>Neuplatněná DPH - Ewopharma 5/2017</t>
  </si>
  <si>
    <t>GlaxoSmithKline 7-9/2016</t>
  </si>
  <si>
    <t>DP-2017-707-000100</t>
  </si>
  <si>
    <t>5901613824</t>
  </si>
  <si>
    <t>Neuplatněná DPH - GlaxoSmithKline 7-9/2016</t>
  </si>
  <si>
    <t>AstraZeneca a StadaPharma 1-3/2017</t>
  </si>
  <si>
    <t>DP-2017-707-000102</t>
  </si>
  <si>
    <t>9991703135</t>
  </si>
  <si>
    <t>Neuplatněná DPH - AstraZeneca a StadaPharma 1-3/2017</t>
  </si>
  <si>
    <t>Astellas 5/2017</t>
  </si>
  <si>
    <t>DP-2017-707-000105</t>
  </si>
  <si>
    <t>7991700498</t>
  </si>
  <si>
    <t>PHOENIX lékárenský velkoobchod, s.r.o.</t>
  </si>
  <si>
    <t>Neuplatněná DPH - Astellas 5/2017</t>
  </si>
  <si>
    <t>B-Braun 1-12/2016</t>
  </si>
  <si>
    <t>DP-2017-707-000106</t>
  </si>
  <si>
    <t>Neuplatněná DPH - B-Braun 1-12/2016</t>
  </si>
  <si>
    <t>Nutricia 4/2017 - FNOL</t>
  </si>
  <si>
    <t>DP-2017-707-000107</t>
  </si>
  <si>
    <t>9991703136</t>
  </si>
  <si>
    <t>DP-2017-707-000113</t>
  </si>
  <si>
    <t>9991703911</t>
  </si>
  <si>
    <t>Boehringer 1-3/2017</t>
  </si>
  <si>
    <t>DP-2017-707-000117</t>
  </si>
  <si>
    <t>7991700628</t>
  </si>
  <si>
    <t>Neuplatněná DPH - Boehringer 1-3/2017</t>
  </si>
  <si>
    <t>GlaxoSmithKline 1-3/2017</t>
  </si>
  <si>
    <t>DP-2017-707-000118</t>
  </si>
  <si>
    <t>5901614588</t>
  </si>
  <si>
    <t>Neuplatněná DPH - GlaxoSmithKline 1-3/2017</t>
  </si>
  <si>
    <t>Roche 1-3/2017 - sklad</t>
  </si>
  <si>
    <t>DP-2017-707-000119</t>
  </si>
  <si>
    <t>4650003537</t>
  </si>
  <si>
    <t>Grifols 1-6/2017</t>
  </si>
  <si>
    <t>DP-2017-707-000120</t>
  </si>
  <si>
    <t>5616004814</t>
  </si>
  <si>
    <t>Neuplatněná DPH - Grifols 1-6/2017</t>
  </si>
  <si>
    <t>Pierre Fabre 1-3/2017</t>
  </si>
  <si>
    <t>DP-2017-707-000121</t>
  </si>
  <si>
    <t>9991703853</t>
  </si>
  <si>
    <t>Neuplatněná DPH - Pierre Fabre 1-3/2017</t>
  </si>
  <si>
    <t>Aspen 5/2017</t>
  </si>
  <si>
    <t>DP-2017-707-000122</t>
  </si>
  <si>
    <t>7991700640</t>
  </si>
  <si>
    <t>Neuplatněná DPH - Aspen 5/2017</t>
  </si>
  <si>
    <t>GL Pharma 1-3/2017</t>
  </si>
  <si>
    <t>DP-2017-707-000125</t>
  </si>
  <si>
    <t>5901615067</t>
  </si>
  <si>
    <t>Neuplatněná DPH - GL Pharma 1-3/2017</t>
  </si>
  <si>
    <t>SVUS 1-3/2017</t>
  </si>
  <si>
    <t>DP-2017-707-000126</t>
  </si>
  <si>
    <t>2734170273</t>
  </si>
  <si>
    <t>Neuplatněná DPH - SVUS 1-3/2017</t>
  </si>
  <si>
    <t>Krka 1-3/2017</t>
  </si>
  <si>
    <t>DP-2017-707-000127</t>
  </si>
  <si>
    <t>9991704766</t>
  </si>
  <si>
    <t>Neuplatněná DPH - Krka 1-3/2017</t>
  </si>
  <si>
    <t>Abbvie 4-6/2017</t>
  </si>
  <si>
    <t>DP-2017-707-000129</t>
  </si>
  <si>
    <t>5901616696</t>
  </si>
  <si>
    <t>Neuplatněná DPH - Abbvie 4-6/2017</t>
  </si>
  <si>
    <t>Baxalta 1-6/2017</t>
  </si>
  <si>
    <t>DP-2017-707-000130</t>
  </si>
  <si>
    <t>57002872</t>
  </si>
  <si>
    <t>Neuplatněná DPH - Baxalta 1-6/2017</t>
  </si>
  <si>
    <t>DP-2017-707-000132</t>
  </si>
  <si>
    <t>5901616854</t>
  </si>
  <si>
    <t>Nutricia 5/2017 fnol</t>
  </si>
  <si>
    <t>DP-2017-707-000135</t>
  </si>
  <si>
    <t>9991704062</t>
  </si>
  <si>
    <t>AstraZeneca, SD Pharma, Exeltis 1-3/17, fnol</t>
  </si>
  <si>
    <t>DP-2017-707-000138</t>
  </si>
  <si>
    <t>2734170216</t>
  </si>
  <si>
    <t>AstraZeneca 4-6/2017</t>
  </si>
  <si>
    <t>DP-2017-707-000143</t>
  </si>
  <si>
    <t>7991700856</t>
  </si>
  <si>
    <t>Neuplatněná DPH - AstraZeneca 4-6/2017</t>
  </si>
  <si>
    <t>Aspen 6/2017</t>
  </si>
  <si>
    <t>DP-2017-707-000144</t>
  </si>
  <si>
    <t>7991700843</t>
  </si>
  <si>
    <t>Neuplatněná DPH - Aspen 6/2017</t>
  </si>
  <si>
    <t>Astellas 1/2017 a 6/2017</t>
  </si>
  <si>
    <t>DP-2017-707-000145</t>
  </si>
  <si>
    <t>7991700816</t>
  </si>
  <si>
    <t>Neuplatněná DPH - Astellas 1/2017 a 6/2017</t>
  </si>
  <si>
    <t>Abbvie 4-6/2017 a Nutricia 6/2017 FNOL</t>
  </si>
  <si>
    <t>DP-2017-707-000146</t>
  </si>
  <si>
    <t>9991705003</t>
  </si>
  <si>
    <t>Abbvie 4-6/2017, SVUS 4-6/2017, Berlin Chemie 4-6/2017 a STORNO SD Pharma 1-3/2017</t>
  </si>
  <si>
    <t>DP-2017-707-000148</t>
  </si>
  <si>
    <t>2534170029</t>
  </si>
  <si>
    <t>Neuplatněná DPH - Abbvie 4-6/2017, SVUS 4-6/2017, Berlin Chemie 4-6/2017 a STORNO SD Pharma 1-3/2017</t>
  </si>
  <si>
    <t>Avenier 4-6/2017</t>
  </si>
  <si>
    <t>DP-2017-707-000153</t>
  </si>
  <si>
    <t>511702479</t>
  </si>
  <si>
    <t>Neuplatněná DPH - Avenier 4-6/2017</t>
  </si>
  <si>
    <t>DP-2017-707-000154</t>
  </si>
  <si>
    <t>5901617478</t>
  </si>
  <si>
    <t>GlaxoSmithKline 4-5/2017</t>
  </si>
  <si>
    <t>DP-2017-707-000157</t>
  </si>
  <si>
    <t>5901617709</t>
  </si>
  <si>
    <t>Neuplatněná DPH - GlaxoSmithKline 4-5/2017</t>
  </si>
  <si>
    <t>G.L.Pharma 4-6/2017</t>
  </si>
  <si>
    <t>DP-2017-707-000158</t>
  </si>
  <si>
    <t>5901617954</t>
  </si>
  <si>
    <t>Neuplatněná DPH - G.L.Pharma 4-6/2017</t>
  </si>
  <si>
    <t>Pierre Fabre 6/2017</t>
  </si>
  <si>
    <t>DP-2017-707-000160</t>
  </si>
  <si>
    <t>9991705672</t>
  </si>
  <si>
    <t>Neuplatněná DPH - Pierre Fabre 6/2017</t>
  </si>
  <si>
    <t>StadaPharma 4-6/2017 a Merck 4-6/2017</t>
  </si>
  <si>
    <t>DP-2017-707-000161</t>
  </si>
  <si>
    <t>9991705002</t>
  </si>
  <si>
    <t>Neuplatněná DPH - StadaPharma 4-6/2017 a Merck 4-6/2017</t>
  </si>
  <si>
    <t>MSD 1-6/2017</t>
  </si>
  <si>
    <t>DP-2017-707-000162</t>
  </si>
  <si>
    <t>89000109</t>
  </si>
  <si>
    <t>Merck Sharp &amp; Dohme s.r.o.</t>
  </si>
  <si>
    <t>Neuplatněná DPH - MSD 1-6/2017</t>
  </si>
  <si>
    <t>Actavis 1-3/2017</t>
  </si>
  <si>
    <t>DP-2017-707-000164</t>
  </si>
  <si>
    <t>5901618245</t>
  </si>
  <si>
    <t>Neuplatněná DPH - Actavis 1-3/2017</t>
  </si>
  <si>
    <t>Neuplatněná DPH - Astellas 7/2017</t>
  </si>
  <si>
    <t>DP-2017-707-000165</t>
  </si>
  <si>
    <t>7991700879</t>
  </si>
  <si>
    <t>Astellas 7/2017</t>
  </si>
  <si>
    <t>Neuplatněná DPH - Roche 4-6/2017</t>
  </si>
  <si>
    <t>DP-2017-707-000166</t>
  </si>
  <si>
    <t>340000938</t>
  </si>
  <si>
    <t>Roche 4-6/2017</t>
  </si>
  <si>
    <t>DP-2017-707-000167</t>
  </si>
  <si>
    <t>4650003835</t>
  </si>
  <si>
    <t>Astellas 8/2017</t>
  </si>
  <si>
    <t>DP-2017-707-000169</t>
  </si>
  <si>
    <t>7991700906</t>
  </si>
  <si>
    <t>Neuplatněná DPH - Astellas 8/2017</t>
  </si>
  <si>
    <t>DP-2017-707-000170</t>
  </si>
  <si>
    <t>9991706632</t>
  </si>
  <si>
    <t>Richter Gedeon 4-6/2017 a Medac 4-6/2017</t>
  </si>
  <si>
    <t>DP-2017-707-000171</t>
  </si>
  <si>
    <t>9991705877</t>
  </si>
  <si>
    <t>Neuplatněná DPH - Richter Gedeon 4-6/2017 a Medac 4-6/2017</t>
  </si>
  <si>
    <t>Boehringer 4-6/2017</t>
  </si>
  <si>
    <t>DP-2017-707-000172</t>
  </si>
  <si>
    <t>7991701047</t>
  </si>
  <si>
    <t>Neuplatněná DPH - Boehringer 4-6/2017</t>
  </si>
  <si>
    <t>Teva-Actavis 1-3/2017</t>
  </si>
  <si>
    <t>DP-2017-707-000175</t>
  </si>
  <si>
    <t>2011173248</t>
  </si>
  <si>
    <t>PHARMOS, a.s.</t>
  </si>
  <si>
    <t>Neuplatněná DPH - Teva-Actavis 1-3/2017</t>
  </si>
  <si>
    <t>Nutricia 7/2017 FNOL</t>
  </si>
  <si>
    <t>DP-2017-707-000178</t>
  </si>
  <si>
    <t>9991705876</t>
  </si>
  <si>
    <t>Glenmark 4-12/2016</t>
  </si>
  <si>
    <t>DP-2017-707-000180</t>
  </si>
  <si>
    <t>5901700418</t>
  </si>
  <si>
    <t>Neuplatněná DPH - Glenmark 4-12/2016</t>
  </si>
  <si>
    <t>Takeda 4-6/2017</t>
  </si>
  <si>
    <t>DP-2017-707-000181</t>
  </si>
  <si>
    <t>1776501604</t>
  </si>
  <si>
    <t>Neuplatněná DPH - Takeda 4-6/2017</t>
  </si>
  <si>
    <t>DP-2017-707-000182</t>
  </si>
  <si>
    <t>5901700496</t>
  </si>
  <si>
    <t>SD Pharma 1-6/2017</t>
  </si>
  <si>
    <t>DP-2017-707-000184</t>
  </si>
  <si>
    <t>2734170397</t>
  </si>
  <si>
    <t>Neuplatněná DPH - SD Pharma 1-6/2017</t>
  </si>
  <si>
    <t>DP-2017-707-000185</t>
  </si>
  <si>
    <t>2734170446</t>
  </si>
  <si>
    <t>Viapharma 4-6/2017</t>
  </si>
  <si>
    <t>DP-2017-707-000186</t>
  </si>
  <si>
    <t>1776501451</t>
  </si>
  <si>
    <t>Neuplatněná DPH - Viapharma 4-6/2017</t>
  </si>
  <si>
    <t>Bayer 4-6/2017</t>
  </si>
  <si>
    <t>DP-2017-707-000187</t>
  </si>
  <si>
    <t>1776501450</t>
  </si>
  <si>
    <t>Neuplatněná DPH - Bayer 4-6/2017</t>
  </si>
  <si>
    <t>Avenier 7-9/2017</t>
  </si>
  <si>
    <t>DP-2017-707-000188</t>
  </si>
  <si>
    <t>511705018</t>
  </si>
  <si>
    <t>Neuplatněná DPH - Avenier 7-9/2017</t>
  </si>
  <si>
    <t>Částečné storno dokladu 9991705002 (DP-2017-707-000161) společnost Merck 1-6/2017</t>
  </si>
  <si>
    <t>DP-2017-707-000189</t>
  </si>
  <si>
    <t>9991707553</t>
  </si>
  <si>
    <t>Neuplatněná DPH - Částečné storno dokladu 9991705002 (DP-2017-707-000161) společnost Merck 1-6/2017</t>
  </si>
  <si>
    <t>Glenmark 1-3/2017</t>
  </si>
  <si>
    <t>DP-2017-707-000192</t>
  </si>
  <si>
    <t>5901701130</t>
  </si>
  <si>
    <t>Neuplatněná DPH - Glenmark 1-3/2017</t>
  </si>
  <si>
    <t>Krka 4-6/2017 a Takeda 4-6/2017</t>
  </si>
  <si>
    <t>DP-2017-707-000193</t>
  </si>
  <si>
    <t>2734170453</t>
  </si>
  <si>
    <t>Neuplatněná DPH - Krka 4-6/2017 a Takeda 4-6/2017</t>
  </si>
  <si>
    <t>Astellas 9/2017</t>
  </si>
  <si>
    <t>DP-2017-707-000194</t>
  </si>
  <si>
    <t>7991701084</t>
  </si>
  <si>
    <t>Neuplatněná DPH - Astellas 9/2017</t>
  </si>
  <si>
    <t>Actelion 4-6/2017</t>
  </si>
  <si>
    <t>DP-2017-707-000195</t>
  </si>
  <si>
    <t>5901701322</t>
  </si>
  <si>
    <t>Neuplatněná DPH - Actelion 4-6/2017</t>
  </si>
  <si>
    <t>Actelion 1-3/2017</t>
  </si>
  <si>
    <t>DP-2017-707-000196</t>
  </si>
  <si>
    <t>5901701323</t>
  </si>
  <si>
    <t>Neuplatněná DPH - Actelion 1-3/2017</t>
  </si>
  <si>
    <t>Roche 7-9/2017</t>
  </si>
  <si>
    <t>DP-2017-707-000199</t>
  </si>
  <si>
    <t>4650004130</t>
  </si>
  <si>
    <t>Neuplatněná DPH - Roche 7-9/2017</t>
  </si>
  <si>
    <t>DP-2017-707-000200</t>
  </si>
  <si>
    <t>1776501865</t>
  </si>
  <si>
    <t>Accord 4-6/2017</t>
  </si>
  <si>
    <t>DP-2017-707-000201</t>
  </si>
  <si>
    <t>5901702193</t>
  </si>
  <si>
    <t>Neuplatněná DPH - Accord 4-6/2017</t>
  </si>
  <si>
    <t>Actelion-Marklas 7-9/2017</t>
  </si>
  <si>
    <t>DP-2017-707-000202</t>
  </si>
  <si>
    <t>5901702313</t>
  </si>
  <si>
    <t>Neuplatněná DPH - Actelion-Marklas 7-9/2017</t>
  </si>
  <si>
    <t>Amgen 7-9/2017</t>
  </si>
  <si>
    <t>DP-2017-707-000203</t>
  </si>
  <si>
    <t>906003548</t>
  </si>
  <si>
    <t>Amgen s.r.o.</t>
  </si>
  <si>
    <t>Neuplatněná DPH - Amgen 7-9/2017</t>
  </si>
  <si>
    <t>Roche 10-12/2016</t>
  </si>
  <si>
    <t>FP-2017-707-000002</t>
  </si>
  <si>
    <t>2000044854</t>
  </si>
  <si>
    <t>Novartis s.r.o.</t>
  </si>
  <si>
    <t>Neuplatněná DPH - Roche 10-12/2016</t>
  </si>
  <si>
    <t>Servier 10-12/2016</t>
  </si>
  <si>
    <t>FP-2017-707-000004</t>
  </si>
  <si>
    <t>1170300043</t>
  </si>
  <si>
    <t>SERVIER s.r.o.</t>
  </si>
  <si>
    <t>Neuplatněná DPH - Servier 10-12/2016</t>
  </si>
  <si>
    <t>Sandoz 7-9/2016</t>
  </si>
  <si>
    <t>FP-2017-707-000006</t>
  </si>
  <si>
    <t>4280025052</t>
  </si>
  <si>
    <t>Sandoz s.r.o.</t>
  </si>
  <si>
    <t>Neuplatněná DPH - Sandoz 7-9/2016</t>
  </si>
  <si>
    <t>Sandoz 4-6/2016</t>
  </si>
  <si>
    <t>FP-2017-707-000008</t>
  </si>
  <si>
    <t>4280025048</t>
  </si>
  <si>
    <t>Neuplatněná DPH - Sandoz 4-6/2016</t>
  </si>
  <si>
    <t>Sandoz 10-12/2016</t>
  </si>
  <si>
    <t>FP-2017-707-000009</t>
  </si>
  <si>
    <t>4280025523</t>
  </si>
  <si>
    <t>Neuplatněná DPH - Sandoz 10-12/2016</t>
  </si>
  <si>
    <t>Novartis 10-12/2016</t>
  </si>
  <si>
    <t>FP-2017-707-000011</t>
  </si>
  <si>
    <t>2000045094</t>
  </si>
  <si>
    <t>Neuplatněná DPH - Novartis 10-12/2016</t>
  </si>
  <si>
    <t>Storno FP-2017-707-000009 - bylo zadáno jako Odpočet Nemá, ale správně je to Odpočet Plný</t>
  </si>
  <si>
    <t>FP-2017-707-000013</t>
  </si>
  <si>
    <t>Neuplatněná DPH - Storno FP-2017-707-000009 - bylo zadáno jako Odpočet Nemá, ale správně je to Odpočet Plný</t>
  </si>
  <si>
    <t>FP-2017-707-000016</t>
  </si>
  <si>
    <t>4280025524</t>
  </si>
  <si>
    <t>Pfizer 9-11/2016</t>
  </si>
  <si>
    <t>FP-2017-707-000017</t>
  </si>
  <si>
    <t>9750900798</t>
  </si>
  <si>
    <t>Pfizer PFE, spol. s r.o.</t>
  </si>
  <si>
    <t>Neuplatněná DPH - Pfizer 9-11/2016</t>
  </si>
  <si>
    <t>Novartis 1-3/2017</t>
  </si>
  <si>
    <t>FP-2017-707-000020</t>
  </si>
  <si>
    <t>2000045409</t>
  </si>
  <si>
    <t>Neuplatněná DPH - Novartis 1-3/2017</t>
  </si>
  <si>
    <t>FP-2017-707-000021</t>
  </si>
  <si>
    <t>9749500954</t>
  </si>
  <si>
    <t>Pfizer, spol. s r.o.</t>
  </si>
  <si>
    <t>FP-2017-707-000023</t>
  </si>
  <si>
    <t>2000045478</t>
  </si>
  <si>
    <t>Sandoz 1-3/2017</t>
  </si>
  <si>
    <t>FP-2017-707-000026</t>
  </si>
  <si>
    <t>7280026773</t>
  </si>
  <si>
    <t>Neuplatněná DPH - Sandoz 1-3/2017</t>
  </si>
  <si>
    <t>Servier 1-3/2017</t>
  </si>
  <si>
    <t>FP-2017-707-000027</t>
  </si>
  <si>
    <t>1170300106</t>
  </si>
  <si>
    <t>Neuplatněná DPH - Servier 1-3/2017</t>
  </si>
  <si>
    <t>Novartis 4-6/2017</t>
  </si>
  <si>
    <t>FP-2017-707-000030</t>
  </si>
  <si>
    <t>2000045870</t>
  </si>
  <si>
    <t>Neuplatněná DPH - Novartis 4-6/2017</t>
  </si>
  <si>
    <t>Servier 8/2017</t>
  </si>
  <si>
    <t>FP-2017-707-000032</t>
  </si>
  <si>
    <t>1170300134</t>
  </si>
  <si>
    <t>Neuplatněná DPH - Servier 8/2017</t>
  </si>
  <si>
    <t>Pfizer 3-5/2017</t>
  </si>
  <si>
    <t>FP-2017-707-000035</t>
  </si>
  <si>
    <t>9750901022</t>
  </si>
  <si>
    <t>Neuplatněná DPH - Pfizer 3-5/2017</t>
  </si>
  <si>
    <t>FP-2017-707-000037</t>
  </si>
  <si>
    <t>2000046077</t>
  </si>
  <si>
    <t>Neuplatněná DPH - Pfizer 12/2016-2/2017</t>
  </si>
  <si>
    <t>FP-2017-707-000039</t>
  </si>
  <si>
    <t>9749501028</t>
  </si>
  <si>
    <t>Pfizer 12/2016-2/2017</t>
  </si>
  <si>
    <t>Octapharma 1-6/2017</t>
  </si>
  <si>
    <t>FP-2017-707-000040</t>
  </si>
  <si>
    <t>1</t>
  </si>
  <si>
    <t>Octapharma AG</t>
  </si>
  <si>
    <t>Neuplatněná DPH - Octapharma 1-6/2017</t>
  </si>
  <si>
    <t>Pfizer 12/2016 - 2/2017</t>
  </si>
  <si>
    <t>FP-2017-707-000042</t>
  </si>
  <si>
    <t>9750900910</t>
  </si>
  <si>
    <t>Neuplatněná DPH - Pfizer 12/2016 - 2/2017</t>
  </si>
  <si>
    <t>Sandoz 4-6/2017</t>
  </si>
  <si>
    <t>FP-2017-707-000044</t>
  </si>
  <si>
    <t>4280028357</t>
  </si>
  <si>
    <t>Neuplatněná DPH - Sandoz 4-6/2017</t>
  </si>
  <si>
    <t>Novartis 7-9/2017</t>
  </si>
  <si>
    <t>FP-2017-707-000046</t>
  </si>
  <si>
    <t>2000046407</t>
  </si>
  <si>
    <t>Neuplatněná DPH - Novartis 7-9/2017</t>
  </si>
  <si>
    <t>Pfizer 6-8/2017</t>
  </si>
  <si>
    <t>FP-2017-707-000047</t>
  </si>
  <si>
    <t>9749501260</t>
  </si>
  <si>
    <t>Neuplatněná DPH - Pfizer 6-8/2017</t>
  </si>
  <si>
    <t>FP-2017-707-000049</t>
  </si>
  <si>
    <t>9750901108</t>
  </si>
  <si>
    <t>FP-2017-707-000050</t>
  </si>
  <si>
    <t>9749501288</t>
  </si>
  <si>
    <t>ID-2017-01-000074</t>
  </si>
  <si>
    <t>Oprava účtování 501x343, oprava indexů DPH (DP-2017-707-000013) I.</t>
  </si>
  <si>
    <t>ID-2017-01-000096</t>
  </si>
  <si>
    <t>Neuplatněná DPH - Oprava účtování 501x343, oprava indexů DPH (DP-2017-707-000013) I.</t>
  </si>
  <si>
    <t>Oprava účtování 501x343, oprava indexů DPH - DP-2017-707-000013</t>
  </si>
  <si>
    <t>ID-2017-01-000097</t>
  </si>
  <si>
    <t>Oprava účtování 501x343, oprava indexů DPH - STORNO DP-2017-707-000030</t>
  </si>
  <si>
    <t>ID-2017-01-000101</t>
  </si>
  <si>
    <t>Neuplatněná DPH - Oprava účtování 501x343, oprava indexů DPH - STORNO DP-2017-707-000030</t>
  </si>
  <si>
    <t>Oprava účtování 501x343, oprava indexů DPH - DP-2017-707-000030</t>
  </si>
  <si>
    <t>ID-2017-01-000102</t>
  </si>
  <si>
    <t>Přeúčtování NS fin.bonus</t>
  </si>
  <si>
    <t>ID-2017-01-000239</t>
  </si>
  <si>
    <t>Aspen 11/2016</t>
  </si>
  <si>
    <t>50490360</t>
  </si>
  <si>
    <t>DP-2017-707-000001</t>
  </si>
  <si>
    <t>7991601460</t>
  </si>
  <si>
    <t>Krka 7-9/2016</t>
  </si>
  <si>
    <t>DP-2017-707-000004</t>
  </si>
  <si>
    <t>9991609919</t>
  </si>
  <si>
    <t>Krka 7-9/2016, Mylan 7-9/2016</t>
  </si>
  <si>
    <t>DP-2017-707-000005</t>
  </si>
  <si>
    <t>9991610905</t>
  </si>
  <si>
    <t>DP-2017-707-000009</t>
  </si>
  <si>
    <t>9991610962</t>
  </si>
  <si>
    <t>Glenmark 8/2016</t>
  </si>
  <si>
    <t>DP-2017-707-000012</t>
  </si>
  <si>
    <t>9991610865</t>
  </si>
  <si>
    <t>DP-2017-707-000016</t>
  </si>
  <si>
    <t>7991601667</t>
  </si>
  <si>
    <t>Abbvie, Krka, SD Pharma 10-12/2016</t>
  </si>
  <si>
    <t>DP-2017-707-000024</t>
  </si>
  <si>
    <t>2734170012</t>
  </si>
  <si>
    <t>Loreal 11/2016</t>
  </si>
  <si>
    <t>DP-2017-707-000026</t>
  </si>
  <si>
    <t>291571940</t>
  </si>
  <si>
    <t>L'ORÉAL Česká republika s.r.o.</t>
  </si>
  <si>
    <t>DP-2017-707-000027</t>
  </si>
  <si>
    <t>291571941</t>
  </si>
  <si>
    <t>Tena 1-12/2016</t>
  </si>
  <si>
    <t>DP-2017-707-000028</t>
  </si>
  <si>
    <t>9991610900</t>
  </si>
  <si>
    <t>Glenmark 11/2016</t>
  </si>
  <si>
    <t>DP-2017-707-000032</t>
  </si>
  <si>
    <t>9991611159</t>
  </si>
  <si>
    <t>Stada Pharma 10-12/2016</t>
  </si>
  <si>
    <t>DP-2017-707-000034</t>
  </si>
  <si>
    <t>9991611156</t>
  </si>
  <si>
    <t>Bayer 1/2017</t>
  </si>
  <si>
    <t>DP-2017-707-000039</t>
  </si>
  <si>
    <t>1776500350</t>
  </si>
  <si>
    <t>Vipharm 10-12/2016</t>
  </si>
  <si>
    <t>DP-2017-707-000040</t>
  </si>
  <si>
    <t>9991611158</t>
  </si>
  <si>
    <t>DP-2017-707-000044</t>
  </si>
  <si>
    <t>7991700042</t>
  </si>
  <si>
    <t>Reckitt 9-12/2016 a Angelini 1/2017</t>
  </si>
  <si>
    <t>DP-2017-707-000049</t>
  </si>
  <si>
    <t>9991700003</t>
  </si>
  <si>
    <t>Gr. Swan 7-12/2016</t>
  </si>
  <si>
    <t>DP-2017-707-000050</t>
  </si>
  <si>
    <t>9991700001</t>
  </si>
  <si>
    <t>MSD 2016</t>
  </si>
  <si>
    <t>DP-2017-707-000051</t>
  </si>
  <si>
    <t>9991700006</t>
  </si>
  <si>
    <t>MSD 1-2/2017</t>
  </si>
  <si>
    <t>DP-2017-707-000053</t>
  </si>
  <si>
    <t>89000012</t>
  </si>
  <si>
    <t>Mylan 1/2017</t>
  </si>
  <si>
    <t>DP-2017-707-000055</t>
  </si>
  <si>
    <t>9991700933</t>
  </si>
  <si>
    <t>AstraZeneca 10-12/2016 a Nutricia 1/2017</t>
  </si>
  <si>
    <t>DP-2017-707-000056</t>
  </si>
  <si>
    <t>9991700004</t>
  </si>
  <si>
    <t>Nutricia 1/2017 - prodej</t>
  </si>
  <si>
    <t>storno DP-2017-707-000005</t>
  </si>
  <si>
    <t>DP-2017-707-000058</t>
  </si>
  <si>
    <t>99916109051</t>
  </si>
  <si>
    <t>Krka 7-9/2016 - storno dokladu 9991609919 a Mylan 7-9/2016</t>
  </si>
  <si>
    <t>DP-2017-707-000059</t>
  </si>
  <si>
    <t>DP-2017-707-000060</t>
  </si>
  <si>
    <t>7991700201</t>
  </si>
  <si>
    <t>DP-2017-707-000061</t>
  </si>
  <si>
    <t>7991700213</t>
  </si>
  <si>
    <t>AstraZeneca 10-12/2016 a Exeltis 10-12/2016</t>
  </si>
  <si>
    <t>DP-2017-707-000064</t>
  </si>
  <si>
    <t>2734170066</t>
  </si>
  <si>
    <t>Berlin Chemie 10-12/2016</t>
  </si>
  <si>
    <t>DP-2017-707-000065</t>
  </si>
  <si>
    <t>2734170062</t>
  </si>
  <si>
    <t>Takeda  1-9/2016 a Exeltis 10-12/2016</t>
  </si>
  <si>
    <t>DP-2017-707-000068</t>
  </si>
  <si>
    <t>9991700002</t>
  </si>
  <si>
    <t>DP-2017-707-000070</t>
  </si>
  <si>
    <t>7991700255</t>
  </si>
  <si>
    <t>Pharmacy - dobropis bude stornován dokladem3534170012</t>
  </si>
  <si>
    <t>DP-2017-707-000074</t>
  </si>
  <si>
    <t>2734170114</t>
  </si>
  <si>
    <t>storno FB 2734170114</t>
  </si>
  <si>
    <t>DP-2017-707-000075</t>
  </si>
  <si>
    <t>2534170012</t>
  </si>
  <si>
    <t>DP-2017-707-000077</t>
  </si>
  <si>
    <t>7991700432</t>
  </si>
  <si>
    <t>Berlin Chemie 1-3/2017</t>
  </si>
  <si>
    <t>DP-2017-707-000079</t>
  </si>
  <si>
    <t>2734170206</t>
  </si>
  <si>
    <t>DP-2017-707-000080</t>
  </si>
  <si>
    <t>2734170171</t>
  </si>
  <si>
    <t>DP-2017-707-000081</t>
  </si>
  <si>
    <t>5901612476</t>
  </si>
  <si>
    <t>Mylan 1-2/2017</t>
  </si>
  <si>
    <t>DP-2017-707-000091</t>
  </si>
  <si>
    <t>9991701980</t>
  </si>
  <si>
    <t>Glenmark 12/2016 a 1/2017</t>
  </si>
  <si>
    <t>DP-2017-707-000094</t>
  </si>
  <si>
    <t>9991701285</t>
  </si>
  <si>
    <t>DP-2017-707-000096</t>
  </si>
  <si>
    <t>7991700483</t>
  </si>
  <si>
    <t>Johnson 1-3/2017 a 10-12/2016</t>
  </si>
  <si>
    <t>DP-2017-707-000101</t>
  </si>
  <si>
    <t>9991702176</t>
  </si>
  <si>
    <t>NovoNordisk 1-3/2017</t>
  </si>
  <si>
    <t>DP-2017-707-000103</t>
  </si>
  <si>
    <t>5901613946</t>
  </si>
  <si>
    <t>DP-2017-707-000104</t>
  </si>
  <si>
    <t>5901613949</t>
  </si>
  <si>
    <t>Nutricia 4/2017 - prodej</t>
  </si>
  <si>
    <t>Nutricia 4/2017</t>
  </si>
  <si>
    <t>Krka 7-9/2016 a GlaxoSmithKline 10-12/2016</t>
  </si>
  <si>
    <t>DP-2017-707-000108</t>
  </si>
  <si>
    <t>9991611157</t>
  </si>
  <si>
    <t>Částečné storno dokladu 9991611157 GlaxoSmithKline 1-3/2017 a Stada Pharma 1-3/2017</t>
  </si>
  <si>
    <t>DP-2017-707-000109</t>
  </si>
  <si>
    <t>9991703860</t>
  </si>
  <si>
    <t>AstraZeneca 1-3/2017 a GlaxoSmithKline 1-3/2017</t>
  </si>
  <si>
    <t>DP-2017-707-000110</t>
  </si>
  <si>
    <t>2734170226</t>
  </si>
  <si>
    <t>Bayer 4/2017</t>
  </si>
  <si>
    <t>DP-2017-707-000111</t>
  </si>
  <si>
    <t>1776500858</t>
  </si>
  <si>
    <t>DP-2017-707-000112</t>
  </si>
  <si>
    <t>1776500857</t>
  </si>
  <si>
    <t>DP-2017-707-000114</t>
  </si>
  <si>
    <t>7991700584</t>
  </si>
  <si>
    <t>DP-2017-707-000115</t>
  </si>
  <si>
    <t>7991700625</t>
  </si>
  <si>
    <t>DP-2017-707-000116</t>
  </si>
  <si>
    <t>7991700595</t>
  </si>
  <si>
    <t>Roche 1-3/2017 - prodej</t>
  </si>
  <si>
    <t>DP-2017-707-000123</t>
  </si>
  <si>
    <t>7991700639</t>
  </si>
  <si>
    <t>DP-2017-707-000124</t>
  </si>
  <si>
    <t>5901615066</t>
  </si>
  <si>
    <t>Mylan 10-12/2016, GlaxoSmithKline 7-9/2016, PharmaSwiss 4/2017, Mylan-Abbott 10-12/2016</t>
  </si>
  <si>
    <t>DP-2017-707-000128</t>
  </si>
  <si>
    <t>2734170219</t>
  </si>
  <si>
    <t>DP-2017-707-000131</t>
  </si>
  <si>
    <t>5901616839</t>
  </si>
  <si>
    <t>PharmaSwiss 1-5/2017</t>
  </si>
  <si>
    <t>DP-2017-707-000133</t>
  </si>
  <si>
    <t>9991703819</t>
  </si>
  <si>
    <t>Nutricia 5/2017, Egis 1-6/2017</t>
  </si>
  <si>
    <t>DP-2017-707-000134</t>
  </si>
  <si>
    <t>9991704061</t>
  </si>
  <si>
    <t>Nutricia 5/2017 prodej</t>
  </si>
  <si>
    <t>PharmaSwiss 1-6/2017</t>
  </si>
  <si>
    <t>DP-2017-707-000136</t>
  </si>
  <si>
    <t>9991704736</t>
  </si>
  <si>
    <t>Vipharm 1-6/17, GlaxoSmithKline 1-3/2017</t>
  </si>
  <si>
    <t>DP-2017-707-000137</t>
  </si>
  <si>
    <t>2734170277</t>
  </si>
  <si>
    <t>AstraZeneca, SD Pharma, Exeltis 1-3/17, prodej</t>
  </si>
  <si>
    <t>NovoNordisk 4-6/2017</t>
  </si>
  <si>
    <t>DP-2017-707-000139</t>
  </si>
  <si>
    <t>5901616527</t>
  </si>
  <si>
    <t>DP-2017-707-000140</t>
  </si>
  <si>
    <t>7991700855</t>
  </si>
  <si>
    <t>DP-2017-707-000141</t>
  </si>
  <si>
    <t>7991700852</t>
  </si>
  <si>
    <t>Nutricia 6/2017</t>
  </si>
  <si>
    <t>DP-2017-707-000142</t>
  </si>
  <si>
    <t>9991705001</t>
  </si>
  <si>
    <t>Abbvie 4-6/2017 a Nutricia 6/2017 prodej</t>
  </si>
  <si>
    <t>DP-2017-707-000147</t>
  </si>
  <si>
    <t>7991700685</t>
  </si>
  <si>
    <t>Mylan 4-6/2017</t>
  </si>
  <si>
    <t>DP-2017-707-000149</t>
  </si>
  <si>
    <t>9991705683</t>
  </si>
  <si>
    <t>StadaPharma 4-6/2017 a Krka 4-6/2017</t>
  </si>
  <si>
    <t>DP-2017-707-000150</t>
  </si>
  <si>
    <t>9991705000</t>
  </si>
  <si>
    <t>Valeant 1-3/2017</t>
  </si>
  <si>
    <t>DP-2017-707-000151</t>
  </si>
  <si>
    <t>9991705634</t>
  </si>
  <si>
    <t>DP-2017-707-000152</t>
  </si>
  <si>
    <t>5901617427</t>
  </si>
  <si>
    <t>BerlinChemie 4-6/2017</t>
  </si>
  <si>
    <t>DP-2017-707-000155</t>
  </si>
  <si>
    <t>2734170320</t>
  </si>
  <si>
    <t>SVUS a Abbvie 4-6/2017, krka 1-3/2017</t>
  </si>
  <si>
    <t>DP-2017-707-000156</t>
  </si>
  <si>
    <t>2734170324</t>
  </si>
  <si>
    <t>DP-2017-707-000159</t>
  </si>
  <si>
    <t>5901617955</t>
  </si>
  <si>
    <t>DP-2017-707-000163</t>
  </si>
  <si>
    <t>5901618246</t>
  </si>
  <si>
    <t>Richter Gedeon 4-6/2017</t>
  </si>
  <si>
    <t>DP-2017-707-000168</t>
  </si>
  <si>
    <t>9991706607</t>
  </si>
  <si>
    <t>DP-2017-707-000173</t>
  </si>
  <si>
    <t>7991701029</t>
  </si>
  <si>
    <t>DP-2017-707-000174</t>
  </si>
  <si>
    <t>7991701041</t>
  </si>
  <si>
    <t>DP-2017-707-000176</t>
  </si>
  <si>
    <t>2011173247</t>
  </si>
  <si>
    <t>Teva 1-3/2017 a Exeltis 1-3/2017</t>
  </si>
  <si>
    <t>DP-2017-707-000177</t>
  </si>
  <si>
    <t>9991705875</t>
  </si>
  <si>
    <t>Nutricia 7/2017 prodej</t>
  </si>
  <si>
    <t>DP-2017-707-000179</t>
  </si>
  <si>
    <t>5901700417</t>
  </si>
  <si>
    <t>SD Pharma 4-6/17, GlaxoSmithKline 4-5/17, Exeltis 4-6/17, AstraZeneca 4-6/17, Vipharm 4-6/17</t>
  </si>
  <si>
    <t>DP-2017-707-000183</t>
  </si>
  <si>
    <t>2734170405</t>
  </si>
  <si>
    <t>SD Pharma 4-6/2017</t>
  </si>
  <si>
    <t>DP-2017-707-000190</t>
  </si>
  <si>
    <t>2734170400</t>
  </si>
  <si>
    <t>DP-2017-707-000191</t>
  </si>
  <si>
    <t>5901701129</t>
  </si>
  <si>
    <t>DP-2017-707-000197</t>
  </si>
  <si>
    <t>340001140</t>
  </si>
  <si>
    <t>Krka 4-6/2017 a Merck 1-6/2017</t>
  </si>
  <si>
    <t>DP-2017-707-000198</t>
  </si>
  <si>
    <t>9991706791</t>
  </si>
  <si>
    <t>FP-2017-707-000001</t>
  </si>
  <si>
    <t>2000044853</t>
  </si>
  <si>
    <t>FP-2017-707-000003</t>
  </si>
  <si>
    <t>1170300042</t>
  </si>
  <si>
    <t>FP-2017-707-000005</t>
  </si>
  <si>
    <t>4280025053</t>
  </si>
  <si>
    <t>FP-2017-707-000007</t>
  </si>
  <si>
    <t>4280025047</t>
  </si>
  <si>
    <t>FP-2017-707-000010</t>
  </si>
  <si>
    <t>FP-2017-707-000012</t>
  </si>
  <si>
    <t>2000045093</t>
  </si>
  <si>
    <t>Storno FP-2017-707-000010 - bylo zadáno jako Odpočet Plný, ale správně je to Odpočet Nemá</t>
  </si>
  <si>
    <t>FP-2017-707-000014</t>
  </si>
  <si>
    <t>FP-2017-707-000015</t>
  </si>
  <si>
    <t>FP-2017-707-000018</t>
  </si>
  <si>
    <t>9750900797</t>
  </si>
  <si>
    <t>FP-2017-707-000019</t>
  </si>
  <si>
    <t>2000045408</t>
  </si>
  <si>
    <t>FP-2017-707-000022</t>
  </si>
  <si>
    <t>9749500955</t>
  </si>
  <si>
    <t>FP-2017-707-000024</t>
  </si>
  <si>
    <t>2000045479</t>
  </si>
  <si>
    <t>FP-2017-707-000025</t>
  </si>
  <si>
    <t>7280026775</t>
  </si>
  <si>
    <t>FP-2017-707-000028</t>
  </si>
  <si>
    <t>1170300107</t>
  </si>
  <si>
    <t>FP-2017-707-000029</t>
  </si>
  <si>
    <t>2000045869</t>
  </si>
  <si>
    <t>FP-2017-707-000031</t>
  </si>
  <si>
    <t>1170300133</t>
  </si>
  <si>
    <t>Servier 1-3/2016</t>
  </si>
  <si>
    <t>FP-2017-707-000033</t>
  </si>
  <si>
    <t>1170300140</t>
  </si>
  <si>
    <t>FP-2017-707-000034</t>
  </si>
  <si>
    <t>9750901021</t>
  </si>
  <si>
    <t>FP-2017-707-000036</t>
  </si>
  <si>
    <t>2000046076</t>
  </si>
  <si>
    <t>FP-2017-707-000038</t>
  </si>
  <si>
    <t>9749501029</t>
  </si>
  <si>
    <t>FP-2017-707-000041</t>
  </si>
  <si>
    <t>9750900909</t>
  </si>
  <si>
    <t>FP-2017-707-000043</t>
  </si>
  <si>
    <t>4280028356</t>
  </si>
  <si>
    <t>FP-2017-707-000045</t>
  </si>
  <si>
    <t>2000046406</t>
  </si>
  <si>
    <t>FP-2017-707-000048</t>
  </si>
  <si>
    <t>9750901107</t>
  </si>
  <si>
    <t>FP-2017-707-000051</t>
  </si>
  <si>
    <t>9749501287</t>
  </si>
  <si>
    <t>FP-2017-707-000052</t>
  </si>
  <si>
    <t>9749501261</t>
  </si>
  <si>
    <t>Částka MD</t>
  </si>
  <si>
    <t>Částka DAL</t>
  </si>
  <si>
    <t>Položka</t>
  </si>
  <si>
    <t>Období</t>
  </si>
  <si>
    <t>Měsíc</t>
  </si>
  <si>
    <t>Částka celkem</t>
  </si>
  <si>
    <t>LÉKY</t>
  </si>
  <si>
    <t>ZBOŽÍ</t>
  </si>
  <si>
    <t>1 / 2017</t>
  </si>
  <si>
    <t>2 / 2017</t>
  </si>
  <si>
    <t>3 / 2017</t>
  </si>
  <si>
    <t>4 / 2017</t>
  </si>
  <si>
    <t>5 / 2017</t>
  </si>
  <si>
    <t>6 / 2017</t>
  </si>
  <si>
    <t>7 / 2017</t>
  </si>
  <si>
    <t>8 / 2017</t>
  </si>
  <si>
    <t>9 / 2017</t>
  </si>
  <si>
    <t>10 / 2017</t>
  </si>
  <si>
    <t>Rok</t>
  </si>
  <si>
    <t>leden</t>
  </si>
  <si>
    <t>říjen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</si>
  <si>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</si>
  <si>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</si>
  <si>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</si>
  <si>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</si>
  <si>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</si>
  <si>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</si>
  <si>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</si>
  <si>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</si>
  <si>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Popisky řádků</t>
  </si>
  <si>
    <t>(Prázdné)</t>
  </si>
  <si>
    <t>Celkový součet</t>
  </si>
  <si>
    <t>ZDRAV.MAT.</t>
  </si>
  <si>
    <t>Součet z Částka celkem</t>
  </si>
  <si>
    <t>Popisky sloupců</t>
  </si>
  <si>
    <t>BONUSY Léky a ZM dle dodavatelů</t>
  </si>
  <si>
    <t>(Vše)</t>
  </si>
  <si>
    <t>LÉKY A ZM</t>
  </si>
  <si>
    <t>Bonusy celkem vč.bonusů za nákup zboží (lékárna)</t>
  </si>
  <si>
    <t>BONUSY FNOL shrnutí 01 - 10 / 2017</t>
  </si>
  <si>
    <t>Vypracovala: Eva Buzková - vedoucí OUC</t>
  </si>
  <si>
    <t>V Olomouci dne 16.11.2017</t>
  </si>
  <si>
    <t>HV před zdaněním za 1-10/2017</t>
  </si>
</sst>
</file>

<file path=xl/styles.xml><?xml version="1.0" encoding="utf-8"?>
<styleSheet xmlns="http://schemas.openxmlformats.org/spreadsheetml/2006/main">
  <fonts count="14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7" tint="-0.49998474074526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4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49" fontId="4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4" fontId="5" fillId="0" borderId="0" xfId="0" applyNumberFormat="1" applyFont="1" applyFill="1" applyAlignment="1">
      <alignment horizontal="right" vertical="top"/>
    </xf>
    <xf numFmtId="14" fontId="5" fillId="0" borderId="0" xfId="0" applyNumberFormat="1" applyFont="1" applyFill="1" applyAlignment="1">
      <alignment horizontal="right" vertical="top"/>
    </xf>
    <xf numFmtId="0" fontId="5" fillId="0" borderId="0" xfId="0" applyFont="1" applyFill="1" applyAlignment="1">
      <alignment horizontal="center" vertical="top"/>
    </xf>
    <xf numFmtId="4" fontId="5" fillId="0" borderId="0" xfId="0" applyNumberFormat="1" applyFont="1" applyFill="1" applyAlignment="1">
      <alignment vertical="top"/>
    </xf>
    <xf numFmtId="49" fontId="5" fillId="0" borderId="0" xfId="0" applyNumberFormat="1" applyFont="1" applyFill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pivotButton="1" applyNumberFormat="1"/>
    <xf numFmtId="4" fontId="0" fillId="0" borderId="0" xfId="0" applyNumberFormat="1"/>
    <xf numFmtId="0" fontId="6" fillId="2" borderId="0" xfId="0" applyFont="1" applyFill="1"/>
    <xf numFmtId="0" fontId="7" fillId="2" borderId="0" xfId="0" applyFont="1" applyFill="1"/>
    <xf numFmtId="0" fontId="8" fillId="0" borderId="0" xfId="0" applyFont="1" applyAlignment="1">
      <alignment horizontal="center"/>
    </xf>
    <xf numFmtId="0" fontId="0" fillId="0" borderId="0" xfId="0" applyAlignment="1">
      <alignment vertical="top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left"/>
    </xf>
    <xf numFmtId="4" fontId="0" fillId="6" borderId="0" xfId="0" applyNumberFormat="1" applyFill="1"/>
    <xf numFmtId="0" fontId="11" fillId="0" borderId="0" xfId="0" applyFont="1"/>
    <xf numFmtId="3" fontId="12" fillId="7" borderId="0" xfId="0" applyNumberFormat="1" applyFont="1" applyFill="1"/>
    <xf numFmtId="0" fontId="0" fillId="8" borderId="0" xfId="0" applyFill="1"/>
    <xf numFmtId="3" fontId="12" fillId="0" borderId="0" xfId="0" applyNumberFormat="1" applyFont="1" applyFill="1"/>
    <xf numFmtId="3" fontId="13" fillId="0" borderId="0" xfId="0" applyNumberFormat="1" applyFont="1" applyAlignment="1">
      <alignment horizontal="right"/>
    </xf>
  </cellXfs>
  <cellStyles count="1">
    <cellStyle name="normální" xfId="0" builtinId="0"/>
  </cellStyles>
  <dxfs count="46">
    <dxf>
      <fill>
        <patternFill patternType="solid"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3777D5"/>
        </patternFill>
      </fill>
    </dxf>
    <dxf>
      <fill>
        <patternFill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669900"/>
        </patternFill>
      </fill>
    </dxf>
    <dxf>
      <fill>
        <patternFill patternType="solid">
          <bgColor rgb="FF669900"/>
        </patternFill>
      </fill>
    </dxf>
    <dxf>
      <fill>
        <patternFill patternType="solid">
          <bgColor rgb="FF669900"/>
        </patternFill>
      </fill>
    </dxf>
    <dxf>
      <fill>
        <patternFill patternType="solid">
          <bgColor rgb="FF669900"/>
        </patternFill>
      </fill>
    </dxf>
    <dxf>
      <fill>
        <patternFill patternType="solid">
          <bgColor rgb="FF669900"/>
        </patternFill>
      </fill>
    </dxf>
    <dxf>
      <fill>
        <patternFill patternType="solid">
          <bgColor rgb="FF99CC00"/>
        </patternFill>
      </fill>
    </dxf>
    <dxf>
      <fill>
        <patternFill patternType="solid">
          <bgColor rgb="FF99CC00"/>
        </patternFill>
      </fill>
    </dxf>
    <dxf>
      <fill>
        <patternFill patternType="solid">
          <bgColor rgb="FF99CC0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9" defaultPivotStyle="PivotStyleLight16"/>
  <colors>
    <mruColors>
      <color rgb="FF3777D5"/>
      <color rgb="FF669900"/>
      <color rgb="FF99CC00"/>
      <color rgb="FF92B54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11</xdr:col>
      <xdr:colOff>22860</xdr:colOff>
      <xdr:row>81</xdr:row>
      <xdr:rowOff>137160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42460"/>
          <a:ext cx="8618220" cy="7010400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055.415493981483" createdVersion="3" refreshedVersion="3" minRefreshableVersion="3" recordCount="607">
  <cacheSource type="worksheet">
    <worksheetSource ref="A1:O608" sheet="Bonusy 501-504 - 2017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8000000" maxValue="18000000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ntainsBlank="1" count="45">
        <s v="Alliance Healthcare s.r.o."/>
        <s v="PHARMACY - distribuce léčiv s.r.o."/>
        <s v="PHOENIX lékárenský velkoobchod, a.s."/>
        <s v="ViaPharma s.r.o."/>
        <s v="MEDIAL spol. s r.o."/>
        <s v="Grifols s.r.o."/>
        <s v="ROCHE s.r.o."/>
        <s v="Baxalta Czech spol. s r.o."/>
        <s v="Bristol-Myers Squibb spol. s r.o."/>
        <s v="AbbVie s.r.o."/>
        <s v="BAXTER CZECH spol. s r.o."/>
        <s v="Avenier a.s."/>
        <s v="Movianto Česká republika s.r.o."/>
        <s v="PHOENIX lékárenský velkoobchod, s.r.o."/>
        <s v="B. Braun Medical s.r.o."/>
        <s v="Merck Sharp &amp; Dohme s.r.o."/>
        <s v="PHARMOS, a.s."/>
        <s v="Amgen s.r.o."/>
        <s v="Novartis s.r.o."/>
        <s v="SERVIER s.r.o."/>
        <s v="Sandoz s.r.o."/>
        <s v="Pfizer PFE, spol. s r.o."/>
        <s v="Pfizer, spol. s r.o."/>
        <s v="Octapharma AG"/>
        <m/>
        <s v="Fakultní nemocnice Olomouc"/>
        <s v="BEZNOSKA, s.r.o."/>
        <s v="Zimmer Czech, s.r.o."/>
        <s v="ALINEX - Kácovská, s.r.o."/>
        <s v="CARDION s.r.o."/>
        <s v="EP SERVICES s.r.o."/>
        <s v="BIOTRONIK Praha, spol. s r. o."/>
        <s v="Medtronic Czechia s.r.o."/>
        <s v="Johnson  &amp; Johnson, s.r.o."/>
        <s v="VENAMA s.r.o."/>
        <s v="MAQUET Czech Republic s.r.o."/>
        <s v="INLAB Medical, s.r.o."/>
        <s v="BIOMEDICA ČS, s.r.o."/>
        <s v="MEDIFINE a.s."/>
        <s v="BoneCare s.r.o."/>
        <s v="Innova Medical s.r.o."/>
        <s v="DN FORMED Brno s.r.o."/>
        <s v="BS PRAGUE MEDICAL CS, spol. s r.o."/>
        <s v="Cardiomed, s.r.o."/>
        <s v="MEDICAL M spol. s 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17-01-18T00:00:00" maxDate="2017-11-01T00:00:00"/>
    </cacheField>
    <cacheField name="Zaúčtoval" numFmtId="0">
      <sharedItems/>
    </cacheField>
    <cacheField name="Popis" numFmtId="0">
      <sharedItems/>
    </cacheField>
    <cacheField name="Položka" numFmtId="0">
      <sharedItems count="2">
        <s v="LÉKY"/>
        <s v="ZDRAV.MAT."/>
      </sharedItems>
    </cacheField>
    <cacheField name="Období" numFmtId="49">
      <sharedItems/>
    </cacheField>
    <cacheField name="Měsíc" numFmtId="0">
      <sharedItems count="10">
        <s v="leden"/>
        <s v="únor"/>
        <s v="březen"/>
        <s v="duben"/>
        <s v="květen"/>
        <s v="červen"/>
        <s v="červenec"/>
        <s v="srpen"/>
        <s v="září"/>
        <s v="říjen"/>
      </sharedItems>
    </cacheField>
    <cacheField name="Rok" numFmtId="0">
      <sharedItems containsSemiMixedTypes="0" containsString="0" containsNumber="1" containsInteger="1" minValue="2017" maxValue="2017" count="1">
        <n v="2017"/>
      </sharedItems>
    </cacheField>
    <cacheField name="Částka celkem" numFmtId="4">
      <sharedItems containsSemiMixedTypes="0" containsString="0" containsNumber="1" minValue="-18000000" maxValue="180000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01372" refreshedDate="43055.498248495373" createdVersion="3" refreshedVersion="3" minRefreshableVersion="3" recordCount="777">
  <cacheSource type="worksheet">
    <worksheetSource ref="A1:O778" sheet="Bonusy 501-504 - 2017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8000000" maxValue="18000000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490360" maxValue="50490360"/>
    </cacheField>
    <cacheField name="Účet DAL" numFmtId="0">
      <sharedItems containsMixedTypes="1" containsNumber="1" containsInteger="1" minValue="32110700" maxValue="32110700"/>
    </cacheField>
    <cacheField name="Obchodní partner" numFmtId="0">
      <sharedItems containsBlank="1"/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17-01-07T00:00:00" maxDate="2017-11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DRAV.MAT."/>
        <s v="ZBOŽÍ"/>
      </sharedItems>
    </cacheField>
    <cacheField name="Období" numFmtId="0">
      <sharedItems/>
    </cacheField>
    <cacheField name="Měsíc" numFmtId="0">
      <sharedItems/>
    </cacheField>
    <cacheField name="Rok" numFmtId="0">
      <sharedItems containsSemiMixedTypes="0" containsString="0" containsNumber="1" containsInteger="1" minValue="2017" maxValue="2017" count="1">
        <n v="2017"/>
      </sharedItems>
    </cacheField>
    <cacheField name="Částka celkem" numFmtId="4">
      <sharedItems containsSemiMixedTypes="0" containsString="0" containsNumber="1" minValue="-18000000" maxValue="180000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7">
  <r>
    <s v="DP-2017-707-000002"/>
    <n v="-430145"/>
    <m/>
    <s v="50113300"/>
    <s v="32110700"/>
    <x v="0"/>
    <s v="5901606504"/>
    <d v="2017-01-18T00:00:00"/>
    <s v="Buzková Eva"/>
    <s v="Abbvie 10-11/2016"/>
    <x v="0"/>
    <s v="1 / 2017"/>
    <x v="0"/>
    <x v="0"/>
    <n v="-430145"/>
  </r>
  <r>
    <s v="DP-2017-707-000002"/>
    <n v="-43014.5"/>
    <m/>
    <s v="50113300"/>
    <s v="32110700"/>
    <x v="0"/>
    <s v="5901606504"/>
    <d v="2017-01-18T00:00:00"/>
    <s v="Buzková Eva"/>
    <s v="Neuplatněná DPH - Abbvie 10-11/2016"/>
    <x v="0"/>
    <s v="1 / 2017"/>
    <x v="0"/>
    <x v="0"/>
    <n v="-43014.5"/>
  </r>
  <r>
    <s v="DP-2017-707-000003"/>
    <n v="-296.58999999999997"/>
    <m/>
    <s v="50113300"/>
    <s v="32110700"/>
    <x v="1"/>
    <s v="2734160661"/>
    <d v="2017-01-18T00:00:00"/>
    <s v="Buzková Eva"/>
    <s v="Mylan 7-9/2016"/>
    <x v="0"/>
    <s v="1 / 2017"/>
    <x v="0"/>
    <x v="0"/>
    <n v="-296.58999999999997"/>
  </r>
  <r>
    <s v="DP-2017-707-000003"/>
    <n v="-29.66"/>
    <m/>
    <s v="50113300"/>
    <s v="32110700"/>
    <x v="1"/>
    <s v="2734160661"/>
    <d v="2017-01-18T00:00:00"/>
    <s v="Buzková Eva"/>
    <s v="Neuplatněná DPH - Mylan 7-9/2016"/>
    <x v="0"/>
    <s v="1 / 2017"/>
    <x v="0"/>
    <x v="0"/>
    <n v="-29.66"/>
  </r>
  <r>
    <s v="DP-2017-707-000006"/>
    <n v="-38.479999999999997"/>
    <m/>
    <s v="50113300"/>
    <s v="32110700"/>
    <x v="2"/>
    <s v="9991610130"/>
    <d v="2017-01-18T00:00:00"/>
    <s v="Buzková Eva"/>
    <s v="Stada Pharma 7-9/2016, Takeda 7-9/2016"/>
    <x v="0"/>
    <s v="1 / 2017"/>
    <x v="0"/>
    <x v="0"/>
    <n v="-38.479999999999997"/>
  </r>
  <r>
    <s v="DP-2017-707-000006"/>
    <n v="-5.77"/>
    <m/>
    <s v="50113300"/>
    <s v="32110700"/>
    <x v="2"/>
    <s v="9991610130"/>
    <d v="2017-01-18T00:00:00"/>
    <s v="Buzková Eva"/>
    <s v="Neuplatněná DPH - Stada Pharma 7-9/2016, Takeda 7-9/2016"/>
    <x v="0"/>
    <s v="1 / 2017"/>
    <x v="0"/>
    <x v="0"/>
    <n v="-5.77"/>
  </r>
  <r>
    <s v="DP-2017-707-000006"/>
    <n v="-25933.7"/>
    <m/>
    <s v="50113300"/>
    <s v="32110700"/>
    <x v="2"/>
    <s v="9991610130"/>
    <d v="2017-01-18T00:00:00"/>
    <s v="Buzková Eva"/>
    <s v="Stada Pharma 7-9/2016, Takeda 7-9/2016"/>
    <x v="0"/>
    <s v="1 / 2017"/>
    <x v="0"/>
    <x v="0"/>
    <n v="-25933.7"/>
  </r>
  <r>
    <s v="DP-2017-707-000006"/>
    <n v="-2593.37"/>
    <m/>
    <s v="50113300"/>
    <s v="32110700"/>
    <x v="2"/>
    <s v="9991610130"/>
    <d v="2017-01-18T00:00:00"/>
    <s v="Buzková Eva"/>
    <s v="Neuplatněná DPH - Stada Pharma 7-9/2016, Takeda 7-9/2016"/>
    <x v="0"/>
    <s v="1 / 2017"/>
    <x v="0"/>
    <x v="0"/>
    <n v="-2593.37"/>
  </r>
  <r>
    <s v="DP-2017-707-000006"/>
    <n v="-30.12"/>
    <m/>
    <s v="50113300"/>
    <s v="32110700"/>
    <x v="2"/>
    <s v="9991610130"/>
    <d v="2017-01-18T00:00:00"/>
    <s v="Buzková Eva"/>
    <s v="Stada Pharma 7-9/2016, Takeda 7-9/2016"/>
    <x v="0"/>
    <s v="1 / 2017"/>
    <x v="0"/>
    <x v="0"/>
    <n v="-30.12"/>
  </r>
  <r>
    <s v="DP-2017-707-000006"/>
    <n v="-6.33"/>
    <m/>
    <s v="50113300"/>
    <s v="32110700"/>
    <x v="2"/>
    <s v="9991610130"/>
    <d v="2017-01-18T00:00:00"/>
    <s v="Buzková Eva"/>
    <s v="Neuplatněná DPH - Stada Pharma 7-9/2016, Takeda 7-9/2016"/>
    <x v="0"/>
    <s v="1 / 2017"/>
    <x v="0"/>
    <x v="0"/>
    <n v="-6.33"/>
  </r>
  <r>
    <s v="DP-2017-707-000007"/>
    <n v="-4992.01"/>
    <m/>
    <s v="50113300"/>
    <s v="32110700"/>
    <x v="3"/>
    <s v="1776500119"/>
    <d v="2017-01-27T00:00:00"/>
    <s v="Buzková Eva"/>
    <s v="Viapharma 12/2016"/>
    <x v="0"/>
    <s v="1 / 2017"/>
    <x v="0"/>
    <x v="0"/>
    <n v="-4992.01"/>
  </r>
  <r>
    <s v="DP-2017-707-000007"/>
    <n v="-499.2"/>
    <m/>
    <s v="50113300"/>
    <s v="32110700"/>
    <x v="3"/>
    <s v="1776500119"/>
    <d v="2017-01-27T00:00:00"/>
    <s v="Buzková Eva"/>
    <s v="Neuplatněná DPH - Viapharma 12/2016"/>
    <x v="0"/>
    <s v="1 / 2017"/>
    <x v="0"/>
    <x v="0"/>
    <n v="-499.2"/>
  </r>
  <r>
    <s v="DP-2017-707-000008"/>
    <n v="-90341.19"/>
    <m/>
    <s v="50113300"/>
    <s v="32110700"/>
    <x v="2"/>
    <s v="7991601579"/>
    <d v="2017-01-27T00:00:00"/>
    <s v="Buzková Eva"/>
    <s v="Astellas 12/2016"/>
    <x v="0"/>
    <s v="1 / 2017"/>
    <x v="0"/>
    <x v="0"/>
    <n v="-90341.19"/>
  </r>
  <r>
    <s v="DP-2017-707-000008"/>
    <n v="-9034.1200000000008"/>
    <m/>
    <s v="50113300"/>
    <s v="32110700"/>
    <x v="2"/>
    <s v="7991601579"/>
    <d v="2017-01-27T00:00:00"/>
    <s v="Buzková Eva"/>
    <s v="Neuplatněná DPH - Astellas 12/2016"/>
    <x v="0"/>
    <s v="1 / 2017"/>
    <x v="0"/>
    <x v="0"/>
    <n v="-9034.1200000000008"/>
  </r>
  <r>
    <s v="DP-2017-707-000010"/>
    <n v="-1368086.69"/>
    <m/>
    <s v="50113300"/>
    <s v="32110700"/>
    <x v="4"/>
    <s v="248160024"/>
    <d v="2017-01-30T00:00:00"/>
    <s v="Buzková Eva"/>
    <s v="Bayer-Medial 10-12/2016"/>
    <x v="0"/>
    <s v="1 / 2017"/>
    <x v="0"/>
    <x v="0"/>
    <n v="-1368086.69"/>
  </r>
  <r>
    <s v="DP-2017-707-000010"/>
    <n v="-136808.67000000001"/>
    <m/>
    <s v="50113300"/>
    <s v="32110700"/>
    <x v="4"/>
    <s v="248160024"/>
    <d v="2017-01-30T00:00:00"/>
    <s v="Buzková Eva"/>
    <s v="Neuplatněná DPH - Bayer-Medial 10-12/2016"/>
    <x v="0"/>
    <s v="1 / 2017"/>
    <x v="0"/>
    <x v="0"/>
    <n v="-136808.67000000001"/>
  </r>
  <r>
    <s v="DP-2017-707-000011"/>
    <n v="-2179971.13"/>
    <m/>
    <s v="50113300"/>
    <s v="32110700"/>
    <x v="5"/>
    <s v="5616003332"/>
    <d v="2017-01-30T00:00:00"/>
    <s v="Buzková Eva"/>
    <s v="Grifols 1-12/2016"/>
    <x v="0"/>
    <s v="1 / 2017"/>
    <x v="0"/>
    <x v="0"/>
    <n v="-2179971.13"/>
  </r>
  <r>
    <s v="DP-2017-707-000011"/>
    <n v="-217997.11"/>
    <m/>
    <s v="50113300"/>
    <s v="32110700"/>
    <x v="5"/>
    <s v="5616003332"/>
    <d v="2017-01-30T00:00:00"/>
    <s v="Buzková Eva"/>
    <s v="Neuplatněná DPH - Grifols 1-12/2016"/>
    <x v="0"/>
    <s v="1 / 2017"/>
    <x v="0"/>
    <x v="0"/>
    <n v="-217997.11"/>
  </r>
  <r>
    <s v="DP-2017-707-000013"/>
    <n v="-10759.85"/>
    <m/>
    <s v="50113300"/>
    <s v="32110700"/>
    <x v="2"/>
    <s v="9991610131"/>
    <d v="2017-01-30T00:00:00"/>
    <s v="Buzková Eva"/>
    <s v="Nutricia 11/2016"/>
    <x v="0"/>
    <s v="1 / 2017"/>
    <x v="0"/>
    <x v="0"/>
    <n v="-10759.85"/>
  </r>
  <r>
    <s v="DP-2017-707-000013"/>
    <n v="-1613.98"/>
    <m/>
    <s v="50113300"/>
    <s v="32110700"/>
    <x v="2"/>
    <s v="9991610131"/>
    <d v="2017-01-30T00:00:00"/>
    <s v="Buzková Eva"/>
    <s v="Neuplatněná DPH - Nutricia 11/2016"/>
    <x v="0"/>
    <s v="1 / 2017"/>
    <x v="0"/>
    <x v="0"/>
    <n v="-1613.98"/>
  </r>
  <r>
    <s v="DP-2017-707-000013"/>
    <n v="-17246.189999999999"/>
    <m/>
    <s v="50113300"/>
    <s v="32110700"/>
    <x v="2"/>
    <s v="9991610131"/>
    <d v="2017-01-30T00:00:00"/>
    <s v="Buzková Eva"/>
    <s v="Nutricia 11/2016"/>
    <x v="0"/>
    <s v="1 / 2017"/>
    <x v="0"/>
    <x v="0"/>
    <n v="-17246.189999999999"/>
  </r>
  <r>
    <s v="DP-2017-707-000013"/>
    <n v="-1724.62"/>
    <m/>
    <s v="50113300"/>
    <s v="32110700"/>
    <x v="2"/>
    <s v="9991610131"/>
    <d v="2017-01-30T00:00:00"/>
    <s v="Buzková Eva"/>
    <s v="Neuplatněná DPH - Nutricia 11/2016"/>
    <x v="0"/>
    <s v="1 / 2017"/>
    <x v="0"/>
    <x v="0"/>
    <n v="-1724.62"/>
  </r>
  <r>
    <s v="DP-2017-707-000013"/>
    <n v="-7993.96"/>
    <m/>
    <s v="50113300"/>
    <s v="32110700"/>
    <x v="2"/>
    <s v="9991610131"/>
    <d v="2017-01-30T00:00:00"/>
    <s v="Buzková Eva"/>
    <s v="Nutricia 11/2016"/>
    <x v="0"/>
    <s v="1 / 2017"/>
    <x v="0"/>
    <x v="0"/>
    <n v="-7993.96"/>
  </r>
  <r>
    <s v="DP-2017-707-000013"/>
    <n v="-1678.73"/>
    <m/>
    <s v="50113300"/>
    <s v="32110700"/>
    <x v="2"/>
    <s v="9991610131"/>
    <d v="2017-01-30T00:00:00"/>
    <s v="Buzková Eva"/>
    <s v="Neuplatněná DPH - Nutricia 11/2016"/>
    <x v="0"/>
    <s v="1 / 2017"/>
    <x v="0"/>
    <x v="0"/>
    <n v="-1678.73"/>
  </r>
  <r>
    <s v="DP-2017-707-000014"/>
    <n v="-10143.5"/>
    <m/>
    <s v="50113300"/>
    <s v="32110700"/>
    <x v="6"/>
    <s v="4650003064"/>
    <d v="2017-01-30T00:00:00"/>
    <s v="Buzková Eva"/>
    <s v="Roche 12/2016"/>
    <x v="0"/>
    <s v="1 / 2017"/>
    <x v="0"/>
    <x v="0"/>
    <n v="-10143.5"/>
  </r>
  <r>
    <s v="DP-2017-707-000014"/>
    <n v="-1014.35"/>
    <m/>
    <s v="50113300"/>
    <s v="32110700"/>
    <x v="6"/>
    <s v="4650003064"/>
    <d v="2017-01-30T00:00:00"/>
    <s v="Buzková Eva"/>
    <s v="Neuplatněná DPH - Roche 12/2016"/>
    <x v="0"/>
    <s v="1 / 2017"/>
    <x v="0"/>
    <x v="0"/>
    <n v="-1014.35"/>
  </r>
  <r>
    <s v="DP-2017-707-000015"/>
    <n v="-225706.05"/>
    <m/>
    <s v="50113300"/>
    <s v="32110700"/>
    <x v="2"/>
    <s v="7991601673"/>
    <d v="2017-01-31T00:00:00"/>
    <s v="Buzková Eva"/>
    <s v="Aspen 12/2016"/>
    <x v="0"/>
    <s v="1 / 2017"/>
    <x v="0"/>
    <x v="0"/>
    <n v="-225706.05"/>
  </r>
  <r>
    <s v="DP-2017-707-000015"/>
    <n v="-22570.61"/>
    <m/>
    <s v="50113300"/>
    <s v="32110700"/>
    <x v="2"/>
    <s v="7991601673"/>
    <d v="2017-01-31T00:00:00"/>
    <s v="Buzková Eva"/>
    <s v="Neuplatněná DPH - Aspen 12/2016"/>
    <x v="0"/>
    <s v="1 / 2017"/>
    <x v="0"/>
    <x v="0"/>
    <n v="-22570.61"/>
  </r>
  <r>
    <s v="DP-2017-707-000017"/>
    <n v="-559115"/>
    <m/>
    <s v="50113300"/>
    <s v="32110700"/>
    <x v="0"/>
    <s v="5901607484"/>
    <d v="2017-01-31T00:00:00"/>
    <s v="Buzková Eva"/>
    <s v="Abbvie 12/2016"/>
    <x v="0"/>
    <s v="1 / 2017"/>
    <x v="0"/>
    <x v="0"/>
    <n v="-559115"/>
  </r>
  <r>
    <s v="DP-2017-707-000017"/>
    <n v="-55911.5"/>
    <m/>
    <s v="50113300"/>
    <s v="32110700"/>
    <x v="0"/>
    <s v="5901607484"/>
    <d v="2017-01-31T00:00:00"/>
    <s v="Buzková Eva"/>
    <s v="Neuplatněná DPH - Abbvie 12/2016"/>
    <x v="0"/>
    <s v="1 / 2017"/>
    <x v="0"/>
    <x v="0"/>
    <n v="-55911.5"/>
  </r>
  <r>
    <s v="DP-2017-707-000018"/>
    <n v="-297015.65000000002"/>
    <m/>
    <s v="50113300"/>
    <s v="32110700"/>
    <x v="0"/>
    <s v="5901607545"/>
    <d v="2017-01-31T00:00:00"/>
    <s v="Buzková Eva"/>
    <s v="Actelion 10-12/2016"/>
    <x v="0"/>
    <s v="1 / 2017"/>
    <x v="0"/>
    <x v="0"/>
    <n v="-297015.65000000002"/>
  </r>
  <r>
    <s v="DP-2017-707-000018"/>
    <n v="-29701.57"/>
    <m/>
    <s v="50113300"/>
    <s v="32110700"/>
    <x v="0"/>
    <s v="5901607545"/>
    <d v="2017-01-31T00:00:00"/>
    <s v="Buzková Eva"/>
    <s v="Neuplatněná DPH - Actelion 10-12/2016"/>
    <x v="0"/>
    <s v="1 / 2017"/>
    <x v="0"/>
    <x v="0"/>
    <n v="-29701.57"/>
  </r>
  <r>
    <s v="DP-2017-707-000019"/>
    <n v="-634246"/>
    <m/>
    <s v="50113300"/>
    <s v="32110700"/>
    <x v="7"/>
    <s v="57000424"/>
    <d v="2017-01-31T00:00:00"/>
    <s v="Buzková Eva"/>
    <s v="Baxalta 10-12/2016"/>
    <x v="0"/>
    <s v="1 / 2017"/>
    <x v="0"/>
    <x v="0"/>
    <n v="-634246"/>
  </r>
  <r>
    <s v="DP-2017-707-000019"/>
    <n v="-63424.6"/>
    <m/>
    <s v="50113300"/>
    <s v="32110700"/>
    <x v="7"/>
    <s v="57000424"/>
    <d v="2017-01-31T00:00:00"/>
    <s v="Buzková Eva"/>
    <s v="Neuplatněná DPH - Baxalta 10-12/2016"/>
    <x v="0"/>
    <s v="1 / 2017"/>
    <x v="0"/>
    <x v="0"/>
    <n v="-63424.6"/>
  </r>
  <r>
    <s v="DP-2017-707-000020"/>
    <n v="-351874.16"/>
    <m/>
    <s v="50113300"/>
    <s v="32110700"/>
    <x v="0"/>
    <s v="5901607549"/>
    <d v="2017-01-31T00:00:00"/>
    <s v="Buzková Eva"/>
    <s v="Actelion - Marklas 1-3/2016"/>
    <x v="0"/>
    <s v="1 / 2017"/>
    <x v="0"/>
    <x v="0"/>
    <n v="-351874.16"/>
  </r>
  <r>
    <s v="DP-2017-707-000020"/>
    <n v="-35187.42"/>
    <m/>
    <s v="50113300"/>
    <s v="32110700"/>
    <x v="0"/>
    <s v="5901607549"/>
    <d v="2017-01-31T00:00:00"/>
    <s v="Buzková Eva"/>
    <s v="Neuplatněná DPH - Actelion - Marklas 1-3/2016"/>
    <x v="0"/>
    <s v="1 / 2017"/>
    <x v="0"/>
    <x v="0"/>
    <n v="-35187.42"/>
  </r>
  <r>
    <s v="DP-2017-707-000021"/>
    <n v="-17917.41"/>
    <m/>
    <s v="50113300"/>
    <s v="32110700"/>
    <x v="8"/>
    <s v="2410153263"/>
    <d v="2017-01-31T00:00:00"/>
    <s v="Buzková Eva"/>
    <s v="BMS 12/2016"/>
    <x v="0"/>
    <s v="1 / 2017"/>
    <x v="0"/>
    <x v="0"/>
    <n v="-17917.41"/>
  </r>
  <r>
    <s v="DP-2017-707-000021"/>
    <n v="-1791.74"/>
    <m/>
    <s v="50113300"/>
    <s v="32110700"/>
    <x v="8"/>
    <s v="2410153263"/>
    <d v="2017-01-31T00:00:00"/>
    <s v="Buzková Eva"/>
    <s v="Neuplatněná DPH - BMS 12/2016"/>
    <x v="0"/>
    <s v="1 / 2017"/>
    <x v="0"/>
    <x v="0"/>
    <n v="-1791.74"/>
  </r>
  <r>
    <s v="DP-2017-707-000022"/>
    <n v="-247818"/>
    <m/>
    <s v="50113300"/>
    <s v="32110700"/>
    <x v="9"/>
    <s v="811000403"/>
    <d v="2017-02-20T00:00:00"/>
    <s v="Buzková Eva"/>
    <s v="Abbvie 12/2016"/>
    <x v="0"/>
    <s v="2 / 2017"/>
    <x v="1"/>
    <x v="0"/>
    <n v="-247818"/>
  </r>
  <r>
    <s v="DP-2017-707-000022"/>
    <n v="-24781.8"/>
    <m/>
    <s v="50113300"/>
    <s v="32110700"/>
    <x v="9"/>
    <s v="811000403"/>
    <d v="2017-02-20T00:00:00"/>
    <s v="Buzková Eva"/>
    <s v="Neuplatněná DPH - Abbvie 12/2016"/>
    <x v="0"/>
    <s v="2 / 2017"/>
    <x v="1"/>
    <x v="0"/>
    <n v="-24781.8"/>
  </r>
  <r>
    <s v="DP-2017-707-000023"/>
    <n v="-686.24"/>
    <m/>
    <s v="50113300"/>
    <s v="32110700"/>
    <x v="0"/>
    <s v="5901608071"/>
    <d v="2017-02-20T00:00:00"/>
    <s v="Buzková Eva"/>
    <s v="Exeltis 10-12/2016"/>
    <x v="0"/>
    <s v="2 / 2017"/>
    <x v="1"/>
    <x v="0"/>
    <n v="-686.24"/>
  </r>
  <r>
    <s v="DP-2017-707-000023"/>
    <n v="-68.62"/>
    <m/>
    <s v="50113300"/>
    <s v="32110700"/>
    <x v="0"/>
    <s v="5901608071"/>
    <d v="2017-02-20T00:00:00"/>
    <s v="Buzková Eva"/>
    <s v="Neuplatněná DPH - Exeltis 10-12/2016"/>
    <x v="0"/>
    <s v="2 / 2017"/>
    <x v="1"/>
    <x v="0"/>
    <n v="-68.62"/>
  </r>
  <r>
    <s v="DP-2017-707-000025"/>
    <n v="-1098.06"/>
    <m/>
    <s v="50113300"/>
    <s v="32110700"/>
    <x v="1"/>
    <s v="2734170005"/>
    <d v="2017-02-20T00:00:00"/>
    <s v="Buzková Eva"/>
    <s v="Abbvie, SD Pharma 10-12/2016"/>
    <x v="0"/>
    <s v="2 / 2017"/>
    <x v="1"/>
    <x v="0"/>
    <n v="-1098.06"/>
  </r>
  <r>
    <s v="DP-2017-707-000025"/>
    <n v="-109.81"/>
    <m/>
    <s v="50113300"/>
    <s v="32110700"/>
    <x v="1"/>
    <s v="2734170005"/>
    <d v="2017-02-20T00:00:00"/>
    <s v="Buzková Eva"/>
    <s v="Neuplatněná DPH - Abbvie, SD Pharma 10-12/2016"/>
    <x v="0"/>
    <s v="2 / 2017"/>
    <x v="1"/>
    <x v="0"/>
    <n v="-109.81"/>
  </r>
  <r>
    <s v="DP-2017-707-000029"/>
    <n v="-809305.92"/>
    <m/>
    <s v="50113300"/>
    <s v="32110700"/>
    <x v="2"/>
    <s v="9991610908"/>
    <d v="2017-02-20T00:00:00"/>
    <s v="Buzková Eva"/>
    <s v="Octapharma 10-12/2016"/>
    <x v="0"/>
    <s v="2 / 2017"/>
    <x v="1"/>
    <x v="0"/>
    <n v="-809305.92"/>
  </r>
  <r>
    <s v="DP-2017-707-000029"/>
    <n v="-80930.59"/>
    <m/>
    <s v="50113300"/>
    <s v="32110700"/>
    <x v="2"/>
    <s v="9991610908"/>
    <d v="2017-02-20T00:00:00"/>
    <s v="Buzková Eva"/>
    <s v="Neuplatněná DPH - Octapharma 10-12/2016"/>
    <x v="0"/>
    <s v="2 / 2017"/>
    <x v="1"/>
    <x v="0"/>
    <n v="-80930.59"/>
  </r>
  <r>
    <s v="DP-2017-707-000030"/>
    <n v="-15333.62"/>
    <m/>
    <s v="50113300"/>
    <s v="32110700"/>
    <x v="2"/>
    <s v="9991611153"/>
    <d v="2017-02-20T00:00:00"/>
    <s v="Buzková Eva"/>
    <s v="Nutricia 12/2016"/>
    <x v="0"/>
    <s v="2 / 2017"/>
    <x v="1"/>
    <x v="0"/>
    <n v="-15333.62"/>
  </r>
  <r>
    <s v="DP-2017-707-000030"/>
    <n v="-1533.36"/>
    <m/>
    <s v="50113300"/>
    <s v="32110700"/>
    <x v="2"/>
    <s v="9991611153"/>
    <d v="2017-02-20T00:00:00"/>
    <s v="Buzková Eva"/>
    <s v="Neuplatněná DPH - Nutricia 12/2016"/>
    <x v="0"/>
    <s v="2 / 2017"/>
    <x v="1"/>
    <x v="0"/>
    <n v="-1533.36"/>
  </r>
  <r>
    <s v="DP-2017-707-000030"/>
    <n v="-666.38"/>
    <m/>
    <s v="50113300"/>
    <s v="32110700"/>
    <x v="2"/>
    <s v="9991611153"/>
    <d v="2017-02-20T00:00:00"/>
    <s v="Buzková Eva"/>
    <s v="Nutricia 12/2016"/>
    <x v="0"/>
    <s v="2 / 2017"/>
    <x v="1"/>
    <x v="0"/>
    <n v="-666.38"/>
  </r>
  <r>
    <s v="DP-2017-707-000030"/>
    <n v="-139.94"/>
    <m/>
    <s v="50113300"/>
    <s v="32110700"/>
    <x v="2"/>
    <s v="9991611153"/>
    <d v="2017-02-20T00:00:00"/>
    <s v="Buzková Eva"/>
    <s v="Neuplatněná DPH - Nutricia 12/2016"/>
    <x v="0"/>
    <s v="2 / 2017"/>
    <x v="1"/>
    <x v="0"/>
    <n v="-139.94"/>
  </r>
  <r>
    <s v="DP-2017-707-000031"/>
    <n v="-17490.38"/>
    <m/>
    <s v="50113300"/>
    <s v="32110700"/>
    <x v="2"/>
    <s v="9991611154"/>
    <d v="2017-02-20T00:00:00"/>
    <s v="Buzková Eva"/>
    <s v="Medac, Nutricia 12/2016"/>
    <x v="0"/>
    <s v="2 / 2017"/>
    <x v="1"/>
    <x v="0"/>
    <n v="-17490.38"/>
  </r>
  <r>
    <s v="DP-2017-707-000031"/>
    <n v="-2623.56"/>
    <m/>
    <s v="50113300"/>
    <s v="32110700"/>
    <x v="2"/>
    <s v="9991611154"/>
    <d v="2017-02-20T00:00:00"/>
    <s v="Buzková Eva"/>
    <s v="Neuplatněná DPH - Medac, Nutricia 12/2016"/>
    <x v="0"/>
    <s v="2 / 2017"/>
    <x v="1"/>
    <x v="0"/>
    <n v="-2623.56"/>
  </r>
  <r>
    <s v="DP-2017-707-000031"/>
    <n v="-34363.870000000003"/>
    <m/>
    <s v="50113300"/>
    <s v="32110700"/>
    <x v="2"/>
    <s v="9991611154"/>
    <d v="2017-02-20T00:00:00"/>
    <s v="Buzková Eva"/>
    <s v="Medac, Nutricia 12/2016"/>
    <x v="0"/>
    <s v="2 / 2017"/>
    <x v="1"/>
    <x v="0"/>
    <n v="-34363.870000000003"/>
  </r>
  <r>
    <s v="DP-2017-707-000031"/>
    <n v="-3436.39"/>
    <m/>
    <s v="50113300"/>
    <s v="32110700"/>
    <x v="2"/>
    <s v="9991611154"/>
    <d v="2017-02-20T00:00:00"/>
    <s v="Buzková Eva"/>
    <s v="Neuplatněná DPH - Medac, Nutricia 12/2016"/>
    <x v="0"/>
    <s v="2 / 2017"/>
    <x v="1"/>
    <x v="0"/>
    <n v="-3436.39"/>
  </r>
  <r>
    <s v="DP-2017-707-000031"/>
    <n v="-147.07"/>
    <m/>
    <s v="50113300"/>
    <s v="32110700"/>
    <x v="2"/>
    <s v="9991611154"/>
    <d v="2017-02-20T00:00:00"/>
    <s v="Buzková Eva"/>
    <s v="Medac, Nutricia 12/2016"/>
    <x v="0"/>
    <s v="2 / 2017"/>
    <x v="1"/>
    <x v="0"/>
    <n v="-147.07"/>
  </r>
  <r>
    <s v="DP-2017-707-000031"/>
    <n v="-30.88"/>
    <m/>
    <s v="50113300"/>
    <s v="32110700"/>
    <x v="2"/>
    <s v="9991611154"/>
    <d v="2017-02-20T00:00:00"/>
    <s v="Buzková Eva"/>
    <s v="Neuplatněná DPH - Medac, Nutricia 12/2016"/>
    <x v="0"/>
    <s v="2 / 2017"/>
    <x v="1"/>
    <x v="0"/>
    <n v="-30.88"/>
  </r>
  <r>
    <s v="DP-2017-707-000033"/>
    <n v="-311297"/>
    <m/>
    <s v="50113300"/>
    <s v="32110700"/>
    <x v="0"/>
    <s v="5901608664"/>
    <d v="2017-02-24T00:00:00"/>
    <s v="Buzková Eva"/>
    <s v="Abbvie 12/2016"/>
    <x v="0"/>
    <s v="2 / 2017"/>
    <x v="1"/>
    <x v="0"/>
    <n v="-311297"/>
  </r>
  <r>
    <s v="DP-2017-707-000033"/>
    <n v="-31129.7"/>
    <m/>
    <s v="50113300"/>
    <s v="32110700"/>
    <x v="0"/>
    <s v="5901608664"/>
    <d v="2017-02-24T00:00:00"/>
    <s v="Buzková Eva"/>
    <s v="Neuplatněná DPH - Abbvie 12/2016"/>
    <x v="0"/>
    <s v="2 / 2017"/>
    <x v="1"/>
    <x v="0"/>
    <n v="-31129.7"/>
  </r>
  <r>
    <s v="DP-2017-707-000035"/>
    <n v="559115"/>
    <m/>
    <s v="50113300"/>
    <s v="32110700"/>
    <x v="0"/>
    <s v="5901608633"/>
    <d v="2017-02-24T00:00:00"/>
    <s v="Buzková Eva"/>
    <s v="storno ODD 5901607484 ( DP-2017-707-000017)"/>
    <x v="0"/>
    <s v="2 / 2017"/>
    <x v="1"/>
    <x v="0"/>
    <n v="559115"/>
  </r>
  <r>
    <s v="DP-2017-707-000035"/>
    <n v="55911.5"/>
    <m/>
    <s v="50113300"/>
    <s v="32110700"/>
    <x v="0"/>
    <s v="5901608633"/>
    <d v="2017-02-24T00:00:00"/>
    <s v="Buzková Eva"/>
    <s v="Neuplatněná DPH - storno ODD 5901607484 ( DP-2017-707-000017)"/>
    <x v="0"/>
    <s v="2 / 2017"/>
    <x v="1"/>
    <x v="0"/>
    <n v="55911.5"/>
  </r>
  <r>
    <s v="DP-2017-707-000036"/>
    <n v="-30.52"/>
    <m/>
    <s v="50113300"/>
    <s v="32110700"/>
    <x v="2"/>
    <s v="9991611155"/>
    <d v="2017-02-28T00:00:00"/>
    <s v="Buzková Eva"/>
    <s v="Stada Pharma, Abbvie 10-12/2016"/>
    <x v="0"/>
    <s v="2 / 2017"/>
    <x v="1"/>
    <x v="0"/>
    <n v="-30.52"/>
  </r>
  <r>
    <s v="DP-2017-707-000036"/>
    <n v="-4.58"/>
    <m/>
    <s v="50113300"/>
    <s v="32110700"/>
    <x v="2"/>
    <s v="9991611155"/>
    <d v="2017-02-28T00:00:00"/>
    <s v="Buzková Eva"/>
    <s v="Neuplatněná DPH - Stada Pharma, Abbvie 10-12/2016"/>
    <x v="0"/>
    <s v="2 / 2017"/>
    <x v="1"/>
    <x v="0"/>
    <n v="-4.58"/>
  </r>
  <r>
    <s v="DP-2017-707-000036"/>
    <n v="-18582.68"/>
    <m/>
    <s v="50113300"/>
    <s v="32110700"/>
    <x v="2"/>
    <s v="9991611155"/>
    <d v="2017-02-28T00:00:00"/>
    <s v="Buzková Eva"/>
    <s v="Stada Pharma, Abbvie 10-12/2016"/>
    <x v="0"/>
    <s v="2 / 2017"/>
    <x v="1"/>
    <x v="0"/>
    <n v="-18582.68"/>
  </r>
  <r>
    <s v="DP-2017-707-000036"/>
    <n v="-1858.27"/>
    <m/>
    <s v="50113300"/>
    <s v="32110700"/>
    <x v="2"/>
    <s v="9991611155"/>
    <d v="2017-02-28T00:00:00"/>
    <s v="Buzková Eva"/>
    <s v="Neuplatněná DPH - Stada Pharma, Abbvie 10-12/2016"/>
    <x v="0"/>
    <s v="2 / 2017"/>
    <x v="1"/>
    <x v="0"/>
    <n v="-1858.27"/>
  </r>
  <r>
    <s v="DP-2017-707-000036"/>
    <n v="-22.86"/>
    <m/>
    <s v="50113300"/>
    <s v="32110700"/>
    <x v="2"/>
    <s v="9991611155"/>
    <d v="2017-02-28T00:00:00"/>
    <s v="Buzková Eva"/>
    <s v="Stada Pharma, Abbvie 10-12/2016"/>
    <x v="0"/>
    <s v="2 / 2017"/>
    <x v="1"/>
    <x v="0"/>
    <n v="-22.86"/>
  </r>
  <r>
    <s v="DP-2017-707-000036"/>
    <n v="-4.8"/>
    <m/>
    <s v="50113300"/>
    <s v="32110700"/>
    <x v="2"/>
    <s v="9991611155"/>
    <d v="2017-02-28T00:00:00"/>
    <s v="Buzková Eva"/>
    <s v="Neuplatněná DPH - Stada Pharma, Abbvie 10-12/2016"/>
    <x v="0"/>
    <s v="2 / 2017"/>
    <x v="1"/>
    <x v="0"/>
    <n v="-4.8"/>
  </r>
  <r>
    <s v="DP-2017-707-000037"/>
    <n v="-40767.550000000003"/>
    <m/>
    <s v="50113300"/>
    <s v="32110700"/>
    <x v="0"/>
    <s v="5901608122"/>
    <d v="2017-02-28T00:00:00"/>
    <s v="Buzková Eva"/>
    <s v="Novartis 7-12/2016"/>
    <x v="0"/>
    <s v="2 / 2017"/>
    <x v="1"/>
    <x v="0"/>
    <n v="-40767.550000000003"/>
  </r>
  <r>
    <s v="DP-2017-707-000037"/>
    <n v="-4076.76"/>
    <m/>
    <s v="50113300"/>
    <s v="32110700"/>
    <x v="0"/>
    <s v="5901608122"/>
    <d v="2017-02-28T00:00:00"/>
    <s v="Buzková Eva"/>
    <s v="Neuplatněná DPH - Novartis 7-12/2016"/>
    <x v="0"/>
    <s v="2 / 2017"/>
    <x v="1"/>
    <x v="0"/>
    <n v="-4076.76"/>
  </r>
  <r>
    <s v="DP-2017-707-000038"/>
    <n v="-12810.95"/>
    <m/>
    <s v="50113300"/>
    <s v="32110700"/>
    <x v="3"/>
    <s v="1776500186"/>
    <d v="2017-02-28T00:00:00"/>
    <s v="Buzková Eva"/>
    <s v="ViaPharma 1/2017"/>
    <x v="0"/>
    <s v="2 / 2017"/>
    <x v="1"/>
    <x v="0"/>
    <n v="-12810.95"/>
  </r>
  <r>
    <s v="DP-2017-707-000038"/>
    <n v="-1281.0999999999999"/>
    <m/>
    <s v="50113300"/>
    <s v="32110700"/>
    <x v="3"/>
    <s v="1776500186"/>
    <d v="2017-02-28T00:00:00"/>
    <s v="Buzková Eva"/>
    <s v="Neuplatněná DPH - ViaPharma 1/2017"/>
    <x v="0"/>
    <s v="2 / 2017"/>
    <x v="1"/>
    <x v="0"/>
    <n v="-1281.0999999999999"/>
  </r>
  <r>
    <s v="DP-2017-707-000041"/>
    <n v="-7.83"/>
    <m/>
    <s v="50113300"/>
    <s v="32110700"/>
    <x v="2"/>
    <s v="9991611858"/>
    <d v="2017-03-13T00:00:00"/>
    <s v="Buzková Eva"/>
    <s v="Pierre Fabre 11 a 12/2016"/>
    <x v="0"/>
    <s v="3 / 2017"/>
    <x v="2"/>
    <x v="0"/>
    <n v="-7.83"/>
  </r>
  <r>
    <s v="DP-2017-707-000041"/>
    <n v="-1.17"/>
    <m/>
    <s v="50113300"/>
    <s v="32110700"/>
    <x v="2"/>
    <s v="9991611858"/>
    <d v="2017-03-13T00:00:00"/>
    <s v="Buzková Eva"/>
    <s v="Neuplatněná DPH - Pierre Fabre 11 a 12/2016"/>
    <x v="0"/>
    <s v="3 / 2017"/>
    <x v="2"/>
    <x v="0"/>
    <n v="-1.17"/>
  </r>
  <r>
    <s v="DP-2017-707-000041"/>
    <n v="-1063.1300000000001"/>
    <m/>
    <s v="50113300"/>
    <s v="32110700"/>
    <x v="2"/>
    <s v="9991611858"/>
    <d v="2017-03-13T00:00:00"/>
    <s v="Buzková Eva"/>
    <s v="Pierre Fabre 11 a 12/2016"/>
    <x v="0"/>
    <s v="3 / 2017"/>
    <x v="2"/>
    <x v="0"/>
    <n v="-1063.1300000000001"/>
  </r>
  <r>
    <s v="DP-2017-707-000041"/>
    <n v="-106.31"/>
    <m/>
    <s v="50113300"/>
    <s v="32110700"/>
    <x v="2"/>
    <s v="9991611858"/>
    <d v="2017-03-13T00:00:00"/>
    <s v="Buzková Eva"/>
    <s v="Neuplatněná DPH - Pierre Fabre 11 a 12/2016"/>
    <x v="0"/>
    <s v="3 / 2017"/>
    <x v="2"/>
    <x v="0"/>
    <n v="-106.31"/>
  </r>
  <r>
    <s v="DP-2017-707-000042"/>
    <n v="-240909.84"/>
    <m/>
    <s v="50113300"/>
    <s v="32110700"/>
    <x v="2"/>
    <s v="7991700011"/>
    <d v="2017-03-13T00:00:00"/>
    <s v="Buzková Eva"/>
    <s v="Astellas 1/2017"/>
    <x v="0"/>
    <s v="3 / 2017"/>
    <x v="2"/>
    <x v="0"/>
    <n v="-240909.84"/>
  </r>
  <r>
    <s v="DP-2017-707-000042"/>
    <n v="-24090.98"/>
    <m/>
    <s v="50113300"/>
    <s v="32110700"/>
    <x v="2"/>
    <s v="7991700011"/>
    <d v="2017-03-13T00:00:00"/>
    <s v="Buzková Eva"/>
    <s v="Neuplatněná DPH - Astellas 1/2017"/>
    <x v="0"/>
    <s v="3 / 2017"/>
    <x v="2"/>
    <x v="0"/>
    <n v="-24090.98"/>
  </r>
  <r>
    <s v="DP-2017-707-000043"/>
    <n v="-285448.58"/>
    <m/>
    <s v="50113300"/>
    <s v="32110700"/>
    <x v="2"/>
    <s v="7991700045"/>
    <d v="2017-03-14T00:00:00"/>
    <s v="Buzková Eva"/>
    <s v="Aspen 1/2017"/>
    <x v="0"/>
    <s v="3 / 2017"/>
    <x v="2"/>
    <x v="0"/>
    <n v="-285448.58"/>
  </r>
  <r>
    <s v="DP-2017-707-000043"/>
    <n v="-28544.86"/>
    <m/>
    <s v="50113300"/>
    <s v="32110700"/>
    <x v="2"/>
    <s v="7991700045"/>
    <d v="2017-03-14T00:00:00"/>
    <s v="Buzková Eva"/>
    <s v="Neuplatněná DPH - Aspen 1/2017"/>
    <x v="0"/>
    <s v="3 / 2017"/>
    <x v="2"/>
    <x v="0"/>
    <n v="-28544.86"/>
  </r>
  <r>
    <s v="DP-2017-707-000045"/>
    <n v="-1319542.1399999999"/>
    <m/>
    <s v="50113300"/>
    <s v="32110700"/>
    <x v="2"/>
    <s v="9991700970"/>
    <d v="2017-03-14T00:00:00"/>
    <s v="Buzková Eva"/>
    <s v="Octapharma 10-12/2017"/>
    <x v="0"/>
    <s v="3 / 2017"/>
    <x v="2"/>
    <x v="0"/>
    <n v="-1319542.1399999999"/>
  </r>
  <r>
    <s v="DP-2017-707-000045"/>
    <n v="-131954.21"/>
    <m/>
    <s v="50113300"/>
    <s v="32110700"/>
    <x v="2"/>
    <s v="9991700970"/>
    <d v="2017-03-14T00:00:00"/>
    <s v="Buzková Eva"/>
    <s v="Neuplatněná DPH - Octapharma 10-12/2017"/>
    <x v="0"/>
    <s v="3 / 2017"/>
    <x v="2"/>
    <x v="0"/>
    <n v="-131954.21"/>
  </r>
  <r>
    <s v="DP-2017-707-000046"/>
    <n v="-35640"/>
    <m/>
    <s v="50113300"/>
    <s v="32110700"/>
    <x v="10"/>
    <s v="17001678"/>
    <d v="2017-03-14T00:00:00"/>
    <s v="Buzková Eva"/>
    <s v="Baxter 10-11/2016"/>
    <x v="0"/>
    <s v="3 / 2017"/>
    <x v="2"/>
    <x v="0"/>
    <n v="-35640"/>
  </r>
  <r>
    <s v="DP-2017-707-000046"/>
    <n v="-3564"/>
    <m/>
    <s v="50113300"/>
    <s v="32110700"/>
    <x v="10"/>
    <s v="17001678"/>
    <d v="2017-03-14T00:00:00"/>
    <s v="Buzková Eva"/>
    <s v="Neuplatněná DPH - Baxter 10-11/2016"/>
    <x v="0"/>
    <s v="3 / 2017"/>
    <x v="2"/>
    <x v="0"/>
    <n v="-3564"/>
  </r>
  <r>
    <s v="DP-2017-707-000046"/>
    <n v="-7800"/>
    <m/>
    <s v="50113300"/>
    <s v="32110700"/>
    <x v="10"/>
    <s v="17001678"/>
    <d v="2017-03-14T00:00:00"/>
    <s v="Buzková Eva"/>
    <s v="Baxter 10-11/2016"/>
    <x v="0"/>
    <s v="3 / 2017"/>
    <x v="2"/>
    <x v="0"/>
    <n v="-7800"/>
  </r>
  <r>
    <s v="DP-2017-707-000046"/>
    <n v="-1638"/>
    <m/>
    <s v="50113300"/>
    <s v="32110700"/>
    <x v="10"/>
    <s v="17001678"/>
    <d v="2017-03-14T00:00:00"/>
    <s v="Buzková Eva"/>
    <s v="Neuplatněná DPH - Baxter 10-11/2016"/>
    <x v="0"/>
    <s v="3 / 2017"/>
    <x v="2"/>
    <x v="0"/>
    <n v="-1638"/>
  </r>
  <r>
    <s v="DP-2017-707-000047"/>
    <n v="-1159417.6000000001"/>
    <m/>
    <s v="50113300"/>
    <s v="32110700"/>
    <x v="6"/>
    <s v="4650003185"/>
    <d v="2017-03-14T00:00:00"/>
    <s v="Buzková Eva"/>
    <s v="Roche 2/2017"/>
    <x v="0"/>
    <s v="3 / 2017"/>
    <x v="2"/>
    <x v="0"/>
    <n v="-1159417.6000000001"/>
  </r>
  <r>
    <s v="DP-2017-707-000047"/>
    <n v="-115941.75999999999"/>
    <m/>
    <s v="50113300"/>
    <s v="32110700"/>
    <x v="6"/>
    <s v="4650003185"/>
    <d v="2017-03-14T00:00:00"/>
    <s v="Buzková Eva"/>
    <s v="Neuplatněná DPH - Roche 2/2017"/>
    <x v="0"/>
    <s v="3 / 2017"/>
    <x v="2"/>
    <x v="0"/>
    <n v="-115941.75999999999"/>
  </r>
  <r>
    <s v="DP-2017-707-000048"/>
    <n v="-316918"/>
    <m/>
    <s v="50113300"/>
    <s v="32110700"/>
    <x v="6"/>
    <s v="4650003209"/>
    <d v="2017-03-15T00:00:00"/>
    <s v="Buzková Eva"/>
    <s v="Roche3/2017"/>
    <x v="0"/>
    <s v="3 / 2017"/>
    <x v="2"/>
    <x v="0"/>
    <n v="-316918"/>
  </r>
  <r>
    <s v="DP-2017-707-000048"/>
    <n v="-31691.8"/>
    <m/>
    <s v="50113300"/>
    <s v="32110700"/>
    <x v="6"/>
    <s v="4650003209"/>
    <d v="2017-03-15T00:00:00"/>
    <s v="Buzková Eva"/>
    <s v="Neuplatněná DPH - Roche3/2017"/>
    <x v="0"/>
    <s v="3 / 2017"/>
    <x v="2"/>
    <x v="0"/>
    <n v="-31691.8"/>
  </r>
  <r>
    <s v="DP-2017-707-000052"/>
    <n v="-138953.32"/>
    <m/>
    <s v="50113300"/>
    <s v="32110700"/>
    <x v="2"/>
    <s v="7991700062"/>
    <d v="2017-03-20T00:00:00"/>
    <s v="Buzková Eva"/>
    <s v="Astellas 2/2017"/>
    <x v="0"/>
    <s v="3 / 2017"/>
    <x v="2"/>
    <x v="0"/>
    <n v="-138953.32"/>
  </r>
  <r>
    <s v="DP-2017-707-000052"/>
    <n v="-13895.33"/>
    <m/>
    <s v="50113300"/>
    <s v="32110700"/>
    <x v="2"/>
    <s v="7991700062"/>
    <d v="2017-03-20T00:00:00"/>
    <s v="Buzková Eva"/>
    <s v="Neuplatněná DPH - Astellas 2/2017"/>
    <x v="0"/>
    <s v="3 / 2017"/>
    <x v="2"/>
    <x v="0"/>
    <n v="-13895.33"/>
  </r>
  <r>
    <s v="DP-2017-707-000054"/>
    <n v="-28933.3"/>
    <m/>
    <s v="50113300"/>
    <s v="32110700"/>
    <x v="0"/>
    <s v="5901609431"/>
    <d v="2017-03-21T00:00:00"/>
    <s v="Buzková Eva"/>
    <s v="MSD 2/2017"/>
    <x v="0"/>
    <s v="3 / 2017"/>
    <x v="2"/>
    <x v="0"/>
    <n v="-28933.3"/>
  </r>
  <r>
    <s v="DP-2017-707-000054"/>
    <n v="-2893.33"/>
    <m/>
    <s v="50113300"/>
    <s v="32110700"/>
    <x v="0"/>
    <s v="5901609431"/>
    <d v="2017-03-21T00:00:00"/>
    <s v="Buzková Eva"/>
    <s v="Neuplatněná DPH - MSD 2/2017"/>
    <x v="0"/>
    <s v="3 / 2017"/>
    <x v="2"/>
    <x v="0"/>
    <n v="-2893.33"/>
  </r>
  <r>
    <s v="DP-2017-707-000057"/>
    <n v="-24000"/>
    <m/>
    <s v="50113300"/>
    <s v="32110700"/>
    <x v="2"/>
    <s v="9991700005"/>
    <d v="2017-03-21T00:00:00"/>
    <s v="Buzková Eva"/>
    <s v="Nutricia 1/2017 spotřeba FNOL"/>
    <x v="0"/>
    <s v="3 / 2017"/>
    <x v="2"/>
    <x v="0"/>
    <n v="-24000"/>
  </r>
  <r>
    <s v="DP-2017-707-000062"/>
    <n v="-10363.379999999999"/>
    <m/>
    <s v="50113300"/>
    <s v="32110700"/>
    <x v="2"/>
    <s v="7991700218"/>
    <d v="2017-03-28T00:00:00"/>
    <s v="Buzková Eva"/>
    <s v="Beohringer 10-12/2016"/>
    <x v="0"/>
    <s v="3 / 2017"/>
    <x v="2"/>
    <x v="0"/>
    <n v="-10363.379999999999"/>
  </r>
  <r>
    <s v="DP-2017-707-000062"/>
    <n v="-1036.3399999999999"/>
    <m/>
    <s v="50113300"/>
    <s v="32110700"/>
    <x v="2"/>
    <s v="7991700218"/>
    <d v="2017-03-28T00:00:00"/>
    <s v="Buzková Eva"/>
    <s v="Neuplatněná DPH - Beohringer 10-12/2016"/>
    <x v="0"/>
    <s v="3 / 2017"/>
    <x v="2"/>
    <x v="0"/>
    <n v="-1036.3399999999999"/>
  </r>
  <r>
    <s v="DP-2017-707-000063"/>
    <n v="-194248.03"/>
    <m/>
    <s v="50113300"/>
    <s v="32110700"/>
    <x v="0"/>
    <s v="5901607906"/>
    <d v="2017-03-30T00:00:00"/>
    <s v="Buzková Eva"/>
    <s v="AstraZeneca 10-12/2016"/>
    <x v="0"/>
    <s v="3 / 2017"/>
    <x v="2"/>
    <x v="0"/>
    <n v="-194248.03"/>
  </r>
  <r>
    <s v="DP-2017-707-000063"/>
    <n v="-19424.8"/>
    <m/>
    <s v="50113300"/>
    <s v="32110700"/>
    <x v="0"/>
    <s v="5901607906"/>
    <d v="2017-03-30T00:00:00"/>
    <s v="Buzková Eva"/>
    <s v="Neuplatněná DPH - AstraZeneca 10-12/2016"/>
    <x v="0"/>
    <s v="3 / 2017"/>
    <x v="2"/>
    <x v="0"/>
    <n v="-19424.8"/>
  </r>
  <r>
    <s v="DP-2017-707-000066"/>
    <n v="-538718.79"/>
    <m/>
    <s v="50113300"/>
    <s v="32110700"/>
    <x v="1"/>
    <s v="2734170056"/>
    <d v="2017-03-31T00:00:00"/>
    <s v="Buzková Eva"/>
    <s v="Takeda 10-12/2016 a AstraZeneca 10-12/2016 a Berlin Chemie 10-12/2016"/>
    <x v="0"/>
    <s v="3 / 2017"/>
    <x v="2"/>
    <x v="0"/>
    <n v="-538718.79"/>
  </r>
  <r>
    <s v="DP-2017-707-000066"/>
    <n v="-53871.88"/>
    <m/>
    <s v="50113300"/>
    <s v="32110700"/>
    <x v="1"/>
    <s v="2734170056"/>
    <d v="2017-03-31T00:00:00"/>
    <s v="Buzková Eva"/>
    <s v="Neuplatněná DPH - Takeda 10-12/2016 a AstraZeneca 10-12/2016 a Berlin Chemie 10-12/2016"/>
    <x v="0"/>
    <s v="3 / 2017"/>
    <x v="2"/>
    <x v="0"/>
    <n v="-53871.88"/>
  </r>
  <r>
    <s v="DP-2017-707-000067"/>
    <n v="-4.2699999999999996"/>
    <m/>
    <s v="50113300"/>
    <s v="32110700"/>
    <x v="2"/>
    <s v="9991701975"/>
    <d v="2017-04-19T00:00:00"/>
    <s v="Jakšová Jana"/>
    <s v="Pierre Fabre 1/2017"/>
    <x v="0"/>
    <s v="4 / 2017"/>
    <x v="3"/>
    <x v="0"/>
    <n v="-4.2699999999999996"/>
  </r>
  <r>
    <s v="DP-2017-707-000067"/>
    <n v="-0.64"/>
    <m/>
    <s v="50113300"/>
    <s v="32110700"/>
    <x v="2"/>
    <s v="9991701975"/>
    <d v="2017-04-19T00:00:00"/>
    <s v="Jakšová Jana"/>
    <s v="Neuplatněná DPH - Pierre Fabre 1/2017"/>
    <x v="0"/>
    <s v="4 / 2017"/>
    <x v="3"/>
    <x v="0"/>
    <n v="-0.64"/>
  </r>
  <r>
    <s v="DP-2017-707-000067"/>
    <n v="-2469.4699999999998"/>
    <m/>
    <s v="50113300"/>
    <s v="32110700"/>
    <x v="2"/>
    <s v="9991701975"/>
    <d v="2017-04-19T00:00:00"/>
    <s v="Jakšová Jana"/>
    <s v="Pierre Fabre 1/2017"/>
    <x v="0"/>
    <s v="4 / 2017"/>
    <x v="3"/>
    <x v="0"/>
    <n v="-2469.4699999999998"/>
  </r>
  <r>
    <s v="DP-2017-707-000067"/>
    <n v="-246.95"/>
    <m/>
    <s v="50113300"/>
    <s v="32110700"/>
    <x v="2"/>
    <s v="9991701975"/>
    <d v="2017-04-19T00:00:00"/>
    <s v="Jakšová Jana"/>
    <s v="Neuplatněná DPH - Pierre Fabre 1/2017"/>
    <x v="0"/>
    <s v="4 / 2017"/>
    <x v="3"/>
    <x v="0"/>
    <n v="-246.95"/>
  </r>
  <r>
    <s v="DP-2017-707-000069"/>
    <n v="-170597.72"/>
    <m/>
    <s v="50113300"/>
    <s v="32110700"/>
    <x v="2"/>
    <s v="7991700256"/>
    <d v="2017-04-19T00:00:00"/>
    <s v="Buzková Eva"/>
    <s v="Aspen 2/2017"/>
    <x v="0"/>
    <s v="4 / 2017"/>
    <x v="3"/>
    <x v="0"/>
    <n v="-170597.72"/>
  </r>
  <r>
    <s v="DP-2017-707-000069"/>
    <n v="-17059.77"/>
    <m/>
    <s v="50113300"/>
    <s v="32110700"/>
    <x v="2"/>
    <s v="7991700256"/>
    <d v="2017-04-19T00:00:00"/>
    <s v="Buzková Eva"/>
    <s v="Neuplatněná DPH - Aspen 2/2017"/>
    <x v="0"/>
    <s v="4 / 2017"/>
    <x v="3"/>
    <x v="0"/>
    <n v="-17059.77"/>
  </r>
  <r>
    <s v="DP-2017-707-000071"/>
    <n v="-17344.52"/>
    <m/>
    <s v="50113300"/>
    <s v="32110700"/>
    <x v="2"/>
    <s v="9991702031"/>
    <d v="2017-04-19T00:00:00"/>
    <s v="Buzková Eva"/>
    <s v="Nutricia 2/2017"/>
    <x v="0"/>
    <s v="4 / 2017"/>
    <x v="3"/>
    <x v="0"/>
    <n v="-17344.52"/>
  </r>
  <r>
    <s v="DP-2017-707-000071"/>
    <n v="-2601.6799999999998"/>
    <m/>
    <s v="50113300"/>
    <s v="32110700"/>
    <x v="2"/>
    <s v="9991702031"/>
    <d v="2017-04-19T00:00:00"/>
    <s v="Buzková Eva"/>
    <s v="Neuplatněná DPH - Nutricia 2/2017"/>
    <x v="0"/>
    <s v="4 / 2017"/>
    <x v="3"/>
    <x v="0"/>
    <n v="-2601.6799999999998"/>
  </r>
  <r>
    <s v="DP-2017-707-000071"/>
    <n v="-2610.88"/>
    <m/>
    <s v="50113300"/>
    <s v="32110700"/>
    <x v="2"/>
    <s v="9991702031"/>
    <d v="2017-04-19T00:00:00"/>
    <s v="Buzková Eva"/>
    <s v="Nutricia 2/2017"/>
    <x v="0"/>
    <s v="4 / 2017"/>
    <x v="3"/>
    <x v="0"/>
    <n v="-2610.88"/>
  </r>
  <r>
    <s v="DP-2017-707-000071"/>
    <n v="-261.08999999999997"/>
    <m/>
    <s v="50113300"/>
    <s v="32110700"/>
    <x v="2"/>
    <s v="9991702031"/>
    <d v="2017-04-19T00:00:00"/>
    <s v="Buzková Eva"/>
    <s v="Neuplatněná DPH - Nutricia 2/2017"/>
    <x v="0"/>
    <s v="4 / 2017"/>
    <x v="3"/>
    <x v="0"/>
    <n v="-261.08999999999997"/>
  </r>
  <r>
    <s v="DP-2017-707-000071"/>
    <n v="-44.6"/>
    <m/>
    <s v="50113300"/>
    <s v="32110700"/>
    <x v="2"/>
    <s v="9991702031"/>
    <d v="2017-04-19T00:00:00"/>
    <s v="Buzková Eva"/>
    <s v="Nutricia 2/2017"/>
    <x v="0"/>
    <s v="4 / 2017"/>
    <x v="3"/>
    <x v="0"/>
    <n v="-44.6"/>
  </r>
  <r>
    <s v="DP-2017-707-000071"/>
    <n v="-9.3699999999999992"/>
    <m/>
    <s v="50113300"/>
    <s v="32110700"/>
    <x v="2"/>
    <s v="9991702031"/>
    <d v="2017-04-19T00:00:00"/>
    <s v="Buzková Eva"/>
    <s v="Neuplatněná DPH - Nutricia 2/2017"/>
    <x v="0"/>
    <s v="4 / 2017"/>
    <x v="3"/>
    <x v="0"/>
    <n v="-9.3699999999999992"/>
  </r>
  <r>
    <s v="DP-2017-707-000072"/>
    <n v="-2500"/>
    <m/>
    <s v="50113300"/>
    <s v="32110700"/>
    <x v="2"/>
    <s v="9991701284"/>
    <d v="2017-04-19T00:00:00"/>
    <s v="Buzková Eva"/>
    <s v="Nutricia 2/2017 spotřebováno ve FNOL"/>
    <x v="0"/>
    <s v="4 / 2017"/>
    <x v="3"/>
    <x v="0"/>
    <n v="-2500"/>
  </r>
  <r>
    <s v="DP-2017-707-000073"/>
    <n v="-1665470.42"/>
    <m/>
    <s v="50113300"/>
    <s v="32110700"/>
    <x v="4"/>
    <s v="248170008"/>
    <d v="2017-04-27T00:00:00"/>
    <s v="Jakšová Jana"/>
    <s v="Medial-Bayer 1-3/2017"/>
    <x v="0"/>
    <s v="4 / 2017"/>
    <x v="3"/>
    <x v="0"/>
    <n v="-1665470.42"/>
  </r>
  <r>
    <s v="DP-2017-707-000073"/>
    <n v="-166547.04"/>
    <m/>
    <s v="50113300"/>
    <s v="32110700"/>
    <x v="4"/>
    <s v="248170008"/>
    <d v="2017-04-27T00:00:00"/>
    <s v="Jakšová Jana"/>
    <s v="Neuplatněná DPH - Medial-Bayer 1-3/2017"/>
    <x v="0"/>
    <s v="4 / 2017"/>
    <x v="3"/>
    <x v="0"/>
    <n v="-166547.04"/>
  </r>
  <r>
    <s v="DP-2017-707-000076"/>
    <n v="-195751.7"/>
    <m/>
    <s v="50113300"/>
    <s v="32110700"/>
    <x v="2"/>
    <s v="7991700435"/>
    <d v="2017-05-10T00:00:00"/>
    <s v="Buzková Eva"/>
    <s v="Aspen 3/2017"/>
    <x v="0"/>
    <s v="5 / 2017"/>
    <x v="4"/>
    <x v="0"/>
    <n v="-195751.7"/>
  </r>
  <r>
    <s v="DP-2017-707-000076"/>
    <n v="-19575.169999999998"/>
    <m/>
    <s v="50113300"/>
    <s v="32110700"/>
    <x v="2"/>
    <s v="7991700435"/>
    <d v="2017-05-10T00:00:00"/>
    <s v="Buzková Eva"/>
    <s v="Neuplatněná DPH - Aspen 3/2017"/>
    <x v="0"/>
    <s v="5 / 2017"/>
    <x v="4"/>
    <x v="0"/>
    <n v="-19575.169999999998"/>
  </r>
  <r>
    <s v="DP-2017-707-000078"/>
    <n v="-1169042"/>
    <m/>
    <s v="50113300"/>
    <s v="32110700"/>
    <x v="0"/>
    <s v="5901612153"/>
    <d v="2017-05-10T00:00:00"/>
    <s v="Buzková Eva"/>
    <s v="Abbvie 1/2017"/>
    <x v="0"/>
    <s v="5 / 2017"/>
    <x v="4"/>
    <x v="0"/>
    <n v="-1169042"/>
  </r>
  <r>
    <s v="DP-2017-707-000078"/>
    <n v="-116904.2"/>
    <m/>
    <s v="50113300"/>
    <s v="32110700"/>
    <x v="0"/>
    <s v="5901612153"/>
    <d v="2017-05-10T00:00:00"/>
    <s v="Buzková Eva"/>
    <s v="Neuplatněná DPH - Abbvie 1/2017"/>
    <x v="0"/>
    <s v="5 / 2017"/>
    <x v="4"/>
    <x v="0"/>
    <n v="-116904.2"/>
  </r>
  <r>
    <s v="DP-2017-707-000082"/>
    <n v="-507178"/>
    <m/>
    <s v="50113300"/>
    <s v="32110700"/>
    <x v="0"/>
    <s v="5901612473"/>
    <d v="2017-05-15T00:00:00"/>
    <s v="Buzková Eva"/>
    <s v="NovoNordisk 10-12/2016"/>
    <x v="0"/>
    <s v="5 / 2017"/>
    <x v="4"/>
    <x v="0"/>
    <n v="-507178"/>
  </r>
  <r>
    <s v="DP-2017-707-000082"/>
    <n v="-50717.8"/>
    <m/>
    <s v="50113300"/>
    <s v="32110700"/>
    <x v="0"/>
    <s v="5901612473"/>
    <d v="2017-05-15T00:00:00"/>
    <s v="Buzková Eva"/>
    <s v="Neuplatněná DPH - NovoNordisk 10-12/2016"/>
    <x v="0"/>
    <s v="5 / 2017"/>
    <x v="4"/>
    <x v="0"/>
    <n v="-50717.8"/>
  </r>
  <r>
    <s v="DP-2017-707-000083"/>
    <n v="-243168.31"/>
    <m/>
    <s v="50113300"/>
    <s v="32110700"/>
    <x v="2"/>
    <s v="7991700369"/>
    <d v="2017-05-15T00:00:00"/>
    <s v="Buzková Eva"/>
    <s v="Astellas 3/2017"/>
    <x v="0"/>
    <s v="5 / 2017"/>
    <x v="4"/>
    <x v="0"/>
    <n v="-243168.31"/>
  </r>
  <r>
    <s v="DP-2017-707-000083"/>
    <n v="-24316.83"/>
    <m/>
    <s v="50113300"/>
    <s v="32110700"/>
    <x v="2"/>
    <s v="7991700369"/>
    <d v="2017-05-15T00:00:00"/>
    <s v="Buzková Eva"/>
    <s v="Neuplatněná DPH - Astellas 3/2017"/>
    <x v="0"/>
    <s v="5 / 2017"/>
    <x v="4"/>
    <x v="0"/>
    <n v="-24316.83"/>
  </r>
  <r>
    <s v="DP-2017-707-000084"/>
    <n v="-54280"/>
    <m/>
    <s v="50113300"/>
    <s v="32110700"/>
    <x v="9"/>
    <s v="811000436"/>
    <d v="2017-05-15T00:00:00"/>
    <s v="Buzková Eva"/>
    <s v="Abbvie 1-3/2017"/>
    <x v="0"/>
    <s v="5 / 2017"/>
    <x v="4"/>
    <x v="0"/>
    <n v="-54280"/>
  </r>
  <r>
    <s v="DP-2017-707-000084"/>
    <n v="-5428"/>
    <m/>
    <s v="50113300"/>
    <s v="32110700"/>
    <x v="9"/>
    <s v="811000436"/>
    <d v="2017-05-15T00:00:00"/>
    <s v="Buzková Eva"/>
    <s v="Neuplatněná DPH - Abbvie 1-3/2017"/>
    <x v="0"/>
    <s v="5 / 2017"/>
    <x v="4"/>
    <x v="0"/>
    <n v="-5428"/>
  </r>
  <r>
    <s v="DP-2017-707-000085"/>
    <n v="-145901.32999999999"/>
    <m/>
    <s v="50113300"/>
    <s v="32110700"/>
    <x v="0"/>
    <s v="5901612588"/>
    <d v="2017-05-18T00:00:00"/>
    <s v="Jakšová Jana"/>
    <s v="AstraZeneca 1-3/2017"/>
    <x v="0"/>
    <s v="5 / 2017"/>
    <x v="4"/>
    <x v="0"/>
    <n v="-145901.32999999999"/>
  </r>
  <r>
    <s v="DP-2017-707-000085"/>
    <n v="-14590.13"/>
    <m/>
    <s v="50113300"/>
    <s v="32110700"/>
    <x v="0"/>
    <s v="5901612588"/>
    <d v="2017-05-18T00:00:00"/>
    <s v="Jakšová Jana"/>
    <s v="Neuplatněná DPH - AstraZeneca 1-3/2017"/>
    <x v="0"/>
    <s v="5 / 2017"/>
    <x v="4"/>
    <x v="0"/>
    <n v="-14590.13"/>
  </r>
  <r>
    <s v="DP-2017-707-000086"/>
    <n v="-16834.77"/>
    <m/>
    <s v="50113300"/>
    <s v="32110700"/>
    <x v="3"/>
    <s v="1776500763"/>
    <d v="2017-05-18T00:00:00"/>
    <s v="Jakšová Jana"/>
    <s v="AstraZeneca 1-3/2017"/>
    <x v="0"/>
    <s v="5 / 2017"/>
    <x v="4"/>
    <x v="0"/>
    <n v="-16834.77"/>
  </r>
  <r>
    <s v="DP-2017-707-000086"/>
    <n v="-1683.48"/>
    <m/>
    <s v="50113300"/>
    <s v="32110700"/>
    <x v="3"/>
    <s v="1776500763"/>
    <d v="2017-05-18T00:00:00"/>
    <s v="Jakšová Jana"/>
    <s v="Neuplatněná DPH - AstraZeneca 1-3/2017"/>
    <x v="0"/>
    <s v="5 / 2017"/>
    <x v="4"/>
    <x v="0"/>
    <n v="-1683.48"/>
  </r>
  <r>
    <s v="DP-2017-707-000087"/>
    <n v="-362590.03"/>
    <m/>
    <s v="50113300"/>
    <s v="32110700"/>
    <x v="11"/>
    <s v="511701975"/>
    <d v="2017-05-18T00:00:00"/>
    <s v="Jakšová Jana"/>
    <s v="Avenier 1-3/2017"/>
    <x v="0"/>
    <s v="5 / 2017"/>
    <x v="4"/>
    <x v="0"/>
    <n v="-362590.03"/>
  </r>
  <r>
    <s v="DP-2017-707-000087"/>
    <n v="-36258.97"/>
    <m/>
    <s v="50113300"/>
    <s v="32110700"/>
    <x v="11"/>
    <s v="511701975"/>
    <d v="2017-05-18T00:00:00"/>
    <s v="Jakšová Jana"/>
    <s v="Neuplatněná DPH - Avenier 1-3/2017"/>
    <x v="0"/>
    <s v="5 / 2017"/>
    <x v="4"/>
    <x v="0"/>
    <n v="-36258.97"/>
  </r>
  <r>
    <s v="DP-2017-707-000088"/>
    <n v="-350000"/>
    <m/>
    <s v="50113300"/>
    <s v="32110700"/>
    <x v="11"/>
    <s v="511701976"/>
    <d v="2017-05-18T00:00:00"/>
    <s v="Jakšová Jana"/>
    <s v="Avenier 2017"/>
    <x v="0"/>
    <s v="5 / 2017"/>
    <x v="4"/>
    <x v="0"/>
    <n v="-350000"/>
  </r>
  <r>
    <s v="DP-2017-707-000088"/>
    <n v="-35000"/>
    <m/>
    <s v="50113300"/>
    <s v="32110700"/>
    <x v="11"/>
    <s v="511701976"/>
    <d v="2017-05-18T00:00:00"/>
    <s v="Jakšová Jana"/>
    <s v="Neuplatněná DPH - Avenier 2017"/>
    <x v="0"/>
    <s v="5 / 2017"/>
    <x v="4"/>
    <x v="0"/>
    <n v="-35000"/>
  </r>
  <r>
    <s v="DP-2017-707-000089"/>
    <n v="-17918.259999999998"/>
    <m/>
    <s v="50113300"/>
    <s v="32110700"/>
    <x v="2"/>
    <s v="9991702975"/>
    <d v="2017-05-18T00:00:00"/>
    <s v="Jakšová Jana"/>
    <s v="Nutricia 3/2017"/>
    <x v="0"/>
    <s v="5 / 2017"/>
    <x v="4"/>
    <x v="0"/>
    <n v="-17918.259999999998"/>
  </r>
  <r>
    <s v="DP-2017-707-000089"/>
    <n v="-2687.74"/>
    <m/>
    <s v="50113300"/>
    <s v="32110700"/>
    <x v="2"/>
    <s v="9991702975"/>
    <d v="2017-05-18T00:00:00"/>
    <s v="Jakšová Jana"/>
    <s v="Neuplatněná DPH - Nutricia 3/2017"/>
    <x v="0"/>
    <s v="5 / 2017"/>
    <x v="4"/>
    <x v="0"/>
    <n v="-2687.74"/>
  </r>
  <r>
    <s v="DP-2017-707-000089"/>
    <n v="-807.58"/>
    <m/>
    <s v="50113300"/>
    <s v="32110700"/>
    <x v="2"/>
    <s v="9991702975"/>
    <d v="2017-05-18T00:00:00"/>
    <s v="Jakšová Jana"/>
    <s v="Nutricia 3/2017"/>
    <x v="0"/>
    <s v="5 / 2017"/>
    <x v="4"/>
    <x v="0"/>
    <n v="-807.58"/>
  </r>
  <r>
    <s v="DP-2017-707-000089"/>
    <n v="-80.760000000000005"/>
    <m/>
    <s v="50113300"/>
    <s v="32110700"/>
    <x v="2"/>
    <s v="9991702975"/>
    <d v="2017-05-18T00:00:00"/>
    <s v="Jakšová Jana"/>
    <s v="Neuplatněná DPH - Nutricia 3/2017"/>
    <x v="0"/>
    <s v="5 / 2017"/>
    <x v="4"/>
    <x v="0"/>
    <n v="-80.760000000000005"/>
  </r>
  <r>
    <s v="DP-2017-707-000089"/>
    <n v="-1274.1600000000001"/>
    <m/>
    <s v="50113300"/>
    <s v="32110700"/>
    <x v="2"/>
    <s v="9991702975"/>
    <d v="2017-05-18T00:00:00"/>
    <s v="Jakšová Jana"/>
    <s v="Nutricia 3/2017"/>
    <x v="0"/>
    <s v="5 / 2017"/>
    <x v="4"/>
    <x v="0"/>
    <n v="-1274.1600000000001"/>
  </r>
  <r>
    <s v="DP-2017-707-000089"/>
    <n v="-267.57"/>
    <m/>
    <s v="50113300"/>
    <s v="32110700"/>
    <x v="2"/>
    <s v="9991702975"/>
    <d v="2017-05-18T00:00:00"/>
    <s v="Jakšová Jana"/>
    <s v="Neuplatněná DPH - Nutricia 3/2017"/>
    <x v="0"/>
    <s v="5 / 2017"/>
    <x v="4"/>
    <x v="0"/>
    <n v="-267.57"/>
  </r>
  <r>
    <s v="DP-2017-707-000090"/>
    <n v="-7000"/>
    <m/>
    <s v="50113300"/>
    <s v="32110700"/>
    <x v="2"/>
    <s v="9991702177"/>
    <d v="2017-05-18T00:00:00"/>
    <s v="Jakšová Jana"/>
    <s v="Nutricia 3/2017 - spotřeba ve FNOL"/>
    <x v="0"/>
    <s v="5 / 2017"/>
    <x v="4"/>
    <x v="0"/>
    <n v="-7000"/>
  </r>
  <r>
    <s v="DP-2017-707-000092"/>
    <n v="-53500.1"/>
    <m/>
    <s v="50113300"/>
    <s v="32110700"/>
    <x v="2"/>
    <s v="9991702175"/>
    <d v="2017-05-24T00:00:00"/>
    <s v="Buzková Eva"/>
    <s v="Abbvie a Medac 1-3/2017"/>
    <x v="0"/>
    <s v="5 / 2017"/>
    <x v="4"/>
    <x v="0"/>
    <n v="-53500.1"/>
  </r>
  <r>
    <s v="DP-2017-707-000092"/>
    <n v="-5350.01"/>
    <m/>
    <s v="50113300"/>
    <s v="32110700"/>
    <x v="2"/>
    <s v="9991702175"/>
    <d v="2017-05-24T00:00:00"/>
    <s v="Buzková Eva"/>
    <s v="Neuplatněná DPH - Abbvie a Medac 1-3/2017"/>
    <x v="0"/>
    <s v="5 / 2017"/>
    <x v="4"/>
    <x v="0"/>
    <n v="-5350.01"/>
  </r>
  <r>
    <s v="DP-2017-707-000092"/>
    <n v="-62.26"/>
    <m/>
    <s v="50113300"/>
    <s v="32110700"/>
    <x v="2"/>
    <s v="9991702175"/>
    <d v="2017-05-24T00:00:00"/>
    <s v="Buzková Eva"/>
    <s v="Abbvie a Medac 1-3/2017"/>
    <x v="0"/>
    <s v="5 / 2017"/>
    <x v="4"/>
    <x v="0"/>
    <n v="-62.26"/>
  </r>
  <r>
    <s v="DP-2017-707-000092"/>
    <n v="-13.07"/>
    <m/>
    <s v="50113300"/>
    <s v="32110700"/>
    <x v="2"/>
    <s v="9991702175"/>
    <d v="2017-05-24T00:00:00"/>
    <s v="Buzková Eva"/>
    <s v="Neuplatněná DPH - Abbvie a Medac 1-3/2017"/>
    <x v="0"/>
    <s v="5 / 2017"/>
    <x v="4"/>
    <x v="0"/>
    <n v="-13.07"/>
  </r>
  <r>
    <s v="DP-2017-707-000093"/>
    <n v="-173691.65"/>
    <m/>
    <s v="50113300"/>
    <s v="32110700"/>
    <x v="2"/>
    <s v="7991700470"/>
    <d v="2017-05-24T00:00:00"/>
    <s v="Buzková Eva"/>
    <s v="Astellas 4/2017"/>
    <x v="0"/>
    <s v="5 / 2017"/>
    <x v="4"/>
    <x v="0"/>
    <n v="-173691.65"/>
  </r>
  <r>
    <s v="DP-2017-707-000093"/>
    <n v="-17369.169999999998"/>
    <m/>
    <s v="50113300"/>
    <s v="32110700"/>
    <x v="2"/>
    <s v="7991700470"/>
    <d v="2017-05-24T00:00:00"/>
    <s v="Buzková Eva"/>
    <s v="Neuplatněná DPH - Astellas 4/2017"/>
    <x v="0"/>
    <s v="5 / 2017"/>
    <x v="4"/>
    <x v="0"/>
    <n v="-17369.169999999998"/>
  </r>
  <r>
    <s v="DP-2017-707-000095"/>
    <n v="-3477.54"/>
    <m/>
    <s v="50113300"/>
    <s v="32110700"/>
    <x v="1"/>
    <s v="2734170164"/>
    <d v="2017-05-24T00:00:00"/>
    <s v="Buzková Eva"/>
    <s v="Abbvie, Vipharm a Berlin Chemie 1-3/2017"/>
    <x v="0"/>
    <s v="5 / 2017"/>
    <x v="4"/>
    <x v="0"/>
    <n v="-3477.54"/>
  </r>
  <r>
    <s v="DP-2017-707-000095"/>
    <n v="-347.75"/>
    <m/>
    <s v="50113300"/>
    <s v="32110700"/>
    <x v="1"/>
    <s v="2734170164"/>
    <d v="2017-05-24T00:00:00"/>
    <s v="Buzková Eva"/>
    <s v="Neuplatněná DPH - Abbvie, Vipharm a Berlin Chemie 1-3/2017"/>
    <x v="0"/>
    <s v="5 / 2017"/>
    <x v="4"/>
    <x v="0"/>
    <n v="-347.75"/>
  </r>
  <r>
    <s v="DP-2017-707-000097"/>
    <n v="-201741.12"/>
    <m/>
    <s v="50113300"/>
    <s v="32110700"/>
    <x v="2"/>
    <s v="7991700484"/>
    <d v="2017-05-29T00:00:00"/>
    <s v="Jakšová Jana"/>
    <s v="Aspen 4/2017"/>
    <x v="0"/>
    <s v="5 / 2017"/>
    <x v="4"/>
    <x v="0"/>
    <n v="-201741.12"/>
  </r>
  <r>
    <s v="DP-2017-707-000097"/>
    <n v="-20174.11"/>
    <m/>
    <s v="50113300"/>
    <s v="32110700"/>
    <x v="2"/>
    <s v="7991700484"/>
    <d v="2017-05-29T00:00:00"/>
    <s v="Jakšová Jana"/>
    <s v="Neuplatněná DPH - Aspen 4/2017"/>
    <x v="0"/>
    <s v="5 / 2017"/>
    <x v="4"/>
    <x v="0"/>
    <n v="-20174.11"/>
  </r>
  <r>
    <s v="DP-2017-707-000098"/>
    <n v="-35809.089999999997"/>
    <m/>
    <s v="50113300"/>
    <s v="32110700"/>
    <x v="0"/>
    <s v="5901613565"/>
    <d v="2017-05-29T00:00:00"/>
    <s v="Buzková Eva"/>
    <s v="GlaxoSmithKline 10-12/2016"/>
    <x v="0"/>
    <s v="5 / 2017"/>
    <x v="4"/>
    <x v="0"/>
    <n v="-35809.089999999997"/>
  </r>
  <r>
    <s v="DP-2017-707-000098"/>
    <n v="-3580.91"/>
    <m/>
    <s v="50113300"/>
    <s v="32110700"/>
    <x v="0"/>
    <s v="5901613565"/>
    <d v="2017-05-29T00:00:00"/>
    <s v="Buzková Eva"/>
    <s v="Neuplatněná DPH - GlaxoSmithKline 10-12/2016"/>
    <x v="0"/>
    <s v="5 / 2017"/>
    <x v="4"/>
    <x v="0"/>
    <n v="-3580.91"/>
  </r>
  <r>
    <s v="DP-2017-707-000099"/>
    <n v="-2028.38"/>
    <m/>
    <s v="50113300"/>
    <s v="32110700"/>
    <x v="12"/>
    <s v="10700523"/>
    <d v="2017-05-29T00:00:00"/>
    <s v="Buzková Eva"/>
    <s v="Ewopharma 5/2017"/>
    <x v="0"/>
    <s v="5 / 2017"/>
    <x v="4"/>
    <x v="0"/>
    <n v="-2028.38"/>
  </r>
  <r>
    <s v="DP-2017-707-000099"/>
    <n v="-425.96"/>
    <m/>
    <s v="50113300"/>
    <s v="32110700"/>
    <x v="12"/>
    <s v="10700523"/>
    <d v="2017-05-29T00:00:00"/>
    <s v="Buzková Eva"/>
    <s v="Neuplatněná DPH - Ewopharma 5/2017"/>
    <x v="0"/>
    <s v="5 / 2017"/>
    <x v="4"/>
    <x v="0"/>
    <n v="-425.96"/>
  </r>
  <r>
    <s v="DP-2017-707-000100"/>
    <n v="-125491.78"/>
    <m/>
    <s v="50113300"/>
    <s v="32110700"/>
    <x v="0"/>
    <s v="5901613824"/>
    <d v="2017-05-31T00:00:00"/>
    <s v="Buzková Eva"/>
    <s v="GlaxoSmithKline 7-9/2016"/>
    <x v="0"/>
    <s v="5 / 2017"/>
    <x v="4"/>
    <x v="0"/>
    <n v="-125491.78"/>
  </r>
  <r>
    <s v="DP-2017-707-000100"/>
    <n v="-12549.18"/>
    <m/>
    <s v="50113300"/>
    <s v="32110700"/>
    <x v="0"/>
    <s v="5901613824"/>
    <d v="2017-05-31T00:00:00"/>
    <s v="Buzková Eva"/>
    <s v="Neuplatněná DPH - GlaxoSmithKline 7-9/2016"/>
    <x v="0"/>
    <s v="5 / 2017"/>
    <x v="4"/>
    <x v="0"/>
    <n v="-12549.18"/>
  </r>
  <r>
    <s v="DP-2017-707-000102"/>
    <n v="-24.86"/>
    <m/>
    <s v="50113300"/>
    <s v="32110700"/>
    <x v="2"/>
    <s v="9991703135"/>
    <d v="2017-06-12T00:00:00"/>
    <s v="Buzková Eva"/>
    <s v="AstraZeneca a StadaPharma 1-3/2017"/>
    <x v="0"/>
    <s v="6 / 2017"/>
    <x v="5"/>
    <x v="0"/>
    <n v="-24.86"/>
  </r>
  <r>
    <s v="DP-2017-707-000102"/>
    <n v="-3.73"/>
    <m/>
    <s v="50113300"/>
    <s v="32110700"/>
    <x v="2"/>
    <s v="9991703135"/>
    <d v="2017-06-12T00:00:00"/>
    <s v="Buzková Eva"/>
    <s v="Neuplatněná DPH - AstraZeneca a StadaPharma 1-3/2017"/>
    <x v="0"/>
    <s v="6 / 2017"/>
    <x v="5"/>
    <x v="0"/>
    <n v="-3.73"/>
  </r>
  <r>
    <s v="DP-2017-707-000102"/>
    <n v="-164699.44"/>
    <m/>
    <s v="50113300"/>
    <s v="32110700"/>
    <x v="2"/>
    <s v="9991703135"/>
    <d v="2017-06-12T00:00:00"/>
    <s v="Buzková Eva"/>
    <s v="AstraZeneca a StadaPharma 1-3/2017"/>
    <x v="0"/>
    <s v="6 / 2017"/>
    <x v="5"/>
    <x v="0"/>
    <n v="-164699.44"/>
  </r>
  <r>
    <s v="DP-2017-707-000102"/>
    <n v="-16469.939999999999"/>
    <m/>
    <s v="50113300"/>
    <s v="32110700"/>
    <x v="2"/>
    <s v="9991703135"/>
    <d v="2017-06-12T00:00:00"/>
    <s v="Buzková Eva"/>
    <s v="Neuplatněná DPH - AstraZeneca a StadaPharma 1-3/2017"/>
    <x v="0"/>
    <s v="6 / 2017"/>
    <x v="5"/>
    <x v="0"/>
    <n v="-16469.939999999999"/>
  </r>
  <r>
    <s v="DP-2017-707-000102"/>
    <n v="-4.17"/>
    <m/>
    <s v="50113300"/>
    <s v="32110700"/>
    <x v="2"/>
    <s v="9991703135"/>
    <d v="2017-06-12T00:00:00"/>
    <s v="Buzková Eva"/>
    <s v="AstraZeneca a StadaPharma 1-3/2017"/>
    <x v="0"/>
    <s v="6 / 2017"/>
    <x v="5"/>
    <x v="0"/>
    <n v="-4.17"/>
  </r>
  <r>
    <s v="DP-2017-707-000102"/>
    <n v="-0.88"/>
    <m/>
    <s v="50113300"/>
    <s v="32110700"/>
    <x v="2"/>
    <s v="9991703135"/>
    <d v="2017-06-12T00:00:00"/>
    <s v="Buzková Eva"/>
    <s v="Neuplatněná DPH - AstraZeneca a StadaPharma 1-3/2017"/>
    <x v="0"/>
    <s v="6 / 2017"/>
    <x v="5"/>
    <x v="0"/>
    <n v="-0.88"/>
  </r>
  <r>
    <s v="DP-2017-707-000105"/>
    <n v="-173691.65"/>
    <m/>
    <s v="50113300"/>
    <s v="32110700"/>
    <x v="13"/>
    <s v="7991700498"/>
    <d v="2017-06-13T00:00:00"/>
    <s v="Buzková Eva"/>
    <s v="Astellas 5/2017"/>
    <x v="0"/>
    <s v="6 / 2017"/>
    <x v="5"/>
    <x v="0"/>
    <n v="-173691.65"/>
  </r>
  <r>
    <s v="DP-2017-707-000105"/>
    <n v="-17369.169999999998"/>
    <m/>
    <s v="50113300"/>
    <s v="32110700"/>
    <x v="13"/>
    <s v="7991700498"/>
    <d v="2017-06-13T00:00:00"/>
    <s v="Buzková Eva"/>
    <s v="Neuplatněná DPH - Astellas 5/2017"/>
    <x v="0"/>
    <s v="6 / 2017"/>
    <x v="5"/>
    <x v="0"/>
    <n v="-17369.169999999998"/>
  </r>
  <r>
    <s v="DP-2017-707-000106"/>
    <n v="-126046.8"/>
    <m/>
    <s v="50113300"/>
    <s v="32110700"/>
    <x v="14"/>
    <s v="323778451"/>
    <d v="2017-06-13T00:00:00"/>
    <s v="Buzková Eva"/>
    <s v="B-Braun 1-12/2016"/>
    <x v="0"/>
    <s v="6 / 2017"/>
    <x v="5"/>
    <x v="0"/>
    <n v="-126046.8"/>
  </r>
  <r>
    <s v="DP-2017-707-000106"/>
    <n v="-12604.68"/>
    <m/>
    <s v="50113300"/>
    <s v="32110700"/>
    <x v="14"/>
    <s v="323778451"/>
    <d v="2017-06-13T00:00:00"/>
    <s v="Buzková Eva"/>
    <s v="Neuplatněná DPH - B-Braun 1-12/2016"/>
    <x v="0"/>
    <s v="6 / 2017"/>
    <x v="5"/>
    <x v="0"/>
    <n v="-12604.68"/>
  </r>
  <r>
    <s v="DP-2017-707-000107"/>
    <n v="-14500"/>
    <m/>
    <s v="50113300"/>
    <s v="32110700"/>
    <x v="2"/>
    <s v="9991703136"/>
    <d v="2017-06-13T00:00:00"/>
    <s v="Buzková Eva"/>
    <s v="Nutricia 4/2017 - FNOL"/>
    <x v="0"/>
    <s v="6 / 2017"/>
    <x v="5"/>
    <x v="0"/>
    <n v="-14500"/>
  </r>
  <r>
    <s v="DP-2017-707-000113"/>
    <n v="-11000"/>
    <m/>
    <s v="50113300"/>
    <s v="32110700"/>
    <x v="13"/>
    <s v="9991703911"/>
    <d v="2017-06-22T00:00:00"/>
    <s v="Buzková Eva"/>
    <s v="Nutricia 4/2017 - FNOL"/>
    <x v="0"/>
    <s v="6 / 2017"/>
    <x v="5"/>
    <x v="0"/>
    <n v="-11000"/>
  </r>
  <r>
    <s v="DP-2017-707-000117"/>
    <n v="-11690.77"/>
    <m/>
    <s v="50113300"/>
    <s v="32110700"/>
    <x v="13"/>
    <s v="7991700628"/>
    <d v="2017-06-29T00:00:00"/>
    <s v="Buzková Eva"/>
    <s v="Boehringer 1-3/2017"/>
    <x v="0"/>
    <s v="6 / 2017"/>
    <x v="5"/>
    <x v="0"/>
    <n v="-11690.77"/>
  </r>
  <r>
    <s v="DP-2017-707-000117"/>
    <n v="-1169.08"/>
    <m/>
    <s v="50113300"/>
    <s v="32110700"/>
    <x v="13"/>
    <s v="7991700628"/>
    <d v="2017-06-29T00:00:00"/>
    <s v="Buzková Eva"/>
    <s v="Neuplatněná DPH - Boehringer 1-3/2017"/>
    <x v="0"/>
    <s v="6 / 2017"/>
    <x v="5"/>
    <x v="0"/>
    <n v="-1169.08"/>
  </r>
  <r>
    <s v="DP-2017-707-000118"/>
    <n v="-11243.71"/>
    <m/>
    <s v="50113300"/>
    <s v="32110700"/>
    <x v="0"/>
    <s v="5901614588"/>
    <d v="2017-06-29T00:00:00"/>
    <s v="Buzková Eva"/>
    <s v="GlaxoSmithKline 1-3/2017"/>
    <x v="0"/>
    <s v="6 / 2017"/>
    <x v="5"/>
    <x v="0"/>
    <n v="-11243.71"/>
  </r>
  <r>
    <s v="DP-2017-707-000118"/>
    <n v="-1124.3699999999999"/>
    <m/>
    <s v="50113300"/>
    <s v="32110700"/>
    <x v="0"/>
    <s v="5901614588"/>
    <d v="2017-06-29T00:00:00"/>
    <s v="Buzková Eva"/>
    <s v="Neuplatněná DPH - GlaxoSmithKline 1-3/2017"/>
    <x v="0"/>
    <s v="6 / 2017"/>
    <x v="5"/>
    <x v="0"/>
    <n v="-1124.3699999999999"/>
  </r>
  <r>
    <s v="DP-2017-707-000119"/>
    <n v="-782.35"/>
    <m/>
    <s v="50113300"/>
    <s v="32110700"/>
    <x v="6"/>
    <s v="4650003537"/>
    <d v="2017-06-30T00:00:00"/>
    <s v="Buzková Eva"/>
    <s v="Roche 1-3/2017 - sklad"/>
    <x v="0"/>
    <s v="6 / 2017"/>
    <x v="5"/>
    <x v="0"/>
    <n v="-782.35"/>
  </r>
  <r>
    <s v="DP-2017-707-000120"/>
    <n v="-900333.38"/>
    <m/>
    <s v="50113300"/>
    <s v="32110700"/>
    <x v="5"/>
    <s v="5616004814"/>
    <d v="2017-07-12T00:00:00"/>
    <s v="Buzková Eva"/>
    <s v="Grifols 1-6/2017"/>
    <x v="0"/>
    <s v="7 / 2017"/>
    <x v="6"/>
    <x v="0"/>
    <n v="-900333.38"/>
  </r>
  <r>
    <s v="DP-2017-707-000120"/>
    <n v="-90033.34"/>
    <m/>
    <s v="50113300"/>
    <s v="32110700"/>
    <x v="5"/>
    <s v="5616004814"/>
    <d v="2017-07-12T00:00:00"/>
    <s v="Buzková Eva"/>
    <s v="Neuplatněná DPH - Grifols 1-6/2017"/>
    <x v="0"/>
    <s v="7 / 2017"/>
    <x v="6"/>
    <x v="0"/>
    <n v="-90033.34"/>
  </r>
  <r>
    <s v="DP-2017-707-000121"/>
    <n v="-2.46"/>
    <m/>
    <s v="50113300"/>
    <s v="32110700"/>
    <x v="13"/>
    <s v="9991703853"/>
    <d v="2017-07-17T00:00:00"/>
    <s v="Buzková Eva"/>
    <s v="Pierre Fabre 1-3/2017"/>
    <x v="0"/>
    <s v="7 / 2017"/>
    <x v="6"/>
    <x v="0"/>
    <n v="-2.46"/>
  </r>
  <r>
    <s v="DP-2017-707-000121"/>
    <n v="-0.37"/>
    <m/>
    <s v="50113300"/>
    <s v="32110700"/>
    <x v="13"/>
    <s v="9991703853"/>
    <d v="2017-07-17T00:00:00"/>
    <s v="Buzková Eva"/>
    <s v="Neuplatněná DPH - Pierre Fabre 1-3/2017"/>
    <x v="0"/>
    <s v="7 / 2017"/>
    <x v="6"/>
    <x v="0"/>
    <n v="-0.37"/>
  </r>
  <r>
    <s v="DP-2017-707-000121"/>
    <n v="-4141.8"/>
    <m/>
    <s v="50113300"/>
    <s v="32110700"/>
    <x v="13"/>
    <s v="9991703853"/>
    <d v="2017-07-17T00:00:00"/>
    <s v="Buzková Eva"/>
    <s v="Pierre Fabre 1-3/2017"/>
    <x v="0"/>
    <s v="7 / 2017"/>
    <x v="6"/>
    <x v="0"/>
    <n v="-4141.8"/>
  </r>
  <r>
    <s v="DP-2017-707-000121"/>
    <n v="-414.18"/>
    <m/>
    <s v="50113300"/>
    <s v="32110700"/>
    <x v="13"/>
    <s v="9991703853"/>
    <d v="2017-07-17T00:00:00"/>
    <s v="Buzková Eva"/>
    <s v="Neuplatněná DPH - Pierre Fabre 1-3/2017"/>
    <x v="0"/>
    <s v="7 / 2017"/>
    <x v="6"/>
    <x v="0"/>
    <n v="-414.18"/>
  </r>
  <r>
    <s v="DP-2017-707-000122"/>
    <n v="-204408.85"/>
    <m/>
    <s v="50113300"/>
    <s v="32110700"/>
    <x v="13"/>
    <s v="7991700640"/>
    <d v="2017-07-19T00:00:00"/>
    <s v="Buzková Eva"/>
    <s v="Aspen 5/2017"/>
    <x v="0"/>
    <s v="7 / 2017"/>
    <x v="6"/>
    <x v="0"/>
    <n v="-204408.85"/>
  </r>
  <r>
    <s v="DP-2017-707-000122"/>
    <n v="-20440.89"/>
    <m/>
    <s v="50113300"/>
    <s v="32110700"/>
    <x v="13"/>
    <s v="7991700640"/>
    <d v="2017-07-19T00:00:00"/>
    <s v="Buzková Eva"/>
    <s v="Neuplatněná DPH - Aspen 5/2017"/>
    <x v="0"/>
    <s v="7 / 2017"/>
    <x v="6"/>
    <x v="0"/>
    <n v="-20440.89"/>
  </r>
  <r>
    <s v="DP-2017-707-000125"/>
    <n v="-1172.77"/>
    <m/>
    <s v="50113300"/>
    <s v="32110700"/>
    <x v="0"/>
    <s v="5901615067"/>
    <d v="2017-07-19T00:00:00"/>
    <s v="Buzková Eva"/>
    <s v="GL Pharma 1-3/2017"/>
    <x v="0"/>
    <s v="7 / 2017"/>
    <x v="6"/>
    <x v="0"/>
    <n v="-1172.77"/>
  </r>
  <r>
    <s v="DP-2017-707-000125"/>
    <n v="-117.28"/>
    <m/>
    <s v="50113300"/>
    <s v="32110700"/>
    <x v="0"/>
    <s v="5901615067"/>
    <d v="2017-07-19T00:00:00"/>
    <s v="Buzková Eva"/>
    <s v="Neuplatněná DPH - GL Pharma 1-3/2017"/>
    <x v="0"/>
    <s v="7 / 2017"/>
    <x v="6"/>
    <x v="0"/>
    <n v="-117.28"/>
  </r>
  <r>
    <s v="DP-2017-707-000126"/>
    <n v="-97.4"/>
    <m/>
    <s v="50113300"/>
    <s v="32110700"/>
    <x v="1"/>
    <s v="2734170273"/>
    <d v="2017-07-19T00:00:00"/>
    <s v="Buzková Eva"/>
    <s v="SVUS 1-3/2017"/>
    <x v="0"/>
    <s v="7 / 2017"/>
    <x v="6"/>
    <x v="0"/>
    <n v="-97.4"/>
  </r>
  <r>
    <s v="DP-2017-707-000126"/>
    <n v="-14.61"/>
    <m/>
    <s v="50113300"/>
    <s v="32110700"/>
    <x v="1"/>
    <s v="2734170273"/>
    <d v="2017-07-19T00:00:00"/>
    <s v="Buzková Eva"/>
    <s v="Neuplatněná DPH - SVUS 1-3/2017"/>
    <x v="0"/>
    <s v="7 / 2017"/>
    <x v="6"/>
    <x v="0"/>
    <n v="-14.61"/>
  </r>
  <r>
    <s v="DP-2017-707-000127"/>
    <n v="-0.5"/>
    <m/>
    <s v="50113300"/>
    <s v="32110700"/>
    <x v="13"/>
    <s v="9991704766"/>
    <d v="2017-07-28T00:00:00"/>
    <s v="Buzková Eva"/>
    <s v="Krka 1-3/2017"/>
    <x v="0"/>
    <s v="7 / 2017"/>
    <x v="6"/>
    <x v="0"/>
    <n v="-0.5"/>
  </r>
  <r>
    <s v="DP-2017-707-000127"/>
    <n v="-0.08"/>
    <m/>
    <s v="50113300"/>
    <s v="32110700"/>
    <x v="13"/>
    <s v="9991704766"/>
    <d v="2017-07-28T00:00:00"/>
    <s v="Buzková Eva"/>
    <s v="Neuplatněná DPH - Krka 1-3/2017"/>
    <x v="0"/>
    <s v="7 / 2017"/>
    <x v="6"/>
    <x v="0"/>
    <n v="-0.08"/>
  </r>
  <r>
    <s v="DP-2017-707-000127"/>
    <n v="-1728.5"/>
    <m/>
    <s v="50113300"/>
    <s v="32110700"/>
    <x v="13"/>
    <s v="9991704766"/>
    <d v="2017-07-28T00:00:00"/>
    <s v="Buzková Eva"/>
    <s v="Krka 1-3/2017"/>
    <x v="0"/>
    <s v="7 / 2017"/>
    <x v="6"/>
    <x v="0"/>
    <n v="-1728.5"/>
  </r>
  <r>
    <s v="DP-2017-707-000127"/>
    <n v="-172.85"/>
    <m/>
    <s v="50113300"/>
    <s v="32110700"/>
    <x v="13"/>
    <s v="9991704766"/>
    <d v="2017-07-28T00:00:00"/>
    <s v="Buzková Eva"/>
    <s v="Neuplatněná DPH - Krka 1-3/2017"/>
    <x v="0"/>
    <s v="7 / 2017"/>
    <x v="6"/>
    <x v="0"/>
    <n v="-172.85"/>
  </r>
  <r>
    <s v="DP-2017-707-000127"/>
    <n v="-35.36"/>
    <m/>
    <s v="50113300"/>
    <s v="32110700"/>
    <x v="13"/>
    <s v="9991704766"/>
    <d v="2017-07-28T00:00:00"/>
    <s v="Buzková Eva"/>
    <s v="Krka 1-3/2017"/>
    <x v="0"/>
    <s v="7 / 2017"/>
    <x v="6"/>
    <x v="0"/>
    <n v="-35.36"/>
  </r>
  <r>
    <s v="DP-2017-707-000127"/>
    <n v="-7.43"/>
    <m/>
    <s v="50113300"/>
    <s v="32110700"/>
    <x v="13"/>
    <s v="9991704766"/>
    <d v="2017-07-28T00:00:00"/>
    <s v="Buzková Eva"/>
    <s v="Neuplatněná DPH - Krka 1-3/2017"/>
    <x v="0"/>
    <s v="7 / 2017"/>
    <x v="6"/>
    <x v="0"/>
    <n v="-7.43"/>
  </r>
  <r>
    <s v="DP-2017-707-000129"/>
    <n v="-54279"/>
    <m/>
    <s v="50113300"/>
    <s v="32110700"/>
    <x v="0"/>
    <s v="5901616696"/>
    <d v="2017-07-31T00:00:00"/>
    <s v="Buzková Eva"/>
    <s v="Abbvie 4-6/2017"/>
    <x v="0"/>
    <s v="7 / 2017"/>
    <x v="6"/>
    <x v="0"/>
    <n v="-54279"/>
  </r>
  <r>
    <s v="DP-2017-707-000129"/>
    <n v="-5427.9"/>
    <m/>
    <s v="50113300"/>
    <s v="32110700"/>
    <x v="0"/>
    <s v="5901616696"/>
    <d v="2017-07-31T00:00:00"/>
    <s v="Buzková Eva"/>
    <s v="Neuplatněná DPH - Abbvie 4-6/2017"/>
    <x v="0"/>
    <s v="7 / 2017"/>
    <x v="6"/>
    <x v="0"/>
    <n v="-5427.9"/>
  </r>
  <r>
    <s v="DP-2017-707-000130"/>
    <n v="-1195248"/>
    <m/>
    <s v="50113300"/>
    <s v="32110700"/>
    <x v="7"/>
    <s v="57002872"/>
    <d v="2017-07-31T00:00:00"/>
    <s v="Buzková Eva"/>
    <s v="Baxalta 1-6/2017"/>
    <x v="0"/>
    <s v="7 / 2017"/>
    <x v="6"/>
    <x v="0"/>
    <n v="-1195248"/>
  </r>
  <r>
    <s v="DP-2017-707-000130"/>
    <n v="-119524.8"/>
    <m/>
    <s v="50113300"/>
    <s v="32110700"/>
    <x v="7"/>
    <s v="57002872"/>
    <d v="2017-07-31T00:00:00"/>
    <s v="Buzková Eva"/>
    <s v="Neuplatněná DPH - Baxalta 1-6/2017"/>
    <x v="0"/>
    <s v="7 / 2017"/>
    <x v="6"/>
    <x v="0"/>
    <n v="-119524.8"/>
  </r>
  <r>
    <s v="DP-2017-707-000132"/>
    <n v="-1534015"/>
    <m/>
    <s v="50113300"/>
    <s v="32110700"/>
    <x v="0"/>
    <s v="5901616854"/>
    <d v="2017-07-31T00:00:00"/>
    <s v="Buzková Eva"/>
    <s v="Abbvie 4-6/2017"/>
    <x v="0"/>
    <s v="7 / 2017"/>
    <x v="6"/>
    <x v="0"/>
    <n v="-1534015"/>
  </r>
  <r>
    <s v="DP-2017-707-000132"/>
    <n v="-153401.5"/>
    <m/>
    <s v="50113300"/>
    <s v="32110700"/>
    <x v="0"/>
    <s v="5901616854"/>
    <d v="2017-07-31T00:00:00"/>
    <s v="Buzková Eva"/>
    <s v="Neuplatněná DPH - Abbvie 4-6/2017"/>
    <x v="0"/>
    <s v="7 / 2017"/>
    <x v="6"/>
    <x v="0"/>
    <n v="-153401.5"/>
  </r>
  <r>
    <s v="DP-2017-707-000135"/>
    <n v="-14293.62"/>
    <m/>
    <s v="50113300"/>
    <s v="32110700"/>
    <x v="13"/>
    <s v="9991704062"/>
    <d v="2017-07-27T00:00:00"/>
    <s v="Buzková Eva"/>
    <s v="Nutricia 5/2017 fnol"/>
    <x v="0"/>
    <s v="7 / 2017"/>
    <x v="6"/>
    <x v="0"/>
    <n v="-14293.62"/>
  </r>
  <r>
    <s v="DP-2017-707-000135"/>
    <n v="-2172.7199999999998"/>
    <m/>
    <s v="50113300"/>
    <s v="32110700"/>
    <x v="13"/>
    <s v="9991704062"/>
    <d v="2017-07-27T00:00:00"/>
    <s v="Buzková Eva"/>
    <s v="Nutricia 5/2017 fnol"/>
    <x v="0"/>
    <s v="7 / 2017"/>
    <x v="6"/>
    <x v="0"/>
    <n v="-2172.7199999999998"/>
  </r>
  <r>
    <s v="DP-2017-707-000135"/>
    <n v="-8533.66"/>
    <m/>
    <s v="50113300"/>
    <s v="32110700"/>
    <x v="13"/>
    <s v="9991704062"/>
    <d v="2017-07-27T00:00:00"/>
    <s v="Buzková Eva"/>
    <s v="Nutricia 5/2017 fnol"/>
    <x v="0"/>
    <s v="7 / 2017"/>
    <x v="6"/>
    <x v="0"/>
    <n v="-8533.66"/>
  </r>
  <r>
    <s v="DP-2017-707-000138"/>
    <n v="-89268.14"/>
    <m/>
    <s v="50113300"/>
    <s v="32110700"/>
    <x v="1"/>
    <s v="2734170216"/>
    <d v="2017-07-31T00:00:00"/>
    <s v="Buzková Eva"/>
    <s v="AstraZeneca, SD Pharma, Exeltis 1-3/17, fnol"/>
    <x v="0"/>
    <s v="7 / 2017"/>
    <x v="6"/>
    <x v="0"/>
    <n v="-89268.14"/>
  </r>
  <r>
    <s v="DP-2017-707-000143"/>
    <n v="-427.81"/>
    <m/>
    <s v="50113300"/>
    <s v="32110700"/>
    <x v="13"/>
    <s v="7991700856"/>
    <d v="2017-08-14T00:00:00"/>
    <s v="Buzková Eva"/>
    <s v="AstraZeneca 4-6/2017"/>
    <x v="0"/>
    <s v="8 / 2017"/>
    <x v="7"/>
    <x v="0"/>
    <n v="-427.81"/>
  </r>
  <r>
    <s v="DP-2017-707-000143"/>
    <n v="-42.78"/>
    <m/>
    <s v="50113300"/>
    <s v="32110700"/>
    <x v="13"/>
    <s v="7991700856"/>
    <d v="2017-08-14T00:00:00"/>
    <s v="Buzková Eva"/>
    <s v="Neuplatněná DPH - AstraZeneca 4-6/2017"/>
    <x v="0"/>
    <s v="8 / 2017"/>
    <x v="7"/>
    <x v="0"/>
    <n v="-42.78"/>
  </r>
  <r>
    <s v="DP-2017-707-000144"/>
    <n v="-202933.9"/>
    <m/>
    <s v="50113300"/>
    <s v="32110700"/>
    <x v="13"/>
    <s v="7991700843"/>
    <d v="2017-08-14T00:00:00"/>
    <s v="Buzková Eva"/>
    <s v="Aspen 6/2017"/>
    <x v="0"/>
    <s v="8 / 2017"/>
    <x v="7"/>
    <x v="0"/>
    <n v="-202933.9"/>
  </r>
  <r>
    <s v="DP-2017-707-000144"/>
    <n v="-20293.39"/>
    <m/>
    <s v="50113300"/>
    <s v="32110700"/>
    <x v="13"/>
    <s v="7991700843"/>
    <d v="2017-08-14T00:00:00"/>
    <s v="Buzková Eva"/>
    <s v="Neuplatněná DPH - Aspen 6/2017"/>
    <x v="0"/>
    <s v="8 / 2017"/>
    <x v="7"/>
    <x v="0"/>
    <n v="-20293.39"/>
  </r>
  <r>
    <s v="DP-2017-707-000145"/>
    <n v="-384380.1"/>
    <m/>
    <s v="50113300"/>
    <s v="32110700"/>
    <x v="13"/>
    <s v="7991700816"/>
    <d v="2017-08-14T00:00:00"/>
    <s v="Buzková Eva"/>
    <s v="Astellas 1/2017 a 6/2017"/>
    <x v="0"/>
    <s v="8 / 2017"/>
    <x v="7"/>
    <x v="0"/>
    <n v="-384380.1"/>
  </r>
  <r>
    <s v="DP-2017-707-000145"/>
    <n v="-38438.01"/>
    <m/>
    <s v="50113300"/>
    <s v="32110700"/>
    <x v="13"/>
    <s v="7991700816"/>
    <d v="2017-08-14T00:00:00"/>
    <s v="Buzková Eva"/>
    <s v="Neuplatněná DPH - Astellas 1/2017 a 6/2017"/>
    <x v="0"/>
    <s v="8 / 2017"/>
    <x v="7"/>
    <x v="0"/>
    <n v="-38438.01"/>
  </r>
  <r>
    <s v="DP-2017-707-000146"/>
    <n v="-16789.54"/>
    <m/>
    <s v="50113300"/>
    <s v="32110700"/>
    <x v="13"/>
    <s v="9991705003"/>
    <d v="2017-08-14T00:00:00"/>
    <s v="Buzková Eva"/>
    <s v="Abbvie 4-6/2017 a Nutricia 6/2017 FNOL"/>
    <x v="0"/>
    <s v="8 / 2017"/>
    <x v="7"/>
    <x v="0"/>
    <n v="-16789.54"/>
  </r>
  <r>
    <s v="DP-2017-707-000146"/>
    <n v="-666.64"/>
    <m/>
    <s v="50113300"/>
    <s v="32110700"/>
    <x v="13"/>
    <s v="9991705003"/>
    <d v="2017-08-14T00:00:00"/>
    <s v="Buzková Eva"/>
    <s v="Abbvie 4-6/2017 a Nutricia 6/2017 FNOL"/>
    <x v="0"/>
    <s v="8 / 2017"/>
    <x v="7"/>
    <x v="0"/>
    <n v="-666.64"/>
  </r>
  <r>
    <s v="DP-2017-707-000146"/>
    <n v="-21993.82"/>
    <m/>
    <s v="50113300"/>
    <s v="32110700"/>
    <x v="13"/>
    <s v="9991705003"/>
    <d v="2017-08-14T00:00:00"/>
    <s v="Buzková Eva"/>
    <s v="Abbvie 4-6/2017 a Nutricia 6/2017 FNOL"/>
    <x v="0"/>
    <s v="8 / 2017"/>
    <x v="7"/>
    <x v="0"/>
    <n v="-21993.82"/>
  </r>
  <r>
    <s v="DP-2017-707-000148"/>
    <n v="19254.52"/>
    <m/>
    <s v="50113300"/>
    <s v="32110700"/>
    <x v="1"/>
    <s v="2534170029"/>
    <d v="2017-08-15T00:00:00"/>
    <s v="Jakšová Jana"/>
    <s v="Abbvie 4-6/2017, SVUS 4-6/2017, Berlin Chemie 4-6/2017 a STORNO SD Pharma 1-3/2017"/>
    <x v="0"/>
    <s v="8 / 2017"/>
    <x v="7"/>
    <x v="0"/>
    <n v="19254.52"/>
  </r>
  <r>
    <s v="DP-2017-707-000148"/>
    <n v="1925.5"/>
    <m/>
    <s v="50113300"/>
    <s v="32110700"/>
    <x v="1"/>
    <s v="2534170029"/>
    <d v="2017-08-15T00:00:00"/>
    <s v="Jakšová Jana"/>
    <s v="Neuplatněná DPH - Abbvie 4-6/2017, SVUS 4-6/2017, Berlin Chemie 4-6/2017 a STORNO SD Pharma 1-3/2017"/>
    <x v="0"/>
    <s v="8 / 2017"/>
    <x v="7"/>
    <x v="0"/>
    <n v="1925.5"/>
  </r>
  <r>
    <s v="DP-2017-707-000153"/>
    <n v="-304904.5"/>
    <m/>
    <s v="50113300"/>
    <s v="32110700"/>
    <x v="11"/>
    <s v="511702479"/>
    <d v="2017-08-23T00:00:00"/>
    <s v="Buzková Eva"/>
    <s v="Avenier 4-6/2017"/>
    <x v="0"/>
    <s v="8 / 2017"/>
    <x v="7"/>
    <x v="0"/>
    <n v="-304904.5"/>
  </r>
  <r>
    <s v="DP-2017-707-000153"/>
    <n v="-30490.5"/>
    <m/>
    <s v="50113300"/>
    <s v="32110700"/>
    <x v="11"/>
    <s v="511702479"/>
    <d v="2017-08-23T00:00:00"/>
    <s v="Buzková Eva"/>
    <s v="Neuplatněná DPH - Avenier 4-6/2017"/>
    <x v="0"/>
    <s v="8 / 2017"/>
    <x v="7"/>
    <x v="0"/>
    <n v="-30490.5"/>
  </r>
  <r>
    <s v="DP-2017-707-000154"/>
    <n v="-80427.98"/>
    <m/>
    <s v="50113300"/>
    <s v="32110700"/>
    <x v="0"/>
    <s v="5901617478"/>
    <d v="2017-08-23T00:00:00"/>
    <s v="Buzková Eva"/>
    <s v="AstraZeneca 4-6/2017"/>
    <x v="0"/>
    <s v="8 / 2017"/>
    <x v="7"/>
    <x v="0"/>
    <n v="-80427.98"/>
  </r>
  <r>
    <s v="DP-2017-707-000154"/>
    <n v="-8042.8"/>
    <m/>
    <s v="50113300"/>
    <s v="32110700"/>
    <x v="0"/>
    <s v="5901617478"/>
    <d v="2017-08-23T00:00:00"/>
    <s v="Buzková Eva"/>
    <s v="Neuplatněná DPH - AstraZeneca 4-6/2017"/>
    <x v="0"/>
    <s v="8 / 2017"/>
    <x v="7"/>
    <x v="0"/>
    <n v="-8042.8"/>
  </r>
  <r>
    <s v="DP-2017-707-000157"/>
    <n v="-8100.13"/>
    <m/>
    <s v="50113300"/>
    <s v="32110700"/>
    <x v="0"/>
    <s v="5901617709"/>
    <d v="2017-08-31T00:00:00"/>
    <s v="Buzková Eva"/>
    <s v="GlaxoSmithKline 4-5/2017"/>
    <x v="0"/>
    <s v="8 / 2017"/>
    <x v="7"/>
    <x v="0"/>
    <n v="-8100.13"/>
  </r>
  <r>
    <s v="DP-2017-707-000157"/>
    <n v="-810.01"/>
    <m/>
    <s v="50113300"/>
    <s v="32110700"/>
    <x v="0"/>
    <s v="5901617709"/>
    <d v="2017-08-31T00:00:00"/>
    <s v="Buzková Eva"/>
    <s v="Neuplatněná DPH - GlaxoSmithKline 4-5/2017"/>
    <x v="0"/>
    <s v="8 / 2017"/>
    <x v="7"/>
    <x v="0"/>
    <n v="-810.01"/>
  </r>
  <r>
    <s v="DP-2017-707-000158"/>
    <n v="-4341.68"/>
    <m/>
    <s v="50113300"/>
    <s v="32110700"/>
    <x v="0"/>
    <s v="5901617954"/>
    <d v="2017-08-31T00:00:00"/>
    <s v="Buzková Eva"/>
    <s v="G.L.Pharma 4-6/2017"/>
    <x v="0"/>
    <s v="8 / 2017"/>
    <x v="7"/>
    <x v="0"/>
    <n v="-4341.68"/>
  </r>
  <r>
    <s v="DP-2017-707-000158"/>
    <n v="-434.17"/>
    <m/>
    <s v="50113300"/>
    <s v="32110700"/>
    <x v="0"/>
    <s v="5901617954"/>
    <d v="2017-08-31T00:00:00"/>
    <s v="Buzková Eva"/>
    <s v="Neuplatněná DPH - G.L.Pharma 4-6/2017"/>
    <x v="0"/>
    <s v="8 / 2017"/>
    <x v="7"/>
    <x v="0"/>
    <n v="-434.17"/>
  </r>
  <r>
    <s v="DP-2017-707-000160"/>
    <n v="-3292"/>
    <m/>
    <s v="50113300"/>
    <s v="32110700"/>
    <x v="13"/>
    <s v="9991705672"/>
    <d v="2017-09-07T00:00:00"/>
    <s v="Buzková Eva"/>
    <s v="Pierre Fabre 6/2017"/>
    <x v="0"/>
    <s v="9 / 2017"/>
    <x v="8"/>
    <x v="0"/>
    <n v="-3292"/>
  </r>
  <r>
    <s v="DP-2017-707-000160"/>
    <n v="-329.2"/>
    <m/>
    <s v="50113300"/>
    <s v="32110700"/>
    <x v="13"/>
    <s v="9991705672"/>
    <d v="2017-09-07T00:00:00"/>
    <s v="Buzková Eva"/>
    <s v="Neuplatněná DPH - Pierre Fabre 6/2017"/>
    <x v="0"/>
    <s v="9 / 2017"/>
    <x v="8"/>
    <x v="0"/>
    <n v="-329.2"/>
  </r>
  <r>
    <s v="DP-2017-707-000161"/>
    <n v="-445.34"/>
    <m/>
    <s v="50113300"/>
    <s v="32110700"/>
    <x v="13"/>
    <s v="9991705002"/>
    <d v="2017-09-07T00:00:00"/>
    <s v="Buzková Eva"/>
    <s v="StadaPharma 4-6/2017 a Merck 4-6/2017"/>
    <x v="0"/>
    <s v="9 / 2017"/>
    <x v="8"/>
    <x v="0"/>
    <n v="-445.34"/>
  </r>
  <r>
    <s v="DP-2017-707-000161"/>
    <n v="-66.8"/>
    <m/>
    <s v="50113300"/>
    <s v="32110700"/>
    <x v="13"/>
    <s v="9991705002"/>
    <d v="2017-09-07T00:00:00"/>
    <s v="Buzková Eva"/>
    <s v="Neuplatněná DPH - StadaPharma 4-6/2017 a Merck 4-6/2017"/>
    <x v="0"/>
    <s v="9 / 2017"/>
    <x v="8"/>
    <x v="0"/>
    <n v="-66.8"/>
  </r>
  <r>
    <s v="DP-2017-707-000161"/>
    <n v="-179167.27"/>
    <m/>
    <s v="50113300"/>
    <s v="32110700"/>
    <x v="13"/>
    <s v="9991705002"/>
    <d v="2017-09-07T00:00:00"/>
    <s v="Buzková Eva"/>
    <s v="StadaPharma 4-6/2017 a Merck 4-6/2017"/>
    <x v="0"/>
    <s v="9 / 2017"/>
    <x v="8"/>
    <x v="0"/>
    <n v="-179167.27"/>
  </r>
  <r>
    <s v="DP-2017-707-000161"/>
    <n v="-17916.73"/>
    <m/>
    <s v="50113300"/>
    <s v="32110700"/>
    <x v="13"/>
    <s v="9991705002"/>
    <d v="2017-09-07T00:00:00"/>
    <s v="Buzková Eva"/>
    <s v="Neuplatněná DPH - StadaPharma 4-6/2017 a Merck 4-6/2017"/>
    <x v="0"/>
    <s v="9 / 2017"/>
    <x v="8"/>
    <x v="0"/>
    <n v="-17916.73"/>
  </r>
  <r>
    <s v="DP-2017-707-000161"/>
    <n v="-1.66"/>
    <m/>
    <s v="50113300"/>
    <s v="32110700"/>
    <x v="13"/>
    <s v="9991705002"/>
    <d v="2017-09-07T00:00:00"/>
    <s v="Buzková Eva"/>
    <s v="StadaPharma 4-6/2017 a Merck 4-6/2017"/>
    <x v="0"/>
    <s v="9 / 2017"/>
    <x v="8"/>
    <x v="0"/>
    <n v="-1.66"/>
  </r>
  <r>
    <s v="DP-2017-707-000161"/>
    <n v="-0.35"/>
    <m/>
    <s v="50113300"/>
    <s v="32110700"/>
    <x v="13"/>
    <s v="9991705002"/>
    <d v="2017-09-07T00:00:00"/>
    <s v="Buzková Eva"/>
    <s v="Neuplatněná DPH - StadaPharma 4-6/2017 a Merck 4-6/2017"/>
    <x v="0"/>
    <s v="9 / 2017"/>
    <x v="8"/>
    <x v="0"/>
    <n v="-0.35"/>
  </r>
  <r>
    <s v="DP-2017-707-000162"/>
    <n v="-140603.84"/>
    <m/>
    <s v="50113300"/>
    <s v="32110700"/>
    <x v="15"/>
    <s v="89000109"/>
    <d v="2017-09-07T00:00:00"/>
    <s v="Buzková Eva"/>
    <s v="MSD 1-6/2017"/>
    <x v="0"/>
    <s v="9 / 2017"/>
    <x v="8"/>
    <x v="0"/>
    <n v="-140603.84"/>
  </r>
  <r>
    <s v="DP-2017-707-000162"/>
    <n v="-14060.38"/>
    <m/>
    <s v="50113300"/>
    <s v="32110700"/>
    <x v="15"/>
    <s v="89000109"/>
    <d v="2017-09-07T00:00:00"/>
    <s v="Buzková Eva"/>
    <s v="Neuplatněná DPH - MSD 1-6/2017"/>
    <x v="0"/>
    <s v="9 / 2017"/>
    <x v="8"/>
    <x v="0"/>
    <n v="-14060.38"/>
  </r>
  <r>
    <s v="DP-2017-707-000164"/>
    <n v="-75.06"/>
    <m/>
    <s v="50113300"/>
    <s v="32110700"/>
    <x v="0"/>
    <s v="5901618245"/>
    <d v="2017-09-11T00:00:00"/>
    <s v="Buzková Eva"/>
    <s v="Actavis 1-3/2017"/>
    <x v="0"/>
    <s v="9 / 2017"/>
    <x v="8"/>
    <x v="0"/>
    <n v="-75.06"/>
  </r>
  <r>
    <s v="DP-2017-707-000164"/>
    <n v="-7.51"/>
    <m/>
    <s v="50113300"/>
    <s v="32110700"/>
    <x v="0"/>
    <s v="5901618245"/>
    <d v="2017-09-11T00:00:00"/>
    <s v="Buzková Eva"/>
    <s v="Neuplatněná DPH - Actavis 1-3/2017"/>
    <x v="0"/>
    <s v="9 / 2017"/>
    <x v="8"/>
    <x v="0"/>
    <n v="-7.51"/>
  </r>
  <r>
    <s v="DP-2017-707-000165"/>
    <n v="-45159.83"/>
    <m/>
    <s v="50113300"/>
    <s v="32110700"/>
    <x v="13"/>
    <s v="7991700879"/>
    <d v="2017-09-11T00:00:00"/>
    <s v="Buzková Eva"/>
    <s v="Neuplatněná DPH - Astellas 7/2017"/>
    <x v="0"/>
    <s v="9 / 2017"/>
    <x v="8"/>
    <x v="0"/>
    <n v="-45159.83"/>
  </r>
  <r>
    <s v="DP-2017-707-000165"/>
    <n v="-451598.29"/>
    <m/>
    <s v="50113300"/>
    <s v="32110700"/>
    <x v="13"/>
    <s v="7991700879"/>
    <d v="2017-09-11T00:00:00"/>
    <s v="Buzková Eva"/>
    <s v="Astellas 7/2017"/>
    <x v="0"/>
    <s v="9 / 2017"/>
    <x v="8"/>
    <x v="0"/>
    <n v="-451598.29"/>
  </r>
  <r>
    <s v="DP-2017-707-000166"/>
    <n v="-86588.35"/>
    <m/>
    <s v="50113300"/>
    <s v="32110700"/>
    <x v="6"/>
    <s v="340000938"/>
    <d v="2017-09-11T00:00:00"/>
    <s v="Buzková Eva"/>
    <s v="Neuplatněná DPH - Roche 4-6/2017"/>
    <x v="0"/>
    <s v="9 / 2017"/>
    <x v="8"/>
    <x v="0"/>
    <n v="-86588.35"/>
  </r>
  <r>
    <s v="DP-2017-707-000166"/>
    <n v="-865883.46"/>
    <m/>
    <s v="50113300"/>
    <s v="32110700"/>
    <x v="6"/>
    <s v="340000938"/>
    <d v="2017-09-11T00:00:00"/>
    <s v="Buzková Eva"/>
    <s v="Roche 4-6/2017"/>
    <x v="0"/>
    <s v="9 / 2017"/>
    <x v="8"/>
    <x v="0"/>
    <n v="-865883.46"/>
  </r>
  <r>
    <s v="DP-2017-707-000167"/>
    <n v="-48933.06"/>
    <m/>
    <s v="50113300"/>
    <s v="32110700"/>
    <x v="6"/>
    <s v="4650003835"/>
    <d v="2017-09-11T00:00:00"/>
    <s v="Buzková Eva"/>
    <s v="Neuplatněná DPH - Roche 4-6/2017"/>
    <x v="0"/>
    <s v="9 / 2017"/>
    <x v="8"/>
    <x v="0"/>
    <n v="-48933.06"/>
  </r>
  <r>
    <s v="DP-2017-707-000167"/>
    <n v="-489330.62"/>
    <m/>
    <s v="50113300"/>
    <s v="32110700"/>
    <x v="6"/>
    <s v="4650003835"/>
    <d v="2017-09-11T00:00:00"/>
    <s v="Buzková Eva"/>
    <s v="Roche 4-6/2017"/>
    <x v="0"/>
    <s v="9 / 2017"/>
    <x v="8"/>
    <x v="0"/>
    <n v="-489330.62"/>
  </r>
  <r>
    <s v="DP-2017-707-000169"/>
    <n v="-277906.64"/>
    <m/>
    <s v="50113300"/>
    <s v="32110700"/>
    <x v="13"/>
    <s v="7991700906"/>
    <d v="2017-09-21T00:00:00"/>
    <s v="Buzková Eva"/>
    <s v="Astellas 8/2017"/>
    <x v="0"/>
    <s v="9 / 2017"/>
    <x v="8"/>
    <x v="0"/>
    <n v="-277906.64"/>
  </r>
  <r>
    <s v="DP-2017-707-000169"/>
    <n v="-27790.66"/>
    <m/>
    <s v="50113300"/>
    <s v="32110700"/>
    <x v="13"/>
    <s v="7991700906"/>
    <d v="2017-09-21T00:00:00"/>
    <s v="Buzková Eva"/>
    <s v="Neuplatněná DPH - Astellas 8/2017"/>
    <x v="0"/>
    <s v="9 / 2017"/>
    <x v="8"/>
    <x v="0"/>
    <n v="-27790.66"/>
  </r>
  <r>
    <s v="DP-2017-707-000170"/>
    <n v="-189742.06"/>
    <m/>
    <s v="50113300"/>
    <s v="32110700"/>
    <x v="13"/>
    <s v="9991706632"/>
    <d v="2017-09-21T00:00:00"/>
    <s v="Buzková Eva"/>
    <s v="AstraZeneca 4-6/2017"/>
    <x v="0"/>
    <s v="9 / 2017"/>
    <x v="8"/>
    <x v="0"/>
    <n v="-189742.06"/>
  </r>
  <r>
    <s v="DP-2017-707-000170"/>
    <n v="-18974.21"/>
    <m/>
    <s v="50113300"/>
    <s v="32110700"/>
    <x v="13"/>
    <s v="9991706632"/>
    <d v="2017-09-21T00:00:00"/>
    <s v="Buzková Eva"/>
    <s v="Neuplatněná DPH - AstraZeneca 4-6/2017"/>
    <x v="0"/>
    <s v="9 / 2017"/>
    <x v="8"/>
    <x v="0"/>
    <n v="-18974.21"/>
  </r>
  <r>
    <s v="DP-2017-707-000171"/>
    <n v="-33227.370000000003"/>
    <m/>
    <s v="50113300"/>
    <s v="32110700"/>
    <x v="13"/>
    <s v="9991705877"/>
    <d v="2017-09-22T00:00:00"/>
    <s v="Buzková Eva"/>
    <s v="Richter Gedeon 4-6/2017 a Medac 4-6/2017"/>
    <x v="0"/>
    <s v="9 / 2017"/>
    <x v="8"/>
    <x v="0"/>
    <n v="-33227.370000000003"/>
  </r>
  <r>
    <s v="DP-2017-707-000171"/>
    <n v="-3322.74"/>
    <m/>
    <s v="50113300"/>
    <s v="32110700"/>
    <x v="13"/>
    <s v="9991705877"/>
    <d v="2017-09-22T00:00:00"/>
    <s v="Buzková Eva"/>
    <s v="Neuplatněná DPH - Richter Gedeon 4-6/2017 a Medac 4-6/2017"/>
    <x v="0"/>
    <s v="9 / 2017"/>
    <x v="8"/>
    <x v="0"/>
    <n v="-3322.74"/>
  </r>
  <r>
    <s v="DP-2017-707-000171"/>
    <n v="-60.05"/>
    <m/>
    <s v="50113300"/>
    <s v="32110700"/>
    <x v="13"/>
    <s v="9991705877"/>
    <d v="2017-09-22T00:00:00"/>
    <s v="Buzková Eva"/>
    <s v="Richter Gedeon 4-6/2017 a Medac 4-6/2017"/>
    <x v="0"/>
    <s v="9 / 2017"/>
    <x v="8"/>
    <x v="0"/>
    <n v="-60.05"/>
  </r>
  <r>
    <s v="DP-2017-707-000171"/>
    <n v="-12.61"/>
    <m/>
    <s v="50113300"/>
    <s v="32110700"/>
    <x v="13"/>
    <s v="9991705877"/>
    <d v="2017-09-22T00:00:00"/>
    <s v="Buzková Eva"/>
    <s v="Neuplatněná DPH - Richter Gedeon 4-6/2017 a Medac 4-6/2017"/>
    <x v="0"/>
    <s v="9 / 2017"/>
    <x v="8"/>
    <x v="0"/>
    <n v="-12.61"/>
  </r>
  <r>
    <s v="DP-2017-707-000172"/>
    <n v="-8286.74"/>
    <m/>
    <s v="50113300"/>
    <s v="32110700"/>
    <x v="13"/>
    <s v="7991701047"/>
    <d v="2017-09-22T00:00:00"/>
    <s v="Buzková Eva"/>
    <s v="Boehringer 4-6/2017"/>
    <x v="0"/>
    <s v="9 / 2017"/>
    <x v="8"/>
    <x v="0"/>
    <n v="-8286.74"/>
  </r>
  <r>
    <s v="DP-2017-707-000172"/>
    <n v="-828.67"/>
    <m/>
    <s v="50113300"/>
    <s v="32110700"/>
    <x v="13"/>
    <s v="7991701047"/>
    <d v="2017-09-22T00:00:00"/>
    <s v="Buzková Eva"/>
    <s v="Neuplatněná DPH - Boehringer 4-6/2017"/>
    <x v="0"/>
    <s v="9 / 2017"/>
    <x v="8"/>
    <x v="0"/>
    <n v="-828.67"/>
  </r>
  <r>
    <s v="DP-2017-707-000175"/>
    <n v="-624.30999999999995"/>
    <m/>
    <s v="50113300"/>
    <s v="32110700"/>
    <x v="16"/>
    <s v="2011173248"/>
    <d v="2017-09-22T00:00:00"/>
    <s v="Buzková Eva"/>
    <s v="Teva-Actavis 1-3/2017"/>
    <x v="0"/>
    <s v="9 / 2017"/>
    <x v="8"/>
    <x v="0"/>
    <n v="-624.30999999999995"/>
  </r>
  <r>
    <s v="DP-2017-707-000175"/>
    <n v="-62.43"/>
    <m/>
    <s v="50113300"/>
    <s v="32110700"/>
    <x v="16"/>
    <s v="2011173248"/>
    <d v="2017-09-22T00:00:00"/>
    <s v="Buzková Eva"/>
    <s v="Neuplatněná DPH - Teva-Actavis 1-3/2017"/>
    <x v="0"/>
    <s v="9 / 2017"/>
    <x v="8"/>
    <x v="0"/>
    <n v="-62.43"/>
  </r>
  <r>
    <s v="DP-2017-707-000178"/>
    <n v="-22500"/>
    <m/>
    <s v="50113300"/>
    <s v="32110700"/>
    <x v="13"/>
    <s v="9991705876"/>
    <d v="2017-09-25T00:00:00"/>
    <s v="Buzková Eva"/>
    <s v="Nutricia 7/2017 FNOL"/>
    <x v="0"/>
    <s v="9 / 2017"/>
    <x v="8"/>
    <x v="0"/>
    <n v="-22500"/>
  </r>
  <r>
    <s v="DP-2017-707-000180"/>
    <n v="-16402.419999999998"/>
    <m/>
    <s v="50113300"/>
    <s v="32110700"/>
    <x v="0"/>
    <s v="5901700418"/>
    <d v="2017-10-04T00:00:00"/>
    <s v="Buzková Eva"/>
    <s v="Glenmark 4-12/2016"/>
    <x v="0"/>
    <s v="10 / 2017"/>
    <x v="9"/>
    <x v="0"/>
    <n v="-16402.419999999998"/>
  </r>
  <r>
    <s v="DP-2017-707-000180"/>
    <n v="-1640.24"/>
    <m/>
    <s v="50113300"/>
    <s v="32110700"/>
    <x v="0"/>
    <s v="5901700418"/>
    <d v="2017-10-04T00:00:00"/>
    <s v="Buzková Eva"/>
    <s v="Neuplatněná DPH - Glenmark 4-12/2016"/>
    <x v="0"/>
    <s v="10 / 2017"/>
    <x v="9"/>
    <x v="0"/>
    <n v="-1640.24"/>
  </r>
  <r>
    <s v="DP-2017-707-000181"/>
    <n v="-17693.55"/>
    <m/>
    <s v="50113300"/>
    <s v="32110700"/>
    <x v="3"/>
    <s v="1776501604"/>
    <d v="2017-10-04T00:00:00"/>
    <s v="Buzková Eva"/>
    <s v="Takeda 4-6/2017"/>
    <x v="0"/>
    <s v="10 / 2017"/>
    <x v="9"/>
    <x v="0"/>
    <n v="-17693.55"/>
  </r>
  <r>
    <s v="DP-2017-707-000181"/>
    <n v="-1769.36"/>
    <m/>
    <s v="50113300"/>
    <s v="32110700"/>
    <x v="3"/>
    <s v="1776501604"/>
    <d v="2017-10-04T00:00:00"/>
    <s v="Buzková Eva"/>
    <s v="Neuplatněná DPH - Takeda 4-6/2017"/>
    <x v="0"/>
    <s v="10 / 2017"/>
    <x v="9"/>
    <x v="0"/>
    <n v="-1769.36"/>
  </r>
  <r>
    <s v="DP-2017-707-000182"/>
    <n v="-83457.09"/>
    <m/>
    <s v="50113300"/>
    <s v="32110700"/>
    <x v="0"/>
    <s v="5901700496"/>
    <d v="2017-10-12T00:00:00"/>
    <s v="Buzková Eva"/>
    <s v="Takeda 4-6/2017"/>
    <x v="0"/>
    <s v="10 / 2017"/>
    <x v="9"/>
    <x v="0"/>
    <n v="-83457.09"/>
  </r>
  <r>
    <s v="DP-2017-707-000182"/>
    <n v="-8345.7099999999991"/>
    <m/>
    <s v="50113300"/>
    <s v="32110700"/>
    <x v="0"/>
    <s v="5901700496"/>
    <d v="2017-10-12T00:00:00"/>
    <s v="Buzková Eva"/>
    <s v="Neuplatněná DPH - Takeda 4-6/2017"/>
    <x v="0"/>
    <s v="10 / 2017"/>
    <x v="9"/>
    <x v="0"/>
    <n v="-8345.7099999999991"/>
  </r>
  <r>
    <s v="DP-2017-707-000184"/>
    <n v="-742.15"/>
    <m/>
    <s v="50113300"/>
    <s v="32110700"/>
    <x v="1"/>
    <s v="2734170397"/>
    <d v="2017-10-12T00:00:00"/>
    <s v="Buzková Eva"/>
    <s v="SD Pharma 1-6/2017"/>
    <x v="0"/>
    <s v="10 / 2017"/>
    <x v="9"/>
    <x v="0"/>
    <n v="-742.15"/>
  </r>
  <r>
    <s v="DP-2017-707-000184"/>
    <n v="-74.22"/>
    <m/>
    <s v="50113300"/>
    <s v="32110700"/>
    <x v="1"/>
    <s v="2734170397"/>
    <d v="2017-10-12T00:00:00"/>
    <s v="Buzková Eva"/>
    <s v="Neuplatněná DPH - SD Pharma 1-6/2017"/>
    <x v="0"/>
    <s v="10 / 2017"/>
    <x v="9"/>
    <x v="0"/>
    <n v="-74.22"/>
  </r>
  <r>
    <s v="DP-2017-707-000185"/>
    <n v="-55149.279999999999"/>
    <m/>
    <s v="50113300"/>
    <s v="32110700"/>
    <x v="1"/>
    <s v="2734170446"/>
    <d v="2017-10-12T00:00:00"/>
    <s v="Buzková Eva"/>
    <s v="Takeda 4-6/2017"/>
    <x v="0"/>
    <s v="10 / 2017"/>
    <x v="9"/>
    <x v="0"/>
    <n v="-55149.279999999999"/>
  </r>
  <r>
    <s v="DP-2017-707-000185"/>
    <n v="-5514.93"/>
    <m/>
    <s v="50113300"/>
    <s v="32110700"/>
    <x v="1"/>
    <s v="2734170446"/>
    <d v="2017-10-12T00:00:00"/>
    <s v="Buzková Eva"/>
    <s v="Neuplatněná DPH - Takeda 4-6/2017"/>
    <x v="0"/>
    <s v="10 / 2017"/>
    <x v="9"/>
    <x v="0"/>
    <n v="-5514.93"/>
  </r>
  <r>
    <s v="DP-2017-707-000186"/>
    <n v="-4327.83"/>
    <m/>
    <s v="50113300"/>
    <s v="32110700"/>
    <x v="3"/>
    <s v="1776501451"/>
    <d v="2017-10-12T00:00:00"/>
    <s v="Buzková Eva"/>
    <s v="Viapharma 4-6/2017"/>
    <x v="0"/>
    <s v="10 / 2017"/>
    <x v="9"/>
    <x v="0"/>
    <n v="-4327.83"/>
  </r>
  <r>
    <s v="DP-2017-707-000186"/>
    <n v="-432.78"/>
    <m/>
    <s v="50113300"/>
    <s v="32110700"/>
    <x v="3"/>
    <s v="1776501451"/>
    <d v="2017-10-12T00:00:00"/>
    <s v="Buzková Eva"/>
    <s v="Neuplatněná DPH - Viapharma 4-6/2017"/>
    <x v="0"/>
    <s v="10 / 2017"/>
    <x v="9"/>
    <x v="0"/>
    <n v="-432.78"/>
  </r>
  <r>
    <s v="DP-2017-707-000187"/>
    <n v="-13466.73"/>
    <m/>
    <s v="50113300"/>
    <s v="32110700"/>
    <x v="3"/>
    <s v="1776501450"/>
    <d v="2017-10-12T00:00:00"/>
    <s v="Buzková Eva"/>
    <s v="Bayer 4-6/2017"/>
    <x v="0"/>
    <s v="10 / 2017"/>
    <x v="9"/>
    <x v="0"/>
    <n v="-13466.73"/>
  </r>
  <r>
    <s v="DP-2017-707-000187"/>
    <n v="-1346.67"/>
    <m/>
    <s v="50113300"/>
    <s v="32110700"/>
    <x v="3"/>
    <s v="1776501450"/>
    <d v="2017-10-12T00:00:00"/>
    <s v="Buzková Eva"/>
    <s v="Neuplatněná DPH - Bayer 4-6/2017"/>
    <x v="0"/>
    <s v="10 / 2017"/>
    <x v="9"/>
    <x v="0"/>
    <n v="-1346.67"/>
  </r>
  <r>
    <s v="DP-2017-707-000188"/>
    <n v="-329627.3"/>
    <m/>
    <s v="50113300"/>
    <s v="32110700"/>
    <x v="11"/>
    <s v="511705018"/>
    <d v="2017-10-12T00:00:00"/>
    <s v="Buzková Eva"/>
    <s v="Avenier 7-9/2017"/>
    <x v="0"/>
    <s v="10 / 2017"/>
    <x v="9"/>
    <x v="0"/>
    <n v="-329627.3"/>
  </r>
  <r>
    <s v="DP-2017-707-000188"/>
    <n v="-32962.699999999997"/>
    <m/>
    <s v="50113300"/>
    <s v="32110700"/>
    <x v="11"/>
    <s v="511705018"/>
    <d v="2017-10-12T00:00:00"/>
    <s v="Buzková Eva"/>
    <s v="Neuplatněná DPH - Avenier 7-9/2017"/>
    <x v="0"/>
    <s v="10 / 2017"/>
    <x v="9"/>
    <x v="0"/>
    <n v="-32962.699999999997"/>
  </r>
  <r>
    <s v="DP-2017-707-000189"/>
    <n v="443.85"/>
    <m/>
    <s v="50113300"/>
    <s v="32110700"/>
    <x v="13"/>
    <s v="9991707553"/>
    <d v="2017-10-12T00:00:00"/>
    <s v="Buzková Eva"/>
    <s v="Částečné storno dokladu 9991705002 (DP-2017-707-000161) společnost Merck 1-6/2017"/>
    <x v="0"/>
    <s v="10 / 2017"/>
    <x v="9"/>
    <x v="0"/>
    <n v="443.85"/>
  </r>
  <r>
    <s v="DP-2017-707-000189"/>
    <n v="66.58"/>
    <m/>
    <s v="50113300"/>
    <s v="32110700"/>
    <x v="13"/>
    <s v="9991707553"/>
    <d v="2017-10-12T00:00:00"/>
    <s v="Buzková Eva"/>
    <s v="Neuplatněná DPH - Částečné storno dokladu 9991705002 (DP-2017-707-000161) společnost Merck 1-6/2017"/>
    <x v="0"/>
    <s v="10 / 2017"/>
    <x v="9"/>
    <x v="0"/>
    <n v="66.58"/>
  </r>
  <r>
    <s v="DP-2017-707-000189"/>
    <n v="179036.1"/>
    <m/>
    <s v="50113300"/>
    <s v="32110700"/>
    <x v="13"/>
    <s v="9991707553"/>
    <d v="2017-10-12T00:00:00"/>
    <s v="Buzková Eva"/>
    <s v="Částečné storno dokladu 9991705002 (DP-2017-707-000161) společnost Merck 1-6/2017"/>
    <x v="0"/>
    <s v="10 / 2017"/>
    <x v="9"/>
    <x v="0"/>
    <n v="179036.1"/>
  </r>
  <r>
    <s v="DP-2017-707-000189"/>
    <n v="17903.61"/>
    <m/>
    <s v="50113300"/>
    <s v="32110700"/>
    <x v="13"/>
    <s v="9991707553"/>
    <d v="2017-10-12T00:00:00"/>
    <s v="Buzková Eva"/>
    <s v="Neuplatněná DPH - Částečné storno dokladu 9991705002 (DP-2017-707-000161) společnost Merck 1-6/2017"/>
    <x v="0"/>
    <s v="10 / 2017"/>
    <x v="9"/>
    <x v="0"/>
    <n v="17903.61"/>
  </r>
  <r>
    <s v="DP-2017-707-000192"/>
    <n v="-18525.22"/>
    <m/>
    <s v="50113300"/>
    <s v="32110700"/>
    <x v="0"/>
    <s v="5901701130"/>
    <d v="2017-10-13T00:00:00"/>
    <s v="Buzková Eva"/>
    <s v="Glenmark 1-3/2017"/>
    <x v="0"/>
    <s v="10 / 2017"/>
    <x v="9"/>
    <x v="0"/>
    <n v="-18525.22"/>
  </r>
  <r>
    <s v="DP-2017-707-000192"/>
    <n v="-1852.52"/>
    <m/>
    <s v="50113300"/>
    <s v="32110700"/>
    <x v="0"/>
    <s v="5901701130"/>
    <d v="2017-10-13T00:00:00"/>
    <s v="Buzková Eva"/>
    <s v="Neuplatněná DPH - Glenmark 1-3/2017"/>
    <x v="0"/>
    <s v="10 / 2017"/>
    <x v="9"/>
    <x v="0"/>
    <n v="-1852.52"/>
  </r>
  <r>
    <s v="DP-2017-707-000193"/>
    <n v="-31940.97"/>
    <m/>
    <s v="50113300"/>
    <s v="32110700"/>
    <x v="1"/>
    <s v="2734170453"/>
    <d v="2017-10-16T00:00:00"/>
    <s v="Buzková Eva"/>
    <s v="Krka 4-6/2017 a Takeda 4-6/2017"/>
    <x v="0"/>
    <s v="10 / 2017"/>
    <x v="9"/>
    <x v="0"/>
    <n v="-31940.97"/>
  </r>
  <r>
    <s v="DP-2017-707-000193"/>
    <n v="-3194.1"/>
    <m/>
    <s v="50113300"/>
    <s v="32110700"/>
    <x v="1"/>
    <s v="2734170453"/>
    <d v="2017-10-16T00:00:00"/>
    <s v="Buzková Eva"/>
    <s v="Neuplatněná DPH - Krka 4-6/2017 a Takeda 4-6/2017"/>
    <x v="0"/>
    <s v="10 / 2017"/>
    <x v="9"/>
    <x v="0"/>
    <n v="-3194.1"/>
  </r>
  <r>
    <s v="DP-2017-707-000194"/>
    <n v="-243168.31"/>
    <m/>
    <s v="50113300"/>
    <s v="32110700"/>
    <x v="13"/>
    <s v="7991701084"/>
    <d v="2017-10-23T00:00:00"/>
    <s v="Buzková Eva"/>
    <s v="Astellas 9/2017"/>
    <x v="0"/>
    <s v="10 / 2017"/>
    <x v="9"/>
    <x v="0"/>
    <n v="-243168.31"/>
  </r>
  <r>
    <s v="DP-2017-707-000194"/>
    <n v="-24316.83"/>
    <m/>
    <s v="50113300"/>
    <s v="32110700"/>
    <x v="13"/>
    <s v="7991701084"/>
    <d v="2017-10-23T00:00:00"/>
    <s v="Buzková Eva"/>
    <s v="Neuplatněná DPH - Astellas 9/2017"/>
    <x v="0"/>
    <s v="10 / 2017"/>
    <x v="9"/>
    <x v="0"/>
    <n v="-24316.83"/>
  </r>
  <r>
    <s v="DP-2017-707-000195"/>
    <n v="-369262.7"/>
    <m/>
    <s v="50113300"/>
    <s v="32110700"/>
    <x v="0"/>
    <s v="5901701322"/>
    <d v="2017-10-23T00:00:00"/>
    <s v="Buzková Eva"/>
    <s v="Actelion 4-6/2017"/>
    <x v="0"/>
    <s v="10 / 2017"/>
    <x v="9"/>
    <x v="0"/>
    <n v="-369262.7"/>
  </r>
  <r>
    <s v="DP-2017-707-000195"/>
    <n v="-36926.269999999997"/>
    <m/>
    <s v="50113300"/>
    <s v="32110700"/>
    <x v="0"/>
    <s v="5901701322"/>
    <d v="2017-10-23T00:00:00"/>
    <s v="Buzková Eva"/>
    <s v="Neuplatněná DPH - Actelion 4-6/2017"/>
    <x v="0"/>
    <s v="10 / 2017"/>
    <x v="9"/>
    <x v="0"/>
    <n v="-36926.269999999997"/>
  </r>
  <r>
    <s v="DP-2017-707-000196"/>
    <n v="-377290.15"/>
    <m/>
    <s v="50113300"/>
    <s v="32110700"/>
    <x v="0"/>
    <s v="5901701323"/>
    <d v="2017-10-23T00:00:00"/>
    <s v="Buzková Eva"/>
    <s v="Actelion 1-3/2017"/>
    <x v="0"/>
    <s v="10 / 2017"/>
    <x v="9"/>
    <x v="0"/>
    <n v="-377290.15"/>
  </r>
  <r>
    <s v="DP-2017-707-000196"/>
    <n v="-37729.019999999997"/>
    <m/>
    <s v="50113300"/>
    <s v="32110700"/>
    <x v="0"/>
    <s v="5901701323"/>
    <d v="2017-10-23T00:00:00"/>
    <s v="Buzková Eva"/>
    <s v="Neuplatněná DPH - Actelion 1-3/2017"/>
    <x v="0"/>
    <s v="10 / 2017"/>
    <x v="9"/>
    <x v="0"/>
    <n v="-37729.019999999997"/>
  </r>
  <r>
    <s v="DP-2017-707-000199"/>
    <n v="-303971.05"/>
    <m/>
    <s v="50113300"/>
    <s v="32110700"/>
    <x v="6"/>
    <s v="4650004130"/>
    <d v="2017-10-31T00:00:00"/>
    <s v="Buzková Eva"/>
    <s v="Roche 7-9/2017"/>
    <x v="0"/>
    <s v="10 / 2017"/>
    <x v="9"/>
    <x v="0"/>
    <n v="-303971.05"/>
  </r>
  <r>
    <s v="DP-2017-707-000199"/>
    <n v="-30397.11"/>
    <m/>
    <s v="50113300"/>
    <s v="32110700"/>
    <x v="6"/>
    <s v="4650004130"/>
    <d v="2017-10-31T00:00:00"/>
    <s v="Buzková Eva"/>
    <s v="Neuplatněná DPH - Roche 7-9/2017"/>
    <x v="0"/>
    <s v="10 / 2017"/>
    <x v="9"/>
    <x v="0"/>
    <n v="-30397.11"/>
  </r>
  <r>
    <s v="DP-2017-707-000200"/>
    <n v="-22364.52"/>
    <m/>
    <s v="50113300"/>
    <s v="32110700"/>
    <x v="3"/>
    <s v="1776501865"/>
    <d v="2017-10-31T00:00:00"/>
    <s v="Buzková Eva"/>
    <s v="MSD 1-6/2017"/>
    <x v="0"/>
    <s v="10 / 2017"/>
    <x v="9"/>
    <x v="0"/>
    <n v="-22364.52"/>
  </r>
  <r>
    <s v="DP-2017-707-000200"/>
    <n v="-2236.4499999999998"/>
    <m/>
    <s v="50113300"/>
    <s v="32110700"/>
    <x v="3"/>
    <s v="1776501865"/>
    <d v="2017-10-31T00:00:00"/>
    <s v="Buzková Eva"/>
    <s v="Neuplatněná DPH - MSD 1-6/2017"/>
    <x v="0"/>
    <s v="10 / 2017"/>
    <x v="9"/>
    <x v="0"/>
    <n v="-2236.4499999999998"/>
  </r>
  <r>
    <s v="DP-2017-707-000201"/>
    <n v="-514455"/>
    <m/>
    <s v="50113300"/>
    <s v="32110700"/>
    <x v="0"/>
    <s v="5901702193"/>
    <d v="2017-10-31T00:00:00"/>
    <s v="Buzková Eva"/>
    <s v="Accord 4-6/2017"/>
    <x v="0"/>
    <s v="10 / 2017"/>
    <x v="9"/>
    <x v="0"/>
    <n v="-514455"/>
  </r>
  <r>
    <s v="DP-2017-707-000201"/>
    <n v="-51445.5"/>
    <m/>
    <s v="50113300"/>
    <s v="32110700"/>
    <x v="0"/>
    <s v="5901702193"/>
    <d v="2017-10-31T00:00:00"/>
    <s v="Buzková Eva"/>
    <s v="Neuplatněná DPH - Accord 4-6/2017"/>
    <x v="0"/>
    <s v="10 / 2017"/>
    <x v="9"/>
    <x v="0"/>
    <n v="-51445.5"/>
  </r>
  <r>
    <s v="DP-2017-707-000202"/>
    <n v="-321098"/>
    <m/>
    <s v="50113300"/>
    <s v="32110700"/>
    <x v="0"/>
    <s v="5901702313"/>
    <d v="2017-10-31T00:00:00"/>
    <s v="Buzková Eva"/>
    <s v="Actelion-Marklas 7-9/2017"/>
    <x v="0"/>
    <s v="10 / 2017"/>
    <x v="9"/>
    <x v="0"/>
    <n v="-321098"/>
  </r>
  <r>
    <s v="DP-2017-707-000202"/>
    <n v="-32109.8"/>
    <m/>
    <s v="50113300"/>
    <s v="32110700"/>
    <x v="0"/>
    <s v="5901702313"/>
    <d v="2017-10-31T00:00:00"/>
    <s v="Buzková Eva"/>
    <s v="Neuplatněná DPH - Actelion-Marklas 7-9/2017"/>
    <x v="0"/>
    <s v="10 / 2017"/>
    <x v="9"/>
    <x v="0"/>
    <n v="-32109.8"/>
  </r>
  <r>
    <s v="DP-2017-707-000203"/>
    <n v="-61821.79"/>
    <m/>
    <s v="50113300"/>
    <s v="32110700"/>
    <x v="17"/>
    <s v="906003548"/>
    <d v="2017-10-31T00:00:00"/>
    <s v="Buzková Eva"/>
    <s v="Amgen 7-9/2017"/>
    <x v="0"/>
    <s v="10 / 2017"/>
    <x v="9"/>
    <x v="0"/>
    <n v="-61821.79"/>
  </r>
  <r>
    <s v="DP-2017-707-000203"/>
    <n v="-6182.18"/>
    <m/>
    <s v="50113300"/>
    <s v="32110700"/>
    <x v="17"/>
    <s v="906003548"/>
    <d v="2017-10-31T00:00:00"/>
    <s v="Buzková Eva"/>
    <s v="Neuplatněná DPH - Amgen 7-9/2017"/>
    <x v="0"/>
    <s v="10 / 2017"/>
    <x v="9"/>
    <x v="0"/>
    <n v="-6182.18"/>
  </r>
  <r>
    <s v="FP-2017-707-000002"/>
    <n v="-2846265"/>
    <m/>
    <s v="50113300"/>
    <s v="32110700"/>
    <x v="18"/>
    <s v="2000044854"/>
    <d v="2017-01-26T00:00:00"/>
    <s v="Buzková Eva"/>
    <s v="Roche 10-12/2016"/>
    <x v="0"/>
    <s v="1 / 2017"/>
    <x v="0"/>
    <x v="0"/>
    <n v="-2846265"/>
  </r>
  <r>
    <s v="FP-2017-707-000002"/>
    <n v="-284626.5"/>
    <m/>
    <s v="50113300"/>
    <s v="32110700"/>
    <x v="18"/>
    <s v="2000044854"/>
    <d v="2017-01-26T00:00:00"/>
    <s v="Buzková Eva"/>
    <s v="Neuplatněná DPH - Roche 10-12/2016"/>
    <x v="0"/>
    <s v="1 / 2017"/>
    <x v="0"/>
    <x v="0"/>
    <n v="-284626.5"/>
  </r>
  <r>
    <s v="FP-2017-707-000004"/>
    <n v="-2934.56"/>
    <m/>
    <s v="50113300"/>
    <s v="32110700"/>
    <x v="19"/>
    <s v="1170300043"/>
    <d v="2017-01-30T00:00:00"/>
    <s v="Buzková Eva"/>
    <s v="Servier 10-12/2016"/>
    <x v="0"/>
    <s v="1 / 2017"/>
    <x v="0"/>
    <x v="0"/>
    <n v="-2934.56"/>
  </r>
  <r>
    <s v="FP-2017-707-000004"/>
    <n v="-293.45999999999998"/>
    <m/>
    <s v="50113300"/>
    <s v="32110700"/>
    <x v="19"/>
    <s v="1170300043"/>
    <d v="2017-01-30T00:00:00"/>
    <s v="Buzková Eva"/>
    <s v="Neuplatněná DPH - Servier 10-12/2016"/>
    <x v="0"/>
    <s v="1 / 2017"/>
    <x v="0"/>
    <x v="0"/>
    <n v="-293.45999999999998"/>
  </r>
  <r>
    <s v="FP-2017-707-000006"/>
    <n v="-1379679"/>
    <m/>
    <s v="50113300"/>
    <s v="32110700"/>
    <x v="20"/>
    <s v="4280025052"/>
    <d v="2017-01-31T00:00:00"/>
    <s v="Buzková Eva"/>
    <s v="Sandoz 7-9/2016"/>
    <x v="0"/>
    <s v="1 / 2017"/>
    <x v="0"/>
    <x v="0"/>
    <n v="-1379679"/>
  </r>
  <r>
    <s v="FP-2017-707-000006"/>
    <n v="-137967.9"/>
    <m/>
    <s v="50113300"/>
    <s v="32110700"/>
    <x v="20"/>
    <s v="4280025052"/>
    <d v="2017-01-31T00:00:00"/>
    <s v="Buzková Eva"/>
    <s v="Neuplatněná DPH - Sandoz 7-9/2016"/>
    <x v="0"/>
    <s v="1 / 2017"/>
    <x v="0"/>
    <x v="0"/>
    <n v="-137967.9"/>
  </r>
  <r>
    <s v="FP-2017-707-000008"/>
    <n v="-1328282"/>
    <m/>
    <s v="50113300"/>
    <s v="32110700"/>
    <x v="20"/>
    <s v="4280025048"/>
    <d v="2017-01-31T00:00:00"/>
    <s v="Buzková Eva"/>
    <s v="Sandoz 4-6/2016"/>
    <x v="0"/>
    <s v="1 / 2017"/>
    <x v="0"/>
    <x v="0"/>
    <n v="-1328282"/>
  </r>
  <r>
    <s v="FP-2017-707-000008"/>
    <n v="-132828.20000000001"/>
    <m/>
    <s v="50113300"/>
    <s v="32110700"/>
    <x v="20"/>
    <s v="4280025048"/>
    <d v="2017-01-31T00:00:00"/>
    <s v="Buzková Eva"/>
    <s v="Neuplatněná DPH - Sandoz 4-6/2016"/>
    <x v="0"/>
    <s v="1 / 2017"/>
    <x v="0"/>
    <x v="0"/>
    <n v="-132828.20000000001"/>
  </r>
  <r>
    <s v="FP-2017-707-000009"/>
    <n v="-1261779"/>
    <m/>
    <s v="50113300"/>
    <s v="32110700"/>
    <x v="20"/>
    <s v="4280025523"/>
    <d v="2017-02-24T00:00:00"/>
    <s v="Buzková Eva"/>
    <s v="Sandoz 10-12/2016"/>
    <x v="0"/>
    <s v="2 / 2017"/>
    <x v="1"/>
    <x v="0"/>
    <n v="-1261779"/>
  </r>
  <r>
    <s v="FP-2017-707-000009"/>
    <n v="-126177.9"/>
    <m/>
    <s v="50113300"/>
    <s v="32110700"/>
    <x v="20"/>
    <s v="4280025523"/>
    <d v="2017-02-24T00:00:00"/>
    <s v="Buzková Eva"/>
    <s v="Neuplatněná DPH - Sandoz 10-12/2016"/>
    <x v="0"/>
    <s v="2 / 2017"/>
    <x v="1"/>
    <x v="0"/>
    <n v="-126177.9"/>
  </r>
  <r>
    <s v="FP-2017-707-000011"/>
    <n v="-876998"/>
    <m/>
    <s v="50113300"/>
    <s v="32110700"/>
    <x v="18"/>
    <s v="2000045094"/>
    <d v="2017-02-28T00:00:00"/>
    <s v="Davidová Miroslava"/>
    <s v="Novartis 10-12/2016"/>
    <x v="0"/>
    <s v="2 / 2017"/>
    <x v="1"/>
    <x v="0"/>
    <n v="-876998"/>
  </r>
  <r>
    <s v="FP-2017-707-000011"/>
    <n v="-87699.8"/>
    <m/>
    <s v="50113300"/>
    <s v="32110700"/>
    <x v="18"/>
    <s v="2000045094"/>
    <d v="2017-02-28T00:00:00"/>
    <s v="Davidová Miroslava"/>
    <s v="Neuplatněná DPH - Novartis 10-12/2016"/>
    <x v="0"/>
    <s v="2 / 2017"/>
    <x v="1"/>
    <x v="0"/>
    <n v="-87699.8"/>
  </r>
  <r>
    <s v="FP-2017-707-000013"/>
    <n v="1261779"/>
    <m/>
    <s v="50113300"/>
    <s v="32110700"/>
    <x v="20"/>
    <s v="4280025523"/>
    <d v="2017-03-31T00:00:00"/>
    <s v="Buzková Eva"/>
    <s v="Storno FP-2017-707-000009 - bylo zadáno jako Odpočet Nemá, ale správně je to Odpočet Plný"/>
    <x v="0"/>
    <s v="3 / 2017"/>
    <x v="2"/>
    <x v="0"/>
    <n v="1261779"/>
  </r>
  <r>
    <s v="FP-2017-707-000013"/>
    <n v="126177.9"/>
    <m/>
    <s v="50113300"/>
    <s v="32110700"/>
    <x v="20"/>
    <s v="4280025523"/>
    <d v="2017-03-31T00:00:00"/>
    <s v="Buzková Eva"/>
    <s v="Neuplatněná DPH - Storno FP-2017-707-000009 - bylo zadáno jako Odpočet Nemá, ale správně je to Odpočet Plný"/>
    <x v="0"/>
    <s v="3 / 2017"/>
    <x v="2"/>
    <x v="0"/>
    <n v="126177.9"/>
  </r>
  <r>
    <s v="FP-2017-707-000016"/>
    <n v="-2408910"/>
    <m/>
    <s v="50113300"/>
    <s v="32110700"/>
    <x v="20"/>
    <s v="4280025524"/>
    <d v="2017-03-31T00:00:00"/>
    <s v="Buzková Eva"/>
    <s v="Sandoz 10-12/2016"/>
    <x v="0"/>
    <s v="3 / 2017"/>
    <x v="2"/>
    <x v="0"/>
    <n v="-2408910"/>
  </r>
  <r>
    <s v="FP-2017-707-000016"/>
    <n v="-240891"/>
    <m/>
    <s v="50113300"/>
    <s v="32110700"/>
    <x v="20"/>
    <s v="4280025524"/>
    <d v="2017-03-31T00:00:00"/>
    <s v="Buzková Eva"/>
    <s v="Neuplatněná DPH - Sandoz 10-12/2016"/>
    <x v="0"/>
    <s v="3 / 2017"/>
    <x v="2"/>
    <x v="0"/>
    <n v="-240891"/>
  </r>
  <r>
    <s v="FP-2017-707-000017"/>
    <n v="-1902549"/>
    <m/>
    <s v="50113300"/>
    <s v="32110700"/>
    <x v="21"/>
    <s v="9750900798"/>
    <d v="2017-03-31T00:00:00"/>
    <s v="Jakšová Jana"/>
    <s v="Pfizer 9-11/2016"/>
    <x v="0"/>
    <s v="3 / 2017"/>
    <x v="2"/>
    <x v="0"/>
    <n v="-1902549"/>
  </r>
  <r>
    <s v="FP-2017-707-000017"/>
    <n v="-190254.9"/>
    <m/>
    <s v="50113300"/>
    <s v="32110700"/>
    <x v="21"/>
    <s v="9750900798"/>
    <d v="2017-03-31T00:00:00"/>
    <s v="Jakšová Jana"/>
    <s v="Neuplatněná DPH - Pfizer 9-11/2016"/>
    <x v="0"/>
    <s v="3 / 2017"/>
    <x v="2"/>
    <x v="0"/>
    <n v="-190254.9"/>
  </r>
  <r>
    <s v="FP-2017-707-000020"/>
    <n v="-183682"/>
    <m/>
    <s v="50113300"/>
    <s v="32110700"/>
    <x v="18"/>
    <s v="2000045409"/>
    <d v="2017-04-28T00:00:00"/>
    <s v="Buzková Eva"/>
    <s v="Novartis 1-3/2017"/>
    <x v="0"/>
    <s v="4 / 2017"/>
    <x v="3"/>
    <x v="0"/>
    <n v="-183682"/>
  </r>
  <r>
    <s v="FP-2017-707-000020"/>
    <n v="-18368.2"/>
    <m/>
    <s v="50113300"/>
    <s v="32110700"/>
    <x v="18"/>
    <s v="2000045409"/>
    <d v="2017-04-28T00:00:00"/>
    <s v="Buzková Eva"/>
    <s v="Neuplatněná DPH - Novartis 1-3/2017"/>
    <x v="0"/>
    <s v="4 / 2017"/>
    <x v="3"/>
    <x v="0"/>
    <n v="-18368.2"/>
  </r>
  <r>
    <s v="FP-2017-707-000021"/>
    <n v="-484244"/>
    <m/>
    <s v="50113300"/>
    <s v="32110700"/>
    <x v="22"/>
    <s v="9749500954"/>
    <d v="2017-04-28T00:00:00"/>
    <s v="Buzková Eva"/>
    <s v="Pfizer 9-11/2016"/>
    <x v="0"/>
    <s v="4 / 2017"/>
    <x v="3"/>
    <x v="0"/>
    <n v="-484244"/>
  </r>
  <r>
    <s v="FP-2017-707-000021"/>
    <n v="-48424.4"/>
    <m/>
    <s v="50113300"/>
    <s v="32110700"/>
    <x v="22"/>
    <s v="9749500954"/>
    <d v="2017-04-28T00:00:00"/>
    <s v="Buzková Eva"/>
    <s v="Neuplatněná DPH - Pfizer 9-11/2016"/>
    <x v="0"/>
    <s v="4 / 2017"/>
    <x v="3"/>
    <x v="0"/>
    <n v="-48424.4"/>
  </r>
  <r>
    <s v="FP-2017-707-000023"/>
    <n v="-2258544.81"/>
    <m/>
    <s v="50113300"/>
    <s v="32110700"/>
    <x v="18"/>
    <s v="2000045478"/>
    <d v="2017-05-18T00:00:00"/>
    <s v="Buzková Eva"/>
    <s v="Novartis 1-3/2017"/>
    <x v="0"/>
    <s v="5 / 2017"/>
    <x v="4"/>
    <x v="0"/>
    <n v="-2258544.81"/>
  </r>
  <r>
    <s v="FP-2017-707-000023"/>
    <n v="-225854.48"/>
    <m/>
    <s v="50113300"/>
    <s v="32110700"/>
    <x v="18"/>
    <s v="2000045478"/>
    <d v="2017-05-18T00:00:00"/>
    <s v="Buzková Eva"/>
    <s v="Neuplatněná DPH - Novartis 1-3/2017"/>
    <x v="0"/>
    <s v="5 / 2017"/>
    <x v="4"/>
    <x v="0"/>
    <n v="-225854.48"/>
  </r>
  <r>
    <s v="FP-2017-707-000026"/>
    <n v="-1627926"/>
    <m/>
    <s v="50113300"/>
    <s v="32110700"/>
    <x v="20"/>
    <s v="7280026773"/>
    <d v="2017-06-02T00:00:00"/>
    <s v="Buzková Eva"/>
    <s v="Sandoz 1-3/2017"/>
    <x v="0"/>
    <s v="6 / 2017"/>
    <x v="5"/>
    <x v="0"/>
    <n v="-1627926"/>
  </r>
  <r>
    <s v="FP-2017-707-000026"/>
    <n v="-162792.6"/>
    <m/>
    <s v="50113300"/>
    <s v="32110700"/>
    <x v="20"/>
    <s v="7280026773"/>
    <d v="2017-06-02T00:00:00"/>
    <s v="Buzková Eva"/>
    <s v="Neuplatněná DPH - Sandoz 1-3/2017"/>
    <x v="0"/>
    <s v="6 / 2017"/>
    <x v="5"/>
    <x v="0"/>
    <n v="-162792.6"/>
  </r>
  <r>
    <s v="FP-2017-707-000027"/>
    <n v="-8451.11"/>
    <m/>
    <s v="50113300"/>
    <s v="32110700"/>
    <x v="19"/>
    <s v="1170300106"/>
    <d v="2017-06-12T00:00:00"/>
    <s v="Buzková Eva"/>
    <s v="Servier 1-3/2017"/>
    <x v="0"/>
    <s v="6 / 2017"/>
    <x v="5"/>
    <x v="0"/>
    <n v="-8451.11"/>
  </r>
  <r>
    <s v="FP-2017-707-000027"/>
    <n v="-845.11"/>
    <m/>
    <s v="50113300"/>
    <s v="32110700"/>
    <x v="19"/>
    <s v="1170300106"/>
    <d v="2017-06-12T00:00:00"/>
    <s v="Buzková Eva"/>
    <s v="Neuplatněná DPH - Servier 1-3/2017"/>
    <x v="0"/>
    <s v="6 / 2017"/>
    <x v="5"/>
    <x v="0"/>
    <n v="-845.11"/>
  </r>
  <r>
    <s v="FP-2017-707-000030"/>
    <n v="-15691433"/>
    <m/>
    <s v="50113300"/>
    <s v="32110700"/>
    <x v="18"/>
    <s v="2000045870"/>
    <d v="2017-07-26T00:00:00"/>
    <s v="Buzková Eva"/>
    <s v="Novartis 4-6/2017"/>
    <x v="0"/>
    <s v="7 / 2017"/>
    <x v="6"/>
    <x v="0"/>
    <n v="-15691433"/>
  </r>
  <r>
    <s v="FP-2017-707-000030"/>
    <n v="-1569143.3"/>
    <m/>
    <s v="50113300"/>
    <s v="32110700"/>
    <x v="18"/>
    <s v="2000045870"/>
    <d v="2017-07-26T00:00:00"/>
    <s v="Buzková Eva"/>
    <s v="Neuplatněná DPH - Novartis 4-6/2017"/>
    <x v="0"/>
    <s v="7 / 2017"/>
    <x v="6"/>
    <x v="0"/>
    <n v="-1569143.3"/>
  </r>
  <r>
    <s v="FP-2017-707-000032"/>
    <n v="-8257.56"/>
    <m/>
    <s v="50113300"/>
    <s v="32110700"/>
    <x v="19"/>
    <s v="1170300134"/>
    <d v="2017-08-14T00:00:00"/>
    <s v="Buzková Eva"/>
    <s v="Servier 8/2017"/>
    <x v="0"/>
    <s v="8 / 2017"/>
    <x v="7"/>
    <x v="0"/>
    <n v="-8257.56"/>
  </r>
  <r>
    <s v="FP-2017-707-000032"/>
    <n v="-825.75"/>
    <m/>
    <s v="50113300"/>
    <s v="32110700"/>
    <x v="19"/>
    <s v="1170300134"/>
    <d v="2017-08-14T00:00:00"/>
    <s v="Buzková Eva"/>
    <s v="Neuplatněná DPH - Servier 8/2017"/>
    <x v="0"/>
    <s v="8 / 2017"/>
    <x v="7"/>
    <x v="0"/>
    <n v="-825.75"/>
  </r>
  <r>
    <s v="FP-2017-707-000035"/>
    <n v="-2739544"/>
    <m/>
    <s v="50113300"/>
    <s v="32110700"/>
    <x v="21"/>
    <s v="9750901022"/>
    <d v="2017-08-31T00:00:00"/>
    <s v="Buzková Eva"/>
    <s v="Pfizer 3-5/2017"/>
    <x v="0"/>
    <s v="8 / 2017"/>
    <x v="7"/>
    <x v="0"/>
    <n v="-2739544"/>
  </r>
  <r>
    <s v="FP-2017-707-000035"/>
    <n v="-273954.40000000002"/>
    <m/>
    <s v="50113300"/>
    <s v="32110700"/>
    <x v="21"/>
    <s v="9750901022"/>
    <d v="2017-08-31T00:00:00"/>
    <s v="Buzková Eva"/>
    <s v="Neuplatněná DPH - Pfizer 3-5/2017"/>
    <x v="0"/>
    <s v="8 / 2017"/>
    <x v="7"/>
    <x v="0"/>
    <n v="-273954.40000000002"/>
  </r>
  <r>
    <s v="FP-2017-707-000037"/>
    <n v="-1742221"/>
    <m/>
    <s v="50113300"/>
    <s v="32110700"/>
    <x v="18"/>
    <s v="2000046077"/>
    <d v="2017-08-31T00:00:00"/>
    <s v="Buzková Eva"/>
    <s v="Novartis 4-6/2017"/>
    <x v="0"/>
    <s v="8 / 2017"/>
    <x v="7"/>
    <x v="0"/>
    <n v="-1742221"/>
  </r>
  <r>
    <s v="FP-2017-707-000037"/>
    <n v="-174222.1"/>
    <m/>
    <s v="50113300"/>
    <s v="32110700"/>
    <x v="18"/>
    <s v="2000046077"/>
    <d v="2017-08-31T00:00:00"/>
    <s v="Buzková Eva"/>
    <s v="Neuplatněná DPH - Novartis 4-6/2017"/>
    <x v="0"/>
    <s v="8 / 2017"/>
    <x v="7"/>
    <x v="0"/>
    <n v="-174222.1"/>
  </r>
  <r>
    <s v="FP-2017-707-000039"/>
    <n v="-5241.6000000000004"/>
    <m/>
    <s v="50113300"/>
    <s v="32110700"/>
    <x v="22"/>
    <s v="9749501028"/>
    <d v="2017-09-11T00:00:00"/>
    <s v="Buzková Eva"/>
    <s v="Neuplatněná DPH - Pfizer 12/2016-2/2017"/>
    <x v="0"/>
    <s v="9 / 2017"/>
    <x v="8"/>
    <x v="0"/>
    <n v="-5241.6000000000004"/>
  </r>
  <r>
    <s v="FP-2017-707-000039"/>
    <n v="-52416"/>
    <m/>
    <s v="50113300"/>
    <s v="32110700"/>
    <x v="22"/>
    <s v="9749501028"/>
    <d v="2017-09-11T00:00:00"/>
    <s v="Buzková Eva"/>
    <s v="Pfizer 12/2016-2/2017"/>
    <x v="0"/>
    <s v="9 / 2017"/>
    <x v="8"/>
    <x v="0"/>
    <n v="-52416"/>
  </r>
  <r>
    <s v="FP-2017-707-000040"/>
    <n v="-1552182.42"/>
    <m/>
    <s v="50113300"/>
    <s v="32110700"/>
    <x v="23"/>
    <s v="1"/>
    <d v="2017-09-11T00:00:00"/>
    <s v="Buzková Eva"/>
    <s v="Octapharma 1-6/2017"/>
    <x v="0"/>
    <s v="9 / 2017"/>
    <x v="8"/>
    <x v="0"/>
    <n v="-1552182.42"/>
  </r>
  <r>
    <s v="FP-2017-707-000040"/>
    <n v="-155218.23999999999"/>
    <m/>
    <s v="50113300"/>
    <s v="32110700"/>
    <x v="23"/>
    <s v="1"/>
    <d v="2017-09-11T00:00:00"/>
    <s v="Buzková Eva"/>
    <s v="Neuplatněná DPH - Octapharma 1-6/2017"/>
    <x v="0"/>
    <s v="9 / 2017"/>
    <x v="8"/>
    <x v="0"/>
    <n v="-155218.23999999999"/>
  </r>
  <r>
    <s v="FP-2017-707-000042"/>
    <n v="-2602350"/>
    <m/>
    <s v="50113300"/>
    <s v="32110700"/>
    <x v="21"/>
    <s v="9750900910"/>
    <d v="2017-09-11T00:00:00"/>
    <s v="Buzková Eva"/>
    <s v="Pfizer 12/2016 - 2/2017"/>
    <x v="0"/>
    <s v="9 / 2017"/>
    <x v="8"/>
    <x v="0"/>
    <n v="-2602350"/>
  </r>
  <r>
    <s v="FP-2017-707-000042"/>
    <n v="-260235"/>
    <m/>
    <s v="50113300"/>
    <s v="32110700"/>
    <x v="21"/>
    <s v="9750900910"/>
    <d v="2017-09-11T00:00:00"/>
    <s v="Buzková Eva"/>
    <s v="Neuplatněná DPH - Pfizer 12/2016 - 2/2017"/>
    <x v="0"/>
    <s v="9 / 2017"/>
    <x v="8"/>
    <x v="0"/>
    <n v="-260235"/>
  </r>
  <r>
    <s v="FP-2017-707-000044"/>
    <n v="-2529814"/>
    <m/>
    <s v="50113300"/>
    <s v="32110700"/>
    <x v="20"/>
    <s v="4280028357"/>
    <d v="2017-10-05T00:00:00"/>
    <s v="Buzková Eva"/>
    <s v="Sandoz 4-6/2017"/>
    <x v="0"/>
    <s v="10 / 2017"/>
    <x v="9"/>
    <x v="0"/>
    <n v="-2529814"/>
  </r>
  <r>
    <s v="FP-2017-707-000044"/>
    <n v="-252981.4"/>
    <m/>
    <s v="50113300"/>
    <s v="32110700"/>
    <x v="20"/>
    <s v="4280028357"/>
    <d v="2017-10-05T00:00:00"/>
    <s v="Buzková Eva"/>
    <s v="Neuplatněná DPH - Sandoz 4-6/2017"/>
    <x v="0"/>
    <s v="10 / 2017"/>
    <x v="9"/>
    <x v="0"/>
    <n v="-252981.4"/>
  </r>
  <r>
    <s v="FP-2017-707-000046"/>
    <n v="-236868.63"/>
    <m/>
    <s v="50113300"/>
    <s v="32110700"/>
    <x v="18"/>
    <s v="2000046407"/>
    <d v="2017-10-17T00:00:00"/>
    <s v="Buzková Eva"/>
    <s v="Novartis 7-9/2017"/>
    <x v="0"/>
    <s v="10 / 2017"/>
    <x v="9"/>
    <x v="0"/>
    <n v="-236868.63"/>
  </r>
  <r>
    <s v="FP-2017-707-000046"/>
    <n v="-23686.86"/>
    <m/>
    <s v="50113300"/>
    <s v="32110700"/>
    <x v="18"/>
    <s v="2000046407"/>
    <d v="2017-10-17T00:00:00"/>
    <s v="Buzková Eva"/>
    <s v="Neuplatněná DPH - Novartis 7-9/2017"/>
    <x v="0"/>
    <s v="10 / 2017"/>
    <x v="9"/>
    <x v="0"/>
    <n v="-23686.86"/>
  </r>
  <r>
    <s v="FP-2017-707-000047"/>
    <n v="-13097"/>
    <m/>
    <s v="50113300"/>
    <s v="32110700"/>
    <x v="22"/>
    <s v="9749501260"/>
    <d v="2017-10-31T00:00:00"/>
    <s v="Buzková Eva"/>
    <s v="Pfizer 6-8/2017"/>
    <x v="0"/>
    <s v="10 / 2017"/>
    <x v="9"/>
    <x v="0"/>
    <n v="-13097"/>
  </r>
  <r>
    <s v="FP-2017-707-000047"/>
    <n v="-1309.7"/>
    <m/>
    <s v="50113300"/>
    <s v="32110700"/>
    <x v="22"/>
    <s v="9749501260"/>
    <d v="2017-10-31T00:00:00"/>
    <s v="Buzková Eva"/>
    <s v="Neuplatněná DPH - Pfizer 6-8/2017"/>
    <x v="0"/>
    <s v="10 / 2017"/>
    <x v="9"/>
    <x v="0"/>
    <n v="-1309.7"/>
  </r>
  <r>
    <s v="FP-2017-707-000049"/>
    <n v="-2125567"/>
    <m/>
    <s v="50113300"/>
    <s v="32110700"/>
    <x v="21"/>
    <s v="9750901108"/>
    <d v="2017-10-31T00:00:00"/>
    <s v="Buzková Eva"/>
    <s v="Pfizer 6-8/2017"/>
    <x v="0"/>
    <s v="10 / 2017"/>
    <x v="9"/>
    <x v="0"/>
    <n v="-2125567"/>
  </r>
  <r>
    <s v="FP-2017-707-000049"/>
    <n v="-212556.7"/>
    <m/>
    <s v="50113300"/>
    <s v="32110700"/>
    <x v="21"/>
    <s v="9750901108"/>
    <d v="2017-10-31T00:00:00"/>
    <s v="Buzková Eva"/>
    <s v="Neuplatněná DPH - Pfizer 6-8/2017"/>
    <x v="0"/>
    <s v="10 / 2017"/>
    <x v="9"/>
    <x v="0"/>
    <n v="-212556.7"/>
  </r>
  <r>
    <s v="FP-2017-707-000050"/>
    <n v="-26469"/>
    <m/>
    <s v="50113300"/>
    <s v="32110700"/>
    <x v="22"/>
    <s v="9749501288"/>
    <d v="2017-10-31T00:00:00"/>
    <s v="Buzková Eva"/>
    <s v="Pfizer 3-5/2017"/>
    <x v="0"/>
    <s v="10 / 2017"/>
    <x v="9"/>
    <x v="0"/>
    <n v="-26469"/>
  </r>
  <r>
    <s v="FP-2017-707-000050"/>
    <n v="-2646.9"/>
    <m/>
    <s v="50113300"/>
    <s v="32110700"/>
    <x v="22"/>
    <s v="9749501288"/>
    <d v="2017-10-31T00:00:00"/>
    <s v="Buzková Eva"/>
    <s v="Neuplatněná DPH - Pfizer 3-5/2017"/>
    <x v="0"/>
    <s v="10 / 2017"/>
    <x v="9"/>
    <x v="0"/>
    <n v="-2646.9"/>
  </r>
  <r>
    <s v="ID-2017-01-000025"/>
    <n v="12969337.15"/>
    <m/>
    <s v="50113300"/>
    <s v="38800000"/>
    <x v="24"/>
    <m/>
    <d v="2017-01-31T00:00:00"/>
    <s v="Buzková Eva"/>
    <s v="Storno dohad.pol.-léky, ZPr.2016 (ID-2016-01/647)"/>
    <x v="0"/>
    <s v="1 / 2017"/>
    <x v="0"/>
    <x v="0"/>
    <n v="12969337.15"/>
  </r>
  <r>
    <s v="ID-2017-01-000074"/>
    <n v="2030662.85"/>
    <m/>
    <s v="50113300"/>
    <s v="38800000"/>
    <x v="24"/>
    <m/>
    <d v="2017-02-28T00:00:00"/>
    <s v="Buzková Eva"/>
    <s v="Storno dohad.pol.-léky, ZPr.2016 (ID-2016-01/647)"/>
    <x v="0"/>
    <s v="2 / 2017"/>
    <x v="1"/>
    <x v="0"/>
    <n v="2030662.85"/>
  </r>
  <r>
    <s v="ID-2017-01-000096"/>
    <n v="10759.85"/>
    <m/>
    <s v="50113300"/>
    <s v="39520000"/>
    <x v="2"/>
    <m/>
    <d v="2017-03-31T00:00:00"/>
    <s v="Jakšová Jana"/>
    <s v="Oprava účtování 501x343, oprava indexů DPH (DP-2017-707-000013) I."/>
    <x v="0"/>
    <s v="3 / 2017"/>
    <x v="2"/>
    <x v="0"/>
    <n v="10759.85"/>
  </r>
  <r>
    <s v="ID-2017-01-000096"/>
    <n v="1613.98"/>
    <m/>
    <s v="50113300"/>
    <s v="39520000"/>
    <x v="2"/>
    <m/>
    <d v="2017-03-31T00:00:00"/>
    <s v="Jakšová Jana"/>
    <s v="Neuplatněná DPH - Oprava účtování 501x343, oprava indexů DPH (DP-2017-707-000013) I."/>
    <x v="0"/>
    <s v="3 / 2017"/>
    <x v="2"/>
    <x v="0"/>
    <n v="1613.98"/>
  </r>
  <r>
    <s v="ID-2017-01-000096"/>
    <n v="17246.189999999999"/>
    <m/>
    <s v="50113300"/>
    <s v="39520000"/>
    <x v="2"/>
    <m/>
    <d v="2017-03-31T00:00:00"/>
    <s v="Jakšová Jana"/>
    <s v="Oprava účtování 501x343, oprava indexů DPH (DP-2017-707-000013) I."/>
    <x v="0"/>
    <s v="3 / 2017"/>
    <x v="2"/>
    <x v="0"/>
    <n v="17246.189999999999"/>
  </r>
  <r>
    <s v="ID-2017-01-000096"/>
    <n v="1724.62"/>
    <m/>
    <s v="50113300"/>
    <s v="39520000"/>
    <x v="2"/>
    <m/>
    <d v="2017-03-31T00:00:00"/>
    <s v="Jakšová Jana"/>
    <s v="Neuplatněná DPH - Oprava účtování 501x343, oprava indexů DPH (DP-2017-707-000013) I."/>
    <x v="0"/>
    <s v="3 / 2017"/>
    <x v="2"/>
    <x v="0"/>
    <n v="1724.62"/>
  </r>
  <r>
    <s v="ID-2017-01-000096"/>
    <n v="7993.96"/>
    <m/>
    <s v="50113300"/>
    <s v="39520000"/>
    <x v="2"/>
    <m/>
    <d v="2017-03-31T00:00:00"/>
    <s v="Jakšová Jana"/>
    <s v="Oprava účtování 501x343, oprava indexů DPH (DP-2017-707-000013) I."/>
    <x v="0"/>
    <s v="3 / 2017"/>
    <x v="2"/>
    <x v="0"/>
    <n v="7993.96"/>
  </r>
  <r>
    <s v="ID-2017-01-000096"/>
    <n v="1678.73"/>
    <m/>
    <s v="50113300"/>
    <s v="39520000"/>
    <x v="2"/>
    <m/>
    <d v="2017-03-31T00:00:00"/>
    <s v="Jakšová Jana"/>
    <s v="Neuplatněná DPH - Oprava účtování 501x343, oprava indexů DPH (DP-2017-707-000013) I."/>
    <x v="0"/>
    <s v="3 / 2017"/>
    <x v="2"/>
    <x v="0"/>
    <n v="1678.73"/>
  </r>
  <r>
    <s v="ID-2017-01-000097"/>
    <n v="-10759.85"/>
    <m/>
    <s v="50113300"/>
    <s v="39520000"/>
    <x v="2"/>
    <m/>
    <d v="2017-03-31T00:00:00"/>
    <s v="Jakšová Jana"/>
    <s v="Oprava účtování 501x343, oprava indexů DPH - DP-2017-707-000013"/>
    <x v="0"/>
    <s v="3 / 2017"/>
    <x v="2"/>
    <x v="0"/>
    <n v="-10759.85"/>
  </r>
  <r>
    <s v="ID-2017-01-000097"/>
    <n v="-17246.189999999999"/>
    <m/>
    <s v="50113300"/>
    <s v="39520000"/>
    <x v="2"/>
    <m/>
    <d v="2017-03-31T00:00:00"/>
    <s v="Jakšová Jana"/>
    <s v="Oprava účtování 501x343, oprava indexů DPH - DP-2017-707-000013"/>
    <x v="0"/>
    <s v="3 / 2017"/>
    <x v="2"/>
    <x v="0"/>
    <n v="-17246.189999999999"/>
  </r>
  <r>
    <s v="ID-2017-01-000097"/>
    <n v="-7993.96"/>
    <m/>
    <s v="50113300"/>
    <s v="39520000"/>
    <x v="2"/>
    <m/>
    <d v="2017-03-31T00:00:00"/>
    <s v="Jakšová Jana"/>
    <s v="Oprava účtování 501x343, oprava indexů DPH - DP-2017-707-000013"/>
    <x v="0"/>
    <s v="3 / 2017"/>
    <x v="2"/>
    <x v="0"/>
    <n v="-7993.96"/>
  </r>
  <r>
    <s v="ID-2017-01-000101"/>
    <n v="15333.62"/>
    <m/>
    <s v="50113300"/>
    <s v="39520000"/>
    <x v="2"/>
    <m/>
    <d v="2017-03-31T00:00:00"/>
    <s v="Jakšová Jana"/>
    <s v="Oprava účtování 501x343, oprava indexů DPH - STORNO DP-2017-707-000030"/>
    <x v="0"/>
    <s v="3 / 2017"/>
    <x v="2"/>
    <x v="0"/>
    <n v="15333.62"/>
  </r>
  <r>
    <s v="ID-2017-01-000101"/>
    <n v="1533.36"/>
    <m/>
    <s v="50113300"/>
    <s v="39520000"/>
    <x v="2"/>
    <m/>
    <d v="2017-03-31T00:00:00"/>
    <s v="Jakšová Jana"/>
    <s v="Neuplatněná DPH - Oprava účtování 501x343, oprava indexů DPH - STORNO DP-2017-707-000030"/>
    <x v="0"/>
    <s v="3 / 2017"/>
    <x v="2"/>
    <x v="0"/>
    <n v="1533.36"/>
  </r>
  <r>
    <s v="ID-2017-01-000101"/>
    <n v="666.38"/>
    <m/>
    <s v="50113300"/>
    <s v="39520000"/>
    <x v="2"/>
    <m/>
    <d v="2017-03-31T00:00:00"/>
    <s v="Jakšová Jana"/>
    <s v="Oprava účtování 501x343, oprava indexů DPH - STORNO DP-2017-707-000030"/>
    <x v="0"/>
    <s v="3 / 2017"/>
    <x v="2"/>
    <x v="0"/>
    <n v="666.38"/>
  </r>
  <r>
    <s v="ID-2017-01-000101"/>
    <n v="139.94"/>
    <m/>
    <s v="50113300"/>
    <s v="39520000"/>
    <x v="2"/>
    <m/>
    <d v="2017-03-31T00:00:00"/>
    <s v="Jakšová Jana"/>
    <s v="Neuplatněná DPH - Oprava účtování 501x343, oprava indexů DPH - STORNO DP-2017-707-000030"/>
    <x v="0"/>
    <s v="3 / 2017"/>
    <x v="2"/>
    <x v="0"/>
    <n v="139.94"/>
  </r>
  <r>
    <s v="ID-2017-01-000102"/>
    <n v="-15333.62"/>
    <m/>
    <s v="50113300"/>
    <s v="39520000"/>
    <x v="2"/>
    <m/>
    <d v="2017-03-31T00:00:00"/>
    <s v="Jakšová Jana"/>
    <s v="Oprava účtování 501x343, oprava indexů DPH - DP-2017-707-000030"/>
    <x v="0"/>
    <s v="3 / 2017"/>
    <x v="2"/>
    <x v="0"/>
    <n v="-15333.62"/>
  </r>
  <r>
    <s v="ID-2017-01-000102"/>
    <n v="-666.38"/>
    <m/>
    <s v="50113300"/>
    <s v="39520000"/>
    <x v="2"/>
    <m/>
    <d v="2017-03-31T00:00:00"/>
    <s v="Jakšová Jana"/>
    <s v="Oprava účtování 501x343, oprava indexů DPH - DP-2017-707-000030"/>
    <x v="0"/>
    <s v="3 / 2017"/>
    <x v="2"/>
    <x v="0"/>
    <n v="-666.38"/>
  </r>
  <r>
    <s v="ID-2017-01-000182"/>
    <n v="15000000"/>
    <m/>
    <s v="50113300"/>
    <s v="39520000"/>
    <x v="25"/>
    <m/>
    <d v="2017-05-31T00:00:00"/>
    <s v="Buzková Eva"/>
    <s v="Oprava NS (storno odhadu bonusů-ID-2017-01-25, 74)"/>
    <x v="0"/>
    <s v="5 / 2017"/>
    <x v="4"/>
    <x v="0"/>
    <n v="15000000"/>
  </r>
  <r>
    <s v="ID-2017-01-000182"/>
    <n v="-15000000"/>
    <m/>
    <s v="50113300"/>
    <s v="39520000"/>
    <x v="25"/>
    <m/>
    <d v="2017-05-31T00:00:00"/>
    <s v="Buzková Eva"/>
    <s v="Oprava NS (storno odhadu bonusů-ID-2017-01-25, 74)"/>
    <x v="0"/>
    <s v="5 / 2017"/>
    <x v="4"/>
    <x v="0"/>
    <n v="-15000000"/>
  </r>
  <r>
    <s v="ID-2017-01-000239"/>
    <n v="-385000"/>
    <m/>
    <s v="50113300"/>
    <s v="39520000"/>
    <x v="24"/>
    <m/>
    <d v="2017-06-30T00:00:00"/>
    <s v="Jakšová Jana"/>
    <s v="Přeúčtování NS fin.bonus"/>
    <x v="0"/>
    <s v="6 / 2017"/>
    <x v="5"/>
    <x v="0"/>
    <n v="-385000"/>
  </r>
  <r>
    <s v="ID-2017-01-000239"/>
    <n v="385000"/>
    <m/>
    <s v="50113300"/>
    <s v="39520000"/>
    <x v="24"/>
    <m/>
    <d v="2017-06-30T00:00:00"/>
    <s v="Jakšová Jana"/>
    <s v="Přeúčtování NS fin.bonus"/>
    <x v="0"/>
    <s v="6 / 2017"/>
    <x v="5"/>
    <x v="0"/>
    <n v="385000"/>
  </r>
  <r>
    <s v="FP-2017-25-000001"/>
    <n v="-3449"/>
    <m/>
    <s v="50115300"/>
    <s v="32130000"/>
    <x v="26"/>
    <s v="1700024"/>
    <d v="2017-01-30T00:00:00"/>
    <s v="Buzková Eva"/>
    <s v="finanční bonus"/>
    <x v="1"/>
    <s v="1 / 2017"/>
    <x v="0"/>
    <x v="0"/>
    <n v="-3449"/>
  </r>
  <r>
    <s v="FP-2017-25-000001"/>
    <n v="-517.35"/>
    <m/>
    <s v="50115300"/>
    <s v="32130000"/>
    <x v="26"/>
    <s v="1700024"/>
    <d v="2017-01-30T00:00:00"/>
    <s v="Buzková Eva"/>
    <s v="Neuplatněná DPH - finanční bonus"/>
    <x v="1"/>
    <s v="1 / 2017"/>
    <x v="0"/>
    <x v="0"/>
    <n v="-517.35"/>
  </r>
  <r>
    <s v="FP-2017-25-000001"/>
    <n v="0.35"/>
    <m/>
    <s v="50115300"/>
    <s v="32130000"/>
    <x v="26"/>
    <s v="1700024"/>
    <d v="2017-01-30T00:00:00"/>
    <s v="Buzková Eva"/>
    <s v="Haléřové vyrovnání"/>
    <x v="1"/>
    <s v="1 / 2017"/>
    <x v="0"/>
    <x v="0"/>
    <n v="0.35"/>
  </r>
  <r>
    <s v="FP-2017-25-000002"/>
    <n v="-1219784.47"/>
    <m/>
    <s v="50115300"/>
    <s v="32130000"/>
    <x v="27"/>
    <s v="20160317"/>
    <d v="2017-01-30T00:00:00"/>
    <s v="Buzková Eva"/>
    <s v="finanční bonus"/>
    <x v="1"/>
    <s v="1 / 2017"/>
    <x v="0"/>
    <x v="0"/>
    <n v="-1219784.47"/>
  </r>
  <r>
    <s v="FP-2017-25-000002"/>
    <n v="-182967.67"/>
    <m/>
    <s v="50115300"/>
    <s v="32130000"/>
    <x v="27"/>
    <s v="20160317"/>
    <d v="2017-01-30T00:00:00"/>
    <s v="Buzková Eva"/>
    <s v="Neuplatněná DPH - finanční bonus"/>
    <x v="1"/>
    <s v="1 / 2017"/>
    <x v="0"/>
    <x v="0"/>
    <n v="-182967.67"/>
  </r>
  <r>
    <s v="FP-2017-25-000002"/>
    <n v="-1.1000000000000001"/>
    <m/>
    <s v="50115300"/>
    <s v="32130000"/>
    <x v="27"/>
    <s v="20160317"/>
    <d v="2017-01-30T00:00:00"/>
    <s v="Buzková Eva"/>
    <s v="finanční bonus"/>
    <x v="1"/>
    <s v="1 / 2017"/>
    <x v="0"/>
    <x v="0"/>
    <n v="-1.1000000000000001"/>
  </r>
  <r>
    <s v="FP-2017-25-000002"/>
    <n v="-0.23"/>
    <m/>
    <s v="50115300"/>
    <s v="32130000"/>
    <x v="27"/>
    <s v="20160317"/>
    <d v="2017-01-30T00:00:00"/>
    <s v="Buzková Eva"/>
    <s v="Neuplatněná DPH - finanční bonus"/>
    <x v="1"/>
    <s v="1 / 2017"/>
    <x v="0"/>
    <x v="0"/>
    <n v="-0.23"/>
  </r>
  <r>
    <s v="FP-2017-25-000003"/>
    <n v="-326060.01"/>
    <m/>
    <s v="50115300"/>
    <s v="32130000"/>
    <x v="28"/>
    <s v="605970001"/>
    <d v="2017-01-30T00:00:00"/>
    <s v="Buzková Eva"/>
    <s v="finanční bonus"/>
    <x v="1"/>
    <s v="1 / 2017"/>
    <x v="0"/>
    <x v="0"/>
    <n v="-326060.01"/>
  </r>
  <r>
    <s v="FP-2017-25-000003"/>
    <n v="-68472.600000000006"/>
    <m/>
    <s v="50115300"/>
    <s v="32130000"/>
    <x v="28"/>
    <s v="605970001"/>
    <d v="2017-01-30T00:00:00"/>
    <s v="Buzková Eva"/>
    <s v="Neuplatněná DPH - finanční bonus"/>
    <x v="1"/>
    <s v="1 / 2017"/>
    <x v="0"/>
    <x v="0"/>
    <n v="-68472.600000000006"/>
  </r>
  <r>
    <s v="FP-2017-25-000004"/>
    <n v="-26980.06"/>
    <m/>
    <s v="50115300"/>
    <s v="32130000"/>
    <x v="28"/>
    <s v="605170003"/>
    <d v="2017-01-30T00:00:00"/>
    <s v="Buzková Eva"/>
    <s v="finanční bonus"/>
    <x v="1"/>
    <s v="1 / 2017"/>
    <x v="0"/>
    <x v="0"/>
    <n v="-26980.06"/>
  </r>
  <r>
    <s v="FP-2017-25-000004"/>
    <n v="-4047.01"/>
    <m/>
    <s v="50115300"/>
    <s v="32130000"/>
    <x v="28"/>
    <s v="605170003"/>
    <d v="2017-01-30T00:00:00"/>
    <s v="Buzková Eva"/>
    <s v="Neuplatněná DPH - finanční bonus"/>
    <x v="1"/>
    <s v="1 / 2017"/>
    <x v="0"/>
    <x v="0"/>
    <n v="-4047.01"/>
  </r>
  <r>
    <s v="FP-2017-25-000005"/>
    <n v="-51523.39"/>
    <m/>
    <s v="50115300"/>
    <s v="32130000"/>
    <x v="28"/>
    <s v="605170004"/>
    <d v="2017-01-30T00:00:00"/>
    <s v="Buzková Eva"/>
    <s v="finanční bonus"/>
    <x v="1"/>
    <s v="1 / 2017"/>
    <x v="0"/>
    <x v="0"/>
    <n v="-51523.39"/>
  </r>
  <r>
    <s v="FP-2017-25-000005"/>
    <n v="-7728.51"/>
    <m/>
    <s v="50115300"/>
    <s v="32130000"/>
    <x v="28"/>
    <s v="605170004"/>
    <d v="2017-01-30T00:00:00"/>
    <s v="Buzková Eva"/>
    <s v="Neuplatněná DPH - finanční bonus"/>
    <x v="1"/>
    <s v="1 / 2017"/>
    <x v="0"/>
    <x v="0"/>
    <n v="-7728.51"/>
  </r>
  <r>
    <s v="FP-2017-25-000006"/>
    <n v="-2055756.52"/>
    <m/>
    <s v="50115300"/>
    <s v="32130000"/>
    <x v="29"/>
    <s v="90075977"/>
    <d v="2017-01-30T00:00:00"/>
    <s v="Buzková Eva"/>
    <s v="finanční bonus"/>
    <x v="1"/>
    <s v="1 / 2017"/>
    <x v="0"/>
    <x v="0"/>
    <n v="-2055756.52"/>
  </r>
  <r>
    <s v="FP-2017-25-000006"/>
    <n v="-308363.48"/>
    <m/>
    <s v="50115300"/>
    <s v="32130000"/>
    <x v="29"/>
    <s v="90075977"/>
    <d v="2017-01-30T00:00:00"/>
    <s v="Buzková Eva"/>
    <s v="Neuplatněná DPH - finanční bonus"/>
    <x v="1"/>
    <s v="1 / 2017"/>
    <x v="0"/>
    <x v="0"/>
    <n v="-308363.48"/>
  </r>
  <r>
    <s v="FP-2017-25-000007"/>
    <n v="-1117327.83"/>
    <m/>
    <s v="50115300"/>
    <s v="32130000"/>
    <x v="29"/>
    <s v="90075979"/>
    <d v="2017-01-30T00:00:00"/>
    <s v="Buzková Eva"/>
    <s v="finanční bonus"/>
    <x v="1"/>
    <s v="1 / 2017"/>
    <x v="0"/>
    <x v="0"/>
    <n v="-1117327.83"/>
  </r>
  <r>
    <s v="FP-2017-25-000007"/>
    <n v="-167599.17000000001"/>
    <m/>
    <s v="50115300"/>
    <s v="32130000"/>
    <x v="29"/>
    <s v="90075979"/>
    <d v="2017-01-30T00:00:00"/>
    <s v="Buzková Eva"/>
    <s v="Neuplatněná DPH - finanční bonus"/>
    <x v="1"/>
    <s v="1 / 2017"/>
    <x v="0"/>
    <x v="0"/>
    <n v="-167599.17000000001"/>
  </r>
  <r>
    <s v="FP-2017-25-000007"/>
    <n v="-106720.66"/>
    <m/>
    <s v="50115300"/>
    <s v="32130000"/>
    <x v="29"/>
    <s v="90075979"/>
    <d v="2017-01-30T00:00:00"/>
    <s v="Buzková Eva"/>
    <s v="finanční bonus"/>
    <x v="1"/>
    <s v="1 / 2017"/>
    <x v="0"/>
    <x v="0"/>
    <n v="-106720.66"/>
  </r>
  <r>
    <s v="FP-2017-25-000007"/>
    <n v="-22411.34"/>
    <m/>
    <s v="50115300"/>
    <s v="32130000"/>
    <x v="29"/>
    <s v="90075979"/>
    <d v="2017-01-30T00:00:00"/>
    <s v="Buzková Eva"/>
    <s v="Neuplatněná DPH - finanční bonus"/>
    <x v="1"/>
    <s v="1 / 2017"/>
    <x v="0"/>
    <x v="0"/>
    <n v="-22411.34"/>
  </r>
  <r>
    <s v="FP-2017-25-000008"/>
    <n v="-5212744.3499999996"/>
    <m/>
    <s v="50115300"/>
    <s v="32130000"/>
    <x v="29"/>
    <s v="90075976"/>
    <d v="2017-01-30T00:00:00"/>
    <s v="Buzková Eva"/>
    <s v="finanční bonus"/>
    <x v="1"/>
    <s v="1 / 2017"/>
    <x v="0"/>
    <x v="0"/>
    <n v="-5212744.3499999996"/>
  </r>
  <r>
    <s v="FP-2017-25-000008"/>
    <n v="-781911.65"/>
    <m/>
    <s v="50115300"/>
    <s v="32130000"/>
    <x v="29"/>
    <s v="90075976"/>
    <d v="2017-01-30T00:00:00"/>
    <s v="Buzková Eva"/>
    <s v="Neuplatněná DPH - finanční bonus"/>
    <x v="1"/>
    <s v="1 / 2017"/>
    <x v="0"/>
    <x v="0"/>
    <n v="-781911.65"/>
  </r>
  <r>
    <s v="FP-2017-25-000008"/>
    <n v="-3635307.44"/>
    <m/>
    <s v="50115300"/>
    <s v="32130000"/>
    <x v="29"/>
    <s v="90075976"/>
    <d v="2017-01-30T00:00:00"/>
    <s v="Buzková Eva"/>
    <s v="finanční bonus"/>
    <x v="1"/>
    <s v="1 / 2017"/>
    <x v="0"/>
    <x v="0"/>
    <n v="-3635307.44"/>
  </r>
  <r>
    <s v="FP-2017-25-000008"/>
    <n v="-763414.56"/>
    <m/>
    <s v="50115300"/>
    <s v="32130000"/>
    <x v="29"/>
    <s v="90075976"/>
    <d v="2017-01-30T00:00:00"/>
    <s v="Buzková Eva"/>
    <s v="Neuplatněná DPH - finanční bonus"/>
    <x v="1"/>
    <s v="1 / 2017"/>
    <x v="0"/>
    <x v="0"/>
    <n v="-763414.56"/>
  </r>
  <r>
    <s v="FP-2017-25-000009"/>
    <n v="-3640652.07"/>
    <m/>
    <s v="50115300"/>
    <s v="32130000"/>
    <x v="30"/>
    <s v="70007993"/>
    <d v="2017-01-30T00:00:00"/>
    <s v="Buzková Eva"/>
    <s v="finanční bonus"/>
    <x v="1"/>
    <s v="1 / 2017"/>
    <x v="0"/>
    <x v="0"/>
    <n v="-3640652.07"/>
  </r>
  <r>
    <s v="FP-2017-25-000009"/>
    <n v="-764536.93"/>
    <m/>
    <s v="50115300"/>
    <s v="32130000"/>
    <x v="30"/>
    <s v="70007993"/>
    <d v="2017-01-30T00:00:00"/>
    <s v="Buzková Eva"/>
    <s v="Neuplatněná DPH - finanční bonus"/>
    <x v="1"/>
    <s v="1 / 2017"/>
    <x v="0"/>
    <x v="0"/>
    <n v="-764536.93"/>
  </r>
  <r>
    <s v="FP-2017-25-000010"/>
    <n v="-265132.69"/>
    <m/>
    <s v="50115300"/>
    <s v="32130000"/>
    <x v="31"/>
    <s v="530019141"/>
    <d v="2017-02-10T00:00:00"/>
    <s v="Buzková Eva"/>
    <s v="Neuplatněná DPH - finanční bonus"/>
    <x v="1"/>
    <s v="2 / 2017"/>
    <x v="1"/>
    <x v="0"/>
    <n v="-265132.69"/>
  </r>
  <r>
    <s v="FP-2017-25-000010"/>
    <n v="-1767551.25"/>
    <m/>
    <s v="50115300"/>
    <s v="32130000"/>
    <x v="31"/>
    <s v="530019141"/>
    <d v="2017-02-10T00:00:00"/>
    <s v="Buzková Eva"/>
    <s v="finanční bonus"/>
    <x v="1"/>
    <s v="2 / 2017"/>
    <x v="1"/>
    <x v="0"/>
    <n v="-1767551.25"/>
  </r>
  <r>
    <s v="FP-2017-25-000011"/>
    <n v="-9130.56"/>
    <m/>
    <s v="50115300"/>
    <s v="32130000"/>
    <x v="31"/>
    <s v="530019138"/>
    <d v="2017-02-10T00:00:00"/>
    <s v="Buzková Eva"/>
    <s v="Neuplatněná DPH - finanční bonus"/>
    <x v="1"/>
    <s v="2 / 2017"/>
    <x v="1"/>
    <x v="0"/>
    <n v="-9130.56"/>
  </r>
  <r>
    <s v="FP-2017-25-000011"/>
    <n v="-43478.85"/>
    <m/>
    <s v="50115300"/>
    <s v="32130000"/>
    <x v="31"/>
    <s v="530019138"/>
    <d v="2017-02-10T00:00:00"/>
    <s v="Buzková Eva"/>
    <s v="finanční bonus"/>
    <x v="1"/>
    <s v="2 / 2017"/>
    <x v="1"/>
    <x v="0"/>
    <n v="-43478.85"/>
  </r>
  <r>
    <s v="FP-2017-25-000011"/>
    <n v="-226306.58"/>
    <m/>
    <s v="50115300"/>
    <s v="32130000"/>
    <x v="31"/>
    <s v="530019138"/>
    <d v="2017-02-10T00:00:00"/>
    <s v="Buzková Eva"/>
    <s v="Neuplatněná DPH - finanční bonus"/>
    <x v="1"/>
    <s v="2 / 2017"/>
    <x v="1"/>
    <x v="0"/>
    <n v="-226306.58"/>
  </r>
  <r>
    <s v="FP-2017-25-000011"/>
    <n v="-1508710.5"/>
    <m/>
    <s v="50115300"/>
    <s v="32130000"/>
    <x v="31"/>
    <s v="530019138"/>
    <d v="2017-02-10T00:00:00"/>
    <s v="Buzková Eva"/>
    <s v="finanční bonus"/>
    <x v="1"/>
    <s v="2 / 2017"/>
    <x v="1"/>
    <x v="0"/>
    <n v="-1508710.5"/>
  </r>
  <r>
    <s v="FP-2017-25-000012"/>
    <n v="-1098002.54"/>
    <m/>
    <s v="50115300"/>
    <s v="32130000"/>
    <x v="31"/>
    <s v="530019139"/>
    <d v="2017-02-10T00:00:00"/>
    <s v="Buzková Eva"/>
    <s v="Neuplatněná DPH - finanční bonus"/>
    <x v="1"/>
    <s v="2 / 2017"/>
    <x v="1"/>
    <x v="0"/>
    <n v="-1098002.54"/>
  </r>
  <r>
    <s v="FP-2017-25-000012"/>
    <n v="-7320016.9500000002"/>
    <m/>
    <s v="50115300"/>
    <s v="32130000"/>
    <x v="31"/>
    <s v="530019139"/>
    <d v="2017-02-10T00:00:00"/>
    <s v="Buzková Eva"/>
    <s v="finanční bonus"/>
    <x v="1"/>
    <s v="2 / 2017"/>
    <x v="1"/>
    <x v="0"/>
    <n v="-7320016.9500000002"/>
  </r>
  <r>
    <s v="FP-2017-25-000013"/>
    <n v="-46712.01"/>
    <m/>
    <s v="50115300"/>
    <s v="32130000"/>
    <x v="31"/>
    <s v="530019140"/>
    <d v="2017-02-10T00:00:00"/>
    <s v="Buzková Eva"/>
    <s v="Neuplatněná DPH - finanční bonus"/>
    <x v="1"/>
    <s v="2 / 2017"/>
    <x v="1"/>
    <x v="0"/>
    <n v="-46712.01"/>
  </r>
  <r>
    <s v="FP-2017-25-000013"/>
    <n v="-222438.15"/>
    <m/>
    <s v="50115300"/>
    <s v="32130000"/>
    <x v="31"/>
    <s v="530019140"/>
    <d v="2017-02-10T00:00:00"/>
    <s v="Buzková Eva"/>
    <s v="finanční bonus"/>
    <x v="1"/>
    <s v="2 / 2017"/>
    <x v="1"/>
    <x v="0"/>
    <n v="-222438.15"/>
  </r>
  <r>
    <s v="FP-2017-25-000014"/>
    <n v="-6783.04"/>
    <m/>
    <s v="50115300"/>
    <s v="32130000"/>
    <x v="32"/>
    <s v="1800013563"/>
    <d v="2017-02-10T00:00:00"/>
    <s v="Buzková Eva"/>
    <s v="Neuplatněná DPH - finanční bonus"/>
    <x v="1"/>
    <s v="2 / 2017"/>
    <x v="1"/>
    <x v="0"/>
    <n v="-6783.04"/>
  </r>
  <r>
    <s v="FP-2017-25-000014"/>
    <n v="-45220.27"/>
    <m/>
    <s v="50115300"/>
    <s v="32130000"/>
    <x v="32"/>
    <s v="1800013563"/>
    <d v="2017-02-10T00:00:00"/>
    <s v="Buzková Eva"/>
    <s v="finanční bonus"/>
    <x v="1"/>
    <s v="2 / 2017"/>
    <x v="1"/>
    <x v="0"/>
    <n v="-45220.27"/>
  </r>
  <r>
    <s v="FP-2017-25-000015"/>
    <n v="-73893.960000000006"/>
    <m/>
    <s v="50115300"/>
    <s v="32130000"/>
    <x v="32"/>
    <s v="1800013553"/>
    <d v="2017-02-10T00:00:00"/>
    <s v="Buzková Eva"/>
    <s v="Neuplatněná DPH - finanční bonus"/>
    <x v="1"/>
    <s v="2 / 2017"/>
    <x v="1"/>
    <x v="0"/>
    <n v="-73893.960000000006"/>
  </r>
  <r>
    <s v="FP-2017-25-000015"/>
    <n v="-351876"/>
    <m/>
    <s v="50115300"/>
    <s v="32130000"/>
    <x v="32"/>
    <s v="1800013553"/>
    <d v="2017-02-10T00:00:00"/>
    <s v="Buzková Eva"/>
    <s v="finanční bonus"/>
    <x v="1"/>
    <s v="2 / 2017"/>
    <x v="1"/>
    <x v="0"/>
    <n v="-351876"/>
  </r>
  <r>
    <s v="FP-2017-25-000015"/>
    <n v="-23724.9"/>
    <m/>
    <s v="50115300"/>
    <s v="32130000"/>
    <x v="32"/>
    <s v="1800013553"/>
    <d v="2017-02-10T00:00:00"/>
    <s v="Buzková Eva"/>
    <s v="Neuplatněná DPH - finanční bonus"/>
    <x v="1"/>
    <s v="2 / 2017"/>
    <x v="1"/>
    <x v="0"/>
    <n v="-23724.9"/>
  </r>
  <r>
    <s v="FP-2017-25-000015"/>
    <n v="-158166"/>
    <m/>
    <s v="50115300"/>
    <s v="32130000"/>
    <x v="32"/>
    <s v="1800013553"/>
    <d v="2017-02-10T00:00:00"/>
    <s v="Buzková Eva"/>
    <s v="finanční bonus"/>
    <x v="1"/>
    <s v="2 / 2017"/>
    <x v="1"/>
    <x v="0"/>
    <n v="-158166"/>
  </r>
  <r>
    <s v="FP-2017-25-000016"/>
    <n v="-39568.83"/>
    <m/>
    <s v="50115300"/>
    <s v="32130000"/>
    <x v="32"/>
    <s v="1800005524"/>
    <d v="2017-02-10T00:00:00"/>
    <s v="Buzková Eva"/>
    <s v="Neuplatněná DPH - finanční bonus"/>
    <x v="1"/>
    <s v="2 / 2017"/>
    <x v="1"/>
    <x v="0"/>
    <n v="-39568.83"/>
  </r>
  <r>
    <s v="FP-2017-25-000016"/>
    <n v="-263792.19"/>
    <m/>
    <s v="50115300"/>
    <s v="32130000"/>
    <x v="32"/>
    <s v="1800005524"/>
    <d v="2017-02-10T00:00:00"/>
    <s v="Buzková Eva"/>
    <s v="finanční bonus"/>
    <x v="1"/>
    <s v="2 / 2017"/>
    <x v="1"/>
    <x v="0"/>
    <n v="-263792.19"/>
  </r>
  <r>
    <s v="FP-2017-25-000017"/>
    <n v="0.35"/>
    <m/>
    <s v="50115300"/>
    <s v="32130000"/>
    <x v="26"/>
    <s v="1700833"/>
    <d v="2017-02-10T00:00:00"/>
    <s v="Buzková Eva"/>
    <s v="Haléřové vyrovnání"/>
    <x v="1"/>
    <s v="2 / 2017"/>
    <x v="1"/>
    <x v="0"/>
    <n v="0.35"/>
  </r>
  <r>
    <s v="FP-2017-25-000017"/>
    <n v="-460.35"/>
    <m/>
    <s v="50115300"/>
    <s v="32130000"/>
    <x v="26"/>
    <s v="1700833"/>
    <d v="2017-02-10T00:00:00"/>
    <s v="Buzková Eva"/>
    <s v="Neuplatněná DPH - finanční bonus"/>
    <x v="1"/>
    <s v="2 / 2017"/>
    <x v="1"/>
    <x v="0"/>
    <n v="-460.35"/>
  </r>
  <r>
    <s v="FP-2017-25-000017"/>
    <n v="-3069"/>
    <m/>
    <s v="50115300"/>
    <s v="32130000"/>
    <x v="26"/>
    <s v="1700833"/>
    <d v="2017-02-10T00:00:00"/>
    <s v="Buzková Eva"/>
    <s v="finanční bonus"/>
    <x v="1"/>
    <s v="2 / 2017"/>
    <x v="1"/>
    <x v="0"/>
    <n v="-3069"/>
  </r>
  <r>
    <s v="FP-2017-25-000018"/>
    <n v="-2437.5500000000002"/>
    <m/>
    <s v="50115300"/>
    <s v="32130000"/>
    <x v="14"/>
    <s v="323711037"/>
    <d v="2017-02-10T00:00:00"/>
    <s v="Buzková Eva"/>
    <s v="Neuplatněná DPH - finanční bonus"/>
    <x v="1"/>
    <s v="2 / 2017"/>
    <x v="1"/>
    <x v="0"/>
    <n v="-2437.5500000000002"/>
  </r>
  <r>
    <s v="FP-2017-25-000018"/>
    <n v="-11607.4"/>
    <m/>
    <s v="50115300"/>
    <s v="32130000"/>
    <x v="14"/>
    <s v="323711037"/>
    <d v="2017-02-10T00:00:00"/>
    <s v="Buzková Eva"/>
    <s v="finanční bonus"/>
    <x v="1"/>
    <s v="2 / 2017"/>
    <x v="1"/>
    <x v="0"/>
    <n v="-11607.4"/>
  </r>
  <r>
    <s v="FP-2017-25-000018"/>
    <n v="-63139.44"/>
    <m/>
    <s v="50115300"/>
    <s v="32130000"/>
    <x v="14"/>
    <s v="323711037"/>
    <d v="2017-02-10T00:00:00"/>
    <s v="Buzková Eva"/>
    <s v="Neuplatněná DPH - finanční bonus"/>
    <x v="1"/>
    <s v="2 / 2017"/>
    <x v="1"/>
    <x v="0"/>
    <n v="-63139.44"/>
  </r>
  <r>
    <s v="FP-2017-25-000018"/>
    <n v="-420929.6"/>
    <m/>
    <s v="50115300"/>
    <s v="32130000"/>
    <x v="14"/>
    <s v="323711037"/>
    <d v="2017-02-10T00:00:00"/>
    <s v="Buzková Eva"/>
    <s v="finanční bonus"/>
    <x v="1"/>
    <s v="2 / 2017"/>
    <x v="1"/>
    <x v="0"/>
    <n v="-420929.6"/>
  </r>
  <r>
    <s v="FP-2017-25-000019"/>
    <n v="-106129.59"/>
    <m/>
    <s v="50115300"/>
    <s v="32130000"/>
    <x v="33"/>
    <s v="17001623"/>
    <d v="2017-01-31T00:00:00"/>
    <s v="Buzková Eva"/>
    <s v="Neuplatněná DPH - finanční bonus"/>
    <x v="1"/>
    <s v="1 / 2017"/>
    <x v="0"/>
    <x v="0"/>
    <n v="-106129.59"/>
  </r>
  <r>
    <s v="FP-2017-25-000019"/>
    <n v="-505379"/>
    <m/>
    <s v="50115300"/>
    <s v="32130000"/>
    <x v="33"/>
    <s v="17001623"/>
    <d v="2017-01-31T00:00:00"/>
    <s v="Buzková Eva"/>
    <s v="finanční bonus"/>
    <x v="1"/>
    <s v="1 / 2017"/>
    <x v="0"/>
    <x v="0"/>
    <n v="-505379"/>
  </r>
  <r>
    <s v="FP-2017-25-000019"/>
    <n v="-22931.25"/>
    <m/>
    <s v="50115300"/>
    <s v="32130000"/>
    <x v="33"/>
    <s v="17001623"/>
    <d v="2017-01-31T00:00:00"/>
    <s v="Buzková Eva"/>
    <s v="Neuplatněná DPH - finanční bonus"/>
    <x v="1"/>
    <s v="1 / 2017"/>
    <x v="0"/>
    <x v="0"/>
    <n v="-22931.25"/>
  </r>
  <r>
    <s v="FP-2017-25-000019"/>
    <n v="-152875"/>
    <m/>
    <s v="50115300"/>
    <s v="32130000"/>
    <x v="33"/>
    <s v="17001623"/>
    <d v="2017-01-31T00:00:00"/>
    <s v="Buzková Eva"/>
    <s v="finanční bonus"/>
    <x v="1"/>
    <s v="1 / 2017"/>
    <x v="0"/>
    <x v="0"/>
    <n v="-152875"/>
  </r>
  <r>
    <s v="FP-2017-25-000020"/>
    <n v="-7916.58"/>
    <m/>
    <s v="50115300"/>
    <s v="32130000"/>
    <x v="33"/>
    <s v="17001622"/>
    <d v="2017-01-31T00:00:00"/>
    <s v="Buzková Eva"/>
    <s v="Neuplatněná DPH - finanční bonus"/>
    <x v="1"/>
    <s v="1 / 2017"/>
    <x v="0"/>
    <x v="0"/>
    <n v="-7916.58"/>
  </r>
  <r>
    <s v="FP-2017-25-000020"/>
    <n v="-37698"/>
    <m/>
    <s v="50115300"/>
    <s v="32130000"/>
    <x v="33"/>
    <s v="17001622"/>
    <d v="2017-01-31T00:00:00"/>
    <s v="Buzková Eva"/>
    <s v="finanční bonus"/>
    <x v="1"/>
    <s v="1 / 2017"/>
    <x v="0"/>
    <x v="0"/>
    <n v="-37698"/>
  </r>
  <r>
    <s v="FP-2017-25-000021"/>
    <n v="-3600"/>
    <m/>
    <s v="50115300"/>
    <s v="32130000"/>
    <x v="34"/>
    <s v="1701003"/>
    <d v="2017-01-31T00:00:00"/>
    <s v="Buzková Eva"/>
    <s v="Neuplatněná DPH - finanční bonus"/>
    <x v="1"/>
    <s v="1 / 2017"/>
    <x v="0"/>
    <x v="0"/>
    <n v="-3600"/>
  </r>
  <r>
    <s v="FP-2017-25-000021"/>
    <n v="-24000"/>
    <m/>
    <s v="50115300"/>
    <s v="32130000"/>
    <x v="34"/>
    <s v="1701003"/>
    <d v="2017-01-31T00:00:00"/>
    <s v="Buzková Eva"/>
    <s v="finanční bonus"/>
    <x v="1"/>
    <s v="1 / 2017"/>
    <x v="0"/>
    <x v="0"/>
    <n v="-24000"/>
  </r>
  <r>
    <s v="FP-2017-25-000022"/>
    <n v="-2582"/>
    <m/>
    <s v="50115300"/>
    <s v="32130000"/>
    <x v="33"/>
    <s v="172172591"/>
    <d v="2017-01-31T00:00:00"/>
    <s v="Buzková Eva"/>
    <s v="Neuplatněná DPH - finanční bonus"/>
    <x v="1"/>
    <s v="1 / 2017"/>
    <x v="0"/>
    <x v="0"/>
    <n v="-2582"/>
  </r>
  <r>
    <s v="FP-2017-25-000022"/>
    <n v="-17213"/>
    <m/>
    <s v="50115300"/>
    <s v="32130000"/>
    <x v="33"/>
    <s v="172172591"/>
    <d v="2017-01-31T00:00:00"/>
    <s v="Buzková Eva"/>
    <s v="finanční bonus"/>
    <x v="1"/>
    <s v="1 / 2017"/>
    <x v="0"/>
    <x v="0"/>
    <n v="-17213"/>
  </r>
  <r>
    <s v="FP-2017-25-000023"/>
    <n v="-122041.1"/>
    <m/>
    <s v="50115300"/>
    <s v="32130000"/>
    <x v="33"/>
    <s v="172172593"/>
    <d v="2017-01-31T00:00:00"/>
    <s v="Buzková Eva"/>
    <s v="Neuplatněná DPH - finanční bonus"/>
    <x v="1"/>
    <s v="1 / 2017"/>
    <x v="0"/>
    <x v="0"/>
    <n v="-122041.1"/>
  </r>
  <r>
    <s v="FP-2017-25-000023"/>
    <n v="-813607"/>
    <m/>
    <s v="50115300"/>
    <s v="32130000"/>
    <x v="33"/>
    <s v="172172593"/>
    <d v="2017-01-31T00:00:00"/>
    <s v="Buzková Eva"/>
    <s v="finanční bonus"/>
    <x v="1"/>
    <s v="1 / 2017"/>
    <x v="0"/>
    <x v="0"/>
    <n v="-813607"/>
  </r>
  <r>
    <s v="FP-2017-25-000024"/>
    <n v="-6723.6"/>
    <m/>
    <s v="50115300"/>
    <s v="32130000"/>
    <x v="33"/>
    <s v="172169217"/>
    <d v="2017-01-31T00:00:00"/>
    <s v="Buzková Eva"/>
    <s v="Neuplatněná DPH - finanční bonus"/>
    <x v="1"/>
    <s v="1 / 2017"/>
    <x v="0"/>
    <x v="0"/>
    <n v="-6723.6"/>
  </r>
  <r>
    <s v="FP-2017-25-000024"/>
    <n v="-44824"/>
    <m/>
    <s v="50115300"/>
    <s v="32130000"/>
    <x v="33"/>
    <s v="172169217"/>
    <d v="2017-01-31T00:00:00"/>
    <s v="Buzková Eva"/>
    <s v="finanční bonus"/>
    <x v="1"/>
    <s v="1 / 2017"/>
    <x v="0"/>
    <x v="0"/>
    <n v="-44824"/>
  </r>
  <r>
    <s v="FP-2017-25-000025"/>
    <n v="-1495.5"/>
    <m/>
    <s v="50115300"/>
    <s v="32130000"/>
    <x v="33"/>
    <s v="172172589"/>
    <d v="2017-02-10T00:00:00"/>
    <s v="Buzková Eva"/>
    <s v="Neuplatněná DPH - finanční bonus"/>
    <x v="1"/>
    <s v="2 / 2017"/>
    <x v="1"/>
    <x v="0"/>
    <n v="-1495.5"/>
  </r>
  <r>
    <s v="FP-2017-25-000025"/>
    <n v="-9970"/>
    <m/>
    <s v="50115300"/>
    <s v="32130000"/>
    <x v="33"/>
    <s v="172172589"/>
    <d v="2017-02-10T00:00:00"/>
    <s v="Buzková Eva"/>
    <s v="finanční bonus"/>
    <x v="1"/>
    <s v="2 / 2017"/>
    <x v="1"/>
    <x v="0"/>
    <n v="-9970"/>
  </r>
  <r>
    <s v="FP-2017-25-000026"/>
    <n v="-477074.03"/>
    <m/>
    <s v="50115300"/>
    <s v="32130000"/>
    <x v="35"/>
    <s v="3066100177"/>
    <d v="2017-02-28T00:00:00"/>
    <s v="Buzková Eva"/>
    <s v="finanční bonus I.+II.+IV.Q 2016, KCHIR (7607)"/>
    <x v="1"/>
    <s v="2 / 2017"/>
    <x v="1"/>
    <x v="0"/>
    <n v="-477074.03"/>
  </r>
  <r>
    <s v="FP-2017-25-000026"/>
    <n v="-100185.55"/>
    <m/>
    <s v="50115300"/>
    <s v="32130000"/>
    <x v="35"/>
    <s v="3066100177"/>
    <d v="2017-02-28T00:00:00"/>
    <s v="Buzková Eva"/>
    <s v="Neuplatněná DPH - finanční bonus I.+II.+IV.Q 2016, KCHIR (7607)"/>
    <x v="1"/>
    <s v="2 / 2017"/>
    <x v="1"/>
    <x v="0"/>
    <n v="-100185.55"/>
  </r>
  <r>
    <s v="FP-2017-25-000027"/>
    <n v="-3445"/>
    <m/>
    <s v="50115300"/>
    <s v="32130000"/>
    <x v="26"/>
    <s v="1701475"/>
    <d v="2017-03-09T00:00:00"/>
    <s v="Buzková Eva"/>
    <s v="opravný daňový doklad"/>
    <x v="1"/>
    <s v="3 / 2017"/>
    <x v="2"/>
    <x v="0"/>
    <n v="-3445"/>
  </r>
  <r>
    <s v="FP-2017-25-000027"/>
    <n v="-516.75"/>
    <m/>
    <s v="50115300"/>
    <s v="32130000"/>
    <x v="26"/>
    <s v="1701475"/>
    <d v="2017-03-09T00:00:00"/>
    <s v="Buzková Eva"/>
    <s v="Neuplatněná DPH - opravný daňový doklad"/>
    <x v="1"/>
    <s v="3 / 2017"/>
    <x v="2"/>
    <x v="0"/>
    <n v="-516.75"/>
  </r>
  <r>
    <s v="FP-2017-25-000027"/>
    <n v="-0.25"/>
    <m/>
    <s v="50115300"/>
    <s v="32130000"/>
    <x v="26"/>
    <s v="1701475"/>
    <d v="2017-03-09T00:00:00"/>
    <s v="Buzková Eva"/>
    <s v="Haléřové vyrovnání"/>
    <x v="1"/>
    <s v="3 / 2017"/>
    <x v="2"/>
    <x v="0"/>
    <n v="-0.25"/>
  </r>
  <r>
    <s v="FP-2017-25-000028"/>
    <n v="-797135.67"/>
    <m/>
    <s v="50115300"/>
    <s v="32130000"/>
    <x v="36"/>
    <s v="574002"/>
    <d v="2017-03-16T00:00:00"/>
    <s v="Buzková Eva"/>
    <s v="finanční bonus 2016 za 1 -IV.Q KS 6639 I.IK"/>
    <x v="1"/>
    <s v="3 / 2017"/>
    <x v="2"/>
    <x v="0"/>
    <n v="-797135.67"/>
  </r>
  <r>
    <s v="FP-2017-25-000028"/>
    <n v="-119570.33"/>
    <m/>
    <s v="50115300"/>
    <s v="32130000"/>
    <x v="36"/>
    <s v="574002"/>
    <d v="2017-03-16T00:00:00"/>
    <s v="Buzková Eva"/>
    <s v="Neuplatněná DPH - finanční bonus 2016 za 1 -IV.Q KS 6639 I.IK"/>
    <x v="1"/>
    <s v="3 / 2017"/>
    <x v="2"/>
    <x v="0"/>
    <n v="-119570.33"/>
  </r>
  <r>
    <s v="FP-2017-25-000029"/>
    <n v="24000"/>
    <m/>
    <s v="50115300"/>
    <s v="32130000"/>
    <x v="34"/>
    <s v="1701003"/>
    <d v="2017-03-29T00:00:00"/>
    <s v="Buzková Eva"/>
    <s v="chybný finanční bonus 2016 za IV.Q KS 6615 I.IK"/>
    <x v="1"/>
    <s v="3 / 2017"/>
    <x v="2"/>
    <x v="0"/>
    <n v="24000"/>
  </r>
  <r>
    <s v="FP-2017-25-000029"/>
    <n v="3600"/>
    <m/>
    <s v="50115300"/>
    <s v="32130000"/>
    <x v="34"/>
    <s v="1701003"/>
    <d v="2017-03-29T00:00:00"/>
    <s v="Buzková Eva"/>
    <s v="Neuplatněná DPH - chybný finanční bonus 2016 za IV.Q KS 6615 I.IK"/>
    <x v="1"/>
    <s v="3 / 2017"/>
    <x v="2"/>
    <x v="0"/>
    <n v="3600"/>
  </r>
  <r>
    <s v="FP-2017-25-000030"/>
    <n v="-450804"/>
    <m/>
    <s v="50115300"/>
    <s v="32130000"/>
    <x v="33"/>
    <s v="17002982"/>
    <d v="2017-03-31T00:00:00"/>
    <s v="Buzková Eva"/>
    <s v="finanční bonus"/>
    <x v="1"/>
    <s v="3 / 2017"/>
    <x v="2"/>
    <x v="0"/>
    <n v="-450804"/>
  </r>
  <r>
    <s v="FP-2017-25-000030"/>
    <n v="-67620.600000000006"/>
    <m/>
    <s v="50115300"/>
    <s v="32130000"/>
    <x v="33"/>
    <s v="17002982"/>
    <d v="2017-03-31T00:00:00"/>
    <s v="Buzková Eva"/>
    <s v="Neuplatněná DPH - finanční bonus"/>
    <x v="1"/>
    <s v="3 / 2017"/>
    <x v="2"/>
    <x v="0"/>
    <n v="-67620.600000000006"/>
  </r>
  <r>
    <s v="FP-2017-25-000030"/>
    <n v="-369"/>
    <m/>
    <s v="50115300"/>
    <s v="32130000"/>
    <x v="33"/>
    <s v="17002982"/>
    <d v="2017-03-31T00:00:00"/>
    <s v="Buzková Eva"/>
    <s v="finanční bonus"/>
    <x v="1"/>
    <s v="3 / 2017"/>
    <x v="2"/>
    <x v="0"/>
    <n v="-369"/>
  </r>
  <r>
    <s v="FP-2017-25-000030"/>
    <n v="-77.489999999999995"/>
    <m/>
    <s v="50115300"/>
    <s v="32130000"/>
    <x v="33"/>
    <s v="17002982"/>
    <d v="2017-03-31T00:00:00"/>
    <s v="Buzková Eva"/>
    <s v="Neuplatněná DPH - finanční bonus"/>
    <x v="1"/>
    <s v="3 / 2017"/>
    <x v="2"/>
    <x v="0"/>
    <n v="-77.489999999999995"/>
  </r>
  <r>
    <s v="FP-2017-25-000031"/>
    <n v="-1125344"/>
    <m/>
    <s v="50115300"/>
    <s v="32130000"/>
    <x v="33"/>
    <s v="17002776"/>
    <d v="2017-03-31T00:00:00"/>
    <s v="Buzková Eva"/>
    <s v="finanční bonus"/>
    <x v="1"/>
    <s v="3 / 2017"/>
    <x v="2"/>
    <x v="0"/>
    <n v="-1125344"/>
  </r>
  <r>
    <s v="FP-2017-25-000031"/>
    <n v="-168801.6"/>
    <m/>
    <s v="50115300"/>
    <s v="32130000"/>
    <x v="33"/>
    <s v="17002776"/>
    <d v="2017-03-31T00:00:00"/>
    <s v="Buzková Eva"/>
    <s v="Neuplatněná DPH - finanční bonus"/>
    <x v="1"/>
    <s v="3 / 2017"/>
    <x v="2"/>
    <x v="0"/>
    <n v="-168801.6"/>
  </r>
  <r>
    <s v="FP-2017-25-000031"/>
    <n v="-15750"/>
    <m/>
    <s v="50115300"/>
    <s v="32130000"/>
    <x v="33"/>
    <s v="17002776"/>
    <d v="2017-03-31T00:00:00"/>
    <s v="Buzková Eva"/>
    <s v="finanční bonus"/>
    <x v="1"/>
    <s v="3 / 2017"/>
    <x v="2"/>
    <x v="0"/>
    <n v="-15750"/>
  </r>
  <r>
    <s v="FP-2017-25-000031"/>
    <n v="-3307.5"/>
    <m/>
    <s v="50115300"/>
    <s v="32130000"/>
    <x v="33"/>
    <s v="17002776"/>
    <d v="2017-03-31T00:00:00"/>
    <s v="Buzková Eva"/>
    <s v="Neuplatněná DPH - finanční bonus"/>
    <x v="1"/>
    <s v="3 / 2017"/>
    <x v="2"/>
    <x v="0"/>
    <n v="-3307.5"/>
  </r>
  <r>
    <s v="FP-2017-25-000032"/>
    <n v="-595267"/>
    <m/>
    <s v="50115300"/>
    <s v="32130000"/>
    <x v="37"/>
    <s v="16418259"/>
    <d v="2017-03-31T00:00:00"/>
    <s v="Buzková Eva"/>
    <s v="finanční bonus"/>
    <x v="1"/>
    <s v="3 / 2017"/>
    <x v="2"/>
    <x v="0"/>
    <n v="-595267"/>
  </r>
  <r>
    <s v="FP-2017-25-000032"/>
    <n v="-89290.05"/>
    <m/>
    <s v="50115300"/>
    <s v="32130000"/>
    <x v="37"/>
    <s v="16418259"/>
    <d v="2017-03-31T00:00:00"/>
    <s v="Buzková Eva"/>
    <s v="Neuplatněná DPH - finanční bonus"/>
    <x v="1"/>
    <s v="3 / 2017"/>
    <x v="2"/>
    <x v="0"/>
    <n v="-89290.05"/>
  </r>
  <r>
    <s v="FP-2017-25-000032"/>
    <n v="0.05"/>
    <m/>
    <s v="50115300"/>
    <s v="32130000"/>
    <x v="37"/>
    <s v="16418259"/>
    <d v="2017-03-31T00:00:00"/>
    <s v="Buzková Eva"/>
    <s v="Haléřové vyrovnání"/>
    <x v="1"/>
    <s v="3 / 2017"/>
    <x v="2"/>
    <x v="0"/>
    <n v="0.05"/>
  </r>
  <r>
    <s v="FP-2017-25-000033"/>
    <n v="-395172.5"/>
    <m/>
    <s v="50115300"/>
    <s v="32130000"/>
    <x v="14"/>
    <s v="323757972"/>
    <d v="2017-03-31T00:00:00"/>
    <s v="Buzková Eva"/>
    <s v="finanční bonus"/>
    <x v="1"/>
    <s v="3 / 2017"/>
    <x v="2"/>
    <x v="0"/>
    <n v="-395172.5"/>
  </r>
  <r>
    <s v="FP-2017-25-000033"/>
    <n v="-59275.88"/>
    <m/>
    <s v="50115300"/>
    <s v="32130000"/>
    <x v="14"/>
    <s v="323757972"/>
    <d v="2017-03-31T00:00:00"/>
    <s v="Buzková Eva"/>
    <s v="Neuplatněná DPH - finanční bonus"/>
    <x v="1"/>
    <s v="3 / 2017"/>
    <x v="2"/>
    <x v="0"/>
    <n v="-59275.88"/>
  </r>
  <r>
    <s v="FP-2017-25-000034"/>
    <n v="-3373"/>
    <m/>
    <s v="50115300"/>
    <s v="32130000"/>
    <x v="26"/>
    <s v="1702315"/>
    <d v="2017-04-21T00:00:00"/>
    <s v="Buzková Eva"/>
    <s v="finanční bonus"/>
    <x v="1"/>
    <s v="4 / 2017"/>
    <x v="3"/>
    <x v="0"/>
    <n v="-3373"/>
  </r>
  <r>
    <s v="FP-2017-25-000034"/>
    <n v="-505.95"/>
    <m/>
    <s v="50115300"/>
    <s v="32130000"/>
    <x v="26"/>
    <s v="1702315"/>
    <d v="2017-04-21T00:00:00"/>
    <s v="Buzková Eva"/>
    <s v="Neuplatněná DPH - finanční bonus"/>
    <x v="1"/>
    <s v="4 / 2017"/>
    <x v="3"/>
    <x v="0"/>
    <n v="-505.95"/>
  </r>
  <r>
    <s v="FP-2017-25-000034"/>
    <n v="-0.05"/>
    <m/>
    <s v="50115300"/>
    <s v="32130000"/>
    <x v="26"/>
    <s v="1702315"/>
    <d v="2017-04-21T00:00:00"/>
    <s v="Buzková Eva"/>
    <s v="Haléřové vyrovnání"/>
    <x v="1"/>
    <s v="4 / 2017"/>
    <x v="3"/>
    <x v="0"/>
    <n v="-0.05"/>
  </r>
  <r>
    <s v="FP-2017-25-000035"/>
    <n v="-4145.8"/>
    <m/>
    <s v="50115300"/>
    <s v="32130000"/>
    <x v="28"/>
    <s v="605170009"/>
    <d v="2017-04-21T00:00:00"/>
    <s v="Buzková Eva"/>
    <s v="Neuplatněná DPH - finanční bonus"/>
    <x v="1"/>
    <s v="4 / 2017"/>
    <x v="3"/>
    <x v="0"/>
    <n v="-4145.8"/>
  </r>
  <r>
    <s v="FP-2017-25-000035"/>
    <n v="-27638.65"/>
    <m/>
    <s v="50115300"/>
    <s v="32130000"/>
    <x v="28"/>
    <s v="605170009"/>
    <d v="2017-04-21T00:00:00"/>
    <s v="Buzková Eva"/>
    <s v="finanční bonus"/>
    <x v="1"/>
    <s v="4 / 2017"/>
    <x v="3"/>
    <x v="0"/>
    <n v="-27638.65"/>
  </r>
  <r>
    <s v="FP-2017-25-000036"/>
    <n v="-830098.73"/>
    <m/>
    <s v="50115300"/>
    <s v="32130000"/>
    <x v="27"/>
    <s v="20170060"/>
    <d v="2017-04-30T00:00:00"/>
    <s v="Buzková Eva"/>
    <s v="finanční bonus"/>
    <x v="1"/>
    <s v="4 / 2017"/>
    <x v="3"/>
    <x v="0"/>
    <n v="-830098.73"/>
  </r>
  <r>
    <s v="FP-2017-25-000036"/>
    <n v="-124514.81"/>
    <m/>
    <s v="50115300"/>
    <s v="32130000"/>
    <x v="27"/>
    <s v="20170060"/>
    <d v="2017-04-30T00:00:00"/>
    <s v="Buzková Eva"/>
    <s v="Neuplatněná DPH - finanční bonus"/>
    <x v="1"/>
    <s v="4 / 2017"/>
    <x v="3"/>
    <x v="0"/>
    <n v="-124514.81"/>
  </r>
  <r>
    <s v="FP-2017-25-000036"/>
    <n v="-40.200000000000003"/>
    <m/>
    <s v="50115300"/>
    <s v="32130000"/>
    <x v="27"/>
    <s v="20170060"/>
    <d v="2017-04-30T00:00:00"/>
    <s v="Buzková Eva"/>
    <s v="finanční bonus"/>
    <x v="1"/>
    <s v="4 / 2017"/>
    <x v="3"/>
    <x v="0"/>
    <n v="-40.200000000000003"/>
  </r>
  <r>
    <s v="FP-2017-25-000036"/>
    <n v="-8.44"/>
    <m/>
    <s v="50115300"/>
    <s v="32130000"/>
    <x v="27"/>
    <s v="20170060"/>
    <d v="2017-04-30T00:00:00"/>
    <s v="Buzková Eva"/>
    <s v="Neuplatněná DPH - finanční bonus"/>
    <x v="1"/>
    <s v="4 / 2017"/>
    <x v="3"/>
    <x v="0"/>
    <n v="-8.44"/>
  </r>
  <r>
    <s v="FP-2017-25-000037"/>
    <n v="-197703.07"/>
    <m/>
    <s v="50115300"/>
    <s v="32130000"/>
    <x v="35"/>
    <s v="3066100193"/>
    <d v="2017-04-30T00:00:00"/>
    <s v="Buzková Eva"/>
    <s v="finanční bonus"/>
    <x v="1"/>
    <s v="4 / 2017"/>
    <x v="3"/>
    <x v="0"/>
    <n v="-197703.07"/>
  </r>
  <r>
    <s v="FP-2017-25-000037"/>
    <n v="-41517.64"/>
    <m/>
    <s v="50115300"/>
    <s v="32130000"/>
    <x v="35"/>
    <s v="3066100193"/>
    <d v="2017-04-30T00:00:00"/>
    <s v="Buzková Eva"/>
    <s v="Neuplatněná DPH - finanční bonus"/>
    <x v="1"/>
    <s v="4 / 2017"/>
    <x v="3"/>
    <x v="0"/>
    <n v="-41517.64"/>
  </r>
  <r>
    <s v="FP-2017-25-000038"/>
    <n v="-0.09"/>
    <m/>
    <s v="50115300"/>
    <s v="32130000"/>
    <x v="38"/>
    <s v="1708047"/>
    <d v="2017-04-30T00:00:00"/>
    <s v="Buzková Eva"/>
    <s v="Haléřové vyrovnání"/>
    <x v="1"/>
    <s v="4 / 2017"/>
    <x v="3"/>
    <x v="0"/>
    <n v="-0.09"/>
  </r>
  <r>
    <s v="FP-2017-25-000038"/>
    <n v="-132521.99"/>
    <m/>
    <s v="50115300"/>
    <s v="32130000"/>
    <x v="38"/>
    <s v="1708047"/>
    <d v="2017-04-30T00:00:00"/>
    <s v="Buzková Eva"/>
    <s v="Neuplatněná DPH - finanční bonus"/>
    <x v="1"/>
    <s v="4 / 2017"/>
    <x v="3"/>
    <x v="0"/>
    <n v="-132521.99"/>
  </r>
  <r>
    <s v="FP-2017-25-000038"/>
    <n v="-883479.92"/>
    <m/>
    <s v="50115300"/>
    <s v="32130000"/>
    <x v="38"/>
    <s v="1708047"/>
    <d v="2017-04-30T00:00:00"/>
    <s v="Buzková Eva"/>
    <s v="finanční bonus"/>
    <x v="1"/>
    <s v="4 / 2017"/>
    <x v="3"/>
    <x v="0"/>
    <n v="-883479.92"/>
  </r>
  <r>
    <s v="FP-2017-25-000039"/>
    <n v="-0.41"/>
    <m/>
    <s v="50115300"/>
    <s v="32130000"/>
    <x v="38"/>
    <s v="1708046"/>
    <d v="2017-04-30T00:00:00"/>
    <s v="Buzková Eva"/>
    <s v="Haléřové vyrovnání"/>
    <x v="1"/>
    <s v="4 / 2017"/>
    <x v="3"/>
    <x v="0"/>
    <n v="-0.41"/>
  </r>
  <r>
    <s v="FP-2017-25-000039"/>
    <n v="-16609.59"/>
    <m/>
    <s v="50115300"/>
    <s v="32130000"/>
    <x v="38"/>
    <s v="1708046"/>
    <d v="2017-04-30T00:00:00"/>
    <s v="Buzková Eva"/>
    <s v="Neuplatněná DPH - finanční bonus"/>
    <x v="1"/>
    <s v="4 / 2017"/>
    <x v="3"/>
    <x v="0"/>
    <n v="-16609.59"/>
  </r>
  <r>
    <s v="FP-2017-25-000039"/>
    <n v="-798466.71"/>
    <m/>
    <s v="50115300"/>
    <s v="32130000"/>
    <x v="38"/>
    <s v="1708046"/>
    <d v="2017-04-30T00:00:00"/>
    <s v="Buzková Eva"/>
    <s v="finanční bonus"/>
    <x v="1"/>
    <s v="4 / 2017"/>
    <x v="3"/>
    <x v="0"/>
    <n v="-798466.71"/>
  </r>
  <r>
    <s v="FP-2017-25-000039"/>
    <n v="-119770.01"/>
    <m/>
    <s v="50115300"/>
    <s v="32130000"/>
    <x v="38"/>
    <s v="1708046"/>
    <d v="2017-04-30T00:00:00"/>
    <s v="Buzková Eva"/>
    <s v="Neuplatněná DPH - finanční bonus"/>
    <x v="1"/>
    <s v="4 / 2017"/>
    <x v="3"/>
    <x v="0"/>
    <n v="-119770.01"/>
  </r>
  <r>
    <s v="FP-2017-25-000039"/>
    <n v="-79093.279999999999"/>
    <m/>
    <s v="50115300"/>
    <s v="32130000"/>
    <x v="38"/>
    <s v="1708046"/>
    <d v="2017-04-30T00:00:00"/>
    <s v="Buzková Eva"/>
    <s v="finanční bonus"/>
    <x v="1"/>
    <s v="4 / 2017"/>
    <x v="3"/>
    <x v="0"/>
    <n v="-79093.279999999999"/>
  </r>
  <r>
    <s v="FP-2017-25-000040"/>
    <n v="-0.2"/>
    <m/>
    <s v="50115300"/>
    <s v="32130000"/>
    <x v="26"/>
    <s v="1702918"/>
    <d v="2017-05-11T00:00:00"/>
    <s v="Buzková Eva"/>
    <s v="Haléřové vyrovnání"/>
    <x v="1"/>
    <s v="5 / 2017"/>
    <x v="4"/>
    <x v="0"/>
    <n v="-0.2"/>
  </r>
  <r>
    <s v="FP-2017-25-000040"/>
    <n v="-580.79999999999995"/>
    <m/>
    <s v="50115300"/>
    <s v="32130000"/>
    <x v="26"/>
    <s v="1702918"/>
    <d v="2017-05-11T00:00:00"/>
    <s v="Buzková Eva"/>
    <s v="Neuplatněná DPH - finanční bonus"/>
    <x v="1"/>
    <s v="5 / 2017"/>
    <x v="4"/>
    <x v="0"/>
    <n v="-580.79999999999995"/>
  </r>
  <r>
    <s v="FP-2017-25-000040"/>
    <n v="-3872"/>
    <m/>
    <s v="50115300"/>
    <s v="32130000"/>
    <x v="26"/>
    <s v="1702918"/>
    <d v="2017-05-11T00:00:00"/>
    <s v="Buzková Eva"/>
    <s v="finanční bonus"/>
    <x v="1"/>
    <s v="5 / 2017"/>
    <x v="4"/>
    <x v="0"/>
    <n v="-3872"/>
  </r>
  <r>
    <s v="FP-2017-25-000041"/>
    <n v="-304993.03999999998"/>
    <m/>
    <s v="50115300"/>
    <s v="32130000"/>
    <x v="39"/>
    <s v="21700442"/>
    <d v="2017-05-11T00:00:00"/>
    <s v="Buzková Eva"/>
    <s v="finanční bonus"/>
    <x v="1"/>
    <s v="5 / 2017"/>
    <x v="4"/>
    <x v="0"/>
    <n v="-304993.03999999998"/>
  </r>
  <r>
    <s v="FP-2017-25-000041"/>
    <n v="-45748.959999999999"/>
    <m/>
    <s v="50115300"/>
    <s v="32130000"/>
    <x v="39"/>
    <s v="21700442"/>
    <d v="2017-05-11T00:00:00"/>
    <s v="Buzková Eva"/>
    <s v="Neuplatněná DPH - finanční bonus"/>
    <x v="1"/>
    <s v="5 / 2017"/>
    <x v="4"/>
    <x v="0"/>
    <n v="-45748.959999999999"/>
  </r>
  <r>
    <s v="FP-2017-25-000042"/>
    <n v="-0.59"/>
    <m/>
    <s v="50115300"/>
    <s v="32130000"/>
    <x v="40"/>
    <s v="1702010"/>
    <d v="2017-05-12T00:00:00"/>
    <s v="Buzková Eva"/>
    <s v="Haléřové vyrovnání"/>
    <x v="1"/>
    <s v="5 / 2017"/>
    <x v="4"/>
    <x v="0"/>
    <n v="-0.59"/>
  </r>
  <r>
    <s v="FP-2017-25-000042"/>
    <n v="-216055.71"/>
    <m/>
    <s v="50115300"/>
    <s v="32130000"/>
    <x v="40"/>
    <s v="1702010"/>
    <d v="2017-05-12T00:00:00"/>
    <s v="Buzková Eva"/>
    <s v="Neuplatněná DPH - finanční bonus"/>
    <x v="1"/>
    <s v="5 / 2017"/>
    <x v="4"/>
    <x v="0"/>
    <n v="-216055.71"/>
  </r>
  <r>
    <s v="FP-2017-25-000042"/>
    <n v="-1028836.7"/>
    <m/>
    <s v="50115300"/>
    <s v="32130000"/>
    <x v="40"/>
    <s v="1702010"/>
    <d v="2017-05-12T00:00:00"/>
    <s v="Buzková Eva"/>
    <s v="finanční bonus"/>
    <x v="1"/>
    <s v="5 / 2017"/>
    <x v="4"/>
    <x v="0"/>
    <n v="-1028836.7"/>
  </r>
  <r>
    <s v="FP-2017-25-000043"/>
    <n v="-11336"/>
    <m/>
    <s v="50115300"/>
    <s v="32130000"/>
    <x v="41"/>
    <s v="16390078"/>
    <d v="2017-05-31T00:00:00"/>
    <s v="Buzková Eva"/>
    <s v="finanční bonus"/>
    <x v="1"/>
    <s v="5 / 2017"/>
    <x v="4"/>
    <x v="0"/>
    <n v="-11336"/>
  </r>
  <r>
    <s v="FP-2017-25-000043"/>
    <n v="-2380.56"/>
    <m/>
    <s v="50115300"/>
    <s v="32130000"/>
    <x v="41"/>
    <s v="16390078"/>
    <d v="2017-05-31T00:00:00"/>
    <s v="Buzková Eva"/>
    <s v="Neuplatněná DPH - finanční bonus"/>
    <x v="1"/>
    <s v="5 / 2017"/>
    <x v="4"/>
    <x v="0"/>
    <n v="-2380.56"/>
  </r>
  <r>
    <s v="FP-2017-25-000043"/>
    <n v="-0.44"/>
    <m/>
    <s v="50115300"/>
    <s v="32130000"/>
    <x v="41"/>
    <s v="16390078"/>
    <d v="2017-05-31T00:00:00"/>
    <s v="Buzková Eva"/>
    <s v="Haléřové vyrovnání"/>
    <x v="1"/>
    <s v="5 / 2017"/>
    <x v="4"/>
    <x v="0"/>
    <n v="-0.44"/>
  </r>
  <r>
    <s v="FP-2017-25-000044"/>
    <n v="-152197"/>
    <m/>
    <s v="50115300"/>
    <s v="32130000"/>
    <x v="33"/>
    <s v="17009975"/>
    <d v="2017-05-31T00:00:00"/>
    <s v="Buzková Eva"/>
    <s v="finanční bonus"/>
    <x v="1"/>
    <s v="5 / 2017"/>
    <x v="4"/>
    <x v="0"/>
    <n v="-152197"/>
  </r>
  <r>
    <s v="FP-2017-25-000044"/>
    <n v="-22829.55"/>
    <m/>
    <s v="50115300"/>
    <s v="32130000"/>
    <x v="33"/>
    <s v="17009975"/>
    <d v="2017-05-31T00:00:00"/>
    <s v="Buzková Eva"/>
    <s v="Neuplatněná DPH - finanční bonus"/>
    <x v="1"/>
    <s v="5 / 2017"/>
    <x v="4"/>
    <x v="0"/>
    <n v="-22829.55"/>
  </r>
  <r>
    <s v="FP-2017-25-000044"/>
    <n v="-664152"/>
    <m/>
    <s v="50115300"/>
    <s v="32130000"/>
    <x v="33"/>
    <s v="17009975"/>
    <d v="2017-05-31T00:00:00"/>
    <s v="Buzková Eva"/>
    <s v="finanční bonus"/>
    <x v="1"/>
    <s v="5 / 2017"/>
    <x v="4"/>
    <x v="0"/>
    <n v="-664152"/>
  </r>
  <r>
    <s v="FP-2017-25-000044"/>
    <n v="-139471.92000000001"/>
    <m/>
    <s v="50115300"/>
    <s v="32130000"/>
    <x v="33"/>
    <s v="17009975"/>
    <d v="2017-05-31T00:00:00"/>
    <s v="Buzková Eva"/>
    <s v="Neuplatněná DPH - finanční bonus"/>
    <x v="1"/>
    <s v="5 / 2017"/>
    <x v="4"/>
    <x v="0"/>
    <n v="-139471.92000000001"/>
  </r>
  <r>
    <s v="FP-2017-25-000045"/>
    <n v="-4251"/>
    <m/>
    <s v="50115300"/>
    <s v="32130000"/>
    <x v="26"/>
    <s v="1703594"/>
    <d v="2017-06-12T00:00:00"/>
    <s v="Buzková Eva"/>
    <s v="finanční bonus"/>
    <x v="1"/>
    <s v="6 / 2017"/>
    <x v="5"/>
    <x v="0"/>
    <n v="-4251"/>
  </r>
  <r>
    <s v="FP-2017-25-000045"/>
    <n v="-637.65"/>
    <m/>
    <s v="50115300"/>
    <s v="32130000"/>
    <x v="26"/>
    <s v="1703594"/>
    <d v="2017-06-12T00:00:00"/>
    <s v="Buzková Eva"/>
    <s v="Neuplatněná DPH - finanční bonus"/>
    <x v="1"/>
    <s v="6 / 2017"/>
    <x v="5"/>
    <x v="0"/>
    <n v="-637.65"/>
  </r>
  <r>
    <s v="FP-2017-25-000045"/>
    <n v="-0.35"/>
    <m/>
    <s v="50115300"/>
    <s v="32130000"/>
    <x v="26"/>
    <s v="1703594"/>
    <d v="2017-06-12T00:00:00"/>
    <s v="Buzková Eva"/>
    <s v="Haléřové vyrovnání"/>
    <x v="1"/>
    <s v="6 / 2017"/>
    <x v="5"/>
    <x v="0"/>
    <n v="-0.35"/>
  </r>
  <r>
    <s v="FP-2017-25-000046"/>
    <n v="-86893.5"/>
    <m/>
    <s v="50115300"/>
    <s v="32130000"/>
    <x v="42"/>
    <s v="990170034"/>
    <d v="2017-06-30T00:00:00"/>
    <s v="Buzková Eva"/>
    <s v="finanční bonus"/>
    <x v="1"/>
    <s v="6 / 2017"/>
    <x v="5"/>
    <x v="0"/>
    <n v="-86893.5"/>
  </r>
  <r>
    <s v="FP-2017-25-000046"/>
    <n v="-18247.64"/>
    <m/>
    <s v="50115300"/>
    <s v="32130000"/>
    <x v="42"/>
    <s v="990170034"/>
    <d v="2017-06-30T00:00:00"/>
    <s v="Buzková Eva"/>
    <s v="Neuplatněná DPH - finanční bonus"/>
    <x v="1"/>
    <s v="6 / 2017"/>
    <x v="5"/>
    <x v="0"/>
    <n v="-18247.64"/>
  </r>
  <r>
    <s v="FP-2017-25-000047"/>
    <n v="-1628379.6"/>
    <m/>
    <s v="50115300"/>
    <s v="32130000"/>
    <x v="42"/>
    <s v="990170035"/>
    <d v="2017-06-30T00:00:00"/>
    <s v="Buzková Eva"/>
    <s v="finanční bonus"/>
    <x v="1"/>
    <s v="6 / 2017"/>
    <x v="5"/>
    <x v="0"/>
    <n v="-1628379.6"/>
  </r>
  <r>
    <s v="FP-2017-25-000047"/>
    <n v="-341959.72"/>
    <m/>
    <s v="50115300"/>
    <s v="32130000"/>
    <x v="42"/>
    <s v="990170035"/>
    <d v="2017-06-30T00:00:00"/>
    <s v="Buzková Eva"/>
    <s v="Neuplatněná DPH - finanční bonus"/>
    <x v="1"/>
    <s v="6 / 2017"/>
    <x v="5"/>
    <x v="0"/>
    <n v="-341959.72"/>
  </r>
  <r>
    <s v="FP-2017-25-000048"/>
    <n v="-9051"/>
    <m/>
    <s v="50115300"/>
    <s v="32130000"/>
    <x v="26"/>
    <s v="1704371"/>
    <d v="2017-07-13T00:00:00"/>
    <s v="Buzková Eva"/>
    <s v="finanční bonus"/>
    <x v="1"/>
    <s v="7 / 2017"/>
    <x v="6"/>
    <x v="0"/>
    <n v="-9051"/>
  </r>
  <r>
    <s v="FP-2017-25-000048"/>
    <n v="-1357.65"/>
    <m/>
    <s v="50115300"/>
    <s v="32130000"/>
    <x v="26"/>
    <s v="1704371"/>
    <d v="2017-07-13T00:00:00"/>
    <s v="Buzková Eva"/>
    <s v="Neuplatněná DPH - finanční bonus"/>
    <x v="1"/>
    <s v="7 / 2017"/>
    <x v="6"/>
    <x v="0"/>
    <n v="-1357.65"/>
  </r>
  <r>
    <s v="FP-2017-25-000048"/>
    <n v="-0.35"/>
    <m/>
    <s v="50115300"/>
    <s v="32130000"/>
    <x v="26"/>
    <s v="1704371"/>
    <d v="2017-07-13T00:00:00"/>
    <s v="Buzková Eva"/>
    <s v="Haléřové vyrovnání"/>
    <x v="1"/>
    <s v="7 / 2017"/>
    <x v="6"/>
    <x v="0"/>
    <n v="-0.35"/>
  </r>
  <r>
    <s v="FP-2017-25-000049"/>
    <n v="-3369317.4"/>
    <m/>
    <s v="50115300"/>
    <s v="32130000"/>
    <x v="29"/>
    <s v="90080586"/>
    <d v="2017-07-31T00:00:00"/>
    <s v="Buzková Eva"/>
    <s v="finanční bonus"/>
    <x v="1"/>
    <s v="7 / 2017"/>
    <x v="6"/>
    <x v="0"/>
    <n v="-3369317.4"/>
  </r>
  <r>
    <s v="FP-2017-25-000049"/>
    <n v="-505397.6"/>
    <m/>
    <s v="50115300"/>
    <s v="32130000"/>
    <x v="29"/>
    <s v="90080586"/>
    <d v="2017-07-31T00:00:00"/>
    <s v="Buzková Eva"/>
    <s v="Neuplatněná DPH - finanční bonus"/>
    <x v="1"/>
    <s v="7 / 2017"/>
    <x v="6"/>
    <x v="0"/>
    <n v="-505397.6"/>
  </r>
  <r>
    <s v="FP-2017-25-000049"/>
    <n v="-2628042.15"/>
    <m/>
    <s v="50115300"/>
    <s v="32130000"/>
    <x v="29"/>
    <s v="90080586"/>
    <d v="2017-07-31T00:00:00"/>
    <s v="Buzková Eva"/>
    <s v="finanční bonus"/>
    <x v="1"/>
    <s v="7 / 2017"/>
    <x v="6"/>
    <x v="0"/>
    <n v="-2628042.15"/>
  </r>
  <r>
    <s v="FP-2017-25-000049"/>
    <n v="-551888.85"/>
    <m/>
    <s v="50115300"/>
    <s v="32130000"/>
    <x v="29"/>
    <s v="90080586"/>
    <d v="2017-07-31T00:00:00"/>
    <s v="Buzková Eva"/>
    <s v="Neuplatněná DPH - finanční bonus"/>
    <x v="1"/>
    <s v="7 / 2017"/>
    <x v="6"/>
    <x v="0"/>
    <n v="-551888.85"/>
  </r>
  <r>
    <s v="FP-2017-25-000050"/>
    <n v="792533.21"/>
    <m/>
    <s v="50115300"/>
    <s v="32130000"/>
    <x v="14"/>
    <s v="323778442"/>
    <d v="2017-07-31T00:00:00"/>
    <s v="Buzková Eva"/>
    <s v="finanční bonus 2016 za I. - IV. Q spotřební materiál divize Hospital Care"/>
    <x v="1"/>
    <s v="7 / 2017"/>
    <x v="6"/>
    <x v="0"/>
    <n v="792533.21"/>
  </r>
  <r>
    <s v="FP-2017-25-000050"/>
    <n v="166431.97"/>
    <m/>
    <s v="50115300"/>
    <s v="32130000"/>
    <x v="14"/>
    <s v="323778442"/>
    <d v="2017-07-31T00:00:00"/>
    <s v="Buzková Eva"/>
    <s v="Neuplatněná DPH - finanční bonus 2016 za I. - IV. Q spotřební materiál divize Hospital Care"/>
    <x v="1"/>
    <s v="7 / 2017"/>
    <x v="6"/>
    <x v="0"/>
    <n v="166431.97"/>
  </r>
  <r>
    <s v="FP-2017-25-000051"/>
    <n v="-126046.8"/>
    <m/>
    <s v="50115300"/>
    <s v="32130000"/>
    <x v="14"/>
    <s v="323778451"/>
    <d v="2017-07-31T00:00:00"/>
    <s v="Buzková Eva"/>
    <s v="finanční bonus 2016 za I. - IV. Q spotřební materiál divize Hospital Care"/>
    <x v="1"/>
    <s v="7 / 2017"/>
    <x v="6"/>
    <x v="0"/>
    <n v="-126046.8"/>
  </r>
  <r>
    <s v="FP-2017-25-000051"/>
    <n v="-12604.68"/>
    <m/>
    <s v="50115300"/>
    <s v="32130000"/>
    <x v="14"/>
    <s v="323778451"/>
    <d v="2017-07-31T00:00:00"/>
    <s v="Buzková Eva"/>
    <s v="Neuplatněná DPH - finanční bonus 2016 za I. - IV. Q spotřební materiál divize Hospital Care"/>
    <x v="1"/>
    <s v="7 / 2017"/>
    <x v="6"/>
    <x v="0"/>
    <n v="-12604.68"/>
  </r>
  <r>
    <s v="FP-2017-25-000052"/>
    <n v="-2438774.38"/>
    <m/>
    <s v="50115300"/>
    <s v="32130000"/>
    <x v="30"/>
    <s v="70009005"/>
    <d v="2017-07-31T00:00:00"/>
    <s v="Buzková Eva"/>
    <s v="finanční bonus"/>
    <x v="1"/>
    <s v="7 / 2017"/>
    <x v="6"/>
    <x v="0"/>
    <n v="-2438774.38"/>
  </r>
  <r>
    <s v="FP-2017-25-000052"/>
    <n v="-512142.62"/>
    <m/>
    <s v="50115300"/>
    <s v="32130000"/>
    <x v="30"/>
    <s v="70009005"/>
    <d v="2017-07-31T00:00:00"/>
    <s v="Buzková Eva"/>
    <s v="Neuplatněná DPH - finanční bonus"/>
    <x v="1"/>
    <s v="7 / 2017"/>
    <x v="6"/>
    <x v="0"/>
    <n v="-512142.62"/>
  </r>
  <r>
    <s v="FP-2017-25-000053"/>
    <n v="-15153009.029999999"/>
    <m/>
    <s v="50115300"/>
    <s v="32130000"/>
    <x v="43"/>
    <s v="170400021"/>
    <d v="2017-07-31T00:00:00"/>
    <s v="Buzková Eva"/>
    <s v="finanční bonus"/>
    <x v="1"/>
    <s v="7 / 2017"/>
    <x v="6"/>
    <x v="0"/>
    <n v="-15153009.029999999"/>
  </r>
  <r>
    <s v="FP-2017-25-000053"/>
    <n v="-2272951.36"/>
    <m/>
    <s v="50115300"/>
    <s v="32130000"/>
    <x v="43"/>
    <s v="170400021"/>
    <d v="2017-07-31T00:00:00"/>
    <s v="Buzková Eva"/>
    <s v="Neuplatněná DPH - finanční bonus"/>
    <x v="1"/>
    <s v="7 / 2017"/>
    <x v="6"/>
    <x v="0"/>
    <n v="-2272951.36"/>
  </r>
  <r>
    <s v="FP-2017-25-000053"/>
    <n v="-169734.22"/>
    <m/>
    <s v="50115300"/>
    <s v="32130000"/>
    <x v="43"/>
    <s v="170400021"/>
    <d v="2017-07-31T00:00:00"/>
    <s v="Buzková Eva"/>
    <s v="finanční bonus"/>
    <x v="1"/>
    <s v="7 / 2017"/>
    <x v="6"/>
    <x v="0"/>
    <n v="-169734.22"/>
  </r>
  <r>
    <s v="FP-2017-25-000053"/>
    <n v="-35644.19"/>
    <m/>
    <s v="50115300"/>
    <s v="32130000"/>
    <x v="43"/>
    <s v="170400021"/>
    <d v="2017-07-31T00:00:00"/>
    <s v="Buzková Eva"/>
    <s v="Neuplatněná DPH - finanční bonus"/>
    <x v="1"/>
    <s v="7 / 2017"/>
    <x v="6"/>
    <x v="0"/>
    <n v="-35644.19"/>
  </r>
  <r>
    <s v="FP-2017-25-000054"/>
    <n v="-76289"/>
    <m/>
    <s v="50115300"/>
    <s v="32130000"/>
    <x v="33"/>
    <s v="172180520"/>
    <d v="2017-07-31T00:00:00"/>
    <s v="Buzková Eva"/>
    <s v="finanční bonus"/>
    <x v="1"/>
    <s v="7 / 2017"/>
    <x v="6"/>
    <x v="0"/>
    <n v="-76289"/>
  </r>
  <r>
    <s v="FP-2017-25-000054"/>
    <n v="-11443.4"/>
    <m/>
    <s v="50115300"/>
    <s v="32130000"/>
    <x v="33"/>
    <s v="172180520"/>
    <d v="2017-07-31T00:00:00"/>
    <s v="Buzková Eva"/>
    <s v="Neuplatněná DPH - finanční bonus"/>
    <x v="1"/>
    <s v="7 / 2017"/>
    <x v="6"/>
    <x v="0"/>
    <n v="-11443.4"/>
  </r>
  <r>
    <s v="FP-2017-25-000055"/>
    <n v="-13446"/>
    <m/>
    <s v="50115300"/>
    <s v="32130000"/>
    <x v="33"/>
    <s v="172180519"/>
    <d v="2017-07-31T00:00:00"/>
    <s v="Buzková Eva"/>
    <s v="finanční bonus"/>
    <x v="1"/>
    <s v="7 / 2017"/>
    <x v="6"/>
    <x v="0"/>
    <n v="-13446"/>
  </r>
  <r>
    <s v="FP-2017-25-000055"/>
    <n v="-2016.9"/>
    <m/>
    <s v="50115300"/>
    <s v="32130000"/>
    <x v="33"/>
    <s v="172180519"/>
    <d v="2017-07-31T00:00:00"/>
    <s v="Buzková Eva"/>
    <s v="Neuplatněná DPH - finanční bonus"/>
    <x v="1"/>
    <s v="7 / 2017"/>
    <x v="6"/>
    <x v="0"/>
    <n v="-2016.9"/>
  </r>
  <r>
    <s v="FP-2017-25-000056"/>
    <n v="-34366"/>
    <m/>
    <s v="50115300"/>
    <s v="32130000"/>
    <x v="33"/>
    <s v="172180521"/>
    <d v="2017-07-31T00:00:00"/>
    <s v="Buzková Eva"/>
    <s v="finanční bonus"/>
    <x v="1"/>
    <s v="7 / 2017"/>
    <x v="6"/>
    <x v="0"/>
    <n v="-34366"/>
  </r>
  <r>
    <s v="FP-2017-25-000056"/>
    <n v="-5154.8999999999996"/>
    <m/>
    <s v="50115300"/>
    <s v="32130000"/>
    <x v="33"/>
    <s v="172180521"/>
    <d v="2017-07-31T00:00:00"/>
    <s v="Buzková Eva"/>
    <s v="Neuplatněná DPH - finanční bonus"/>
    <x v="1"/>
    <s v="7 / 2017"/>
    <x v="6"/>
    <x v="0"/>
    <n v="-5154.8999999999996"/>
  </r>
  <r>
    <s v="FP-2017-25-000057"/>
    <n v="-70434"/>
    <m/>
    <s v="50115300"/>
    <s v="32130000"/>
    <x v="33"/>
    <s v="172180522"/>
    <d v="2017-07-31T00:00:00"/>
    <s v="Buzková Eva"/>
    <s v="finanční bonus"/>
    <x v="1"/>
    <s v="7 / 2017"/>
    <x v="6"/>
    <x v="0"/>
    <n v="-70434"/>
  </r>
  <r>
    <s v="FP-2017-25-000057"/>
    <n v="-10565.1"/>
    <m/>
    <s v="50115300"/>
    <s v="32130000"/>
    <x v="33"/>
    <s v="172180522"/>
    <d v="2017-07-31T00:00:00"/>
    <s v="Buzková Eva"/>
    <s v="Neuplatněná DPH - finanční bonus"/>
    <x v="1"/>
    <s v="7 / 2017"/>
    <x v="6"/>
    <x v="0"/>
    <n v="-10565.1"/>
  </r>
  <r>
    <s v="FP-2017-25-000058"/>
    <n v="-15281"/>
    <m/>
    <s v="50115300"/>
    <s v="32130000"/>
    <x v="33"/>
    <s v="172180338"/>
    <d v="2017-07-31T00:00:00"/>
    <s v="Buzková Eva"/>
    <s v="finanční bonus"/>
    <x v="1"/>
    <s v="7 / 2017"/>
    <x v="6"/>
    <x v="0"/>
    <n v="-15281"/>
  </r>
  <r>
    <s v="FP-2017-25-000058"/>
    <n v="-2292.1999999999998"/>
    <m/>
    <s v="50115300"/>
    <s v="32130000"/>
    <x v="33"/>
    <s v="172180338"/>
    <d v="2017-07-31T00:00:00"/>
    <s v="Buzková Eva"/>
    <s v="Neuplatněná DPH - finanční bonus"/>
    <x v="1"/>
    <s v="7 / 2017"/>
    <x v="6"/>
    <x v="0"/>
    <n v="-2292.1999999999998"/>
  </r>
  <r>
    <s v="FP-2017-25-000059"/>
    <n v="-520732"/>
    <m/>
    <s v="50115300"/>
    <s v="32130000"/>
    <x v="33"/>
    <s v="172180337"/>
    <d v="2017-07-31T00:00:00"/>
    <s v="Buzková Eva"/>
    <s v="finanční bonus"/>
    <x v="1"/>
    <s v="7 / 2017"/>
    <x v="6"/>
    <x v="0"/>
    <n v="-520732"/>
  </r>
  <r>
    <s v="FP-2017-25-000059"/>
    <n v="-78109.8"/>
    <m/>
    <s v="50115300"/>
    <s v="32130000"/>
    <x v="33"/>
    <s v="172180337"/>
    <d v="2017-07-31T00:00:00"/>
    <s v="Buzková Eva"/>
    <s v="Neuplatněná DPH - finanční bonus"/>
    <x v="1"/>
    <s v="7 / 2017"/>
    <x v="6"/>
    <x v="0"/>
    <n v="-78109.8"/>
  </r>
  <r>
    <s v="FP-2017-25-000060"/>
    <n v="-554579.23"/>
    <m/>
    <s v="50115300"/>
    <s v="32130000"/>
    <x v="38"/>
    <s v="1708079"/>
    <d v="2017-07-31T00:00:00"/>
    <s v="Buzková Eva"/>
    <s v="finanční bonus"/>
    <x v="1"/>
    <s v="7 / 2017"/>
    <x v="6"/>
    <x v="0"/>
    <n v="-554579.23"/>
  </r>
  <r>
    <s v="FP-2017-25-000060"/>
    <n v="-83186.880000000005"/>
    <m/>
    <s v="50115300"/>
    <s v="32130000"/>
    <x v="38"/>
    <s v="1708079"/>
    <d v="2017-07-31T00:00:00"/>
    <s v="Buzková Eva"/>
    <s v="Neuplatněná DPH - finanční bonus"/>
    <x v="1"/>
    <s v="7 / 2017"/>
    <x v="6"/>
    <x v="0"/>
    <n v="-83186.880000000005"/>
  </r>
  <r>
    <s v="FP-2017-25-000060"/>
    <n v="-52728.87"/>
    <m/>
    <s v="50115300"/>
    <s v="32130000"/>
    <x v="38"/>
    <s v="1708079"/>
    <d v="2017-07-31T00:00:00"/>
    <s v="Buzková Eva"/>
    <s v="finanční bonus"/>
    <x v="1"/>
    <s v="7 / 2017"/>
    <x v="6"/>
    <x v="0"/>
    <n v="-52728.87"/>
  </r>
  <r>
    <s v="FP-2017-25-000060"/>
    <n v="-11073.06"/>
    <m/>
    <s v="50115300"/>
    <s v="32130000"/>
    <x v="38"/>
    <s v="1708079"/>
    <d v="2017-07-31T00:00:00"/>
    <s v="Buzková Eva"/>
    <s v="Neuplatněná DPH - finanční bonus"/>
    <x v="1"/>
    <s v="7 / 2017"/>
    <x v="6"/>
    <x v="0"/>
    <n v="-11073.06"/>
  </r>
  <r>
    <s v="FP-2017-25-000060"/>
    <n v="0.04"/>
    <m/>
    <s v="50115300"/>
    <s v="32130000"/>
    <x v="38"/>
    <s v="1708079"/>
    <d v="2017-07-31T00:00:00"/>
    <s v="Buzková Eva"/>
    <s v="Haléřové vyrovnání"/>
    <x v="1"/>
    <s v="7 / 2017"/>
    <x v="6"/>
    <x v="0"/>
    <n v="0.04"/>
  </r>
  <r>
    <s v="FP-2017-25-000061"/>
    <n v="-844550.09"/>
    <m/>
    <s v="50115300"/>
    <s v="32130000"/>
    <x v="38"/>
    <s v="1708080"/>
    <d v="2017-07-31T00:00:00"/>
    <s v="Buzková Eva"/>
    <s v="finanční bonus"/>
    <x v="1"/>
    <s v="7 / 2017"/>
    <x v="6"/>
    <x v="0"/>
    <n v="-844550.09"/>
  </r>
  <r>
    <s v="FP-2017-25-000061"/>
    <n v="-126682.51"/>
    <m/>
    <s v="50115300"/>
    <s v="32130000"/>
    <x v="38"/>
    <s v="1708080"/>
    <d v="2017-07-31T00:00:00"/>
    <s v="Buzková Eva"/>
    <s v="Neuplatněná DPH - finanční bonus"/>
    <x v="1"/>
    <s v="7 / 2017"/>
    <x v="6"/>
    <x v="0"/>
    <n v="-126682.51"/>
  </r>
  <r>
    <s v="FP-2017-25-000061"/>
    <n v="-0.4"/>
    <m/>
    <s v="50115300"/>
    <s v="32130000"/>
    <x v="38"/>
    <s v="1708080"/>
    <d v="2017-07-31T00:00:00"/>
    <s v="Buzková Eva"/>
    <s v="Haléřové vyrovnání"/>
    <x v="1"/>
    <s v="7 / 2017"/>
    <x v="6"/>
    <x v="0"/>
    <n v="-0.4"/>
  </r>
  <r>
    <s v="FP-2017-25-000062"/>
    <n v="-4500"/>
    <m/>
    <s v="50115300"/>
    <s v="32130000"/>
    <x v="44"/>
    <s v="17013509"/>
    <d v="2017-07-31T00:00:00"/>
    <s v="Buzková Eva"/>
    <s v="finanční bonus"/>
    <x v="1"/>
    <s v="7 / 2017"/>
    <x v="6"/>
    <x v="0"/>
    <n v="-4500"/>
  </r>
  <r>
    <s v="FP-2017-25-000062"/>
    <n v="-675"/>
    <m/>
    <s v="50115300"/>
    <s v="32130000"/>
    <x v="44"/>
    <s v="17013509"/>
    <d v="2017-07-31T00:00:00"/>
    <s v="Buzková Eva"/>
    <s v="Neuplatněná DPH - finanční bonus"/>
    <x v="1"/>
    <s v="7 / 2017"/>
    <x v="6"/>
    <x v="0"/>
    <n v="-675"/>
  </r>
  <r>
    <s v="FP-2017-25-000062"/>
    <n v="-1290"/>
    <m/>
    <s v="50115300"/>
    <s v="32130000"/>
    <x v="44"/>
    <s v="17013509"/>
    <d v="2017-07-31T00:00:00"/>
    <s v="Buzková Eva"/>
    <s v="finanční bonus"/>
    <x v="1"/>
    <s v="7 / 2017"/>
    <x v="6"/>
    <x v="0"/>
    <n v="-1290"/>
  </r>
  <r>
    <s v="FP-2017-25-000062"/>
    <n v="-270.89999999999998"/>
    <m/>
    <s v="50115300"/>
    <s v="32130000"/>
    <x v="44"/>
    <s v="17013509"/>
    <d v="2017-07-31T00:00:00"/>
    <s v="Buzková Eva"/>
    <s v="Neuplatněná DPH - finanční bonus"/>
    <x v="1"/>
    <s v="7 / 2017"/>
    <x v="6"/>
    <x v="0"/>
    <n v="-270.89999999999998"/>
  </r>
  <r>
    <s v="FP-2017-25-000063"/>
    <n v="-21615.99"/>
    <m/>
    <s v="50115300"/>
    <s v="32130000"/>
    <x v="28"/>
    <s v="605170020"/>
    <d v="2017-07-31T00:00:00"/>
    <s v="Buzková Eva"/>
    <s v="finanční bonus"/>
    <x v="1"/>
    <s v="7 / 2017"/>
    <x v="6"/>
    <x v="0"/>
    <n v="-21615.99"/>
  </r>
  <r>
    <s v="FP-2017-25-000063"/>
    <n v="-3242.4"/>
    <m/>
    <s v="50115300"/>
    <s v="32130000"/>
    <x v="28"/>
    <s v="605170020"/>
    <d v="2017-07-31T00:00:00"/>
    <s v="Buzková Eva"/>
    <s v="Neuplatněná DPH - finanční bonus"/>
    <x v="1"/>
    <s v="7 / 2017"/>
    <x v="6"/>
    <x v="0"/>
    <n v="-3242.4"/>
  </r>
  <r>
    <s v="FP-2017-25-000064"/>
    <n v="-156315"/>
    <m/>
    <s v="50115300"/>
    <s v="32130000"/>
    <x v="33"/>
    <s v="17012838"/>
    <d v="2017-07-31T00:00:00"/>
    <s v="Buzková Eva"/>
    <s v="finanční bonus"/>
    <x v="1"/>
    <s v="7 / 2017"/>
    <x v="6"/>
    <x v="0"/>
    <n v="-156315"/>
  </r>
  <r>
    <s v="FP-2017-25-000064"/>
    <n v="-23447.25"/>
    <m/>
    <s v="50115300"/>
    <s v="32130000"/>
    <x v="33"/>
    <s v="17012838"/>
    <d v="2017-07-31T00:00:00"/>
    <s v="Buzková Eva"/>
    <s v="Neuplatněná DPH - finanční bonus"/>
    <x v="1"/>
    <s v="7 / 2017"/>
    <x v="6"/>
    <x v="0"/>
    <n v="-23447.25"/>
  </r>
  <r>
    <s v="FP-2017-25-000064"/>
    <n v="-506542"/>
    <m/>
    <s v="50115300"/>
    <s v="32130000"/>
    <x v="33"/>
    <s v="17012838"/>
    <d v="2017-07-31T00:00:00"/>
    <s v="Buzková Eva"/>
    <s v="finanční bonus"/>
    <x v="1"/>
    <s v="7 / 2017"/>
    <x v="6"/>
    <x v="0"/>
    <n v="-506542"/>
  </r>
  <r>
    <s v="FP-2017-25-000064"/>
    <n v="-106373.82"/>
    <m/>
    <s v="50115300"/>
    <s v="32130000"/>
    <x v="33"/>
    <s v="17012838"/>
    <d v="2017-07-31T00:00:00"/>
    <s v="Buzková Eva"/>
    <s v="Neuplatněná DPH - finanční bonus"/>
    <x v="1"/>
    <s v="7 / 2017"/>
    <x v="6"/>
    <x v="0"/>
    <n v="-106373.82"/>
  </r>
  <r>
    <s v="FP-2017-25-000065"/>
    <n v="-335576.52"/>
    <m/>
    <s v="50115300"/>
    <s v="32130000"/>
    <x v="39"/>
    <s v="21700687"/>
    <d v="2017-07-31T00:00:00"/>
    <s v="Buzková Eva"/>
    <s v="finanční bonus"/>
    <x v="1"/>
    <s v="7 / 2017"/>
    <x v="6"/>
    <x v="0"/>
    <n v="-335576.52"/>
  </r>
  <r>
    <s v="FP-2017-25-000065"/>
    <n v="-50336.480000000003"/>
    <m/>
    <s v="50115300"/>
    <s v="32130000"/>
    <x v="39"/>
    <s v="21700687"/>
    <d v="2017-07-31T00:00:00"/>
    <s v="Buzková Eva"/>
    <s v="Neuplatněná DPH - finanční bonus"/>
    <x v="1"/>
    <s v="7 / 2017"/>
    <x v="6"/>
    <x v="0"/>
    <n v="-50336.480000000003"/>
  </r>
  <r>
    <s v="FP-2017-25-000066"/>
    <n v="-1260241.6299999999"/>
    <m/>
    <s v="50115300"/>
    <s v="32130000"/>
    <x v="27"/>
    <s v="20170151"/>
    <d v="2017-07-31T00:00:00"/>
    <s v="Buzková Eva"/>
    <s v="finanční bonus"/>
    <x v="1"/>
    <s v="7 / 2017"/>
    <x v="6"/>
    <x v="0"/>
    <n v="-1260241.6299999999"/>
  </r>
  <r>
    <s v="FP-2017-25-000066"/>
    <n v="-189036.24"/>
    <m/>
    <s v="50115300"/>
    <s v="32130000"/>
    <x v="27"/>
    <s v="20170151"/>
    <d v="2017-07-31T00:00:00"/>
    <s v="Buzková Eva"/>
    <s v="Neuplatněná DPH - finanční bonus"/>
    <x v="1"/>
    <s v="7 / 2017"/>
    <x v="6"/>
    <x v="0"/>
    <n v="-189036.24"/>
  </r>
  <r>
    <s v="FP-2017-25-000067"/>
    <n v="-4703"/>
    <m/>
    <s v="50115300"/>
    <s v="32130000"/>
    <x v="26"/>
    <s v="1704857"/>
    <d v="2017-08-08T00:00:00"/>
    <s v="Buzková Eva"/>
    <s v="finanční bonus"/>
    <x v="1"/>
    <s v="8 / 2017"/>
    <x v="7"/>
    <x v="0"/>
    <n v="-4703"/>
  </r>
  <r>
    <s v="FP-2017-25-000067"/>
    <n v="-705.45"/>
    <m/>
    <s v="50115300"/>
    <s v="32130000"/>
    <x v="26"/>
    <s v="1704857"/>
    <d v="2017-08-08T00:00:00"/>
    <s v="Buzková Eva"/>
    <s v="Neuplatněná DPH - finanční bonus"/>
    <x v="1"/>
    <s v="8 / 2017"/>
    <x v="7"/>
    <x v="0"/>
    <n v="-705.45"/>
  </r>
  <r>
    <s v="FP-2017-25-000067"/>
    <n v="0.45"/>
    <m/>
    <s v="50115300"/>
    <s v="32130000"/>
    <x v="26"/>
    <s v="1704857"/>
    <d v="2017-08-08T00:00:00"/>
    <s v="Buzková Eva"/>
    <s v="Haléřové vyrovnání"/>
    <x v="1"/>
    <s v="8 / 2017"/>
    <x v="7"/>
    <x v="0"/>
    <n v="0.45"/>
  </r>
  <r>
    <s v="FP-2017-25-000068"/>
    <n v="-183694.38"/>
    <m/>
    <s v="50115300"/>
    <s v="32130000"/>
    <x v="32"/>
    <s v="1800013983"/>
    <d v="2017-08-09T00:00:00"/>
    <s v="Buzková Eva"/>
    <s v="finanční bonus"/>
    <x v="1"/>
    <s v="8 / 2017"/>
    <x v="7"/>
    <x v="0"/>
    <n v="-183694.38"/>
  </r>
  <r>
    <s v="FP-2017-25-000068"/>
    <n v="-27554.16"/>
    <m/>
    <s v="50115300"/>
    <s v="32130000"/>
    <x v="32"/>
    <s v="1800013983"/>
    <d v="2017-08-09T00:00:00"/>
    <s v="Buzková Eva"/>
    <s v="Neuplatněná DPH - finanční bonus"/>
    <x v="1"/>
    <s v="8 / 2017"/>
    <x v="7"/>
    <x v="0"/>
    <n v="-27554.16"/>
  </r>
  <r>
    <s v="FP-2017-25-000068"/>
    <n v="-168366.63"/>
    <m/>
    <s v="50115300"/>
    <s v="32130000"/>
    <x v="32"/>
    <s v="1800013983"/>
    <d v="2017-08-09T00:00:00"/>
    <s v="Buzková Eva"/>
    <s v="finanční bonus"/>
    <x v="1"/>
    <s v="8 / 2017"/>
    <x v="7"/>
    <x v="0"/>
    <n v="-168366.63"/>
  </r>
  <r>
    <s v="FP-2017-25-000068"/>
    <n v="-35356.99"/>
    <m/>
    <s v="50115300"/>
    <s v="32130000"/>
    <x v="32"/>
    <s v="1800013983"/>
    <d v="2017-08-09T00:00:00"/>
    <s v="Buzková Eva"/>
    <s v="Neuplatněná DPH - finanční bonus"/>
    <x v="1"/>
    <s v="8 / 2017"/>
    <x v="7"/>
    <x v="0"/>
    <n v="-35356.99"/>
  </r>
  <r>
    <s v="FP-2017-25-000069"/>
    <n v="-2566"/>
    <m/>
    <s v="50115300"/>
    <s v="32130000"/>
    <x v="26"/>
    <s v="1705448"/>
    <d v="2017-09-11T00:00:00"/>
    <s v="Buzková Eva"/>
    <s v="finanční bonus"/>
    <x v="1"/>
    <s v="9 / 2017"/>
    <x v="8"/>
    <x v="0"/>
    <n v="-2566"/>
  </r>
  <r>
    <s v="FP-2017-25-000069"/>
    <n v="-384.9"/>
    <m/>
    <s v="50115300"/>
    <s v="32130000"/>
    <x v="26"/>
    <s v="1705448"/>
    <d v="2017-09-11T00:00:00"/>
    <s v="Buzková Eva"/>
    <s v="Neuplatněná DPH - finanční bonus"/>
    <x v="1"/>
    <s v="9 / 2017"/>
    <x v="8"/>
    <x v="0"/>
    <n v="-384.9"/>
  </r>
  <r>
    <s v="FP-2017-25-000069"/>
    <n v="-0.1"/>
    <m/>
    <s v="50115300"/>
    <s v="32130000"/>
    <x v="26"/>
    <s v="1705448"/>
    <d v="2017-09-11T00:00:00"/>
    <s v="Buzková Eva"/>
    <s v="Haléřové vyrovnání"/>
    <x v="1"/>
    <s v="9 / 2017"/>
    <x v="8"/>
    <x v="0"/>
    <n v="-0.1"/>
  </r>
  <r>
    <s v="FP-2017-25-000070"/>
    <n v="126046.8"/>
    <m/>
    <s v="50115300"/>
    <s v="32130000"/>
    <x v="14"/>
    <s v="323778451"/>
    <d v="2017-09-30T00:00:00"/>
    <s v="Buzková Eva"/>
    <s v="storno finančního bonusu 2016 ua I.-IV.Q spotř. mat. divize Hospital Care"/>
    <x v="1"/>
    <s v="9 / 2017"/>
    <x v="8"/>
    <x v="0"/>
    <n v="126046.8"/>
  </r>
  <r>
    <s v="FP-2017-25-000070"/>
    <n v="12604.68"/>
    <m/>
    <s v="50115300"/>
    <s v="32130000"/>
    <x v="14"/>
    <s v="323778451"/>
    <d v="2017-09-30T00:00:00"/>
    <s v="Buzková Eva"/>
    <s v="Neuplatněná DPH - storno finančního bonusu 2016 ua I.-IV.Q spotř. mat. divize Hospital Care"/>
    <x v="1"/>
    <s v="9 / 2017"/>
    <x v="8"/>
    <x v="0"/>
    <n v="12604.68"/>
  </r>
  <r>
    <s v="FP-2017-25-000071"/>
    <n v="-792533.21"/>
    <m/>
    <s v="50115300"/>
    <s v="32130000"/>
    <x v="14"/>
    <s v="323776832"/>
    <d v="2017-09-30T00:00:00"/>
    <s v="Buzková Eva"/>
    <s v="finanční bonus"/>
    <x v="1"/>
    <s v="9 / 2017"/>
    <x v="8"/>
    <x v="0"/>
    <n v="-792533.21"/>
  </r>
  <r>
    <s v="FP-2017-25-000071"/>
    <n v="-166431.97"/>
    <m/>
    <s v="50115300"/>
    <s v="32130000"/>
    <x v="14"/>
    <s v="323776832"/>
    <d v="2017-09-30T00:00:00"/>
    <s v="Buzková Eva"/>
    <s v="Neuplatněná DPH - finanční bonus"/>
    <x v="1"/>
    <s v="9 / 2017"/>
    <x v="8"/>
    <x v="0"/>
    <n v="-166431.97"/>
  </r>
  <r>
    <s v="FP-2017-25-000072"/>
    <n v="-6435"/>
    <m/>
    <s v="50115300"/>
    <s v="32130000"/>
    <x v="26"/>
    <s v="1706109"/>
    <d v="2017-10-10T00:00:00"/>
    <s v="Buzková Eva"/>
    <s v="finanční bonus"/>
    <x v="1"/>
    <s v="10 / 2017"/>
    <x v="9"/>
    <x v="0"/>
    <n v="-6435"/>
  </r>
  <r>
    <s v="FP-2017-25-000072"/>
    <n v="-965.25"/>
    <m/>
    <s v="50115300"/>
    <s v="32130000"/>
    <x v="26"/>
    <s v="1706109"/>
    <d v="2017-10-10T00:00:00"/>
    <s v="Buzková Eva"/>
    <s v="Neuplatněná DPH - finanční bonus"/>
    <x v="1"/>
    <s v="10 / 2017"/>
    <x v="9"/>
    <x v="0"/>
    <n v="-965.25"/>
  </r>
  <r>
    <s v="FP-2017-25-000072"/>
    <n v="0.25"/>
    <m/>
    <s v="50115300"/>
    <s v="32130000"/>
    <x v="26"/>
    <s v="1706109"/>
    <d v="2017-10-10T00:00:00"/>
    <s v="Buzková Eva"/>
    <s v="Haléřové vyrovnání"/>
    <x v="1"/>
    <s v="10 / 2017"/>
    <x v="9"/>
    <x v="0"/>
    <n v="0.25"/>
  </r>
  <r>
    <s v="FP-2017-25-000073"/>
    <n v="-12238.13"/>
    <m/>
    <s v="50115300"/>
    <s v="32130000"/>
    <x v="28"/>
    <s v="605170030"/>
    <d v="2017-10-31T00:00:00"/>
    <s v="Buzková Eva"/>
    <s v="finanční bonus"/>
    <x v="1"/>
    <s v="10 / 2017"/>
    <x v="9"/>
    <x v="0"/>
    <n v="-12238.13"/>
  </r>
  <r>
    <s v="FP-2017-25-000073"/>
    <n v="-1835.72"/>
    <m/>
    <s v="50115300"/>
    <s v="32130000"/>
    <x v="28"/>
    <s v="605170030"/>
    <d v="2017-10-31T00:00:00"/>
    <s v="Buzková Eva"/>
    <s v="Neuplatněná DPH - finanční bonus"/>
    <x v="1"/>
    <s v="10 / 2017"/>
    <x v="9"/>
    <x v="0"/>
    <n v="-1835.72"/>
  </r>
  <r>
    <s v="FP-2017-25-000074"/>
    <n v="-18475.98"/>
    <m/>
    <s v="50115300"/>
    <s v="32130000"/>
    <x v="42"/>
    <s v="990170053"/>
    <d v="2017-10-31T00:00:00"/>
    <s v="Buzková Eva"/>
    <s v="finanční bonus"/>
    <x v="1"/>
    <s v="10 / 2017"/>
    <x v="9"/>
    <x v="0"/>
    <n v="-18475.98"/>
  </r>
  <r>
    <s v="FP-2017-25-000074"/>
    <n v="-3879.96"/>
    <m/>
    <s v="50115300"/>
    <s v="32130000"/>
    <x v="42"/>
    <s v="990170053"/>
    <d v="2017-10-31T00:00:00"/>
    <s v="Buzková Eva"/>
    <s v="Neuplatněná DPH - finanční bonus"/>
    <x v="1"/>
    <s v="10 / 2017"/>
    <x v="9"/>
    <x v="0"/>
    <n v="-3879.96"/>
  </r>
  <r>
    <s v="FP-2017-25-000075"/>
    <n v="-1073388.8"/>
    <m/>
    <s v="50115300"/>
    <s v="32130000"/>
    <x v="42"/>
    <s v="990170055"/>
    <d v="2017-10-31T00:00:00"/>
    <s v="Buzková Eva"/>
    <s v="finanční bonus"/>
    <x v="1"/>
    <s v="10 / 2017"/>
    <x v="9"/>
    <x v="0"/>
    <n v="-1073388.8"/>
  </r>
  <r>
    <s v="FP-2017-25-000075"/>
    <n v="-225411.65"/>
    <m/>
    <s v="50115300"/>
    <s v="32130000"/>
    <x v="42"/>
    <s v="990170055"/>
    <d v="2017-10-31T00:00:00"/>
    <s v="Buzková Eva"/>
    <s v="Neuplatněná DPH - finanční bonus"/>
    <x v="1"/>
    <s v="10 / 2017"/>
    <x v="9"/>
    <x v="0"/>
    <n v="-225411.65"/>
  </r>
  <r>
    <s v="FP-2017-25-000076"/>
    <n v="-1084995"/>
    <m/>
    <s v="50115300"/>
    <s v="32130000"/>
    <x v="40"/>
    <s v="1702036"/>
    <d v="2017-10-31T00:00:00"/>
    <s v="Buzková Eva"/>
    <s v="finanční bonus"/>
    <x v="1"/>
    <s v="10 / 2017"/>
    <x v="9"/>
    <x v="0"/>
    <n v="-1084995"/>
  </r>
  <r>
    <s v="FP-2017-25-000076"/>
    <n v="-227848.95"/>
    <m/>
    <s v="50115300"/>
    <s v="32130000"/>
    <x v="40"/>
    <s v="1702036"/>
    <d v="2017-10-31T00:00:00"/>
    <s v="Buzková Eva"/>
    <s v="Neuplatněná DPH - finanční bonus"/>
    <x v="1"/>
    <s v="10 / 2017"/>
    <x v="9"/>
    <x v="0"/>
    <n v="-227848.95"/>
  </r>
  <r>
    <s v="FP-2017-25-000076"/>
    <n v="-0.05"/>
    <m/>
    <s v="50115300"/>
    <s v="32130000"/>
    <x v="40"/>
    <s v="1702036"/>
    <d v="2017-10-31T00:00:00"/>
    <s v="Buzková Eva"/>
    <s v="Haléřové vyrovnání"/>
    <x v="1"/>
    <s v="10 / 2017"/>
    <x v="9"/>
    <x v="0"/>
    <n v="-0.05"/>
  </r>
  <r>
    <s v="FP-2017-25-000077"/>
    <n v="-532311.14"/>
    <m/>
    <s v="50115300"/>
    <s v="32130000"/>
    <x v="38"/>
    <s v="1708116"/>
    <d v="2017-10-31T00:00:00"/>
    <s v="Buzková Eva"/>
    <s v="finanční bonus"/>
    <x v="1"/>
    <s v="10 / 2017"/>
    <x v="9"/>
    <x v="0"/>
    <n v="-532311.14"/>
  </r>
  <r>
    <s v="FP-2017-25-000077"/>
    <n v="-79846.67"/>
    <m/>
    <s v="50115300"/>
    <s v="32130000"/>
    <x v="38"/>
    <s v="1708116"/>
    <d v="2017-10-31T00:00:00"/>
    <s v="Buzková Eva"/>
    <s v="Neuplatněná DPH - finanční bonus"/>
    <x v="1"/>
    <s v="10 / 2017"/>
    <x v="9"/>
    <x v="0"/>
    <n v="-79846.67"/>
  </r>
  <r>
    <s v="FP-2017-25-000077"/>
    <n v="-52728.84"/>
    <m/>
    <s v="50115300"/>
    <s v="32130000"/>
    <x v="38"/>
    <s v="1708116"/>
    <d v="2017-10-31T00:00:00"/>
    <s v="Buzková Eva"/>
    <s v="finanční bonus"/>
    <x v="1"/>
    <s v="10 / 2017"/>
    <x v="9"/>
    <x v="0"/>
    <n v="-52728.84"/>
  </r>
  <r>
    <s v="FP-2017-25-000077"/>
    <n v="-11073.06"/>
    <m/>
    <s v="50115300"/>
    <s v="32130000"/>
    <x v="38"/>
    <s v="1708116"/>
    <d v="2017-10-31T00:00:00"/>
    <s v="Buzková Eva"/>
    <s v="Neuplatněná DPH - finanční bonus"/>
    <x v="1"/>
    <s v="10 / 2017"/>
    <x v="9"/>
    <x v="0"/>
    <n v="-11073.06"/>
  </r>
  <r>
    <s v="FP-2017-25-000077"/>
    <n v="-0.28999999999999998"/>
    <m/>
    <s v="50115300"/>
    <s v="32130000"/>
    <x v="38"/>
    <s v="1708116"/>
    <d v="2017-10-31T00:00:00"/>
    <s v="Buzková Eva"/>
    <s v="Haléřové vyrovnání"/>
    <x v="1"/>
    <s v="10 / 2017"/>
    <x v="9"/>
    <x v="0"/>
    <n v="-0.28999999999999998"/>
  </r>
  <r>
    <s v="FP-2017-25-000078"/>
    <n v="-919109.78"/>
    <m/>
    <s v="50115300"/>
    <s v="32130000"/>
    <x v="38"/>
    <s v="1708117"/>
    <d v="2017-10-31T00:00:00"/>
    <s v="Buzková Eva"/>
    <s v="finanční bonus"/>
    <x v="1"/>
    <s v="10 / 2017"/>
    <x v="9"/>
    <x v="0"/>
    <n v="-919109.78"/>
  </r>
  <r>
    <s v="FP-2017-25-000078"/>
    <n v="-137866.47"/>
    <m/>
    <s v="50115300"/>
    <s v="32130000"/>
    <x v="38"/>
    <s v="1708117"/>
    <d v="2017-10-31T00:00:00"/>
    <s v="Buzková Eva"/>
    <s v="Neuplatněná DPH - finanční bonus"/>
    <x v="1"/>
    <s v="10 / 2017"/>
    <x v="9"/>
    <x v="0"/>
    <n v="-137866.47"/>
  </r>
  <r>
    <s v="FP-2017-25-000078"/>
    <n v="-7115.79"/>
    <m/>
    <s v="50115300"/>
    <s v="32130000"/>
    <x v="38"/>
    <s v="1708117"/>
    <d v="2017-10-31T00:00:00"/>
    <s v="Buzková Eva"/>
    <s v="finanční bonus"/>
    <x v="1"/>
    <s v="10 / 2017"/>
    <x v="9"/>
    <x v="0"/>
    <n v="-7115.79"/>
  </r>
  <r>
    <s v="FP-2017-25-000078"/>
    <n v="-1494.32"/>
    <m/>
    <s v="50115300"/>
    <s v="32130000"/>
    <x v="38"/>
    <s v="1708117"/>
    <d v="2017-10-31T00:00:00"/>
    <s v="Buzková Eva"/>
    <s v="Neuplatněná DPH - finanční bonus"/>
    <x v="1"/>
    <s v="10 / 2017"/>
    <x v="9"/>
    <x v="0"/>
    <n v="-1494.32"/>
  </r>
  <r>
    <s v="FP-2017-25-000078"/>
    <n v="0.36"/>
    <m/>
    <s v="50115300"/>
    <s v="32130000"/>
    <x v="38"/>
    <s v="1708117"/>
    <d v="2017-10-31T00:00:00"/>
    <s v="Buzková Eva"/>
    <s v="Haléřové vyrovnání"/>
    <x v="1"/>
    <s v="10 / 2017"/>
    <x v="9"/>
    <x v="0"/>
    <n v="0.36"/>
  </r>
  <r>
    <s v="FP-2017-25-000079"/>
    <n v="-8732043.2300000004"/>
    <m/>
    <s v="50115300"/>
    <s v="32130000"/>
    <x v="43"/>
    <s v="170400030"/>
    <d v="2017-10-31T00:00:00"/>
    <s v="Buzková Eva"/>
    <s v="finanční bonus"/>
    <x v="1"/>
    <s v="10 / 2017"/>
    <x v="9"/>
    <x v="0"/>
    <n v="-8732043.2300000004"/>
  </r>
  <r>
    <s v="FP-2017-25-000079"/>
    <n v="-1309806.48"/>
    <m/>
    <s v="50115300"/>
    <s v="32130000"/>
    <x v="43"/>
    <s v="170400030"/>
    <d v="2017-10-31T00:00:00"/>
    <s v="Buzková Eva"/>
    <s v="Neuplatněná DPH - finanční bonus"/>
    <x v="1"/>
    <s v="10 / 2017"/>
    <x v="9"/>
    <x v="0"/>
    <n v="-1309806.48"/>
  </r>
  <r>
    <s v="FP-2017-25-000079"/>
    <n v="-196148.47"/>
    <m/>
    <s v="50115300"/>
    <s v="32130000"/>
    <x v="43"/>
    <s v="170400030"/>
    <d v="2017-10-31T00:00:00"/>
    <s v="Buzková Eva"/>
    <s v="finanční bonus"/>
    <x v="1"/>
    <s v="10 / 2017"/>
    <x v="9"/>
    <x v="0"/>
    <n v="-196148.47"/>
  </r>
  <r>
    <s v="FP-2017-25-000079"/>
    <n v="-41191.18"/>
    <m/>
    <s v="50115300"/>
    <s v="32130000"/>
    <x v="43"/>
    <s v="170400030"/>
    <d v="2017-10-31T00:00:00"/>
    <s v="Buzková Eva"/>
    <s v="Neuplatněná DPH - finanční bonus"/>
    <x v="1"/>
    <s v="10 / 2017"/>
    <x v="9"/>
    <x v="0"/>
    <n v="-41191.18"/>
  </r>
  <r>
    <s v="FP-2017-25-000081"/>
    <n v="-10923"/>
    <m/>
    <s v="50115300"/>
    <s v="32130000"/>
    <x v="41"/>
    <s v="17390043"/>
    <d v="2017-10-31T00:00:00"/>
    <s v="Buzková Eva"/>
    <s v="finanční bonus"/>
    <x v="1"/>
    <s v="10 / 2017"/>
    <x v="9"/>
    <x v="0"/>
    <n v="-10923"/>
  </r>
  <r>
    <s v="FP-2017-25-000081"/>
    <n v="-2293.83"/>
    <m/>
    <s v="50115300"/>
    <s v="32130000"/>
    <x v="41"/>
    <s v="17390043"/>
    <d v="2017-10-31T00:00:00"/>
    <s v="Buzková Eva"/>
    <s v="Neuplatněná DPH - finanční bonus"/>
    <x v="1"/>
    <s v="10 / 2017"/>
    <x v="9"/>
    <x v="0"/>
    <n v="-2293.83"/>
  </r>
  <r>
    <s v="FP-2017-25-000081"/>
    <n v="-0.17"/>
    <m/>
    <s v="50115300"/>
    <s v="32130000"/>
    <x v="41"/>
    <s v="17390043"/>
    <d v="2017-10-31T00:00:00"/>
    <s v="Buzková Eva"/>
    <s v="Haléřové vyrovnání"/>
    <x v="1"/>
    <s v="10 / 2017"/>
    <x v="9"/>
    <x v="0"/>
    <n v="-0.17"/>
  </r>
  <r>
    <s v="FP-2017-25-000082"/>
    <n v="-159418.34"/>
    <m/>
    <s v="50115300"/>
    <s v="32130000"/>
    <x v="35"/>
    <s v="3066100228"/>
    <d v="2017-10-31T00:00:00"/>
    <s v="Buzková Eva"/>
    <s v="finanční bonus"/>
    <x v="1"/>
    <s v="10 / 2017"/>
    <x v="9"/>
    <x v="0"/>
    <n v="-159418.34"/>
  </r>
  <r>
    <s v="FP-2017-25-000082"/>
    <n v="-33477.85"/>
    <m/>
    <s v="50115300"/>
    <s v="32130000"/>
    <x v="35"/>
    <s v="3066100228"/>
    <d v="2017-10-31T00:00:00"/>
    <s v="Buzková Eva"/>
    <s v="Neuplatněná DPH - finanční bonus"/>
    <x v="1"/>
    <s v="10 / 2017"/>
    <x v="9"/>
    <x v="0"/>
    <n v="-33477.85"/>
  </r>
  <r>
    <s v="FP-2017-25-000084"/>
    <n v="-143239"/>
    <m/>
    <s v="50115300"/>
    <s v="32130000"/>
    <x v="33"/>
    <s v="17017239"/>
    <d v="2017-10-31T00:00:00"/>
    <s v="Buzková Eva"/>
    <s v="finanční bonus"/>
    <x v="1"/>
    <s v="10 / 2017"/>
    <x v="9"/>
    <x v="0"/>
    <n v="-143239"/>
  </r>
  <r>
    <s v="FP-2017-25-000084"/>
    <n v="-21485.85"/>
    <m/>
    <s v="50115300"/>
    <s v="32130000"/>
    <x v="33"/>
    <s v="17017239"/>
    <d v="2017-10-31T00:00:00"/>
    <s v="Buzková Eva"/>
    <s v="Neuplatněná DPH - finanční bonus"/>
    <x v="1"/>
    <s v="10 / 2017"/>
    <x v="9"/>
    <x v="0"/>
    <n v="-21485.85"/>
  </r>
  <r>
    <s v="FP-2017-25-000084"/>
    <n v="-356417"/>
    <m/>
    <s v="50115300"/>
    <s v="32130000"/>
    <x v="33"/>
    <s v="17017239"/>
    <d v="2017-10-31T00:00:00"/>
    <s v="Buzková Eva"/>
    <s v="finanční bonus"/>
    <x v="1"/>
    <s v="10 / 2017"/>
    <x v="9"/>
    <x v="0"/>
    <n v="-356417"/>
  </r>
  <r>
    <s v="FP-2017-25-000084"/>
    <n v="-74847.570000000007"/>
    <m/>
    <s v="50115300"/>
    <s v="32130000"/>
    <x v="33"/>
    <s v="17017239"/>
    <d v="2017-10-31T00:00:00"/>
    <s v="Buzková Eva"/>
    <s v="Neuplatněná DPH - finanční bonus"/>
    <x v="1"/>
    <s v="10 / 2017"/>
    <x v="9"/>
    <x v="0"/>
    <n v="-74847.570000000007"/>
  </r>
  <r>
    <s v="FP-2017-25-000085"/>
    <n v="-56684"/>
    <m/>
    <s v="50115300"/>
    <s v="32130000"/>
    <x v="33"/>
    <s v="172184439"/>
    <d v="2017-10-31T00:00:00"/>
    <s v="Buzková Eva"/>
    <s v="finanční bonus"/>
    <x v="1"/>
    <s v="10 / 2017"/>
    <x v="9"/>
    <x v="0"/>
    <n v="-56684"/>
  </r>
  <r>
    <s v="FP-2017-25-000085"/>
    <n v="-8502.6"/>
    <m/>
    <s v="50115300"/>
    <s v="32130000"/>
    <x v="33"/>
    <s v="172184439"/>
    <d v="2017-10-31T00:00:00"/>
    <s v="Buzková Eva"/>
    <s v="Neuplatněná DPH - finanční bonus"/>
    <x v="1"/>
    <s v="10 / 2017"/>
    <x v="9"/>
    <x v="0"/>
    <n v="-8502.6"/>
  </r>
  <r>
    <s v="FP-2017-25-000086"/>
    <n v="-5063"/>
    <m/>
    <s v="50115300"/>
    <s v="32130000"/>
    <x v="33"/>
    <s v="172184617"/>
    <d v="2017-10-31T00:00:00"/>
    <s v="Buzková Eva"/>
    <s v="finanční bonus"/>
    <x v="1"/>
    <s v="10 / 2017"/>
    <x v="9"/>
    <x v="0"/>
    <n v="-5063"/>
  </r>
  <r>
    <s v="FP-2017-25-000086"/>
    <n v="-759.5"/>
    <m/>
    <s v="50115300"/>
    <s v="32130000"/>
    <x v="33"/>
    <s v="172184617"/>
    <d v="2017-10-31T00:00:00"/>
    <s v="Buzková Eva"/>
    <s v="Neuplatněná DPH - finanční bonus"/>
    <x v="1"/>
    <s v="10 / 2017"/>
    <x v="9"/>
    <x v="0"/>
    <n v="-759.5"/>
  </r>
  <r>
    <s v="FP-2017-25-000087"/>
    <n v="-18169"/>
    <m/>
    <s v="50115300"/>
    <s v="32130000"/>
    <x v="33"/>
    <s v="172184616"/>
    <d v="2017-10-31T00:00:00"/>
    <s v="Buzková Eva"/>
    <s v="finanční bonus"/>
    <x v="1"/>
    <s v="10 / 2017"/>
    <x v="9"/>
    <x v="0"/>
    <n v="-18169"/>
  </r>
  <r>
    <s v="FP-2017-25-000087"/>
    <n v="-2725.4"/>
    <m/>
    <s v="50115300"/>
    <s v="32130000"/>
    <x v="33"/>
    <s v="172184616"/>
    <d v="2017-10-31T00:00:00"/>
    <s v="Buzková Eva"/>
    <s v="Neuplatněná DPH - finanční bonus"/>
    <x v="1"/>
    <s v="10 / 2017"/>
    <x v="9"/>
    <x v="0"/>
    <n v="-2725.4"/>
  </r>
  <r>
    <s v="FP-2017-25-000088"/>
    <n v="-4800"/>
    <m/>
    <s v="50115300"/>
    <s v="32130000"/>
    <x v="33"/>
    <s v="172184615"/>
    <d v="2017-10-31T00:00:00"/>
    <s v="Buzková Eva"/>
    <s v="finanční bonus"/>
    <x v="1"/>
    <s v="10 / 2017"/>
    <x v="9"/>
    <x v="0"/>
    <n v="-4800"/>
  </r>
  <r>
    <s v="FP-2017-25-000088"/>
    <n v="-720"/>
    <m/>
    <s v="50115300"/>
    <s v="32130000"/>
    <x v="33"/>
    <s v="172184615"/>
    <d v="2017-10-31T00:00:00"/>
    <s v="Buzková Eva"/>
    <s v="Neuplatněná DPH - finanční bonus"/>
    <x v="1"/>
    <s v="10 / 2017"/>
    <x v="9"/>
    <x v="0"/>
    <n v="-720"/>
  </r>
  <r>
    <s v="FP-2017-25-000089"/>
    <n v="-223339"/>
    <m/>
    <s v="50115300"/>
    <s v="32130000"/>
    <x v="33"/>
    <s v="172184554"/>
    <d v="2017-10-31T00:00:00"/>
    <s v="Buzková Eva"/>
    <s v="finanční bonus"/>
    <x v="1"/>
    <s v="10 / 2017"/>
    <x v="9"/>
    <x v="0"/>
    <n v="-223339"/>
  </r>
  <r>
    <s v="FP-2017-25-000089"/>
    <n v="-33500.9"/>
    <m/>
    <s v="50115300"/>
    <s v="32130000"/>
    <x v="33"/>
    <s v="172184554"/>
    <d v="2017-10-31T00:00:00"/>
    <s v="Buzková Eva"/>
    <s v="Neuplatněná DPH - finanční bonus"/>
    <x v="1"/>
    <s v="10 / 2017"/>
    <x v="9"/>
    <x v="0"/>
    <n v="-33500.9"/>
  </r>
  <r>
    <s v="FP-2017-25-000090"/>
    <n v="-23338"/>
    <m/>
    <s v="50115300"/>
    <s v="32130000"/>
    <x v="33"/>
    <s v="172184555"/>
    <d v="2017-10-31T00:00:00"/>
    <s v="Buzková Eva"/>
    <s v="finanční bonus"/>
    <x v="1"/>
    <s v="10 / 2017"/>
    <x v="9"/>
    <x v="0"/>
    <n v="-23338"/>
  </r>
  <r>
    <s v="FP-2017-25-000090"/>
    <n v="-3500.7"/>
    <m/>
    <s v="50115300"/>
    <s v="32130000"/>
    <x v="33"/>
    <s v="172184555"/>
    <d v="2017-10-31T00:00:00"/>
    <s v="Buzková Eva"/>
    <s v="Neuplatněná DPH - finanční bonus"/>
    <x v="1"/>
    <s v="10 / 2017"/>
    <x v="9"/>
    <x v="0"/>
    <n v="-3500.7"/>
  </r>
  <r>
    <s v="ID-2017-01-000025"/>
    <n v="18000000"/>
    <m/>
    <s v="50115300"/>
    <s v="38800000"/>
    <x v="24"/>
    <m/>
    <d v="2017-01-31T00:00:00"/>
    <s v="Buzková Eva"/>
    <s v="Storno dohad.pol.-léky, ZPr.2016 (ID-2016-01/647)"/>
    <x v="1"/>
    <s v="1 / 2017"/>
    <x v="0"/>
    <x v="0"/>
    <n v="18000000"/>
  </r>
  <r>
    <s v="ID-2017-01-000182"/>
    <n v="18000000"/>
    <m/>
    <s v="50115300"/>
    <s v="39520000"/>
    <x v="25"/>
    <m/>
    <d v="2017-05-31T00:00:00"/>
    <s v="Buzková Eva"/>
    <s v="Oprava NS (storno odhadu bonusů-ID-2017-01-25, 74)"/>
    <x v="1"/>
    <s v="5 / 2017"/>
    <x v="4"/>
    <x v="0"/>
    <n v="18000000"/>
  </r>
  <r>
    <s v="ID-2017-01-000182"/>
    <n v="-18000000"/>
    <m/>
    <s v="50115300"/>
    <s v="39520000"/>
    <x v="25"/>
    <m/>
    <d v="2017-05-31T00:00:00"/>
    <s v="Buzková Eva"/>
    <s v="Oprava NS (storno odhadu bonusů-ID-2017-01-25, 74)"/>
    <x v="1"/>
    <s v="5 / 2017"/>
    <x v="4"/>
    <x v="0"/>
    <n v="-18000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77">
  <r>
    <s v="DP-2017-707-000002"/>
    <n v="-430145"/>
    <m/>
    <s v="50113300"/>
    <s v="32110700"/>
    <s v="Alliance Healthcare s.r.o."/>
    <s v="5901606504"/>
    <d v="2017-01-18T00:00:00"/>
    <s v="Buzková Eva"/>
    <s v="Abbvie 10-11/2016"/>
    <x v="0"/>
    <s v="1 / 2017"/>
    <s v="leden"/>
    <x v="0"/>
    <n v="-430145"/>
  </r>
  <r>
    <s v="DP-2017-707-000002"/>
    <n v="-43014.5"/>
    <m/>
    <s v="50113300"/>
    <s v="32110700"/>
    <s v="Alliance Healthcare s.r.o."/>
    <s v="5901606504"/>
    <d v="2017-01-18T00:00:00"/>
    <s v="Buzková Eva"/>
    <s v="Neuplatněná DPH - Abbvie 10-11/2016"/>
    <x v="0"/>
    <s v="1 / 2017"/>
    <s v="leden"/>
    <x v="0"/>
    <n v="-43014.5"/>
  </r>
  <r>
    <s v="DP-2017-707-000003"/>
    <n v="-296.58999999999997"/>
    <m/>
    <s v="50113300"/>
    <s v="32110700"/>
    <s v="PHARMACY - distribuce léčiv s.r.o."/>
    <s v="2734160661"/>
    <d v="2017-01-18T00:00:00"/>
    <s v="Buzková Eva"/>
    <s v="Mylan 7-9/2016"/>
    <x v="0"/>
    <s v="1 / 2017"/>
    <s v="leden"/>
    <x v="0"/>
    <n v="-296.58999999999997"/>
  </r>
  <r>
    <s v="DP-2017-707-000003"/>
    <n v="-29.66"/>
    <m/>
    <s v="50113300"/>
    <s v="32110700"/>
    <s v="PHARMACY - distribuce léčiv s.r.o."/>
    <s v="2734160661"/>
    <d v="2017-01-18T00:00:00"/>
    <s v="Buzková Eva"/>
    <s v="Neuplatněná DPH - Mylan 7-9/2016"/>
    <x v="0"/>
    <s v="1 / 2017"/>
    <s v="leden"/>
    <x v="0"/>
    <n v="-29.66"/>
  </r>
  <r>
    <s v="DP-2017-707-000006"/>
    <n v="-38.479999999999997"/>
    <m/>
    <s v="50113300"/>
    <s v="32110700"/>
    <s v="PHOENIX lékárenský velkoobchod, a.s."/>
    <s v="9991610130"/>
    <d v="2017-01-18T00:00:00"/>
    <s v="Buzková Eva"/>
    <s v="Stada Pharma 7-9/2016, Takeda 7-9/2016"/>
    <x v="0"/>
    <s v="1 / 2017"/>
    <s v="leden"/>
    <x v="0"/>
    <n v="-38.479999999999997"/>
  </r>
  <r>
    <s v="DP-2017-707-000006"/>
    <n v="-5.77"/>
    <m/>
    <s v="50113300"/>
    <s v="32110700"/>
    <s v="PHOENIX lékárenský velkoobchod, a.s."/>
    <s v="9991610130"/>
    <d v="2017-01-18T00:00:00"/>
    <s v="Buzková Eva"/>
    <s v="Neuplatněná DPH - Stada Pharma 7-9/2016, Takeda 7-9/2016"/>
    <x v="0"/>
    <s v="1 / 2017"/>
    <s v="leden"/>
    <x v="0"/>
    <n v="-5.77"/>
  </r>
  <r>
    <s v="DP-2017-707-000006"/>
    <n v="-25933.7"/>
    <m/>
    <s v="50113300"/>
    <s v="32110700"/>
    <s v="PHOENIX lékárenský velkoobchod, a.s."/>
    <s v="9991610130"/>
    <d v="2017-01-18T00:00:00"/>
    <s v="Buzková Eva"/>
    <s v="Stada Pharma 7-9/2016, Takeda 7-9/2016"/>
    <x v="0"/>
    <s v="1 / 2017"/>
    <s v="leden"/>
    <x v="0"/>
    <n v="-25933.7"/>
  </r>
  <r>
    <s v="DP-2017-707-000006"/>
    <n v="-2593.37"/>
    <m/>
    <s v="50113300"/>
    <s v="32110700"/>
    <s v="PHOENIX lékárenský velkoobchod, a.s."/>
    <s v="9991610130"/>
    <d v="2017-01-18T00:00:00"/>
    <s v="Buzková Eva"/>
    <s v="Neuplatněná DPH - Stada Pharma 7-9/2016, Takeda 7-9/2016"/>
    <x v="0"/>
    <s v="1 / 2017"/>
    <s v="leden"/>
    <x v="0"/>
    <n v="-2593.37"/>
  </r>
  <r>
    <s v="DP-2017-707-000006"/>
    <n v="-30.12"/>
    <m/>
    <s v="50113300"/>
    <s v="32110700"/>
    <s v="PHOENIX lékárenský velkoobchod, a.s."/>
    <s v="9991610130"/>
    <d v="2017-01-18T00:00:00"/>
    <s v="Buzková Eva"/>
    <s v="Stada Pharma 7-9/2016, Takeda 7-9/2016"/>
    <x v="0"/>
    <s v="1 / 2017"/>
    <s v="leden"/>
    <x v="0"/>
    <n v="-30.12"/>
  </r>
  <r>
    <s v="DP-2017-707-000006"/>
    <n v="-6.33"/>
    <m/>
    <s v="50113300"/>
    <s v="32110700"/>
    <s v="PHOENIX lékárenský velkoobchod, a.s."/>
    <s v="9991610130"/>
    <d v="2017-01-18T00:00:00"/>
    <s v="Buzková Eva"/>
    <s v="Neuplatněná DPH - Stada Pharma 7-9/2016, Takeda 7-9/2016"/>
    <x v="0"/>
    <s v="1 / 2017"/>
    <s v="leden"/>
    <x v="0"/>
    <n v="-6.33"/>
  </r>
  <r>
    <s v="DP-2017-707-000007"/>
    <n v="-4992.01"/>
    <m/>
    <s v="50113300"/>
    <s v="32110700"/>
    <s v="ViaPharma s.r.o."/>
    <s v="1776500119"/>
    <d v="2017-01-27T00:00:00"/>
    <s v="Buzková Eva"/>
    <s v="Viapharma 12/2016"/>
    <x v="0"/>
    <s v="1 / 2017"/>
    <s v="leden"/>
    <x v="0"/>
    <n v="-4992.01"/>
  </r>
  <r>
    <s v="DP-2017-707-000007"/>
    <n v="-499.2"/>
    <m/>
    <s v="50113300"/>
    <s v="32110700"/>
    <s v="ViaPharma s.r.o."/>
    <s v="1776500119"/>
    <d v="2017-01-27T00:00:00"/>
    <s v="Buzková Eva"/>
    <s v="Neuplatněná DPH - Viapharma 12/2016"/>
    <x v="0"/>
    <s v="1 / 2017"/>
    <s v="leden"/>
    <x v="0"/>
    <n v="-499.2"/>
  </r>
  <r>
    <s v="DP-2017-707-000008"/>
    <n v="-90341.19"/>
    <m/>
    <s v="50113300"/>
    <s v="32110700"/>
    <s v="PHOENIX lékárenský velkoobchod, a.s."/>
    <s v="7991601579"/>
    <d v="2017-01-27T00:00:00"/>
    <s v="Buzková Eva"/>
    <s v="Astellas 12/2016"/>
    <x v="0"/>
    <s v="1 / 2017"/>
    <s v="leden"/>
    <x v="0"/>
    <n v="-90341.19"/>
  </r>
  <r>
    <s v="DP-2017-707-000008"/>
    <n v="-9034.1200000000008"/>
    <m/>
    <s v="50113300"/>
    <s v="32110700"/>
    <s v="PHOENIX lékárenský velkoobchod, a.s."/>
    <s v="7991601579"/>
    <d v="2017-01-27T00:00:00"/>
    <s v="Buzková Eva"/>
    <s v="Neuplatněná DPH - Astellas 12/2016"/>
    <x v="0"/>
    <s v="1 / 2017"/>
    <s v="leden"/>
    <x v="0"/>
    <n v="-9034.1200000000008"/>
  </r>
  <r>
    <s v="DP-2017-707-000010"/>
    <n v="-1368086.69"/>
    <m/>
    <s v="50113300"/>
    <s v="32110700"/>
    <s v="MEDIAL spol. s r.o."/>
    <s v="248160024"/>
    <d v="2017-01-30T00:00:00"/>
    <s v="Buzková Eva"/>
    <s v="Bayer-Medial 10-12/2016"/>
    <x v="0"/>
    <s v="1 / 2017"/>
    <s v="leden"/>
    <x v="0"/>
    <n v="-1368086.69"/>
  </r>
  <r>
    <s v="DP-2017-707-000010"/>
    <n v="-136808.67000000001"/>
    <m/>
    <s v="50113300"/>
    <s v="32110700"/>
    <s v="MEDIAL spol. s r.o."/>
    <s v="248160024"/>
    <d v="2017-01-30T00:00:00"/>
    <s v="Buzková Eva"/>
    <s v="Neuplatněná DPH - Bayer-Medial 10-12/2016"/>
    <x v="0"/>
    <s v="1 / 2017"/>
    <s v="leden"/>
    <x v="0"/>
    <n v="-136808.67000000001"/>
  </r>
  <r>
    <s v="DP-2017-707-000011"/>
    <n v="-2179971.13"/>
    <m/>
    <s v="50113300"/>
    <s v="32110700"/>
    <s v="Grifols s.r.o."/>
    <s v="5616003332"/>
    <d v="2017-01-30T00:00:00"/>
    <s v="Buzková Eva"/>
    <s v="Grifols 1-12/2016"/>
    <x v="0"/>
    <s v="1 / 2017"/>
    <s v="leden"/>
    <x v="0"/>
    <n v="-2179971.13"/>
  </r>
  <r>
    <s v="DP-2017-707-000011"/>
    <n v="-217997.11"/>
    <m/>
    <s v="50113300"/>
    <s v="32110700"/>
    <s v="Grifols s.r.o."/>
    <s v="5616003332"/>
    <d v="2017-01-30T00:00:00"/>
    <s v="Buzková Eva"/>
    <s v="Neuplatněná DPH - Grifols 1-12/2016"/>
    <x v="0"/>
    <s v="1 / 2017"/>
    <s v="leden"/>
    <x v="0"/>
    <n v="-217997.11"/>
  </r>
  <r>
    <s v="DP-2017-707-000013"/>
    <n v="-10759.85"/>
    <m/>
    <s v="50113300"/>
    <s v="32110700"/>
    <s v="PHOENIX lékárenský velkoobchod, a.s."/>
    <s v="9991610131"/>
    <d v="2017-01-30T00:00:00"/>
    <s v="Buzková Eva"/>
    <s v="Nutricia 11/2016"/>
    <x v="0"/>
    <s v="1 / 2017"/>
    <s v="leden"/>
    <x v="0"/>
    <n v="-10759.85"/>
  </r>
  <r>
    <s v="DP-2017-707-000013"/>
    <n v="-1613.98"/>
    <m/>
    <s v="50113300"/>
    <s v="32110700"/>
    <s v="PHOENIX lékárenský velkoobchod, a.s."/>
    <s v="9991610131"/>
    <d v="2017-01-30T00:00:00"/>
    <s v="Buzková Eva"/>
    <s v="Neuplatněná DPH - Nutricia 11/2016"/>
    <x v="0"/>
    <s v="1 / 2017"/>
    <s v="leden"/>
    <x v="0"/>
    <n v="-1613.98"/>
  </r>
  <r>
    <s v="DP-2017-707-000013"/>
    <n v="-17246.189999999999"/>
    <m/>
    <s v="50113300"/>
    <s v="32110700"/>
    <s v="PHOENIX lékárenský velkoobchod, a.s."/>
    <s v="9991610131"/>
    <d v="2017-01-30T00:00:00"/>
    <s v="Buzková Eva"/>
    <s v="Nutricia 11/2016"/>
    <x v="0"/>
    <s v="1 / 2017"/>
    <s v="leden"/>
    <x v="0"/>
    <n v="-17246.189999999999"/>
  </r>
  <r>
    <s v="DP-2017-707-000013"/>
    <n v="-1724.62"/>
    <m/>
    <s v="50113300"/>
    <s v="32110700"/>
    <s v="PHOENIX lékárenský velkoobchod, a.s."/>
    <s v="9991610131"/>
    <d v="2017-01-30T00:00:00"/>
    <s v="Buzková Eva"/>
    <s v="Neuplatněná DPH - Nutricia 11/2016"/>
    <x v="0"/>
    <s v="1 / 2017"/>
    <s v="leden"/>
    <x v="0"/>
    <n v="-1724.62"/>
  </r>
  <r>
    <s v="DP-2017-707-000013"/>
    <n v="-7993.96"/>
    <m/>
    <s v="50113300"/>
    <s v="32110700"/>
    <s v="PHOENIX lékárenský velkoobchod, a.s."/>
    <s v="9991610131"/>
    <d v="2017-01-30T00:00:00"/>
    <s v="Buzková Eva"/>
    <s v="Nutricia 11/2016"/>
    <x v="0"/>
    <s v="1 / 2017"/>
    <s v="leden"/>
    <x v="0"/>
    <n v="-7993.96"/>
  </r>
  <r>
    <s v="DP-2017-707-000013"/>
    <n v="-1678.73"/>
    <m/>
    <s v="50113300"/>
    <s v="32110700"/>
    <s v="PHOENIX lékárenský velkoobchod, a.s."/>
    <s v="9991610131"/>
    <d v="2017-01-30T00:00:00"/>
    <s v="Buzková Eva"/>
    <s v="Neuplatněná DPH - Nutricia 11/2016"/>
    <x v="0"/>
    <s v="1 / 2017"/>
    <s v="leden"/>
    <x v="0"/>
    <n v="-1678.73"/>
  </r>
  <r>
    <s v="DP-2017-707-000014"/>
    <n v="-10143.5"/>
    <m/>
    <s v="50113300"/>
    <s v="32110700"/>
    <s v="ROCHE s.r.o."/>
    <s v="4650003064"/>
    <d v="2017-01-30T00:00:00"/>
    <s v="Buzková Eva"/>
    <s v="Roche 12/2016"/>
    <x v="0"/>
    <s v="1 / 2017"/>
    <s v="leden"/>
    <x v="0"/>
    <n v="-10143.5"/>
  </r>
  <r>
    <s v="DP-2017-707-000014"/>
    <n v="-1014.35"/>
    <m/>
    <s v="50113300"/>
    <s v="32110700"/>
    <s v="ROCHE s.r.o."/>
    <s v="4650003064"/>
    <d v="2017-01-30T00:00:00"/>
    <s v="Buzková Eva"/>
    <s v="Neuplatněná DPH - Roche 12/2016"/>
    <x v="0"/>
    <s v="1 / 2017"/>
    <s v="leden"/>
    <x v="0"/>
    <n v="-1014.35"/>
  </r>
  <r>
    <s v="DP-2017-707-000015"/>
    <n v="-225706.05"/>
    <m/>
    <s v="50113300"/>
    <s v="32110700"/>
    <s v="PHOENIX lékárenský velkoobchod, a.s."/>
    <s v="7991601673"/>
    <d v="2017-01-31T00:00:00"/>
    <s v="Buzková Eva"/>
    <s v="Aspen 12/2016"/>
    <x v="0"/>
    <s v="1 / 2017"/>
    <s v="leden"/>
    <x v="0"/>
    <n v="-225706.05"/>
  </r>
  <r>
    <s v="DP-2017-707-000015"/>
    <n v="-22570.61"/>
    <m/>
    <s v="50113300"/>
    <s v="32110700"/>
    <s v="PHOENIX lékárenský velkoobchod, a.s."/>
    <s v="7991601673"/>
    <d v="2017-01-31T00:00:00"/>
    <s v="Buzková Eva"/>
    <s v="Neuplatněná DPH - Aspen 12/2016"/>
    <x v="0"/>
    <s v="1 / 2017"/>
    <s v="leden"/>
    <x v="0"/>
    <n v="-22570.61"/>
  </r>
  <r>
    <s v="DP-2017-707-000017"/>
    <n v="-559115"/>
    <m/>
    <s v="50113300"/>
    <s v="32110700"/>
    <s v="Alliance Healthcare s.r.o."/>
    <s v="5901607484"/>
    <d v="2017-01-31T00:00:00"/>
    <s v="Buzková Eva"/>
    <s v="Abbvie 12/2016"/>
    <x v="0"/>
    <s v="1 / 2017"/>
    <s v="leden"/>
    <x v="0"/>
    <n v="-559115"/>
  </r>
  <r>
    <s v="DP-2017-707-000017"/>
    <n v="-55911.5"/>
    <m/>
    <s v="50113300"/>
    <s v="32110700"/>
    <s v="Alliance Healthcare s.r.o."/>
    <s v="5901607484"/>
    <d v="2017-01-31T00:00:00"/>
    <s v="Buzková Eva"/>
    <s v="Neuplatněná DPH - Abbvie 12/2016"/>
    <x v="0"/>
    <s v="1 / 2017"/>
    <s v="leden"/>
    <x v="0"/>
    <n v="-55911.5"/>
  </r>
  <r>
    <s v="DP-2017-707-000018"/>
    <n v="-297015.65000000002"/>
    <m/>
    <s v="50113300"/>
    <s v="32110700"/>
    <s v="Alliance Healthcare s.r.o."/>
    <s v="5901607545"/>
    <d v="2017-01-31T00:00:00"/>
    <s v="Buzková Eva"/>
    <s v="Actelion 10-12/2016"/>
    <x v="0"/>
    <s v="1 / 2017"/>
    <s v="leden"/>
    <x v="0"/>
    <n v="-297015.65000000002"/>
  </r>
  <r>
    <s v="DP-2017-707-000018"/>
    <n v="-29701.57"/>
    <m/>
    <s v="50113300"/>
    <s v="32110700"/>
    <s v="Alliance Healthcare s.r.o."/>
    <s v="5901607545"/>
    <d v="2017-01-31T00:00:00"/>
    <s v="Buzková Eva"/>
    <s v="Neuplatněná DPH - Actelion 10-12/2016"/>
    <x v="0"/>
    <s v="1 / 2017"/>
    <s v="leden"/>
    <x v="0"/>
    <n v="-29701.57"/>
  </r>
  <r>
    <s v="DP-2017-707-000019"/>
    <n v="-634246"/>
    <m/>
    <s v="50113300"/>
    <s v="32110700"/>
    <s v="Baxalta Czech spol. s r.o."/>
    <s v="57000424"/>
    <d v="2017-01-31T00:00:00"/>
    <s v="Buzková Eva"/>
    <s v="Baxalta 10-12/2016"/>
    <x v="0"/>
    <s v="1 / 2017"/>
    <s v="leden"/>
    <x v="0"/>
    <n v="-634246"/>
  </r>
  <r>
    <s v="DP-2017-707-000019"/>
    <n v="-63424.6"/>
    <m/>
    <s v="50113300"/>
    <s v="32110700"/>
    <s v="Baxalta Czech spol. s r.o."/>
    <s v="57000424"/>
    <d v="2017-01-31T00:00:00"/>
    <s v="Buzková Eva"/>
    <s v="Neuplatněná DPH - Baxalta 10-12/2016"/>
    <x v="0"/>
    <s v="1 / 2017"/>
    <s v="leden"/>
    <x v="0"/>
    <n v="-63424.6"/>
  </r>
  <r>
    <s v="DP-2017-707-000020"/>
    <n v="-351874.16"/>
    <m/>
    <s v="50113300"/>
    <s v="32110700"/>
    <s v="Alliance Healthcare s.r.o."/>
    <s v="5901607549"/>
    <d v="2017-01-31T00:00:00"/>
    <s v="Buzková Eva"/>
    <s v="Actelion - Marklas 1-3/2016"/>
    <x v="0"/>
    <s v="1 / 2017"/>
    <s v="leden"/>
    <x v="0"/>
    <n v="-351874.16"/>
  </r>
  <r>
    <s v="DP-2017-707-000020"/>
    <n v="-35187.42"/>
    <m/>
    <s v="50113300"/>
    <s v="32110700"/>
    <s v="Alliance Healthcare s.r.o."/>
    <s v="5901607549"/>
    <d v="2017-01-31T00:00:00"/>
    <s v="Buzková Eva"/>
    <s v="Neuplatněná DPH - Actelion - Marklas 1-3/2016"/>
    <x v="0"/>
    <s v="1 / 2017"/>
    <s v="leden"/>
    <x v="0"/>
    <n v="-35187.42"/>
  </r>
  <r>
    <s v="DP-2017-707-000021"/>
    <n v="-17917.41"/>
    <m/>
    <s v="50113300"/>
    <s v="32110700"/>
    <s v="Bristol-Myers Squibb spol. s r.o."/>
    <s v="2410153263"/>
    <d v="2017-01-31T00:00:00"/>
    <s v="Buzková Eva"/>
    <s v="BMS 12/2016"/>
    <x v="0"/>
    <s v="1 / 2017"/>
    <s v="leden"/>
    <x v="0"/>
    <n v="-17917.41"/>
  </r>
  <r>
    <s v="DP-2017-707-000021"/>
    <n v="-1791.74"/>
    <m/>
    <s v="50113300"/>
    <s v="32110700"/>
    <s v="Bristol-Myers Squibb spol. s r.o."/>
    <s v="2410153263"/>
    <d v="2017-01-31T00:00:00"/>
    <s v="Buzková Eva"/>
    <s v="Neuplatněná DPH - BMS 12/2016"/>
    <x v="0"/>
    <s v="1 / 2017"/>
    <s v="leden"/>
    <x v="0"/>
    <n v="-1791.74"/>
  </r>
  <r>
    <s v="DP-2017-707-000022"/>
    <n v="-247818"/>
    <m/>
    <s v="50113300"/>
    <s v="32110700"/>
    <s v="AbbVie s.r.o."/>
    <s v="811000403"/>
    <d v="2017-02-20T00:00:00"/>
    <s v="Buzková Eva"/>
    <s v="Abbvie 12/2016"/>
    <x v="0"/>
    <s v="2 / 2017"/>
    <s v="únor"/>
    <x v="0"/>
    <n v="-247818"/>
  </r>
  <r>
    <s v="DP-2017-707-000022"/>
    <n v="-24781.8"/>
    <m/>
    <s v="50113300"/>
    <s v="32110700"/>
    <s v="AbbVie s.r.o."/>
    <s v="811000403"/>
    <d v="2017-02-20T00:00:00"/>
    <s v="Buzková Eva"/>
    <s v="Neuplatněná DPH - Abbvie 12/2016"/>
    <x v="0"/>
    <s v="2 / 2017"/>
    <s v="únor"/>
    <x v="0"/>
    <n v="-24781.8"/>
  </r>
  <r>
    <s v="DP-2017-707-000023"/>
    <n v="-686.24"/>
    <m/>
    <s v="50113300"/>
    <s v="32110700"/>
    <s v="Alliance Healthcare s.r.o."/>
    <s v="5901608071"/>
    <d v="2017-02-20T00:00:00"/>
    <s v="Buzková Eva"/>
    <s v="Exeltis 10-12/2016"/>
    <x v="0"/>
    <s v="2 / 2017"/>
    <s v="únor"/>
    <x v="0"/>
    <n v="-686.24"/>
  </r>
  <r>
    <s v="DP-2017-707-000023"/>
    <n v="-68.62"/>
    <m/>
    <s v="50113300"/>
    <s v="32110700"/>
    <s v="Alliance Healthcare s.r.o."/>
    <s v="5901608071"/>
    <d v="2017-02-20T00:00:00"/>
    <s v="Buzková Eva"/>
    <s v="Neuplatněná DPH - Exeltis 10-12/2016"/>
    <x v="0"/>
    <s v="2 / 2017"/>
    <s v="únor"/>
    <x v="0"/>
    <n v="-68.62"/>
  </r>
  <r>
    <s v="DP-2017-707-000025"/>
    <n v="-1098.06"/>
    <m/>
    <s v="50113300"/>
    <s v="32110700"/>
    <s v="PHARMACY - distribuce léčiv s.r.o."/>
    <s v="2734170005"/>
    <d v="2017-02-20T00:00:00"/>
    <s v="Buzková Eva"/>
    <s v="Abbvie, SD Pharma 10-12/2016"/>
    <x v="0"/>
    <s v="2 / 2017"/>
    <s v="únor"/>
    <x v="0"/>
    <n v="-1098.06"/>
  </r>
  <r>
    <s v="DP-2017-707-000025"/>
    <n v="-109.81"/>
    <m/>
    <s v="50113300"/>
    <s v="32110700"/>
    <s v="PHARMACY - distribuce léčiv s.r.o."/>
    <s v="2734170005"/>
    <d v="2017-02-20T00:00:00"/>
    <s v="Buzková Eva"/>
    <s v="Neuplatněná DPH - Abbvie, SD Pharma 10-12/2016"/>
    <x v="0"/>
    <s v="2 / 2017"/>
    <s v="únor"/>
    <x v="0"/>
    <n v="-109.81"/>
  </r>
  <r>
    <s v="DP-2017-707-000029"/>
    <n v="-809305.92"/>
    <m/>
    <s v="50113300"/>
    <s v="32110700"/>
    <s v="PHOENIX lékárenský velkoobchod, a.s."/>
    <s v="9991610908"/>
    <d v="2017-02-20T00:00:00"/>
    <s v="Buzková Eva"/>
    <s v="Octapharma 10-12/2016"/>
    <x v="0"/>
    <s v="2 / 2017"/>
    <s v="únor"/>
    <x v="0"/>
    <n v="-809305.92"/>
  </r>
  <r>
    <s v="DP-2017-707-000029"/>
    <n v="-80930.59"/>
    <m/>
    <s v="50113300"/>
    <s v="32110700"/>
    <s v="PHOENIX lékárenský velkoobchod, a.s."/>
    <s v="9991610908"/>
    <d v="2017-02-20T00:00:00"/>
    <s v="Buzková Eva"/>
    <s v="Neuplatněná DPH - Octapharma 10-12/2016"/>
    <x v="0"/>
    <s v="2 / 2017"/>
    <s v="únor"/>
    <x v="0"/>
    <n v="-80930.59"/>
  </r>
  <r>
    <s v="DP-2017-707-000030"/>
    <n v="-15333.62"/>
    <m/>
    <s v="50113300"/>
    <s v="32110700"/>
    <s v="PHOENIX lékárenský velkoobchod, a.s."/>
    <s v="9991611153"/>
    <d v="2017-02-20T00:00:00"/>
    <s v="Buzková Eva"/>
    <s v="Nutricia 12/2016"/>
    <x v="0"/>
    <s v="2 / 2017"/>
    <s v="únor"/>
    <x v="0"/>
    <n v="-15333.62"/>
  </r>
  <r>
    <s v="DP-2017-707-000030"/>
    <n v="-1533.36"/>
    <m/>
    <s v="50113300"/>
    <s v="32110700"/>
    <s v="PHOENIX lékárenský velkoobchod, a.s."/>
    <s v="9991611153"/>
    <d v="2017-02-20T00:00:00"/>
    <s v="Buzková Eva"/>
    <s v="Neuplatněná DPH - Nutricia 12/2016"/>
    <x v="0"/>
    <s v="2 / 2017"/>
    <s v="únor"/>
    <x v="0"/>
    <n v="-1533.36"/>
  </r>
  <r>
    <s v="DP-2017-707-000030"/>
    <n v="-666.38"/>
    <m/>
    <s v="50113300"/>
    <s v="32110700"/>
    <s v="PHOENIX lékárenský velkoobchod, a.s."/>
    <s v="9991611153"/>
    <d v="2017-02-20T00:00:00"/>
    <s v="Buzková Eva"/>
    <s v="Nutricia 12/2016"/>
    <x v="0"/>
    <s v="2 / 2017"/>
    <s v="únor"/>
    <x v="0"/>
    <n v="-666.38"/>
  </r>
  <r>
    <s v="DP-2017-707-000030"/>
    <n v="-139.94"/>
    <m/>
    <s v="50113300"/>
    <s v="32110700"/>
    <s v="PHOENIX lékárenský velkoobchod, a.s."/>
    <s v="9991611153"/>
    <d v="2017-02-20T00:00:00"/>
    <s v="Buzková Eva"/>
    <s v="Neuplatněná DPH - Nutricia 12/2016"/>
    <x v="0"/>
    <s v="2 / 2017"/>
    <s v="únor"/>
    <x v="0"/>
    <n v="-139.94"/>
  </r>
  <r>
    <s v="DP-2017-707-000031"/>
    <n v="-17490.38"/>
    <m/>
    <s v="50113300"/>
    <s v="32110700"/>
    <s v="PHOENIX lékárenský velkoobchod, a.s."/>
    <s v="9991611154"/>
    <d v="2017-02-20T00:00:00"/>
    <s v="Buzková Eva"/>
    <s v="Medac, Nutricia 12/2016"/>
    <x v="0"/>
    <s v="2 / 2017"/>
    <s v="únor"/>
    <x v="0"/>
    <n v="-17490.38"/>
  </r>
  <r>
    <s v="DP-2017-707-000031"/>
    <n v="-2623.56"/>
    <m/>
    <s v="50113300"/>
    <s v="32110700"/>
    <s v="PHOENIX lékárenský velkoobchod, a.s."/>
    <s v="9991611154"/>
    <d v="2017-02-20T00:00:00"/>
    <s v="Buzková Eva"/>
    <s v="Neuplatněná DPH - Medac, Nutricia 12/2016"/>
    <x v="0"/>
    <s v="2 / 2017"/>
    <s v="únor"/>
    <x v="0"/>
    <n v="-2623.56"/>
  </r>
  <r>
    <s v="DP-2017-707-000031"/>
    <n v="-34363.870000000003"/>
    <m/>
    <s v="50113300"/>
    <s v="32110700"/>
    <s v="PHOENIX lékárenský velkoobchod, a.s."/>
    <s v="9991611154"/>
    <d v="2017-02-20T00:00:00"/>
    <s v="Buzková Eva"/>
    <s v="Medac, Nutricia 12/2016"/>
    <x v="0"/>
    <s v="2 / 2017"/>
    <s v="únor"/>
    <x v="0"/>
    <n v="-34363.870000000003"/>
  </r>
  <r>
    <s v="DP-2017-707-000031"/>
    <n v="-3436.39"/>
    <m/>
    <s v="50113300"/>
    <s v="32110700"/>
    <s v="PHOENIX lékárenský velkoobchod, a.s."/>
    <s v="9991611154"/>
    <d v="2017-02-20T00:00:00"/>
    <s v="Buzková Eva"/>
    <s v="Neuplatněná DPH - Medac, Nutricia 12/2016"/>
    <x v="0"/>
    <s v="2 / 2017"/>
    <s v="únor"/>
    <x v="0"/>
    <n v="-3436.39"/>
  </r>
  <r>
    <s v="DP-2017-707-000031"/>
    <n v="-147.07"/>
    <m/>
    <s v="50113300"/>
    <s v="32110700"/>
    <s v="PHOENIX lékárenský velkoobchod, a.s."/>
    <s v="9991611154"/>
    <d v="2017-02-20T00:00:00"/>
    <s v="Buzková Eva"/>
    <s v="Medac, Nutricia 12/2016"/>
    <x v="0"/>
    <s v="2 / 2017"/>
    <s v="únor"/>
    <x v="0"/>
    <n v="-147.07"/>
  </r>
  <r>
    <s v="DP-2017-707-000031"/>
    <n v="-30.88"/>
    <m/>
    <s v="50113300"/>
    <s v="32110700"/>
    <s v="PHOENIX lékárenský velkoobchod, a.s."/>
    <s v="9991611154"/>
    <d v="2017-02-20T00:00:00"/>
    <s v="Buzková Eva"/>
    <s v="Neuplatněná DPH - Medac, Nutricia 12/2016"/>
    <x v="0"/>
    <s v="2 / 2017"/>
    <s v="únor"/>
    <x v="0"/>
    <n v="-30.88"/>
  </r>
  <r>
    <s v="DP-2017-707-000033"/>
    <n v="-311297"/>
    <m/>
    <s v="50113300"/>
    <s v="32110700"/>
    <s v="Alliance Healthcare s.r.o."/>
    <s v="5901608664"/>
    <d v="2017-02-24T00:00:00"/>
    <s v="Buzková Eva"/>
    <s v="Abbvie 12/2016"/>
    <x v="0"/>
    <s v="2 / 2017"/>
    <s v="únor"/>
    <x v="0"/>
    <n v="-311297"/>
  </r>
  <r>
    <s v="DP-2017-707-000033"/>
    <n v="-31129.7"/>
    <m/>
    <s v="50113300"/>
    <s v="32110700"/>
    <s v="Alliance Healthcare s.r.o."/>
    <s v="5901608664"/>
    <d v="2017-02-24T00:00:00"/>
    <s v="Buzková Eva"/>
    <s v="Neuplatněná DPH - Abbvie 12/2016"/>
    <x v="0"/>
    <s v="2 / 2017"/>
    <s v="únor"/>
    <x v="0"/>
    <n v="-31129.7"/>
  </r>
  <r>
    <s v="DP-2017-707-000035"/>
    <n v="559115"/>
    <m/>
    <s v="50113300"/>
    <s v="32110700"/>
    <s v="Alliance Healthcare s.r.o."/>
    <s v="5901608633"/>
    <d v="2017-02-24T00:00:00"/>
    <s v="Buzková Eva"/>
    <s v="storno ODD 5901607484 ( DP-2017-707-000017)"/>
    <x v="0"/>
    <s v="2 / 2017"/>
    <s v="únor"/>
    <x v="0"/>
    <n v="559115"/>
  </r>
  <r>
    <s v="DP-2017-707-000035"/>
    <n v="55911.5"/>
    <m/>
    <s v="50113300"/>
    <s v="32110700"/>
    <s v="Alliance Healthcare s.r.o."/>
    <s v="5901608633"/>
    <d v="2017-02-24T00:00:00"/>
    <s v="Buzková Eva"/>
    <s v="Neuplatněná DPH - storno ODD 5901607484 ( DP-2017-707-000017)"/>
    <x v="0"/>
    <s v="2 / 2017"/>
    <s v="únor"/>
    <x v="0"/>
    <n v="55911.5"/>
  </r>
  <r>
    <s v="DP-2017-707-000036"/>
    <n v="-30.52"/>
    <m/>
    <s v="50113300"/>
    <s v="32110700"/>
    <s v="PHOENIX lékárenský velkoobchod, a.s."/>
    <s v="9991611155"/>
    <d v="2017-02-28T00:00:00"/>
    <s v="Buzková Eva"/>
    <s v="Stada Pharma, Abbvie 10-12/2016"/>
    <x v="0"/>
    <s v="2 / 2017"/>
    <s v="únor"/>
    <x v="0"/>
    <n v="-30.52"/>
  </r>
  <r>
    <s v="DP-2017-707-000036"/>
    <n v="-4.58"/>
    <m/>
    <s v="50113300"/>
    <s v="32110700"/>
    <s v="PHOENIX lékárenský velkoobchod, a.s."/>
    <s v="9991611155"/>
    <d v="2017-02-28T00:00:00"/>
    <s v="Buzková Eva"/>
    <s v="Neuplatněná DPH - Stada Pharma, Abbvie 10-12/2016"/>
    <x v="0"/>
    <s v="2 / 2017"/>
    <s v="únor"/>
    <x v="0"/>
    <n v="-4.58"/>
  </r>
  <r>
    <s v="DP-2017-707-000036"/>
    <n v="-18582.68"/>
    <m/>
    <s v="50113300"/>
    <s v="32110700"/>
    <s v="PHOENIX lékárenský velkoobchod, a.s."/>
    <s v="9991611155"/>
    <d v="2017-02-28T00:00:00"/>
    <s v="Buzková Eva"/>
    <s v="Stada Pharma, Abbvie 10-12/2016"/>
    <x v="0"/>
    <s v="2 / 2017"/>
    <s v="únor"/>
    <x v="0"/>
    <n v="-18582.68"/>
  </r>
  <r>
    <s v="DP-2017-707-000036"/>
    <n v="-1858.27"/>
    <m/>
    <s v="50113300"/>
    <s v="32110700"/>
    <s v="PHOENIX lékárenský velkoobchod, a.s."/>
    <s v="9991611155"/>
    <d v="2017-02-28T00:00:00"/>
    <s v="Buzková Eva"/>
    <s v="Neuplatněná DPH - Stada Pharma, Abbvie 10-12/2016"/>
    <x v="0"/>
    <s v="2 / 2017"/>
    <s v="únor"/>
    <x v="0"/>
    <n v="-1858.27"/>
  </r>
  <r>
    <s v="DP-2017-707-000036"/>
    <n v="-22.86"/>
    <m/>
    <s v="50113300"/>
    <s v="32110700"/>
    <s v="PHOENIX lékárenský velkoobchod, a.s."/>
    <s v="9991611155"/>
    <d v="2017-02-28T00:00:00"/>
    <s v="Buzková Eva"/>
    <s v="Stada Pharma, Abbvie 10-12/2016"/>
    <x v="0"/>
    <s v="2 / 2017"/>
    <s v="únor"/>
    <x v="0"/>
    <n v="-22.86"/>
  </r>
  <r>
    <s v="DP-2017-707-000036"/>
    <n v="-4.8"/>
    <m/>
    <s v="50113300"/>
    <s v="32110700"/>
    <s v="PHOENIX lékárenský velkoobchod, a.s."/>
    <s v="9991611155"/>
    <d v="2017-02-28T00:00:00"/>
    <s v="Buzková Eva"/>
    <s v="Neuplatněná DPH - Stada Pharma, Abbvie 10-12/2016"/>
    <x v="0"/>
    <s v="2 / 2017"/>
    <s v="únor"/>
    <x v="0"/>
    <n v="-4.8"/>
  </r>
  <r>
    <s v="DP-2017-707-000037"/>
    <n v="-40767.550000000003"/>
    <m/>
    <s v="50113300"/>
    <s v="32110700"/>
    <s v="Alliance Healthcare s.r.o."/>
    <s v="5901608122"/>
    <d v="2017-02-28T00:00:00"/>
    <s v="Buzková Eva"/>
    <s v="Novartis 7-12/2016"/>
    <x v="0"/>
    <s v="2 / 2017"/>
    <s v="únor"/>
    <x v="0"/>
    <n v="-40767.550000000003"/>
  </r>
  <r>
    <s v="DP-2017-707-000037"/>
    <n v="-4076.76"/>
    <m/>
    <s v="50113300"/>
    <s v="32110700"/>
    <s v="Alliance Healthcare s.r.o."/>
    <s v="5901608122"/>
    <d v="2017-02-28T00:00:00"/>
    <s v="Buzková Eva"/>
    <s v="Neuplatněná DPH - Novartis 7-12/2016"/>
    <x v="0"/>
    <s v="2 / 2017"/>
    <s v="únor"/>
    <x v="0"/>
    <n v="-4076.76"/>
  </r>
  <r>
    <s v="DP-2017-707-000038"/>
    <n v="-12810.95"/>
    <m/>
    <s v="50113300"/>
    <s v="32110700"/>
    <s v="ViaPharma s.r.o."/>
    <s v="1776500186"/>
    <d v="2017-02-28T00:00:00"/>
    <s v="Buzková Eva"/>
    <s v="ViaPharma 1/2017"/>
    <x v="0"/>
    <s v="2 / 2017"/>
    <s v="únor"/>
    <x v="0"/>
    <n v="-12810.95"/>
  </r>
  <r>
    <s v="DP-2017-707-000038"/>
    <n v="-1281.0999999999999"/>
    <m/>
    <s v="50113300"/>
    <s v="32110700"/>
    <s v="ViaPharma s.r.o."/>
    <s v="1776500186"/>
    <d v="2017-02-28T00:00:00"/>
    <s v="Buzková Eva"/>
    <s v="Neuplatněná DPH - ViaPharma 1/2017"/>
    <x v="0"/>
    <s v="2 / 2017"/>
    <s v="únor"/>
    <x v="0"/>
    <n v="-1281.0999999999999"/>
  </r>
  <r>
    <s v="DP-2017-707-000041"/>
    <n v="-7.83"/>
    <m/>
    <s v="50113300"/>
    <s v="32110700"/>
    <s v="PHOENIX lékárenský velkoobchod, a.s."/>
    <s v="9991611858"/>
    <d v="2017-03-13T00:00:00"/>
    <s v="Buzková Eva"/>
    <s v="Pierre Fabre 11 a 12/2016"/>
    <x v="0"/>
    <s v="3 / 2017"/>
    <s v="březen"/>
    <x v="0"/>
    <n v="-7.83"/>
  </r>
  <r>
    <s v="DP-2017-707-000041"/>
    <n v="-1.17"/>
    <m/>
    <s v="50113300"/>
    <s v="32110700"/>
    <s v="PHOENIX lékárenský velkoobchod, a.s."/>
    <s v="9991611858"/>
    <d v="2017-03-13T00:00:00"/>
    <s v="Buzková Eva"/>
    <s v="Neuplatněná DPH - Pierre Fabre 11 a 12/2016"/>
    <x v="0"/>
    <s v="3 / 2017"/>
    <s v="březen"/>
    <x v="0"/>
    <n v="-1.17"/>
  </r>
  <r>
    <s v="DP-2017-707-000041"/>
    <n v="-1063.1300000000001"/>
    <m/>
    <s v="50113300"/>
    <s v="32110700"/>
    <s v="PHOENIX lékárenský velkoobchod, a.s."/>
    <s v="9991611858"/>
    <d v="2017-03-13T00:00:00"/>
    <s v="Buzková Eva"/>
    <s v="Pierre Fabre 11 a 12/2016"/>
    <x v="0"/>
    <s v="3 / 2017"/>
    <s v="březen"/>
    <x v="0"/>
    <n v="-1063.1300000000001"/>
  </r>
  <r>
    <s v="DP-2017-707-000041"/>
    <n v="-106.31"/>
    <m/>
    <s v="50113300"/>
    <s v="32110700"/>
    <s v="PHOENIX lékárenský velkoobchod, a.s."/>
    <s v="9991611858"/>
    <d v="2017-03-13T00:00:00"/>
    <s v="Buzková Eva"/>
    <s v="Neuplatněná DPH - Pierre Fabre 11 a 12/2016"/>
    <x v="0"/>
    <s v="3 / 2017"/>
    <s v="březen"/>
    <x v="0"/>
    <n v="-106.31"/>
  </r>
  <r>
    <s v="DP-2017-707-000042"/>
    <n v="-240909.84"/>
    <m/>
    <s v="50113300"/>
    <s v="32110700"/>
    <s v="PHOENIX lékárenský velkoobchod, a.s."/>
    <s v="7991700011"/>
    <d v="2017-03-13T00:00:00"/>
    <s v="Buzková Eva"/>
    <s v="Astellas 1/2017"/>
    <x v="0"/>
    <s v="3 / 2017"/>
    <s v="březen"/>
    <x v="0"/>
    <n v="-240909.84"/>
  </r>
  <r>
    <s v="DP-2017-707-000042"/>
    <n v="-24090.98"/>
    <m/>
    <s v="50113300"/>
    <s v="32110700"/>
    <s v="PHOENIX lékárenský velkoobchod, a.s."/>
    <s v="7991700011"/>
    <d v="2017-03-13T00:00:00"/>
    <s v="Buzková Eva"/>
    <s v="Neuplatněná DPH - Astellas 1/2017"/>
    <x v="0"/>
    <s v="3 / 2017"/>
    <s v="březen"/>
    <x v="0"/>
    <n v="-24090.98"/>
  </r>
  <r>
    <s v="DP-2017-707-000043"/>
    <n v="-285448.58"/>
    <m/>
    <s v="50113300"/>
    <s v="32110700"/>
    <s v="PHOENIX lékárenský velkoobchod, a.s."/>
    <s v="7991700045"/>
    <d v="2017-03-14T00:00:00"/>
    <s v="Buzková Eva"/>
    <s v="Aspen 1/2017"/>
    <x v="0"/>
    <s v="3 / 2017"/>
    <s v="březen"/>
    <x v="0"/>
    <n v="-285448.58"/>
  </r>
  <r>
    <s v="DP-2017-707-000043"/>
    <n v="-28544.86"/>
    <m/>
    <s v="50113300"/>
    <s v="32110700"/>
    <s v="PHOENIX lékárenský velkoobchod, a.s."/>
    <s v="7991700045"/>
    <d v="2017-03-14T00:00:00"/>
    <s v="Buzková Eva"/>
    <s v="Neuplatněná DPH - Aspen 1/2017"/>
    <x v="0"/>
    <s v="3 / 2017"/>
    <s v="březen"/>
    <x v="0"/>
    <n v="-28544.86"/>
  </r>
  <r>
    <s v="DP-2017-707-000045"/>
    <n v="-1319542.1399999999"/>
    <m/>
    <s v="50113300"/>
    <s v="32110700"/>
    <s v="PHOENIX lékárenský velkoobchod, a.s."/>
    <s v="9991700970"/>
    <d v="2017-03-14T00:00:00"/>
    <s v="Buzková Eva"/>
    <s v="Octapharma 10-12/2017"/>
    <x v="0"/>
    <s v="3 / 2017"/>
    <s v="březen"/>
    <x v="0"/>
    <n v="-1319542.1399999999"/>
  </r>
  <r>
    <s v="DP-2017-707-000045"/>
    <n v="-131954.21"/>
    <m/>
    <s v="50113300"/>
    <s v="32110700"/>
    <s v="PHOENIX lékárenský velkoobchod, a.s."/>
    <s v="9991700970"/>
    <d v="2017-03-14T00:00:00"/>
    <s v="Buzková Eva"/>
    <s v="Neuplatněná DPH - Octapharma 10-12/2017"/>
    <x v="0"/>
    <s v="3 / 2017"/>
    <s v="březen"/>
    <x v="0"/>
    <n v="-131954.21"/>
  </r>
  <r>
    <s v="DP-2017-707-000046"/>
    <n v="-35640"/>
    <m/>
    <s v="50113300"/>
    <s v="32110700"/>
    <s v="BAXTER CZECH spol. s r.o."/>
    <s v="17001678"/>
    <d v="2017-03-14T00:00:00"/>
    <s v="Buzková Eva"/>
    <s v="Baxter 10-11/2016"/>
    <x v="0"/>
    <s v="3 / 2017"/>
    <s v="březen"/>
    <x v="0"/>
    <n v="-35640"/>
  </r>
  <r>
    <s v="DP-2017-707-000046"/>
    <n v="-3564"/>
    <m/>
    <s v="50113300"/>
    <s v="32110700"/>
    <s v="BAXTER CZECH spol. s r.o."/>
    <s v="17001678"/>
    <d v="2017-03-14T00:00:00"/>
    <s v="Buzková Eva"/>
    <s v="Neuplatněná DPH - Baxter 10-11/2016"/>
    <x v="0"/>
    <s v="3 / 2017"/>
    <s v="březen"/>
    <x v="0"/>
    <n v="-3564"/>
  </r>
  <r>
    <s v="DP-2017-707-000046"/>
    <n v="-7800"/>
    <m/>
    <s v="50113300"/>
    <s v="32110700"/>
    <s v="BAXTER CZECH spol. s r.o."/>
    <s v="17001678"/>
    <d v="2017-03-14T00:00:00"/>
    <s v="Buzková Eva"/>
    <s v="Baxter 10-11/2016"/>
    <x v="0"/>
    <s v="3 / 2017"/>
    <s v="březen"/>
    <x v="0"/>
    <n v="-7800"/>
  </r>
  <r>
    <s v="DP-2017-707-000046"/>
    <n v="-1638"/>
    <m/>
    <s v="50113300"/>
    <s v="32110700"/>
    <s v="BAXTER CZECH spol. s r.o."/>
    <s v="17001678"/>
    <d v="2017-03-14T00:00:00"/>
    <s v="Buzková Eva"/>
    <s v="Neuplatněná DPH - Baxter 10-11/2016"/>
    <x v="0"/>
    <s v="3 / 2017"/>
    <s v="březen"/>
    <x v="0"/>
    <n v="-1638"/>
  </r>
  <r>
    <s v="DP-2017-707-000047"/>
    <n v="-1159417.6000000001"/>
    <m/>
    <s v="50113300"/>
    <s v="32110700"/>
    <s v="ROCHE s.r.o."/>
    <s v="4650003185"/>
    <d v="2017-03-14T00:00:00"/>
    <s v="Buzková Eva"/>
    <s v="Roche 2/2017"/>
    <x v="0"/>
    <s v="3 / 2017"/>
    <s v="březen"/>
    <x v="0"/>
    <n v="-1159417.6000000001"/>
  </r>
  <r>
    <s v="DP-2017-707-000047"/>
    <n v="-115941.75999999999"/>
    <m/>
    <s v="50113300"/>
    <s v="32110700"/>
    <s v="ROCHE s.r.o."/>
    <s v="4650003185"/>
    <d v="2017-03-14T00:00:00"/>
    <s v="Buzková Eva"/>
    <s v="Neuplatněná DPH - Roche 2/2017"/>
    <x v="0"/>
    <s v="3 / 2017"/>
    <s v="březen"/>
    <x v="0"/>
    <n v="-115941.75999999999"/>
  </r>
  <r>
    <s v="DP-2017-707-000048"/>
    <n v="-316918"/>
    <m/>
    <s v="50113300"/>
    <s v="32110700"/>
    <s v="ROCHE s.r.o."/>
    <s v="4650003209"/>
    <d v="2017-03-15T00:00:00"/>
    <s v="Buzková Eva"/>
    <s v="Roche3/2017"/>
    <x v="0"/>
    <s v="3 / 2017"/>
    <s v="březen"/>
    <x v="0"/>
    <n v="-316918"/>
  </r>
  <r>
    <s v="DP-2017-707-000048"/>
    <n v="-31691.8"/>
    <m/>
    <s v="50113300"/>
    <s v="32110700"/>
    <s v="ROCHE s.r.o."/>
    <s v="4650003209"/>
    <d v="2017-03-15T00:00:00"/>
    <s v="Buzková Eva"/>
    <s v="Neuplatněná DPH - Roche3/2017"/>
    <x v="0"/>
    <s v="3 / 2017"/>
    <s v="březen"/>
    <x v="0"/>
    <n v="-31691.8"/>
  </r>
  <r>
    <s v="DP-2017-707-000052"/>
    <n v="-138953.32"/>
    <m/>
    <s v="50113300"/>
    <s v="32110700"/>
    <s v="PHOENIX lékárenský velkoobchod, a.s."/>
    <s v="7991700062"/>
    <d v="2017-03-20T00:00:00"/>
    <s v="Buzková Eva"/>
    <s v="Astellas 2/2017"/>
    <x v="0"/>
    <s v="3 / 2017"/>
    <s v="březen"/>
    <x v="0"/>
    <n v="-138953.32"/>
  </r>
  <r>
    <s v="DP-2017-707-000052"/>
    <n v="-13895.33"/>
    <m/>
    <s v="50113300"/>
    <s v="32110700"/>
    <s v="PHOENIX lékárenský velkoobchod, a.s."/>
    <s v="7991700062"/>
    <d v="2017-03-20T00:00:00"/>
    <s v="Buzková Eva"/>
    <s v="Neuplatněná DPH - Astellas 2/2017"/>
    <x v="0"/>
    <s v="3 / 2017"/>
    <s v="březen"/>
    <x v="0"/>
    <n v="-13895.33"/>
  </r>
  <r>
    <s v="DP-2017-707-000054"/>
    <n v="-28933.3"/>
    <m/>
    <s v="50113300"/>
    <s v="32110700"/>
    <s v="Alliance Healthcare s.r.o."/>
    <s v="5901609431"/>
    <d v="2017-03-21T00:00:00"/>
    <s v="Buzková Eva"/>
    <s v="MSD 2/2017"/>
    <x v="0"/>
    <s v="3 / 2017"/>
    <s v="březen"/>
    <x v="0"/>
    <n v="-28933.3"/>
  </r>
  <r>
    <s v="DP-2017-707-000054"/>
    <n v="-2893.33"/>
    <m/>
    <s v="50113300"/>
    <s v="32110700"/>
    <s v="Alliance Healthcare s.r.o."/>
    <s v="5901609431"/>
    <d v="2017-03-21T00:00:00"/>
    <s v="Buzková Eva"/>
    <s v="Neuplatněná DPH - MSD 2/2017"/>
    <x v="0"/>
    <s v="3 / 2017"/>
    <s v="březen"/>
    <x v="0"/>
    <n v="-2893.33"/>
  </r>
  <r>
    <s v="DP-2017-707-000057"/>
    <n v="-24000"/>
    <m/>
    <s v="50113300"/>
    <s v="32110700"/>
    <s v="PHOENIX lékárenský velkoobchod, a.s."/>
    <s v="9991700005"/>
    <d v="2017-03-21T00:00:00"/>
    <s v="Buzková Eva"/>
    <s v="Nutricia 1/2017 spotřeba FNOL"/>
    <x v="0"/>
    <s v="3 / 2017"/>
    <s v="březen"/>
    <x v="0"/>
    <n v="-24000"/>
  </r>
  <r>
    <s v="DP-2017-707-000062"/>
    <n v="-10363.379999999999"/>
    <m/>
    <s v="50113300"/>
    <s v="32110700"/>
    <s v="PHOENIX lékárenský velkoobchod, a.s."/>
    <s v="7991700218"/>
    <d v="2017-03-28T00:00:00"/>
    <s v="Buzková Eva"/>
    <s v="Beohringer 10-12/2016"/>
    <x v="0"/>
    <s v="3 / 2017"/>
    <s v="březen"/>
    <x v="0"/>
    <n v="-10363.379999999999"/>
  </r>
  <r>
    <s v="DP-2017-707-000062"/>
    <n v="-1036.3399999999999"/>
    <m/>
    <s v="50113300"/>
    <s v="32110700"/>
    <s v="PHOENIX lékárenský velkoobchod, a.s."/>
    <s v="7991700218"/>
    <d v="2017-03-28T00:00:00"/>
    <s v="Buzková Eva"/>
    <s v="Neuplatněná DPH - Beohringer 10-12/2016"/>
    <x v="0"/>
    <s v="3 / 2017"/>
    <s v="březen"/>
    <x v="0"/>
    <n v="-1036.3399999999999"/>
  </r>
  <r>
    <s v="DP-2017-707-000063"/>
    <n v="-194248.03"/>
    <m/>
    <s v="50113300"/>
    <s v="32110700"/>
    <s v="Alliance Healthcare s.r.o."/>
    <s v="5901607906"/>
    <d v="2017-03-30T00:00:00"/>
    <s v="Buzková Eva"/>
    <s v="AstraZeneca 10-12/2016"/>
    <x v="0"/>
    <s v="3 / 2017"/>
    <s v="březen"/>
    <x v="0"/>
    <n v="-194248.03"/>
  </r>
  <r>
    <s v="DP-2017-707-000063"/>
    <n v="-19424.8"/>
    <m/>
    <s v="50113300"/>
    <s v="32110700"/>
    <s v="Alliance Healthcare s.r.o."/>
    <s v="5901607906"/>
    <d v="2017-03-30T00:00:00"/>
    <s v="Buzková Eva"/>
    <s v="Neuplatněná DPH - AstraZeneca 10-12/2016"/>
    <x v="0"/>
    <s v="3 / 2017"/>
    <s v="březen"/>
    <x v="0"/>
    <n v="-19424.8"/>
  </r>
  <r>
    <s v="DP-2017-707-000066"/>
    <n v="-538718.79"/>
    <m/>
    <s v="50113300"/>
    <s v="32110700"/>
    <s v="PHARMACY - distribuce léčiv s.r.o."/>
    <s v="2734170056"/>
    <d v="2017-03-31T00:00:00"/>
    <s v="Buzková Eva"/>
    <s v="Takeda 10-12/2016 a AstraZeneca 10-12/2016 a Berlin Chemie 10-12/2016"/>
    <x v="0"/>
    <s v="3 / 2017"/>
    <s v="březen"/>
    <x v="0"/>
    <n v="-538718.79"/>
  </r>
  <r>
    <s v="DP-2017-707-000066"/>
    <n v="-53871.88"/>
    <m/>
    <s v="50113300"/>
    <s v="32110700"/>
    <s v="PHARMACY - distribuce léčiv s.r.o."/>
    <s v="2734170056"/>
    <d v="2017-03-31T00:00:00"/>
    <s v="Buzková Eva"/>
    <s v="Neuplatněná DPH - Takeda 10-12/2016 a AstraZeneca 10-12/2016 a Berlin Chemie 10-12/2016"/>
    <x v="0"/>
    <s v="3 / 2017"/>
    <s v="březen"/>
    <x v="0"/>
    <n v="-53871.88"/>
  </r>
  <r>
    <s v="DP-2017-707-000067"/>
    <n v="-4.2699999999999996"/>
    <m/>
    <s v="50113300"/>
    <s v="32110700"/>
    <s v="PHOENIX lékárenský velkoobchod, a.s."/>
    <s v="9991701975"/>
    <d v="2017-04-19T00:00:00"/>
    <s v="Jakšová Jana"/>
    <s v="Pierre Fabre 1/2017"/>
    <x v="0"/>
    <s v="4 / 2017"/>
    <s v="duben"/>
    <x v="0"/>
    <n v="-4.2699999999999996"/>
  </r>
  <r>
    <s v="DP-2017-707-000067"/>
    <n v="-0.64"/>
    <m/>
    <s v="50113300"/>
    <s v="32110700"/>
    <s v="PHOENIX lékárenský velkoobchod, a.s."/>
    <s v="9991701975"/>
    <d v="2017-04-19T00:00:00"/>
    <s v="Jakšová Jana"/>
    <s v="Neuplatněná DPH - Pierre Fabre 1/2017"/>
    <x v="0"/>
    <s v="4 / 2017"/>
    <s v="duben"/>
    <x v="0"/>
    <n v="-0.64"/>
  </r>
  <r>
    <s v="DP-2017-707-000067"/>
    <n v="-2469.4699999999998"/>
    <m/>
    <s v="50113300"/>
    <s v="32110700"/>
    <s v="PHOENIX lékárenský velkoobchod, a.s."/>
    <s v="9991701975"/>
    <d v="2017-04-19T00:00:00"/>
    <s v="Jakšová Jana"/>
    <s v="Pierre Fabre 1/2017"/>
    <x v="0"/>
    <s v="4 / 2017"/>
    <s v="duben"/>
    <x v="0"/>
    <n v="-2469.4699999999998"/>
  </r>
  <r>
    <s v="DP-2017-707-000067"/>
    <n v="-246.95"/>
    <m/>
    <s v="50113300"/>
    <s v="32110700"/>
    <s v="PHOENIX lékárenský velkoobchod, a.s."/>
    <s v="9991701975"/>
    <d v="2017-04-19T00:00:00"/>
    <s v="Jakšová Jana"/>
    <s v="Neuplatněná DPH - Pierre Fabre 1/2017"/>
    <x v="0"/>
    <s v="4 / 2017"/>
    <s v="duben"/>
    <x v="0"/>
    <n v="-246.95"/>
  </r>
  <r>
    <s v="DP-2017-707-000069"/>
    <n v="-170597.72"/>
    <m/>
    <s v="50113300"/>
    <s v="32110700"/>
    <s v="PHOENIX lékárenský velkoobchod, a.s."/>
    <s v="7991700256"/>
    <d v="2017-04-19T00:00:00"/>
    <s v="Buzková Eva"/>
    <s v="Aspen 2/2017"/>
    <x v="0"/>
    <s v="4 / 2017"/>
    <s v="duben"/>
    <x v="0"/>
    <n v="-170597.72"/>
  </r>
  <r>
    <s v="DP-2017-707-000069"/>
    <n v="-17059.77"/>
    <m/>
    <s v="50113300"/>
    <s v="32110700"/>
    <s v="PHOENIX lékárenský velkoobchod, a.s."/>
    <s v="7991700256"/>
    <d v="2017-04-19T00:00:00"/>
    <s v="Buzková Eva"/>
    <s v="Neuplatněná DPH - Aspen 2/2017"/>
    <x v="0"/>
    <s v="4 / 2017"/>
    <s v="duben"/>
    <x v="0"/>
    <n v="-17059.77"/>
  </r>
  <r>
    <s v="DP-2017-707-000071"/>
    <n v="-17344.52"/>
    <m/>
    <s v="50113300"/>
    <s v="32110700"/>
    <s v="PHOENIX lékárenský velkoobchod, a.s."/>
    <s v="9991702031"/>
    <d v="2017-04-19T00:00:00"/>
    <s v="Buzková Eva"/>
    <s v="Nutricia 2/2017"/>
    <x v="0"/>
    <s v="4 / 2017"/>
    <s v="duben"/>
    <x v="0"/>
    <n v="-17344.52"/>
  </r>
  <r>
    <s v="DP-2017-707-000071"/>
    <n v="-2601.6799999999998"/>
    <m/>
    <s v="50113300"/>
    <s v="32110700"/>
    <s v="PHOENIX lékárenský velkoobchod, a.s."/>
    <s v="9991702031"/>
    <d v="2017-04-19T00:00:00"/>
    <s v="Buzková Eva"/>
    <s v="Neuplatněná DPH - Nutricia 2/2017"/>
    <x v="0"/>
    <s v="4 / 2017"/>
    <s v="duben"/>
    <x v="0"/>
    <n v="-2601.6799999999998"/>
  </r>
  <r>
    <s v="DP-2017-707-000071"/>
    <n v="-2610.88"/>
    <m/>
    <s v="50113300"/>
    <s v="32110700"/>
    <s v="PHOENIX lékárenský velkoobchod, a.s."/>
    <s v="9991702031"/>
    <d v="2017-04-19T00:00:00"/>
    <s v="Buzková Eva"/>
    <s v="Nutricia 2/2017"/>
    <x v="0"/>
    <s v="4 / 2017"/>
    <s v="duben"/>
    <x v="0"/>
    <n v="-2610.88"/>
  </r>
  <r>
    <s v="DP-2017-707-000071"/>
    <n v="-261.08999999999997"/>
    <m/>
    <s v="50113300"/>
    <s v="32110700"/>
    <s v="PHOENIX lékárenský velkoobchod, a.s."/>
    <s v="9991702031"/>
    <d v="2017-04-19T00:00:00"/>
    <s v="Buzková Eva"/>
    <s v="Neuplatněná DPH - Nutricia 2/2017"/>
    <x v="0"/>
    <s v="4 / 2017"/>
    <s v="duben"/>
    <x v="0"/>
    <n v="-261.08999999999997"/>
  </r>
  <r>
    <s v="DP-2017-707-000071"/>
    <n v="-44.6"/>
    <m/>
    <s v="50113300"/>
    <s v="32110700"/>
    <s v="PHOENIX lékárenský velkoobchod, a.s."/>
    <s v="9991702031"/>
    <d v="2017-04-19T00:00:00"/>
    <s v="Buzková Eva"/>
    <s v="Nutricia 2/2017"/>
    <x v="0"/>
    <s v="4 / 2017"/>
    <s v="duben"/>
    <x v="0"/>
    <n v="-44.6"/>
  </r>
  <r>
    <s v="DP-2017-707-000071"/>
    <n v="-9.3699999999999992"/>
    <m/>
    <s v="50113300"/>
    <s v="32110700"/>
    <s v="PHOENIX lékárenský velkoobchod, a.s."/>
    <s v="9991702031"/>
    <d v="2017-04-19T00:00:00"/>
    <s v="Buzková Eva"/>
    <s v="Neuplatněná DPH - Nutricia 2/2017"/>
    <x v="0"/>
    <s v="4 / 2017"/>
    <s v="duben"/>
    <x v="0"/>
    <n v="-9.3699999999999992"/>
  </r>
  <r>
    <s v="DP-2017-707-000072"/>
    <n v="-2500"/>
    <m/>
    <s v="50113300"/>
    <s v="32110700"/>
    <s v="PHOENIX lékárenský velkoobchod, a.s."/>
    <s v="9991701284"/>
    <d v="2017-04-19T00:00:00"/>
    <s v="Buzková Eva"/>
    <s v="Nutricia 2/2017 spotřebováno ve FNOL"/>
    <x v="0"/>
    <s v="4 / 2017"/>
    <s v="duben"/>
    <x v="0"/>
    <n v="-2500"/>
  </r>
  <r>
    <s v="DP-2017-707-000073"/>
    <n v="-1665470.42"/>
    <m/>
    <s v="50113300"/>
    <s v="32110700"/>
    <s v="MEDIAL spol. s r.o."/>
    <s v="248170008"/>
    <d v="2017-04-27T00:00:00"/>
    <s v="Jakšová Jana"/>
    <s v="Medial-Bayer 1-3/2017"/>
    <x v="0"/>
    <s v="4 / 2017"/>
    <s v="duben"/>
    <x v="0"/>
    <n v="-1665470.42"/>
  </r>
  <r>
    <s v="DP-2017-707-000073"/>
    <n v="-166547.04"/>
    <m/>
    <s v="50113300"/>
    <s v="32110700"/>
    <s v="MEDIAL spol. s r.o."/>
    <s v="248170008"/>
    <d v="2017-04-27T00:00:00"/>
    <s v="Jakšová Jana"/>
    <s v="Neuplatněná DPH - Medial-Bayer 1-3/2017"/>
    <x v="0"/>
    <s v="4 / 2017"/>
    <s v="duben"/>
    <x v="0"/>
    <n v="-166547.04"/>
  </r>
  <r>
    <s v="DP-2017-707-000076"/>
    <n v="-195751.7"/>
    <m/>
    <s v="50113300"/>
    <s v="32110700"/>
    <s v="PHOENIX lékárenský velkoobchod, a.s."/>
    <s v="7991700435"/>
    <d v="2017-05-10T00:00:00"/>
    <s v="Buzková Eva"/>
    <s v="Aspen 3/2017"/>
    <x v="0"/>
    <s v="5 / 2017"/>
    <s v="květen"/>
    <x v="0"/>
    <n v="-195751.7"/>
  </r>
  <r>
    <s v="DP-2017-707-000076"/>
    <n v="-19575.169999999998"/>
    <m/>
    <s v="50113300"/>
    <s v="32110700"/>
    <s v="PHOENIX lékárenský velkoobchod, a.s."/>
    <s v="7991700435"/>
    <d v="2017-05-10T00:00:00"/>
    <s v="Buzková Eva"/>
    <s v="Neuplatněná DPH - Aspen 3/2017"/>
    <x v="0"/>
    <s v="5 / 2017"/>
    <s v="květen"/>
    <x v="0"/>
    <n v="-19575.169999999998"/>
  </r>
  <r>
    <s v="DP-2017-707-000078"/>
    <n v="-1169042"/>
    <m/>
    <s v="50113300"/>
    <s v="32110700"/>
    <s v="Alliance Healthcare s.r.o."/>
    <s v="5901612153"/>
    <d v="2017-05-10T00:00:00"/>
    <s v="Buzková Eva"/>
    <s v="Abbvie 1/2017"/>
    <x v="0"/>
    <s v="5 / 2017"/>
    <s v="květen"/>
    <x v="0"/>
    <n v="-1169042"/>
  </r>
  <r>
    <s v="DP-2017-707-000078"/>
    <n v="-116904.2"/>
    <m/>
    <s v="50113300"/>
    <s v="32110700"/>
    <s v="Alliance Healthcare s.r.o."/>
    <s v="5901612153"/>
    <d v="2017-05-10T00:00:00"/>
    <s v="Buzková Eva"/>
    <s v="Neuplatněná DPH - Abbvie 1/2017"/>
    <x v="0"/>
    <s v="5 / 2017"/>
    <s v="květen"/>
    <x v="0"/>
    <n v="-116904.2"/>
  </r>
  <r>
    <s v="DP-2017-707-000082"/>
    <n v="-507178"/>
    <m/>
    <s v="50113300"/>
    <s v="32110700"/>
    <s v="Alliance Healthcare s.r.o."/>
    <s v="5901612473"/>
    <d v="2017-05-15T00:00:00"/>
    <s v="Buzková Eva"/>
    <s v="NovoNordisk 10-12/2016"/>
    <x v="0"/>
    <s v="5 / 2017"/>
    <s v="květen"/>
    <x v="0"/>
    <n v="-507178"/>
  </r>
  <r>
    <s v="DP-2017-707-000082"/>
    <n v="-50717.8"/>
    <m/>
    <s v="50113300"/>
    <s v="32110700"/>
    <s v="Alliance Healthcare s.r.o."/>
    <s v="5901612473"/>
    <d v="2017-05-15T00:00:00"/>
    <s v="Buzková Eva"/>
    <s v="Neuplatněná DPH - NovoNordisk 10-12/2016"/>
    <x v="0"/>
    <s v="5 / 2017"/>
    <s v="květen"/>
    <x v="0"/>
    <n v="-50717.8"/>
  </r>
  <r>
    <s v="DP-2017-707-000083"/>
    <n v="-243168.31"/>
    <m/>
    <s v="50113300"/>
    <s v="32110700"/>
    <s v="PHOENIX lékárenský velkoobchod, a.s."/>
    <s v="7991700369"/>
    <d v="2017-05-15T00:00:00"/>
    <s v="Buzková Eva"/>
    <s v="Astellas 3/2017"/>
    <x v="0"/>
    <s v="5 / 2017"/>
    <s v="květen"/>
    <x v="0"/>
    <n v="-243168.31"/>
  </r>
  <r>
    <s v="DP-2017-707-000083"/>
    <n v="-24316.83"/>
    <m/>
    <s v="50113300"/>
    <s v="32110700"/>
    <s v="PHOENIX lékárenský velkoobchod, a.s."/>
    <s v="7991700369"/>
    <d v="2017-05-15T00:00:00"/>
    <s v="Buzková Eva"/>
    <s v="Neuplatněná DPH - Astellas 3/2017"/>
    <x v="0"/>
    <s v="5 / 2017"/>
    <s v="květen"/>
    <x v="0"/>
    <n v="-24316.83"/>
  </r>
  <r>
    <s v="DP-2017-707-000084"/>
    <n v="-54280"/>
    <m/>
    <s v="50113300"/>
    <s v="32110700"/>
    <s v="AbbVie s.r.o."/>
    <s v="811000436"/>
    <d v="2017-05-15T00:00:00"/>
    <s v="Buzková Eva"/>
    <s v="Abbvie 1-3/2017"/>
    <x v="0"/>
    <s v="5 / 2017"/>
    <s v="květen"/>
    <x v="0"/>
    <n v="-54280"/>
  </r>
  <r>
    <s v="DP-2017-707-000084"/>
    <n v="-5428"/>
    <m/>
    <s v="50113300"/>
    <s v="32110700"/>
    <s v="AbbVie s.r.o."/>
    <s v="811000436"/>
    <d v="2017-05-15T00:00:00"/>
    <s v="Buzková Eva"/>
    <s v="Neuplatněná DPH - Abbvie 1-3/2017"/>
    <x v="0"/>
    <s v="5 / 2017"/>
    <s v="květen"/>
    <x v="0"/>
    <n v="-5428"/>
  </r>
  <r>
    <s v="DP-2017-707-000085"/>
    <n v="-145901.32999999999"/>
    <m/>
    <s v="50113300"/>
    <s v="32110700"/>
    <s v="Alliance Healthcare s.r.o."/>
    <s v="5901612588"/>
    <d v="2017-05-18T00:00:00"/>
    <s v="Jakšová Jana"/>
    <s v="AstraZeneca 1-3/2017"/>
    <x v="0"/>
    <s v="5 / 2017"/>
    <s v="květen"/>
    <x v="0"/>
    <n v="-145901.32999999999"/>
  </r>
  <r>
    <s v="DP-2017-707-000085"/>
    <n v="-14590.13"/>
    <m/>
    <s v="50113300"/>
    <s v="32110700"/>
    <s v="Alliance Healthcare s.r.o."/>
    <s v="5901612588"/>
    <d v="2017-05-18T00:00:00"/>
    <s v="Jakšová Jana"/>
    <s v="Neuplatněná DPH - AstraZeneca 1-3/2017"/>
    <x v="0"/>
    <s v="5 / 2017"/>
    <s v="květen"/>
    <x v="0"/>
    <n v="-14590.13"/>
  </r>
  <r>
    <s v="DP-2017-707-000086"/>
    <n v="-16834.77"/>
    <m/>
    <s v="50113300"/>
    <s v="32110700"/>
    <s v="ViaPharma s.r.o."/>
    <s v="1776500763"/>
    <d v="2017-05-18T00:00:00"/>
    <s v="Jakšová Jana"/>
    <s v="AstraZeneca 1-3/2017"/>
    <x v="0"/>
    <s v="5 / 2017"/>
    <s v="květen"/>
    <x v="0"/>
    <n v="-16834.77"/>
  </r>
  <r>
    <s v="DP-2017-707-000086"/>
    <n v="-1683.48"/>
    <m/>
    <s v="50113300"/>
    <s v="32110700"/>
    <s v="ViaPharma s.r.o."/>
    <s v="1776500763"/>
    <d v="2017-05-18T00:00:00"/>
    <s v="Jakšová Jana"/>
    <s v="Neuplatněná DPH - AstraZeneca 1-3/2017"/>
    <x v="0"/>
    <s v="5 / 2017"/>
    <s v="květen"/>
    <x v="0"/>
    <n v="-1683.48"/>
  </r>
  <r>
    <s v="DP-2017-707-000087"/>
    <n v="-362590.03"/>
    <m/>
    <s v="50113300"/>
    <s v="32110700"/>
    <s v="Avenier a.s."/>
    <s v="511701975"/>
    <d v="2017-05-18T00:00:00"/>
    <s v="Jakšová Jana"/>
    <s v="Avenier 1-3/2017"/>
    <x v="0"/>
    <s v="5 / 2017"/>
    <s v="květen"/>
    <x v="0"/>
    <n v="-362590.03"/>
  </r>
  <r>
    <s v="DP-2017-707-000087"/>
    <n v="-36258.97"/>
    <m/>
    <s v="50113300"/>
    <s v="32110700"/>
    <s v="Avenier a.s."/>
    <s v="511701975"/>
    <d v="2017-05-18T00:00:00"/>
    <s v="Jakšová Jana"/>
    <s v="Neuplatněná DPH - Avenier 1-3/2017"/>
    <x v="0"/>
    <s v="5 / 2017"/>
    <s v="květen"/>
    <x v="0"/>
    <n v="-36258.97"/>
  </r>
  <r>
    <s v="DP-2017-707-000088"/>
    <n v="-350000"/>
    <m/>
    <s v="50113300"/>
    <s v="32110700"/>
    <s v="Avenier a.s."/>
    <s v="511701976"/>
    <d v="2017-05-18T00:00:00"/>
    <s v="Jakšová Jana"/>
    <s v="Avenier 2017"/>
    <x v="0"/>
    <s v="5 / 2017"/>
    <s v="květen"/>
    <x v="0"/>
    <n v="-350000"/>
  </r>
  <r>
    <s v="DP-2017-707-000088"/>
    <n v="-35000"/>
    <m/>
    <s v="50113300"/>
    <s v="32110700"/>
    <s v="Avenier a.s."/>
    <s v="511701976"/>
    <d v="2017-05-18T00:00:00"/>
    <s v="Jakšová Jana"/>
    <s v="Neuplatněná DPH - Avenier 2017"/>
    <x v="0"/>
    <s v="5 / 2017"/>
    <s v="květen"/>
    <x v="0"/>
    <n v="-35000"/>
  </r>
  <r>
    <s v="DP-2017-707-000089"/>
    <n v="-17918.259999999998"/>
    <m/>
    <s v="50113300"/>
    <s v="32110700"/>
    <s v="PHOENIX lékárenský velkoobchod, a.s."/>
    <s v="9991702975"/>
    <d v="2017-05-18T00:00:00"/>
    <s v="Jakšová Jana"/>
    <s v="Nutricia 3/2017"/>
    <x v="0"/>
    <s v="5 / 2017"/>
    <s v="květen"/>
    <x v="0"/>
    <n v="-17918.259999999998"/>
  </r>
  <r>
    <s v="DP-2017-707-000089"/>
    <n v="-2687.74"/>
    <m/>
    <s v="50113300"/>
    <s v="32110700"/>
    <s v="PHOENIX lékárenský velkoobchod, a.s."/>
    <s v="9991702975"/>
    <d v="2017-05-18T00:00:00"/>
    <s v="Jakšová Jana"/>
    <s v="Neuplatněná DPH - Nutricia 3/2017"/>
    <x v="0"/>
    <s v="5 / 2017"/>
    <s v="květen"/>
    <x v="0"/>
    <n v="-2687.74"/>
  </r>
  <r>
    <s v="DP-2017-707-000089"/>
    <n v="-807.58"/>
    <m/>
    <s v="50113300"/>
    <s v="32110700"/>
    <s v="PHOENIX lékárenský velkoobchod, a.s."/>
    <s v="9991702975"/>
    <d v="2017-05-18T00:00:00"/>
    <s v="Jakšová Jana"/>
    <s v="Nutricia 3/2017"/>
    <x v="0"/>
    <s v="5 / 2017"/>
    <s v="květen"/>
    <x v="0"/>
    <n v="-807.58"/>
  </r>
  <r>
    <s v="DP-2017-707-000089"/>
    <n v="-80.760000000000005"/>
    <m/>
    <s v="50113300"/>
    <s v="32110700"/>
    <s v="PHOENIX lékárenský velkoobchod, a.s."/>
    <s v="9991702975"/>
    <d v="2017-05-18T00:00:00"/>
    <s v="Jakšová Jana"/>
    <s v="Neuplatněná DPH - Nutricia 3/2017"/>
    <x v="0"/>
    <s v="5 / 2017"/>
    <s v="květen"/>
    <x v="0"/>
    <n v="-80.760000000000005"/>
  </r>
  <r>
    <s v="DP-2017-707-000089"/>
    <n v="-1274.1600000000001"/>
    <m/>
    <s v="50113300"/>
    <s v="32110700"/>
    <s v="PHOENIX lékárenský velkoobchod, a.s."/>
    <s v="9991702975"/>
    <d v="2017-05-18T00:00:00"/>
    <s v="Jakšová Jana"/>
    <s v="Nutricia 3/2017"/>
    <x v="0"/>
    <s v="5 / 2017"/>
    <s v="květen"/>
    <x v="0"/>
    <n v="-1274.1600000000001"/>
  </r>
  <r>
    <s v="DP-2017-707-000089"/>
    <n v="-267.57"/>
    <m/>
    <s v="50113300"/>
    <s v="32110700"/>
    <s v="PHOENIX lékárenský velkoobchod, a.s."/>
    <s v="9991702975"/>
    <d v="2017-05-18T00:00:00"/>
    <s v="Jakšová Jana"/>
    <s v="Neuplatněná DPH - Nutricia 3/2017"/>
    <x v="0"/>
    <s v="5 / 2017"/>
    <s v="květen"/>
    <x v="0"/>
    <n v="-267.57"/>
  </r>
  <r>
    <s v="DP-2017-707-000090"/>
    <n v="-7000"/>
    <m/>
    <s v="50113300"/>
    <s v="32110700"/>
    <s v="PHOENIX lékárenský velkoobchod, a.s."/>
    <s v="9991702177"/>
    <d v="2017-05-18T00:00:00"/>
    <s v="Jakšová Jana"/>
    <s v="Nutricia 3/2017 - spotřeba ve FNOL"/>
    <x v="0"/>
    <s v="5 / 2017"/>
    <s v="květen"/>
    <x v="0"/>
    <n v="-7000"/>
  </r>
  <r>
    <s v="DP-2017-707-000092"/>
    <n v="-53500.1"/>
    <m/>
    <s v="50113300"/>
    <s v="32110700"/>
    <s v="PHOENIX lékárenský velkoobchod, a.s."/>
    <s v="9991702175"/>
    <d v="2017-05-24T00:00:00"/>
    <s v="Buzková Eva"/>
    <s v="Abbvie a Medac 1-3/2017"/>
    <x v="0"/>
    <s v="5 / 2017"/>
    <s v="květen"/>
    <x v="0"/>
    <n v="-53500.1"/>
  </r>
  <r>
    <s v="DP-2017-707-000092"/>
    <n v="-5350.01"/>
    <m/>
    <s v="50113300"/>
    <s v="32110700"/>
    <s v="PHOENIX lékárenský velkoobchod, a.s."/>
    <s v="9991702175"/>
    <d v="2017-05-24T00:00:00"/>
    <s v="Buzková Eva"/>
    <s v="Neuplatněná DPH - Abbvie a Medac 1-3/2017"/>
    <x v="0"/>
    <s v="5 / 2017"/>
    <s v="květen"/>
    <x v="0"/>
    <n v="-5350.01"/>
  </r>
  <r>
    <s v="DP-2017-707-000092"/>
    <n v="-62.26"/>
    <m/>
    <s v="50113300"/>
    <s v="32110700"/>
    <s v="PHOENIX lékárenský velkoobchod, a.s."/>
    <s v="9991702175"/>
    <d v="2017-05-24T00:00:00"/>
    <s v="Buzková Eva"/>
    <s v="Abbvie a Medac 1-3/2017"/>
    <x v="0"/>
    <s v="5 / 2017"/>
    <s v="květen"/>
    <x v="0"/>
    <n v="-62.26"/>
  </r>
  <r>
    <s v="DP-2017-707-000092"/>
    <n v="-13.07"/>
    <m/>
    <s v="50113300"/>
    <s v="32110700"/>
    <s v="PHOENIX lékárenský velkoobchod, a.s."/>
    <s v="9991702175"/>
    <d v="2017-05-24T00:00:00"/>
    <s v="Buzková Eva"/>
    <s v="Neuplatněná DPH - Abbvie a Medac 1-3/2017"/>
    <x v="0"/>
    <s v="5 / 2017"/>
    <s v="květen"/>
    <x v="0"/>
    <n v="-13.07"/>
  </r>
  <r>
    <s v="DP-2017-707-000093"/>
    <n v="-173691.65"/>
    <m/>
    <s v="50113300"/>
    <s v="32110700"/>
    <s v="PHOENIX lékárenský velkoobchod, a.s."/>
    <s v="7991700470"/>
    <d v="2017-05-24T00:00:00"/>
    <s v="Buzková Eva"/>
    <s v="Astellas 4/2017"/>
    <x v="0"/>
    <s v="5 / 2017"/>
    <s v="květen"/>
    <x v="0"/>
    <n v="-173691.65"/>
  </r>
  <r>
    <s v="DP-2017-707-000093"/>
    <n v="-17369.169999999998"/>
    <m/>
    <s v="50113300"/>
    <s v="32110700"/>
    <s v="PHOENIX lékárenský velkoobchod, a.s."/>
    <s v="7991700470"/>
    <d v="2017-05-24T00:00:00"/>
    <s v="Buzková Eva"/>
    <s v="Neuplatněná DPH - Astellas 4/2017"/>
    <x v="0"/>
    <s v="5 / 2017"/>
    <s v="květen"/>
    <x v="0"/>
    <n v="-17369.169999999998"/>
  </r>
  <r>
    <s v="DP-2017-707-000095"/>
    <n v="-3477.54"/>
    <m/>
    <s v="50113300"/>
    <s v="32110700"/>
    <s v="PHARMACY - distribuce léčiv s.r.o."/>
    <s v="2734170164"/>
    <d v="2017-05-24T00:00:00"/>
    <s v="Buzková Eva"/>
    <s v="Abbvie, Vipharm a Berlin Chemie 1-3/2017"/>
    <x v="0"/>
    <s v="5 / 2017"/>
    <s v="květen"/>
    <x v="0"/>
    <n v="-3477.54"/>
  </r>
  <r>
    <s v="DP-2017-707-000095"/>
    <n v="-347.75"/>
    <m/>
    <s v="50113300"/>
    <s v="32110700"/>
    <s v="PHARMACY - distribuce léčiv s.r.o."/>
    <s v="2734170164"/>
    <d v="2017-05-24T00:00:00"/>
    <s v="Buzková Eva"/>
    <s v="Neuplatněná DPH - Abbvie, Vipharm a Berlin Chemie 1-3/2017"/>
    <x v="0"/>
    <s v="5 / 2017"/>
    <s v="květen"/>
    <x v="0"/>
    <n v="-347.75"/>
  </r>
  <r>
    <s v="DP-2017-707-000097"/>
    <n v="-201741.12"/>
    <m/>
    <s v="50113300"/>
    <s v="32110700"/>
    <s v="PHOENIX lékárenský velkoobchod, a.s."/>
    <s v="7991700484"/>
    <d v="2017-05-29T00:00:00"/>
    <s v="Jakšová Jana"/>
    <s v="Aspen 4/2017"/>
    <x v="0"/>
    <s v="5 / 2017"/>
    <s v="květen"/>
    <x v="0"/>
    <n v="-201741.12"/>
  </r>
  <r>
    <s v="DP-2017-707-000097"/>
    <n v="-20174.11"/>
    <m/>
    <s v="50113300"/>
    <s v="32110700"/>
    <s v="PHOENIX lékárenský velkoobchod, a.s."/>
    <s v="7991700484"/>
    <d v="2017-05-29T00:00:00"/>
    <s v="Jakšová Jana"/>
    <s v="Neuplatněná DPH - Aspen 4/2017"/>
    <x v="0"/>
    <s v="5 / 2017"/>
    <s v="květen"/>
    <x v="0"/>
    <n v="-20174.11"/>
  </r>
  <r>
    <s v="DP-2017-707-000098"/>
    <n v="-35809.089999999997"/>
    <m/>
    <s v="50113300"/>
    <s v="32110700"/>
    <s v="Alliance Healthcare s.r.o."/>
    <s v="5901613565"/>
    <d v="2017-05-29T00:00:00"/>
    <s v="Buzková Eva"/>
    <s v="GlaxoSmithKline 10-12/2016"/>
    <x v="0"/>
    <s v="5 / 2017"/>
    <s v="květen"/>
    <x v="0"/>
    <n v="-35809.089999999997"/>
  </r>
  <r>
    <s v="DP-2017-707-000098"/>
    <n v="-3580.91"/>
    <m/>
    <s v="50113300"/>
    <s v="32110700"/>
    <s v="Alliance Healthcare s.r.o."/>
    <s v="5901613565"/>
    <d v="2017-05-29T00:00:00"/>
    <s v="Buzková Eva"/>
    <s v="Neuplatněná DPH - GlaxoSmithKline 10-12/2016"/>
    <x v="0"/>
    <s v="5 / 2017"/>
    <s v="květen"/>
    <x v="0"/>
    <n v="-3580.91"/>
  </r>
  <r>
    <s v="DP-2017-707-000099"/>
    <n v="-2028.38"/>
    <m/>
    <s v="50113300"/>
    <s v="32110700"/>
    <s v="Movianto Česká republika s.r.o."/>
    <s v="10700523"/>
    <d v="2017-05-29T00:00:00"/>
    <s v="Buzková Eva"/>
    <s v="Ewopharma 5/2017"/>
    <x v="0"/>
    <s v="5 / 2017"/>
    <s v="květen"/>
    <x v="0"/>
    <n v="-2028.38"/>
  </r>
  <r>
    <s v="DP-2017-707-000099"/>
    <n v="-425.96"/>
    <m/>
    <s v="50113300"/>
    <s v="32110700"/>
    <s v="Movianto Česká republika s.r.o."/>
    <s v="10700523"/>
    <d v="2017-05-29T00:00:00"/>
    <s v="Buzková Eva"/>
    <s v="Neuplatněná DPH - Ewopharma 5/2017"/>
    <x v="0"/>
    <s v="5 / 2017"/>
    <s v="květen"/>
    <x v="0"/>
    <n v="-425.96"/>
  </r>
  <r>
    <s v="DP-2017-707-000100"/>
    <n v="-125491.78"/>
    <m/>
    <s v="50113300"/>
    <s v="32110700"/>
    <s v="Alliance Healthcare s.r.o."/>
    <s v="5901613824"/>
    <d v="2017-05-31T00:00:00"/>
    <s v="Buzková Eva"/>
    <s v="GlaxoSmithKline 7-9/2016"/>
    <x v="0"/>
    <s v="5 / 2017"/>
    <s v="květen"/>
    <x v="0"/>
    <n v="-125491.78"/>
  </r>
  <r>
    <s v="DP-2017-707-000100"/>
    <n v="-12549.18"/>
    <m/>
    <s v="50113300"/>
    <s v="32110700"/>
    <s v="Alliance Healthcare s.r.o."/>
    <s v="5901613824"/>
    <d v="2017-05-31T00:00:00"/>
    <s v="Buzková Eva"/>
    <s v="Neuplatněná DPH - GlaxoSmithKline 7-9/2016"/>
    <x v="0"/>
    <s v="5 / 2017"/>
    <s v="květen"/>
    <x v="0"/>
    <n v="-12549.18"/>
  </r>
  <r>
    <s v="DP-2017-707-000102"/>
    <n v="-24.86"/>
    <m/>
    <s v="50113300"/>
    <s v="32110700"/>
    <s v="PHOENIX lékárenský velkoobchod, a.s."/>
    <s v="9991703135"/>
    <d v="2017-06-12T00:00:00"/>
    <s v="Buzková Eva"/>
    <s v="AstraZeneca a StadaPharma 1-3/2017"/>
    <x v="0"/>
    <s v="6 / 2017"/>
    <s v="červen"/>
    <x v="0"/>
    <n v="-24.86"/>
  </r>
  <r>
    <s v="DP-2017-707-000102"/>
    <n v="-3.73"/>
    <m/>
    <s v="50113300"/>
    <s v="32110700"/>
    <s v="PHOENIX lékárenský velkoobchod, a.s."/>
    <s v="9991703135"/>
    <d v="2017-06-12T00:00:00"/>
    <s v="Buzková Eva"/>
    <s v="Neuplatněná DPH - AstraZeneca a StadaPharma 1-3/2017"/>
    <x v="0"/>
    <s v="6 / 2017"/>
    <s v="červen"/>
    <x v="0"/>
    <n v="-3.73"/>
  </r>
  <r>
    <s v="DP-2017-707-000102"/>
    <n v="-164699.44"/>
    <m/>
    <s v="50113300"/>
    <s v="32110700"/>
    <s v="PHOENIX lékárenský velkoobchod, a.s."/>
    <s v="9991703135"/>
    <d v="2017-06-12T00:00:00"/>
    <s v="Buzková Eva"/>
    <s v="AstraZeneca a StadaPharma 1-3/2017"/>
    <x v="0"/>
    <s v="6 / 2017"/>
    <s v="červen"/>
    <x v="0"/>
    <n v="-164699.44"/>
  </r>
  <r>
    <s v="DP-2017-707-000102"/>
    <n v="-16469.939999999999"/>
    <m/>
    <s v="50113300"/>
    <s v="32110700"/>
    <s v="PHOENIX lékárenský velkoobchod, a.s."/>
    <s v="9991703135"/>
    <d v="2017-06-12T00:00:00"/>
    <s v="Buzková Eva"/>
    <s v="Neuplatněná DPH - AstraZeneca a StadaPharma 1-3/2017"/>
    <x v="0"/>
    <s v="6 / 2017"/>
    <s v="červen"/>
    <x v="0"/>
    <n v="-16469.939999999999"/>
  </r>
  <r>
    <s v="DP-2017-707-000102"/>
    <n v="-4.17"/>
    <m/>
    <s v="50113300"/>
    <s v="32110700"/>
    <s v="PHOENIX lékárenský velkoobchod, a.s."/>
    <s v="9991703135"/>
    <d v="2017-06-12T00:00:00"/>
    <s v="Buzková Eva"/>
    <s v="AstraZeneca a StadaPharma 1-3/2017"/>
    <x v="0"/>
    <s v="6 / 2017"/>
    <s v="červen"/>
    <x v="0"/>
    <n v="-4.17"/>
  </r>
  <r>
    <s v="DP-2017-707-000102"/>
    <n v="-0.88"/>
    <m/>
    <s v="50113300"/>
    <s v="32110700"/>
    <s v="PHOENIX lékárenský velkoobchod, a.s."/>
    <s v="9991703135"/>
    <d v="2017-06-12T00:00:00"/>
    <s v="Buzková Eva"/>
    <s v="Neuplatněná DPH - AstraZeneca a StadaPharma 1-3/2017"/>
    <x v="0"/>
    <s v="6 / 2017"/>
    <s v="červen"/>
    <x v="0"/>
    <n v="-0.88"/>
  </r>
  <r>
    <s v="DP-2017-707-000105"/>
    <n v="-173691.65"/>
    <m/>
    <s v="50113300"/>
    <s v="32110700"/>
    <s v="PHOENIX lékárenský velkoobchod, s.r.o."/>
    <s v="7991700498"/>
    <d v="2017-06-13T00:00:00"/>
    <s v="Buzková Eva"/>
    <s v="Astellas 5/2017"/>
    <x v="0"/>
    <s v="6 / 2017"/>
    <s v="červen"/>
    <x v="0"/>
    <n v="-173691.65"/>
  </r>
  <r>
    <s v="DP-2017-707-000105"/>
    <n v="-17369.169999999998"/>
    <m/>
    <s v="50113300"/>
    <s v="32110700"/>
    <s v="PHOENIX lékárenský velkoobchod, s.r.o."/>
    <s v="7991700498"/>
    <d v="2017-06-13T00:00:00"/>
    <s v="Buzková Eva"/>
    <s v="Neuplatněná DPH - Astellas 5/2017"/>
    <x v="0"/>
    <s v="6 / 2017"/>
    <s v="červen"/>
    <x v="0"/>
    <n v="-17369.169999999998"/>
  </r>
  <r>
    <s v="DP-2017-707-000106"/>
    <n v="-126046.8"/>
    <m/>
    <s v="50113300"/>
    <s v="32110700"/>
    <s v="B. Braun Medical s.r.o."/>
    <s v="323778451"/>
    <d v="2017-06-13T00:00:00"/>
    <s v="Buzková Eva"/>
    <s v="B-Braun 1-12/2016"/>
    <x v="0"/>
    <s v="6 / 2017"/>
    <s v="červen"/>
    <x v="0"/>
    <n v="-126046.8"/>
  </r>
  <r>
    <s v="DP-2017-707-000106"/>
    <n v="-12604.68"/>
    <m/>
    <s v="50113300"/>
    <s v="32110700"/>
    <s v="B. Braun Medical s.r.o."/>
    <s v="323778451"/>
    <d v="2017-06-13T00:00:00"/>
    <s v="Buzková Eva"/>
    <s v="Neuplatněná DPH - B-Braun 1-12/2016"/>
    <x v="0"/>
    <s v="6 / 2017"/>
    <s v="červen"/>
    <x v="0"/>
    <n v="-12604.68"/>
  </r>
  <r>
    <s v="DP-2017-707-000107"/>
    <n v="-14500"/>
    <m/>
    <s v="50113300"/>
    <s v="32110700"/>
    <s v="PHOENIX lékárenský velkoobchod, a.s."/>
    <s v="9991703136"/>
    <d v="2017-06-13T00:00:00"/>
    <s v="Buzková Eva"/>
    <s v="Nutricia 4/2017 - FNOL"/>
    <x v="0"/>
    <s v="6 / 2017"/>
    <s v="červen"/>
    <x v="0"/>
    <n v="-14500"/>
  </r>
  <r>
    <s v="DP-2017-707-000113"/>
    <n v="-11000"/>
    <m/>
    <s v="50113300"/>
    <s v="32110700"/>
    <s v="PHOENIX lékárenský velkoobchod, s.r.o."/>
    <s v="9991703911"/>
    <d v="2017-06-22T00:00:00"/>
    <s v="Buzková Eva"/>
    <s v="Nutricia 4/2017 - FNOL"/>
    <x v="0"/>
    <s v="6 / 2017"/>
    <s v="červen"/>
    <x v="0"/>
    <n v="-11000"/>
  </r>
  <r>
    <s v="DP-2017-707-000117"/>
    <n v="-11690.77"/>
    <m/>
    <s v="50113300"/>
    <s v="32110700"/>
    <s v="PHOENIX lékárenský velkoobchod, s.r.o."/>
    <s v="7991700628"/>
    <d v="2017-06-29T00:00:00"/>
    <s v="Buzková Eva"/>
    <s v="Boehringer 1-3/2017"/>
    <x v="0"/>
    <s v="6 / 2017"/>
    <s v="červen"/>
    <x v="0"/>
    <n v="-11690.77"/>
  </r>
  <r>
    <s v="DP-2017-707-000117"/>
    <n v="-1169.08"/>
    <m/>
    <s v="50113300"/>
    <s v="32110700"/>
    <s v="PHOENIX lékárenský velkoobchod, s.r.o."/>
    <s v="7991700628"/>
    <d v="2017-06-29T00:00:00"/>
    <s v="Buzková Eva"/>
    <s v="Neuplatněná DPH - Boehringer 1-3/2017"/>
    <x v="0"/>
    <s v="6 / 2017"/>
    <s v="červen"/>
    <x v="0"/>
    <n v="-1169.08"/>
  </r>
  <r>
    <s v="DP-2017-707-000118"/>
    <n v="-11243.71"/>
    <m/>
    <s v="50113300"/>
    <s v="32110700"/>
    <s v="Alliance Healthcare s.r.o."/>
    <s v="5901614588"/>
    <d v="2017-06-29T00:00:00"/>
    <s v="Buzková Eva"/>
    <s v="GlaxoSmithKline 1-3/2017"/>
    <x v="0"/>
    <s v="6 / 2017"/>
    <s v="červen"/>
    <x v="0"/>
    <n v="-11243.71"/>
  </r>
  <r>
    <s v="DP-2017-707-000118"/>
    <n v="-1124.3699999999999"/>
    <m/>
    <s v="50113300"/>
    <s v="32110700"/>
    <s v="Alliance Healthcare s.r.o."/>
    <s v="5901614588"/>
    <d v="2017-06-29T00:00:00"/>
    <s v="Buzková Eva"/>
    <s v="Neuplatněná DPH - GlaxoSmithKline 1-3/2017"/>
    <x v="0"/>
    <s v="6 / 2017"/>
    <s v="červen"/>
    <x v="0"/>
    <n v="-1124.3699999999999"/>
  </r>
  <r>
    <s v="DP-2017-707-000119"/>
    <n v="-782.35"/>
    <m/>
    <s v="50113300"/>
    <s v="32110700"/>
    <s v="ROCHE s.r.o."/>
    <s v="4650003537"/>
    <d v="2017-06-30T00:00:00"/>
    <s v="Buzková Eva"/>
    <s v="Roche 1-3/2017 - sklad"/>
    <x v="0"/>
    <s v="6 / 2017"/>
    <s v="červen"/>
    <x v="0"/>
    <n v="-782.35"/>
  </r>
  <r>
    <s v="DP-2017-707-000120"/>
    <n v="-900333.38"/>
    <m/>
    <s v="50113300"/>
    <s v="32110700"/>
    <s v="Grifols s.r.o."/>
    <s v="5616004814"/>
    <d v="2017-07-12T00:00:00"/>
    <s v="Buzková Eva"/>
    <s v="Grifols 1-6/2017"/>
    <x v="0"/>
    <s v="7 / 2017"/>
    <s v="červenec"/>
    <x v="0"/>
    <n v="-900333.38"/>
  </r>
  <r>
    <s v="DP-2017-707-000120"/>
    <n v="-90033.34"/>
    <m/>
    <s v="50113300"/>
    <s v="32110700"/>
    <s v="Grifols s.r.o."/>
    <s v="5616004814"/>
    <d v="2017-07-12T00:00:00"/>
    <s v="Buzková Eva"/>
    <s v="Neuplatněná DPH - Grifols 1-6/2017"/>
    <x v="0"/>
    <s v="7 / 2017"/>
    <s v="červenec"/>
    <x v="0"/>
    <n v="-90033.34"/>
  </r>
  <r>
    <s v="DP-2017-707-000121"/>
    <n v="-2.46"/>
    <m/>
    <s v="50113300"/>
    <s v="32110700"/>
    <s v="PHOENIX lékárenský velkoobchod, s.r.o."/>
    <s v="9991703853"/>
    <d v="2017-07-17T00:00:00"/>
    <s v="Buzková Eva"/>
    <s v="Pierre Fabre 1-3/2017"/>
    <x v="0"/>
    <s v="7 / 2017"/>
    <s v="červenec"/>
    <x v="0"/>
    <n v="-2.46"/>
  </r>
  <r>
    <s v="DP-2017-707-000121"/>
    <n v="-0.37"/>
    <m/>
    <s v="50113300"/>
    <s v="32110700"/>
    <s v="PHOENIX lékárenský velkoobchod, s.r.o."/>
    <s v="9991703853"/>
    <d v="2017-07-17T00:00:00"/>
    <s v="Buzková Eva"/>
    <s v="Neuplatněná DPH - Pierre Fabre 1-3/2017"/>
    <x v="0"/>
    <s v="7 / 2017"/>
    <s v="červenec"/>
    <x v="0"/>
    <n v="-0.37"/>
  </r>
  <r>
    <s v="DP-2017-707-000121"/>
    <n v="-4141.8"/>
    <m/>
    <s v="50113300"/>
    <s v="32110700"/>
    <s v="PHOENIX lékárenský velkoobchod, s.r.o."/>
    <s v="9991703853"/>
    <d v="2017-07-17T00:00:00"/>
    <s v="Buzková Eva"/>
    <s v="Pierre Fabre 1-3/2017"/>
    <x v="0"/>
    <s v="7 / 2017"/>
    <s v="červenec"/>
    <x v="0"/>
    <n v="-4141.8"/>
  </r>
  <r>
    <s v="DP-2017-707-000121"/>
    <n v="-414.18"/>
    <m/>
    <s v="50113300"/>
    <s v="32110700"/>
    <s v="PHOENIX lékárenský velkoobchod, s.r.o."/>
    <s v="9991703853"/>
    <d v="2017-07-17T00:00:00"/>
    <s v="Buzková Eva"/>
    <s v="Neuplatněná DPH - Pierre Fabre 1-3/2017"/>
    <x v="0"/>
    <s v="7 / 2017"/>
    <s v="červenec"/>
    <x v="0"/>
    <n v="-414.18"/>
  </r>
  <r>
    <s v="DP-2017-707-000122"/>
    <n v="-204408.85"/>
    <m/>
    <s v="50113300"/>
    <s v="32110700"/>
    <s v="PHOENIX lékárenský velkoobchod, s.r.o."/>
    <s v="7991700640"/>
    <d v="2017-07-19T00:00:00"/>
    <s v="Buzková Eva"/>
    <s v="Aspen 5/2017"/>
    <x v="0"/>
    <s v="7 / 2017"/>
    <s v="červenec"/>
    <x v="0"/>
    <n v="-204408.85"/>
  </r>
  <r>
    <s v="DP-2017-707-000122"/>
    <n v="-20440.89"/>
    <m/>
    <s v="50113300"/>
    <s v="32110700"/>
    <s v="PHOENIX lékárenský velkoobchod, s.r.o."/>
    <s v="7991700640"/>
    <d v="2017-07-19T00:00:00"/>
    <s v="Buzková Eva"/>
    <s v="Neuplatněná DPH - Aspen 5/2017"/>
    <x v="0"/>
    <s v="7 / 2017"/>
    <s v="červenec"/>
    <x v="0"/>
    <n v="-20440.89"/>
  </r>
  <r>
    <s v="DP-2017-707-000125"/>
    <n v="-1172.77"/>
    <m/>
    <s v="50113300"/>
    <s v="32110700"/>
    <s v="Alliance Healthcare s.r.o."/>
    <s v="5901615067"/>
    <d v="2017-07-19T00:00:00"/>
    <s v="Buzková Eva"/>
    <s v="GL Pharma 1-3/2017"/>
    <x v="0"/>
    <s v="7 / 2017"/>
    <s v="červenec"/>
    <x v="0"/>
    <n v="-1172.77"/>
  </r>
  <r>
    <s v="DP-2017-707-000125"/>
    <n v="-117.28"/>
    <m/>
    <s v="50113300"/>
    <s v="32110700"/>
    <s v="Alliance Healthcare s.r.o."/>
    <s v="5901615067"/>
    <d v="2017-07-19T00:00:00"/>
    <s v="Buzková Eva"/>
    <s v="Neuplatněná DPH - GL Pharma 1-3/2017"/>
    <x v="0"/>
    <s v="7 / 2017"/>
    <s v="červenec"/>
    <x v="0"/>
    <n v="-117.28"/>
  </r>
  <r>
    <s v="DP-2017-707-000126"/>
    <n v="-97.4"/>
    <m/>
    <s v="50113300"/>
    <s v="32110700"/>
    <s v="PHARMACY - distribuce léčiv s.r.o."/>
    <s v="2734170273"/>
    <d v="2017-07-19T00:00:00"/>
    <s v="Buzková Eva"/>
    <s v="SVUS 1-3/2017"/>
    <x v="0"/>
    <s v="7 / 2017"/>
    <s v="červenec"/>
    <x v="0"/>
    <n v="-97.4"/>
  </r>
  <r>
    <s v="DP-2017-707-000126"/>
    <n v="-14.61"/>
    <m/>
    <s v="50113300"/>
    <s v="32110700"/>
    <s v="PHARMACY - distribuce léčiv s.r.o."/>
    <s v="2734170273"/>
    <d v="2017-07-19T00:00:00"/>
    <s v="Buzková Eva"/>
    <s v="Neuplatněná DPH - SVUS 1-3/2017"/>
    <x v="0"/>
    <s v="7 / 2017"/>
    <s v="červenec"/>
    <x v="0"/>
    <n v="-14.61"/>
  </r>
  <r>
    <s v="DP-2017-707-000127"/>
    <n v="-0.5"/>
    <m/>
    <s v="50113300"/>
    <s v="32110700"/>
    <s v="PHOENIX lékárenský velkoobchod, s.r.o."/>
    <s v="9991704766"/>
    <d v="2017-07-28T00:00:00"/>
    <s v="Buzková Eva"/>
    <s v="Krka 1-3/2017"/>
    <x v="0"/>
    <s v="7 / 2017"/>
    <s v="červenec"/>
    <x v="0"/>
    <n v="-0.5"/>
  </r>
  <r>
    <s v="DP-2017-707-000127"/>
    <n v="-0.08"/>
    <m/>
    <s v="50113300"/>
    <s v="32110700"/>
    <s v="PHOENIX lékárenský velkoobchod, s.r.o."/>
    <s v="9991704766"/>
    <d v="2017-07-28T00:00:00"/>
    <s v="Buzková Eva"/>
    <s v="Neuplatněná DPH - Krka 1-3/2017"/>
    <x v="0"/>
    <s v="7 / 2017"/>
    <s v="červenec"/>
    <x v="0"/>
    <n v="-0.08"/>
  </r>
  <r>
    <s v="DP-2017-707-000127"/>
    <n v="-1728.5"/>
    <m/>
    <s v="50113300"/>
    <s v="32110700"/>
    <s v="PHOENIX lékárenský velkoobchod, s.r.o."/>
    <s v="9991704766"/>
    <d v="2017-07-28T00:00:00"/>
    <s v="Buzková Eva"/>
    <s v="Krka 1-3/2017"/>
    <x v="0"/>
    <s v="7 / 2017"/>
    <s v="červenec"/>
    <x v="0"/>
    <n v="-1728.5"/>
  </r>
  <r>
    <s v="DP-2017-707-000127"/>
    <n v="-172.85"/>
    <m/>
    <s v="50113300"/>
    <s v="32110700"/>
    <s v="PHOENIX lékárenský velkoobchod, s.r.o."/>
    <s v="9991704766"/>
    <d v="2017-07-28T00:00:00"/>
    <s v="Buzková Eva"/>
    <s v="Neuplatněná DPH - Krka 1-3/2017"/>
    <x v="0"/>
    <s v="7 / 2017"/>
    <s v="červenec"/>
    <x v="0"/>
    <n v="-172.85"/>
  </r>
  <r>
    <s v="DP-2017-707-000127"/>
    <n v="-35.36"/>
    <m/>
    <s v="50113300"/>
    <s v="32110700"/>
    <s v="PHOENIX lékárenský velkoobchod, s.r.o."/>
    <s v="9991704766"/>
    <d v="2017-07-28T00:00:00"/>
    <s v="Buzková Eva"/>
    <s v="Krka 1-3/2017"/>
    <x v="0"/>
    <s v="7 / 2017"/>
    <s v="červenec"/>
    <x v="0"/>
    <n v="-35.36"/>
  </r>
  <r>
    <s v="DP-2017-707-000127"/>
    <n v="-7.43"/>
    <m/>
    <s v="50113300"/>
    <s v="32110700"/>
    <s v="PHOENIX lékárenský velkoobchod, s.r.o."/>
    <s v="9991704766"/>
    <d v="2017-07-28T00:00:00"/>
    <s v="Buzková Eva"/>
    <s v="Neuplatněná DPH - Krka 1-3/2017"/>
    <x v="0"/>
    <s v="7 / 2017"/>
    <s v="červenec"/>
    <x v="0"/>
    <n v="-7.43"/>
  </r>
  <r>
    <s v="DP-2017-707-000129"/>
    <n v="-54279"/>
    <m/>
    <s v="50113300"/>
    <s v="32110700"/>
    <s v="Alliance Healthcare s.r.o."/>
    <s v="5901616696"/>
    <d v="2017-07-31T00:00:00"/>
    <s v="Buzková Eva"/>
    <s v="Abbvie 4-6/2017"/>
    <x v="0"/>
    <s v="7 / 2017"/>
    <s v="červenec"/>
    <x v="0"/>
    <n v="-54279"/>
  </r>
  <r>
    <s v="DP-2017-707-000129"/>
    <n v="-5427.9"/>
    <m/>
    <s v="50113300"/>
    <s v="32110700"/>
    <s v="Alliance Healthcare s.r.o."/>
    <s v="5901616696"/>
    <d v="2017-07-31T00:00:00"/>
    <s v="Buzková Eva"/>
    <s v="Neuplatněná DPH - Abbvie 4-6/2017"/>
    <x v="0"/>
    <s v="7 / 2017"/>
    <s v="červenec"/>
    <x v="0"/>
    <n v="-5427.9"/>
  </r>
  <r>
    <s v="DP-2017-707-000130"/>
    <n v="-1195248"/>
    <m/>
    <s v="50113300"/>
    <s v="32110700"/>
    <s v="Baxalta Czech spol. s r.o."/>
    <s v="57002872"/>
    <d v="2017-07-31T00:00:00"/>
    <s v="Buzková Eva"/>
    <s v="Baxalta 1-6/2017"/>
    <x v="0"/>
    <s v="7 / 2017"/>
    <s v="červenec"/>
    <x v="0"/>
    <n v="-1195248"/>
  </r>
  <r>
    <s v="DP-2017-707-000130"/>
    <n v="-119524.8"/>
    <m/>
    <s v="50113300"/>
    <s v="32110700"/>
    <s v="Baxalta Czech spol. s r.o."/>
    <s v="57002872"/>
    <d v="2017-07-31T00:00:00"/>
    <s v="Buzková Eva"/>
    <s v="Neuplatněná DPH - Baxalta 1-6/2017"/>
    <x v="0"/>
    <s v="7 / 2017"/>
    <s v="červenec"/>
    <x v="0"/>
    <n v="-119524.8"/>
  </r>
  <r>
    <s v="DP-2017-707-000132"/>
    <n v="-1534015"/>
    <m/>
    <s v="50113300"/>
    <s v="32110700"/>
    <s v="Alliance Healthcare s.r.o."/>
    <s v="5901616854"/>
    <d v="2017-07-31T00:00:00"/>
    <s v="Buzková Eva"/>
    <s v="Abbvie 4-6/2017"/>
    <x v="0"/>
    <s v="7 / 2017"/>
    <s v="červenec"/>
    <x v="0"/>
    <n v="-1534015"/>
  </r>
  <r>
    <s v="DP-2017-707-000132"/>
    <n v="-153401.5"/>
    <m/>
    <s v="50113300"/>
    <s v="32110700"/>
    <s v="Alliance Healthcare s.r.o."/>
    <s v="5901616854"/>
    <d v="2017-07-31T00:00:00"/>
    <s v="Buzková Eva"/>
    <s v="Neuplatněná DPH - Abbvie 4-6/2017"/>
    <x v="0"/>
    <s v="7 / 2017"/>
    <s v="červenec"/>
    <x v="0"/>
    <n v="-153401.5"/>
  </r>
  <r>
    <s v="DP-2017-707-000135"/>
    <n v="-14293.62"/>
    <m/>
    <s v="50113300"/>
    <s v="32110700"/>
    <s v="PHOENIX lékárenský velkoobchod, s.r.o."/>
    <s v="9991704062"/>
    <d v="2017-07-27T00:00:00"/>
    <s v="Buzková Eva"/>
    <s v="Nutricia 5/2017 fnol"/>
    <x v="0"/>
    <s v="7 / 2017"/>
    <s v="červenec"/>
    <x v="0"/>
    <n v="-14293.62"/>
  </r>
  <r>
    <s v="DP-2017-707-000135"/>
    <n v="-2172.7199999999998"/>
    <m/>
    <s v="50113300"/>
    <s v="32110700"/>
    <s v="PHOENIX lékárenský velkoobchod, s.r.o."/>
    <s v="9991704062"/>
    <d v="2017-07-27T00:00:00"/>
    <s v="Buzková Eva"/>
    <s v="Nutricia 5/2017 fnol"/>
    <x v="0"/>
    <s v="7 / 2017"/>
    <s v="červenec"/>
    <x v="0"/>
    <n v="-2172.7199999999998"/>
  </r>
  <r>
    <s v="DP-2017-707-000135"/>
    <n v="-8533.66"/>
    <m/>
    <s v="50113300"/>
    <s v="32110700"/>
    <s v="PHOENIX lékárenský velkoobchod, s.r.o."/>
    <s v="9991704062"/>
    <d v="2017-07-27T00:00:00"/>
    <s v="Buzková Eva"/>
    <s v="Nutricia 5/2017 fnol"/>
    <x v="0"/>
    <s v="7 / 2017"/>
    <s v="červenec"/>
    <x v="0"/>
    <n v="-8533.66"/>
  </r>
  <r>
    <s v="DP-2017-707-000138"/>
    <n v="-89268.14"/>
    <m/>
    <s v="50113300"/>
    <s v="32110700"/>
    <s v="PHARMACY - distribuce léčiv s.r.o."/>
    <s v="2734170216"/>
    <d v="2017-07-31T00:00:00"/>
    <s v="Buzková Eva"/>
    <s v="AstraZeneca, SD Pharma, Exeltis 1-3/17, fnol"/>
    <x v="0"/>
    <s v="7 / 2017"/>
    <s v="červenec"/>
    <x v="0"/>
    <n v="-89268.14"/>
  </r>
  <r>
    <s v="DP-2017-707-000143"/>
    <n v="-427.81"/>
    <m/>
    <s v="50113300"/>
    <s v="32110700"/>
    <s v="PHOENIX lékárenský velkoobchod, s.r.o."/>
    <s v="7991700856"/>
    <d v="2017-08-14T00:00:00"/>
    <s v="Buzková Eva"/>
    <s v="AstraZeneca 4-6/2017"/>
    <x v="0"/>
    <s v="8 / 2017"/>
    <s v="srpen"/>
    <x v="0"/>
    <n v="-427.81"/>
  </r>
  <r>
    <s v="DP-2017-707-000143"/>
    <n v="-42.78"/>
    <m/>
    <s v="50113300"/>
    <s v="32110700"/>
    <s v="PHOENIX lékárenský velkoobchod, s.r.o."/>
    <s v="7991700856"/>
    <d v="2017-08-14T00:00:00"/>
    <s v="Buzková Eva"/>
    <s v="Neuplatněná DPH - AstraZeneca 4-6/2017"/>
    <x v="0"/>
    <s v="8 / 2017"/>
    <s v="srpen"/>
    <x v="0"/>
    <n v="-42.78"/>
  </r>
  <r>
    <s v="DP-2017-707-000144"/>
    <n v="-202933.9"/>
    <m/>
    <s v="50113300"/>
    <s v="32110700"/>
    <s v="PHOENIX lékárenský velkoobchod, s.r.o."/>
    <s v="7991700843"/>
    <d v="2017-08-14T00:00:00"/>
    <s v="Buzková Eva"/>
    <s v="Aspen 6/2017"/>
    <x v="0"/>
    <s v="8 / 2017"/>
    <s v="srpen"/>
    <x v="0"/>
    <n v="-202933.9"/>
  </r>
  <r>
    <s v="DP-2017-707-000144"/>
    <n v="-20293.39"/>
    <m/>
    <s v="50113300"/>
    <s v="32110700"/>
    <s v="PHOENIX lékárenský velkoobchod, s.r.o."/>
    <s v="7991700843"/>
    <d v="2017-08-14T00:00:00"/>
    <s v="Buzková Eva"/>
    <s v="Neuplatněná DPH - Aspen 6/2017"/>
    <x v="0"/>
    <s v="8 / 2017"/>
    <s v="srpen"/>
    <x v="0"/>
    <n v="-20293.39"/>
  </r>
  <r>
    <s v="DP-2017-707-000145"/>
    <n v="-384380.1"/>
    <m/>
    <s v="50113300"/>
    <s v="32110700"/>
    <s v="PHOENIX lékárenský velkoobchod, s.r.o."/>
    <s v="7991700816"/>
    <d v="2017-08-14T00:00:00"/>
    <s v="Buzková Eva"/>
    <s v="Astellas 1/2017 a 6/2017"/>
    <x v="0"/>
    <s v="8 / 2017"/>
    <s v="srpen"/>
    <x v="0"/>
    <n v="-384380.1"/>
  </r>
  <r>
    <s v="DP-2017-707-000145"/>
    <n v="-38438.01"/>
    <m/>
    <s v="50113300"/>
    <s v="32110700"/>
    <s v="PHOENIX lékárenský velkoobchod, s.r.o."/>
    <s v="7991700816"/>
    <d v="2017-08-14T00:00:00"/>
    <s v="Buzková Eva"/>
    <s v="Neuplatněná DPH - Astellas 1/2017 a 6/2017"/>
    <x v="0"/>
    <s v="8 / 2017"/>
    <s v="srpen"/>
    <x v="0"/>
    <n v="-38438.01"/>
  </r>
  <r>
    <s v="DP-2017-707-000146"/>
    <n v="-16789.54"/>
    <m/>
    <s v="50113300"/>
    <s v="32110700"/>
    <s v="PHOENIX lékárenský velkoobchod, s.r.o."/>
    <s v="9991705003"/>
    <d v="2017-08-14T00:00:00"/>
    <s v="Buzková Eva"/>
    <s v="Abbvie 4-6/2017 a Nutricia 6/2017 FNOL"/>
    <x v="0"/>
    <s v="8 / 2017"/>
    <s v="srpen"/>
    <x v="0"/>
    <n v="-16789.54"/>
  </r>
  <r>
    <s v="DP-2017-707-000146"/>
    <n v="-666.64"/>
    <m/>
    <s v="50113300"/>
    <s v="32110700"/>
    <s v="PHOENIX lékárenský velkoobchod, s.r.o."/>
    <s v="9991705003"/>
    <d v="2017-08-14T00:00:00"/>
    <s v="Buzková Eva"/>
    <s v="Abbvie 4-6/2017 a Nutricia 6/2017 FNOL"/>
    <x v="0"/>
    <s v="8 / 2017"/>
    <s v="srpen"/>
    <x v="0"/>
    <n v="-666.64"/>
  </r>
  <r>
    <s v="DP-2017-707-000146"/>
    <n v="-21993.82"/>
    <m/>
    <s v="50113300"/>
    <s v="32110700"/>
    <s v="PHOENIX lékárenský velkoobchod, s.r.o."/>
    <s v="9991705003"/>
    <d v="2017-08-14T00:00:00"/>
    <s v="Buzková Eva"/>
    <s v="Abbvie 4-6/2017 a Nutricia 6/2017 FNOL"/>
    <x v="0"/>
    <s v="8 / 2017"/>
    <s v="srpen"/>
    <x v="0"/>
    <n v="-21993.82"/>
  </r>
  <r>
    <s v="DP-2017-707-000148"/>
    <n v="19254.52"/>
    <m/>
    <s v="50113300"/>
    <s v="32110700"/>
    <s v="PHARMACY - distribuce léčiv s.r.o."/>
    <s v="2534170029"/>
    <d v="2017-08-15T00:00:00"/>
    <s v="Jakšová Jana"/>
    <s v="Abbvie 4-6/2017, SVUS 4-6/2017, Berlin Chemie 4-6/2017 a STORNO SD Pharma 1-3/2017"/>
    <x v="0"/>
    <s v="8 / 2017"/>
    <s v="srpen"/>
    <x v="0"/>
    <n v="19254.52"/>
  </r>
  <r>
    <s v="DP-2017-707-000148"/>
    <n v="1925.5"/>
    <m/>
    <s v="50113300"/>
    <s v="32110700"/>
    <s v="PHARMACY - distribuce léčiv s.r.o."/>
    <s v="2534170029"/>
    <d v="2017-08-15T00:00:00"/>
    <s v="Jakšová Jana"/>
    <s v="Neuplatněná DPH - Abbvie 4-6/2017, SVUS 4-6/2017, Berlin Chemie 4-6/2017 a STORNO SD Pharma 1-3/2017"/>
    <x v="0"/>
    <s v="8 / 2017"/>
    <s v="srpen"/>
    <x v="0"/>
    <n v="1925.5"/>
  </r>
  <r>
    <s v="DP-2017-707-000153"/>
    <n v="-304904.5"/>
    <m/>
    <s v="50113300"/>
    <s v="32110700"/>
    <s v="Avenier a.s."/>
    <s v="511702479"/>
    <d v="2017-08-23T00:00:00"/>
    <s v="Buzková Eva"/>
    <s v="Avenier 4-6/2017"/>
    <x v="0"/>
    <s v="8 / 2017"/>
    <s v="srpen"/>
    <x v="0"/>
    <n v="-304904.5"/>
  </r>
  <r>
    <s v="DP-2017-707-000153"/>
    <n v="-30490.5"/>
    <m/>
    <s v="50113300"/>
    <s v="32110700"/>
    <s v="Avenier a.s."/>
    <s v="511702479"/>
    <d v="2017-08-23T00:00:00"/>
    <s v="Buzková Eva"/>
    <s v="Neuplatněná DPH - Avenier 4-6/2017"/>
    <x v="0"/>
    <s v="8 / 2017"/>
    <s v="srpen"/>
    <x v="0"/>
    <n v="-30490.5"/>
  </r>
  <r>
    <s v="DP-2017-707-000154"/>
    <n v="-80427.98"/>
    <m/>
    <s v="50113300"/>
    <s v="32110700"/>
    <s v="Alliance Healthcare s.r.o."/>
    <s v="5901617478"/>
    <d v="2017-08-23T00:00:00"/>
    <s v="Buzková Eva"/>
    <s v="AstraZeneca 4-6/2017"/>
    <x v="0"/>
    <s v="8 / 2017"/>
    <s v="srpen"/>
    <x v="0"/>
    <n v="-80427.98"/>
  </r>
  <r>
    <s v="DP-2017-707-000154"/>
    <n v="-8042.8"/>
    <m/>
    <s v="50113300"/>
    <s v="32110700"/>
    <s v="Alliance Healthcare s.r.o."/>
    <s v="5901617478"/>
    <d v="2017-08-23T00:00:00"/>
    <s v="Buzková Eva"/>
    <s v="Neuplatněná DPH - AstraZeneca 4-6/2017"/>
    <x v="0"/>
    <s v="8 / 2017"/>
    <s v="srpen"/>
    <x v="0"/>
    <n v="-8042.8"/>
  </r>
  <r>
    <s v="DP-2017-707-000157"/>
    <n v="-8100.13"/>
    <m/>
    <s v="50113300"/>
    <s v="32110700"/>
    <s v="Alliance Healthcare s.r.o."/>
    <s v="5901617709"/>
    <d v="2017-08-31T00:00:00"/>
    <s v="Buzková Eva"/>
    <s v="GlaxoSmithKline 4-5/2017"/>
    <x v="0"/>
    <s v="8 / 2017"/>
    <s v="srpen"/>
    <x v="0"/>
    <n v="-8100.13"/>
  </r>
  <r>
    <s v="DP-2017-707-000157"/>
    <n v="-810.01"/>
    <m/>
    <s v="50113300"/>
    <s v="32110700"/>
    <s v="Alliance Healthcare s.r.o."/>
    <s v="5901617709"/>
    <d v="2017-08-31T00:00:00"/>
    <s v="Buzková Eva"/>
    <s v="Neuplatněná DPH - GlaxoSmithKline 4-5/2017"/>
    <x v="0"/>
    <s v="8 / 2017"/>
    <s v="srpen"/>
    <x v="0"/>
    <n v="-810.01"/>
  </r>
  <r>
    <s v="DP-2017-707-000158"/>
    <n v="-4341.68"/>
    <m/>
    <s v="50113300"/>
    <s v="32110700"/>
    <s v="Alliance Healthcare s.r.o."/>
    <s v="5901617954"/>
    <d v="2017-08-31T00:00:00"/>
    <s v="Buzková Eva"/>
    <s v="G.L.Pharma 4-6/2017"/>
    <x v="0"/>
    <s v="8 / 2017"/>
    <s v="srpen"/>
    <x v="0"/>
    <n v="-4341.68"/>
  </r>
  <r>
    <s v="DP-2017-707-000158"/>
    <n v="-434.17"/>
    <m/>
    <s v="50113300"/>
    <s v="32110700"/>
    <s v="Alliance Healthcare s.r.o."/>
    <s v="5901617954"/>
    <d v="2017-08-31T00:00:00"/>
    <s v="Buzková Eva"/>
    <s v="Neuplatněná DPH - G.L.Pharma 4-6/2017"/>
    <x v="0"/>
    <s v="8 / 2017"/>
    <s v="srpen"/>
    <x v="0"/>
    <n v="-434.17"/>
  </r>
  <r>
    <s v="DP-2017-707-000160"/>
    <n v="-3292"/>
    <m/>
    <s v="50113300"/>
    <s v="32110700"/>
    <s v="PHOENIX lékárenský velkoobchod, s.r.o."/>
    <s v="9991705672"/>
    <d v="2017-09-07T00:00:00"/>
    <s v="Buzková Eva"/>
    <s v="Pierre Fabre 6/2017"/>
    <x v="0"/>
    <s v="9 / 2017"/>
    <s v="září"/>
    <x v="0"/>
    <n v="-3292"/>
  </r>
  <r>
    <s v="DP-2017-707-000160"/>
    <n v="-329.2"/>
    <m/>
    <s v="50113300"/>
    <s v="32110700"/>
    <s v="PHOENIX lékárenský velkoobchod, s.r.o."/>
    <s v="9991705672"/>
    <d v="2017-09-07T00:00:00"/>
    <s v="Buzková Eva"/>
    <s v="Neuplatněná DPH - Pierre Fabre 6/2017"/>
    <x v="0"/>
    <s v="9 / 2017"/>
    <s v="září"/>
    <x v="0"/>
    <n v="-329.2"/>
  </r>
  <r>
    <s v="DP-2017-707-000161"/>
    <n v="-445.34"/>
    <m/>
    <s v="50113300"/>
    <s v="32110700"/>
    <s v="PHOENIX lékárenský velkoobchod, s.r.o."/>
    <s v="9991705002"/>
    <d v="2017-09-07T00:00:00"/>
    <s v="Buzková Eva"/>
    <s v="StadaPharma 4-6/2017 a Merck 4-6/2017"/>
    <x v="0"/>
    <s v="9 / 2017"/>
    <s v="září"/>
    <x v="0"/>
    <n v="-445.34"/>
  </r>
  <r>
    <s v="DP-2017-707-000161"/>
    <n v="-66.8"/>
    <m/>
    <s v="50113300"/>
    <s v="32110700"/>
    <s v="PHOENIX lékárenský velkoobchod, s.r.o."/>
    <s v="9991705002"/>
    <d v="2017-09-07T00:00:00"/>
    <s v="Buzková Eva"/>
    <s v="Neuplatněná DPH - StadaPharma 4-6/2017 a Merck 4-6/2017"/>
    <x v="0"/>
    <s v="9 / 2017"/>
    <s v="září"/>
    <x v="0"/>
    <n v="-66.8"/>
  </r>
  <r>
    <s v="DP-2017-707-000161"/>
    <n v="-179167.27"/>
    <m/>
    <s v="50113300"/>
    <s v="32110700"/>
    <s v="PHOENIX lékárenský velkoobchod, s.r.o."/>
    <s v="9991705002"/>
    <d v="2017-09-07T00:00:00"/>
    <s v="Buzková Eva"/>
    <s v="StadaPharma 4-6/2017 a Merck 4-6/2017"/>
    <x v="0"/>
    <s v="9 / 2017"/>
    <s v="září"/>
    <x v="0"/>
    <n v="-179167.27"/>
  </r>
  <r>
    <s v="DP-2017-707-000161"/>
    <n v="-17916.73"/>
    <m/>
    <s v="50113300"/>
    <s v="32110700"/>
    <s v="PHOENIX lékárenský velkoobchod, s.r.o."/>
    <s v="9991705002"/>
    <d v="2017-09-07T00:00:00"/>
    <s v="Buzková Eva"/>
    <s v="Neuplatněná DPH - StadaPharma 4-6/2017 a Merck 4-6/2017"/>
    <x v="0"/>
    <s v="9 / 2017"/>
    <s v="září"/>
    <x v="0"/>
    <n v="-17916.73"/>
  </r>
  <r>
    <s v="DP-2017-707-000161"/>
    <n v="-1.66"/>
    <m/>
    <s v="50113300"/>
    <s v="32110700"/>
    <s v="PHOENIX lékárenský velkoobchod, s.r.o."/>
    <s v="9991705002"/>
    <d v="2017-09-07T00:00:00"/>
    <s v="Buzková Eva"/>
    <s v="StadaPharma 4-6/2017 a Merck 4-6/2017"/>
    <x v="0"/>
    <s v="9 / 2017"/>
    <s v="září"/>
    <x v="0"/>
    <n v="-1.66"/>
  </r>
  <r>
    <s v="DP-2017-707-000161"/>
    <n v="-0.35"/>
    <m/>
    <s v="50113300"/>
    <s v="32110700"/>
    <s v="PHOENIX lékárenský velkoobchod, s.r.o."/>
    <s v="9991705002"/>
    <d v="2017-09-07T00:00:00"/>
    <s v="Buzková Eva"/>
    <s v="Neuplatněná DPH - StadaPharma 4-6/2017 a Merck 4-6/2017"/>
    <x v="0"/>
    <s v="9 / 2017"/>
    <s v="září"/>
    <x v="0"/>
    <n v="-0.35"/>
  </r>
  <r>
    <s v="DP-2017-707-000162"/>
    <n v="-140603.84"/>
    <m/>
    <s v="50113300"/>
    <s v="32110700"/>
    <s v="Merck Sharp &amp; Dohme s.r.o."/>
    <s v="89000109"/>
    <d v="2017-09-07T00:00:00"/>
    <s v="Buzková Eva"/>
    <s v="MSD 1-6/2017"/>
    <x v="0"/>
    <s v="9 / 2017"/>
    <s v="září"/>
    <x v="0"/>
    <n v="-140603.84"/>
  </r>
  <r>
    <s v="DP-2017-707-000162"/>
    <n v="-14060.38"/>
    <m/>
    <s v="50113300"/>
    <s v="32110700"/>
    <s v="Merck Sharp &amp; Dohme s.r.o."/>
    <s v="89000109"/>
    <d v="2017-09-07T00:00:00"/>
    <s v="Buzková Eva"/>
    <s v="Neuplatněná DPH - MSD 1-6/2017"/>
    <x v="0"/>
    <s v="9 / 2017"/>
    <s v="září"/>
    <x v="0"/>
    <n v="-14060.38"/>
  </r>
  <r>
    <s v="DP-2017-707-000164"/>
    <n v="-75.06"/>
    <m/>
    <s v="50113300"/>
    <s v="32110700"/>
    <s v="Alliance Healthcare s.r.o."/>
    <s v="5901618245"/>
    <d v="2017-09-11T00:00:00"/>
    <s v="Buzková Eva"/>
    <s v="Actavis 1-3/2017"/>
    <x v="0"/>
    <s v="9 / 2017"/>
    <s v="září"/>
    <x v="0"/>
    <n v="-75.06"/>
  </r>
  <r>
    <s v="DP-2017-707-000164"/>
    <n v="-7.51"/>
    <m/>
    <s v="50113300"/>
    <s v="32110700"/>
    <s v="Alliance Healthcare s.r.o."/>
    <s v="5901618245"/>
    <d v="2017-09-11T00:00:00"/>
    <s v="Buzková Eva"/>
    <s v="Neuplatněná DPH - Actavis 1-3/2017"/>
    <x v="0"/>
    <s v="9 / 2017"/>
    <s v="září"/>
    <x v="0"/>
    <n v="-7.51"/>
  </r>
  <r>
    <s v="DP-2017-707-000165"/>
    <n v="-45159.83"/>
    <m/>
    <s v="50113300"/>
    <s v="32110700"/>
    <s v="PHOENIX lékárenský velkoobchod, s.r.o."/>
    <s v="7991700879"/>
    <d v="2017-09-11T00:00:00"/>
    <s v="Buzková Eva"/>
    <s v="Neuplatněná DPH - Astellas 7/2017"/>
    <x v="0"/>
    <s v="9 / 2017"/>
    <s v="září"/>
    <x v="0"/>
    <n v="-45159.83"/>
  </r>
  <r>
    <s v="DP-2017-707-000165"/>
    <n v="-451598.29"/>
    <m/>
    <s v="50113300"/>
    <s v="32110700"/>
    <s v="PHOENIX lékárenský velkoobchod, s.r.o."/>
    <s v="7991700879"/>
    <d v="2017-09-11T00:00:00"/>
    <s v="Buzková Eva"/>
    <s v="Astellas 7/2017"/>
    <x v="0"/>
    <s v="9 / 2017"/>
    <s v="září"/>
    <x v="0"/>
    <n v="-451598.29"/>
  </r>
  <r>
    <s v="DP-2017-707-000166"/>
    <n v="-86588.35"/>
    <m/>
    <s v="50113300"/>
    <s v="32110700"/>
    <s v="ROCHE s.r.o."/>
    <s v="340000938"/>
    <d v="2017-09-11T00:00:00"/>
    <s v="Buzková Eva"/>
    <s v="Neuplatněná DPH - Roche 4-6/2017"/>
    <x v="0"/>
    <s v="9 / 2017"/>
    <s v="září"/>
    <x v="0"/>
    <n v="-86588.35"/>
  </r>
  <r>
    <s v="DP-2017-707-000166"/>
    <n v="-865883.46"/>
    <m/>
    <s v="50113300"/>
    <s v="32110700"/>
    <s v="ROCHE s.r.o."/>
    <s v="340000938"/>
    <d v="2017-09-11T00:00:00"/>
    <s v="Buzková Eva"/>
    <s v="Roche 4-6/2017"/>
    <x v="0"/>
    <s v="9 / 2017"/>
    <s v="září"/>
    <x v="0"/>
    <n v="-865883.46"/>
  </r>
  <r>
    <s v="DP-2017-707-000167"/>
    <n v="-48933.06"/>
    <m/>
    <s v="50113300"/>
    <s v="32110700"/>
    <s v="ROCHE s.r.o."/>
    <s v="4650003835"/>
    <d v="2017-09-11T00:00:00"/>
    <s v="Buzková Eva"/>
    <s v="Neuplatněná DPH - Roche 4-6/2017"/>
    <x v="0"/>
    <s v="9 / 2017"/>
    <s v="září"/>
    <x v="0"/>
    <n v="-48933.06"/>
  </r>
  <r>
    <s v="DP-2017-707-000167"/>
    <n v="-489330.62"/>
    <m/>
    <s v="50113300"/>
    <s v="32110700"/>
    <s v="ROCHE s.r.o."/>
    <s v="4650003835"/>
    <d v="2017-09-11T00:00:00"/>
    <s v="Buzková Eva"/>
    <s v="Roche 4-6/2017"/>
    <x v="0"/>
    <s v="9 / 2017"/>
    <s v="září"/>
    <x v="0"/>
    <n v="-489330.62"/>
  </r>
  <r>
    <s v="DP-2017-707-000169"/>
    <n v="-277906.64"/>
    <m/>
    <s v="50113300"/>
    <s v="32110700"/>
    <s v="PHOENIX lékárenský velkoobchod, s.r.o."/>
    <s v="7991700906"/>
    <d v="2017-09-21T00:00:00"/>
    <s v="Buzková Eva"/>
    <s v="Astellas 8/2017"/>
    <x v="0"/>
    <s v="9 / 2017"/>
    <s v="září"/>
    <x v="0"/>
    <n v="-277906.64"/>
  </r>
  <r>
    <s v="DP-2017-707-000169"/>
    <n v="-27790.66"/>
    <m/>
    <s v="50113300"/>
    <s v="32110700"/>
    <s v="PHOENIX lékárenský velkoobchod, s.r.o."/>
    <s v="7991700906"/>
    <d v="2017-09-21T00:00:00"/>
    <s v="Buzková Eva"/>
    <s v="Neuplatněná DPH - Astellas 8/2017"/>
    <x v="0"/>
    <s v="9 / 2017"/>
    <s v="září"/>
    <x v="0"/>
    <n v="-27790.66"/>
  </r>
  <r>
    <s v="DP-2017-707-000170"/>
    <n v="-189742.06"/>
    <m/>
    <s v="50113300"/>
    <s v="32110700"/>
    <s v="PHOENIX lékárenský velkoobchod, s.r.o."/>
    <s v="9991706632"/>
    <d v="2017-09-21T00:00:00"/>
    <s v="Buzková Eva"/>
    <s v="AstraZeneca 4-6/2017"/>
    <x v="0"/>
    <s v="9 / 2017"/>
    <s v="září"/>
    <x v="0"/>
    <n v="-189742.06"/>
  </r>
  <r>
    <s v="DP-2017-707-000170"/>
    <n v="-18974.21"/>
    <m/>
    <s v="50113300"/>
    <s v="32110700"/>
    <s v="PHOENIX lékárenský velkoobchod, s.r.o."/>
    <s v="9991706632"/>
    <d v="2017-09-21T00:00:00"/>
    <s v="Buzková Eva"/>
    <s v="Neuplatněná DPH - AstraZeneca 4-6/2017"/>
    <x v="0"/>
    <s v="9 / 2017"/>
    <s v="září"/>
    <x v="0"/>
    <n v="-18974.21"/>
  </r>
  <r>
    <s v="DP-2017-707-000171"/>
    <n v="-33227.370000000003"/>
    <m/>
    <s v="50113300"/>
    <s v="32110700"/>
    <s v="PHOENIX lékárenský velkoobchod, s.r.o."/>
    <s v="9991705877"/>
    <d v="2017-09-22T00:00:00"/>
    <s v="Buzková Eva"/>
    <s v="Richter Gedeon 4-6/2017 a Medac 4-6/2017"/>
    <x v="0"/>
    <s v="9 / 2017"/>
    <s v="září"/>
    <x v="0"/>
    <n v="-33227.370000000003"/>
  </r>
  <r>
    <s v="DP-2017-707-000171"/>
    <n v="-3322.74"/>
    <m/>
    <s v="50113300"/>
    <s v="32110700"/>
    <s v="PHOENIX lékárenský velkoobchod, s.r.o."/>
    <s v="9991705877"/>
    <d v="2017-09-22T00:00:00"/>
    <s v="Buzková Eva"/>
    <s v="Neuplatněná DPH - Richter Gedeon 4-6/2017 a Medac 4-6/2017"/>
    <x v="0"/>
    <s v="9 / 2017"/>
    <s v="září"/>
    <x v="0"/>
    <n v="-3322.74"/>
  </r>
  <r>
    <s v="DP-2017-707-000171"/>
    <n v="-60.05"/>
    <m/>
    <s v="50113300"/>
    <s v="32110700"/>
    <s v="PHOENIX lékárenský velkoobchod, s.r.o."/>
    <s v="9991705877"/>
    <d v="2017-09-22T00:00:00"/>
    <s v="Buzková Eva"/>
    <s v="Richter Gedeon 4-6/2017 a Medac 4-6/2017"/>
    <x v="0"/>
    <s v="9 / 2017"/>
    <s v="září"/>
    <x v="0"/>
    <n v="-60.05"/>
  </r>
  <r>
    <s v="DP-2017-707-000171"/>
    <n v="-12.61"/>
    <m/>
    <s v="50113300"/>
    <s v="32110700"/>
    <s v="PHOENIX lékárenský velkoobchod, s.r.o."/>
    <s v="9991705877"/>
    <d v="2017-09-22T00:00:00"/>
    <s v="Buzková Eva"/>
    <s v="Neuplatněná DPH - Richter Gedeon 4-6/2017 a Medac 4-6/2017"/>
    <x v="0"/>
    <s v="9 / 2017"/>
    <s v="září"/>
    <x v="0"/>
    <n v="-12.61"/>
  </r>
  <r>
    <s v="DP-2017-707-000172"/>
    <n v="-8286.74"/>
    <m/>
    <s v="50113300"/>
    <s v="32110700"/>
    <s v="PHOENIX lékárenský velkoobchod, s.r.o."/>
    <s v="7991701047"/>
    <d v="2017-09-22T00:00:00"/>
    <s v="Buzková Eva"/>
    <s v="Boehringer 4-6/2017"/>
    <x v="0"/>
    <s v="9 / 2017"/>
    <s v="září"/>
    <x v="0"/>
    <n v="-8286.74"/>
  </r>
  <r>
    <s v="DP-2017-707-000172"/>
    <n v="-828.67"/>
    <m/>
    <s v="50113300"/>
    <s v="32110700"/>
    <s v="PHOENIX lékárenský velkoobchod, s.r.o."/>
    <s v="7991701047"/>
    <d v="2017-09-22T00:00:00"/>
    <s v="Buzková Eva"/>
    <s v="Neuplatněná DPH - Boehringer 4-6/2017"/>
    <x v="0"/>
    <s v="9 / 2017"/>
    <s v="září"/>
    <x v="0"/>
    <n v="-828.67"/>
  </r>
  <r>
    <s v="DP-2017-707-000175"/>
    <n v="-624.30999999999995"/>
    <m/>
    <s v="50113300"/>
    <s v="32110700"/>
    <s v="PHARMOS, a.s."/>
    <s v="2011173248"/>
    <d v="2017-09-22T00:00:00"/>
    <s v="Buzková Eva"/>
    <s v="Teva-Actavis 1-3/2017"/>
    <x v="0"/>
    <s v="9 / 2017"/>
    <s v="září"/>
    <x v="0"/>
    <n v="-624.30999999999995"/>
  </r>
  <r>
    <s v="DP-2017-707-000175"/>
    <n v="-62.43"/>
    <m/>
    <s v="50113300"/>
    <s v="32110700"/>
    <s v="PHARMOS, a.s."/>
    <s v="2011173248"/>
    <d v="2017-09-22T00:00:00"/>
    <s v="Buzková Eva"/>
    <s v="Neuplatněná DPH - Teva-Actavis 1-3/2017"/>
    <x v="0"/>
    <s v="9 / 2017"/>
    <s v="září"/>
    <x v="0"/>
    <n v="-62.43"/>
  </r>
  <r>
    <s v="DP-2017-707-000178"/>
    <n v="-22500"/>
    <m/>
    <s v="50113300"/>
    <s v="32110700"/>
    <s v="PHOENIX lékárenský velkoobchod, s.r.o."/>
    <s v="9991705876"/>
    <d v="2017-09-25T00:00:00"/>
    <s v="Buzková Eva"/>
    <s v="Nutricia 7/2017 FNOL"/>
    <x v="0"/>
    <s v="9 / 2017"/>
    <s v="září"/>
    <x v="0"/>
    <n v="-22500"/>
  </r>
  <r>
    <s v="DP-2017-707-000180"/>
    <n v="-16402.419999999998"/>
    <m/>
    <s v="50113300"/>
    <s v="32110700"/>
    <s v="Alliance Healthcare s.r.o."/>
    <s v="5901700418"/>
    <d v="2017-10-04T00:00:00"/>
    <s v="Buzková Eva"/>
    <s v="Glenmark 4-12/2016"/>
    <x v="0"/>
    <s v="10 / 2017"/>
    <s v="říjen"/>
    <x v="0"/>
    <n v="-16402.419999999998"/>
  </r>
  <r>
    <s v="DP-2017-707-000180"/>
    <n v="-1640.24"/>
    <m/>
    <s v="50113300"/>
    <s v="32110700"/>
    <s v="Alliance Healthcare s.r.o."/>
    <s v="5901700418"/>
    <d v="2017-10-04T00:00:00"/>
    <s v="Buzková Eva"/>
    <s v="Neuplatněná DPH - Glenmark 4-12/2016"/>
    <x v="0"/>
    <s v="10 / 2017"/>
    <s v="říjen"/>
    <x v="0"/>
    <n v="-1640.24"/>
  </r>
  <r>
    <s v="DP-2017-707-000181"/>
    <n v="-17693.55"/>
    <m/>
    <s v="50113300"/>
    <s v="32110700"/>
    <s v="ViaPharma s.r.o."/>
    <s v="1776501604"/>
    <d v="2017-10-04T00:00:00"/>
    <s v="Buzková Eva"/>
    <s v="Takeda 4-6/2017"/>
    <x v="0"/>
    <s v="10 / 2017"/>
    <s v="říjen"/>
    <x v="0"/>
    <n v="-17693.55"/>
  </r>
  <r>
    <s v="DP-2017-707-000181"/>
    <n v="-1769.36"/>
    <m/>
    <s v="50113300"/>
    <s v="32110700"/>
    <s v="ViaPharma s.r.o."/>
    <s v="1776501604"/>
    <d v="2017-10-04T00:00:00"/>
    <s v="Buzková Eva"/>
    <s v="Neuplatněná DPH - Takeda 4-6/2017"/>
    <x v="0"/>
    <s v="10 / 2017"/>
    <s v="říjen"/>
    <x v="0"/>
    <n v="-1769.36"/>
  </r>
  <r>
    <s v="DP-2017-707-000182"/>
    <n v="-83457.09"/>
    <m/>
    <s v="50113300"/>
    <s v="32110700"/>
    <s v="Alliance Healthcare s.r.o."/>
    <s v="5901700496"/>
    <d v="2017-10-12T00:00:00"/>
    <s v="Buzková Eva"/>
    <s v="Takeda 4-6/2017"/>
    <x v="0"/>
    <s v="10 / 2017"/>
    <s v="říjen"/>
    <x v="0"/>
    <n v="-83457.09"/>
  </r>
  <r>
    <s v="DP-2017-707-000182"/>
    <n v="-8345.7099999999991"/>
    <m/>
    <s v="50113300"/>
    <s v="32110700"/>
    <s v="Alliance Healthcare s.r.o."/>
    <s v="5901700496"/>
    <d v="2017-10-12T00:00:00"/>
    <s v="Buzková Eva"/>
    <s v="Neuplatněná DPH - Takeda 4-6/2017"/>
    <x v="0"/>
    <s v="10 / 2017"/>
    <s v="říjen"/>
    <x v="0"/>
    <n v="-8345.7099999999991"/>
  </r>
  <r>
    <s v="DP-2017-707-000184"/>
    <n v="-742.15"/>
    <m/>
    <s v="50113300"/>
    <s v="32110700"/>
    <s v="PHARMACY - distribuce léčiv s.r.o."/>
    <s v="2734170397"/>
    <d v="2017-10-12T00:00:00"/>
    <s v="Buzková Eva"/>
    <s v="SD Pharma 1-6/2017"/>
    <x v="0"/>
    <s v="10 / 2017"/>
    <s v="říjen"/>
    <x v="0"/>
    <n v="-742.15"/>
  </r>
  <r>
    <s v="DP-2017-707-000184"/>
    <n v="-74.22"/>
    <m/>
    <s v="50113300"/>
    <s v="32110700"/>
    <s v="PHARMACY - distribuce léčiv s.r.o."/>
    <s v="2734170397"/>
    <d v="2017-10-12T00:00:00"/>
    <s v="Buzková Eva"/>
    <s v="Neuplatněná DPH - SD Pharma 1-6/2017"/>
    <x v="0"/>
    <s v="10 / 2017"/>
    <s v="říjen"/>
    <x v="0"/>
    <n v="-74.22"/>
  </r>
  <r>
    <s v="DP-2017-707-000185"/>
    <n v="-55149.279999999999"/>
    <m/>
    <s v="50113300"/>
    <s v="32110700"/>
    <s v="PHARMACY - distribuce léčiv s.r.o."/>
    <s v="2734170446"/>
    <d v="2017-10-12T00:00:00"/>
    <s v="Buzková Eva"/>
    <s v="Takeda 4-6/2017"/>
    <x v="0"/>
    <s v="10 / 2017"/>
    <s v="říjen"/>
    <x v="0"/>
    <n v="-55149.279999999999"/>
  </r>
  <r>
    <s v="DP-2017-707-000185"/>
    <n v="-5514.93"/>
    <m/>
    <s v="50113300"/>
    <s v="32110700"/>
    <s v="PHARMACY - distribuce léčiv s.r.o."/>
    <s v="2734170446"/>
    <d v="2017-10-12T00:00:00"/>
    <s v="Buzková Eva"/>
    <s v="Neuplatněná DPH - Takeda 4-6/2017"/>
    <x v="0"/>
    <s v="10 / 2017"/>
    <s v="říjen"/>
    <x v="0"/>
    <n v="-5514.93"/>
  </r>
  <r>
    <s v="DP-2017-707-000186"/>
    <n v="-4327.83"/>
    <m/>
    <s v="50113300"/>
    <s v="32110700"/>
    <s v="ViaPharma s.r.o."/>
    <s v="1776501451"/>
    <d v="2017-10-12T00:00:00"/>
    <s v="Buzková Eva"/>
    <s v="Viapharma 4-6/2017"/>
    <x v="0"/>
    <s v="10 / 2017"/>
    <s v="říjen"/>
    <x v="0"/>
    <n v="-4327.83"/>
  </r>
  <r>
    <s v="DP-2017-707-000186"/>
    <n v="-432.78"/>
    <m/>
    <s v="50113300"/>
    <s v="32110700"/>
    <s v="ViaPharma s.r.o."/>
    <s v="1776501451"/>
    <d v="2017-10-12T00:00:00"/>
    <s v="Buzková Eva"/>
    <s v="Neuplatněná DPH - Viapharma 4-6/2017"/>
    <x v="0"/>
    <s v="10 / 2017"/>
    <s v="říjen"/>
    <x v="0"/>
    <n v="-432.78"/>
  </r>
  <r>
    <s v="DP-2017-707-000187"/>
    <n v="-13466.73"/>
    <m/>
    <s v="50113300"/>
    <s v="32110700"/>
    <s v="ViaPharma s.r.o."/>
    <s v="1776501450"/>
    <d v="2017-10-12T00:00:00"/>
    <s v="Buzková Eva"/>
    <s v="Bayer 4-6/2017"/>
    <x v="0"/>
    <s v="10 / 2017"/>
    <s v="říjen"/>
    <x v="0"/>
    <n v="-13466.73"/>
  </r>
  <r>
    <s v="DP-2017-707-000187"/>
    <n v="-1346.67"/>
    <m/>
    <s v="50113300"/>
    <s v="32110700"/>
    <s v="ViaPharma s.r.o."/>
    <s v="1776501450"/>
    <d v="2017-10-12T00:00:00"/>
    <s v="Buzková Eva"/>
    <s v="Neuplatněná DPH - Bayer 4-6/2017"/>
    <x v="0"/>
    <s v="10 / 2017"/>
    <s v="říjen"/>
    <x v="0"/>
    <n v="-1346.67"/>
  </r>
  <r>
    <s v="DP-2017-707-000188"/>
    <n v="-329627.3"/>
    <m/>
    <s v="50113300"/>
    <s v="32110700"/>
    <s v="Avenier a.s."/>
    <s v="511705018"/>
    <d v="2017-10-12T00:00:00"/>
    <s v="Buzková Eva"/>
    <s v="Avenier 7-9/2017"/>
    <x v="0"/>
    <s v="10 / 2017"/>
    <s v="říjen"/>
    <x v="0"/>
    <n v="-329627.3"/>
  </r>
  <r>
    <s v="DP-2017-707-000188"/>
    <n v="-32962.699999999997"/>
    <m/>
    <s v="50113300"/>
    <s v="32110700"/>
    <s v="Avenier a.s."/>
    <s v="511705018"/>
    <d v="2017-10-12T00:00:00"/>
    <s v="Buzková Eva"/>
    <s v="Neuplatněná DPH - Avenier 7-9/2017"/>
    <x v="0"/>
    <s v="10 / 2017"/>
    <s v="říjen"/>
    <x v="0"/>
    <n v="-32962.699999999997"/>
  </r>
  <r>
    <s v="DP-2017-707-000189"/>
    <n v="443.85"/>
    <m/>
    <s v="50113300"/>
    <s v="32110700"/>
    <s v="PHOENIX lékárenský velkoobchod, s.r.o."/>
    <s v="9991707553"/>
    <d v="2017-10-12T00:00:00"/>
    <s v="Buzková Eva"/>
    <s v="Částečné storno dokladu 9991705002 (DP-2017-707-000161) společnost Merck 1-6/2017"/>
    <x v="0"/>
    <s v="10 / 2017"/>
    <s v="říjen"/>
    <x v="0"/>
    <n v="443.85"/>
  </r>
  <r>
    <s v="DP-2017-707-000189"/>
    <n v="66.58"/>
    <m/>
    <s v="50113300"/>
    <s v="32110700"/>
    <s v="PHOENIX lékárenský velkoobchod, s.r.o."/>
    <s v="9991707553"/>
    <d v="2017-10-12T00:00:00"/>
    <s v="Buzková Eva"/>
    <s v="Neuplatněná DPH - Částečné storno dokladu 9991705002 (DP-2017-707-000161) společnost Merck 1-6/2017"/>
    <x v="0"/>
    <s v="10 / 2017"/>
    <s v="říjen"/>
    <x v="0"/>
    <n v="66.58"/>
  </r>
  <r>
    <s v="DP-2017-707-000189"/>
    <n v="179036.1"/>
    <m/>
    <s v="50113300"/>
    <s v="32110700"/>
    <s v="PHOENIX lékárenský velkoobchod, s.r.o."/>
    <s v="9991707553"/>
    <d v="2017-10-12T00:00:00"/>
    <s v="Buzková Eva"/>
    <s v="Částečné storno dokladu 9991705002 (DP-2017-707-000161) společnost Merck 1-6/2017"/>
    <x v="0"/>
    <s v="10 / 2017"/>
    <s v="říjen"/>
    <x v="0"/>
    <n v="179036.1"/>
  </r>
  <r>
    <s v="DP-2017-707-000189"/>
    <n v="17903.61"/>
    <m/>
    <s v="50113300"/>
    <s v="32110700"/>
    <s v="PHOENIX lékárenský velkoobchod, s.r.o."/>
    <s v="9991707553"/>
    <d v="2017-10-12T00:00:00"/>
    <s v="Buzková Eva"/>
    <s v="Neuplatněná DPH - Částečné storno dokladu 9991705002 (DP-2017-707-000161) společnost Merck 1-6/2017"/>
    <x v="0"/>
    <s v="10 / 2017"/>
    <s v="říjen"/>
    <x v="0"/>
    <n v="17903.61"/>
  </r>
  <r>
    <s v="DP-2017-707-000192"/>
    <n v="-18525.22"/>
    <m/>
    <s v="50113300"/>
    <s v="32110700"/>
    <s v="Alliance Healthcare s.r.o."/>
    <s v="5901701130"/>
    <d v="2017-10-13T00:00:00"/>
    <s v="Buzková Eva"/>
    <s v="Glenmark 1-3/2017"/>
    <x v="0"/>
    <s v="10 / 2017"/>
    <s v="říjen"/>
    <x v="0"/>
    <n v="-18525.22"/>
  </r>
  <r>
    <s v="DP-2017-707-000192"/>
    <n v="-1852.52"/>
    <m/>
    <s v="50113300"/>
    <s v="32110700"/>
    <s v="Alliance Healthcare s.r.o."/>
    <s v="5901701130"/>
    <d v="2017-10-13T00:00:00"/>
    <s v="Buzková Eva"/>
    <s v="Neuplatněná DPH - Glenmark 1-3/2017"/>
    <x v="0"/>
    <s v="10 / 2017"/>
    <s v="říjen"/>
    <x v="0"/>
    <n v="-1852.52"/>
  </r>
  <r>
    <s v="DP-2017-707-000193"/>
    <n v="-31940.97"/>
    <m/>
    <s v="50113300"/>
    <s v="32110700"/>
    <s v="PHARMACY - distribuce léčiv s.r.o."/>
    <s v="2734170453"/>
    <d v="2017-10-16T00:00:00"/>
    <s v="Buzková Eva"/>
    <s v="Krka 4-6/2017 a Takeda 4-6/2017"/>
    <x v="0"/>
    <s v="10 / 2017"/>
    <s v="říjen"/>
    <x v="0"/>
    <n v="-31940.97"/>
  </r>
  <r>
    <s v="DP-2017-707-000193"/>
    <n v="-3194.1"/>
    <m/>
    <s v="50113300"/>
    <s v="32110700"/>
    <s v="PHARMACY - distribuce léčiv s.r.o."/>
    <s v="2734170453"/>
    <d v="2017-10-16T00:00:00"/>
    <s v="Buzková Eva"/>
    <s v="Neuplatněná DPH - Krka 4-6/2017 a Takeda 4-6/2017"/>
    <x v="0"/>
    <s v="10 / 2017"/>
    <s v="říjen"/>
    <x v="0"/>
    <n v="-3194.1"/>
  </r>
  <r>
    <s v="DP-2017-707-000194"/>
    <n v="-243168.31"/>
    <m/>
    <s v="50113300"/>
    <s v="32110700"/>
    <s v="PHOENIX lékárenský velkoobchod, s.r.o."/>
    <s v="7991701084"/>
    <d v="2017-10-23T00:00:00"/>
    <s v="Buzková Eva"/>
    <s v="Astellas 9/2017"/>
    <x v="0"/>
    <s v="10 / 2017"/>
    <s v="říjen"/>
    <x v="0"/>
    <n v="-243168.31"/>
  </r>
  <r>
    <s v="DP-2017-707-000194"/>
    <n v="-24316.83"/>
    <m/>
    <s v="50113300"/>
    <s v="32110700"/>
    <s v="PHOENIX lékárenský velkoobchod, s.r.o."/>
    <s v="7991701084"/>
    <d v="2017-10-23T00:00:00"/>
    <s v="Buzková Eva"/>
    <s v="Neuplatněná DPH - Astellas 9/2017"/>
    <x v="0"/>
    <s v="10 / 2017"/>
    <s v="říjen"/>
    <x v="0"/>
    <n v="-24316.83"/>
  </r>
  <r>
    <s v="DP-2017-707-000195"/>
    <n v="-369262.7"/>
    <m/>
    <s v="50113300"/>
    <s v="32110700"/>
    <s v="Alliance Healthcare s.r.o."/>
    <s v="5901701322"/>
    <d v="2017-10-23T00:00:00"/>
    <s v="Buzková Eva"/>
    <s v="Actelion 4-6/2017"/>
    <x v="0"/>
    <s v="10 / 2017"/>
    <s v="říjen"/>
    <x v="0"/>
    <n v="-369262.7"/>
  </r>
  <r>
    <s v="DP-2017-707-000195"/>
    <n v="-36926.269999999997"/>
    <m/>
    <s v="50113300"/>
    <s v="32110700"/>
    <s v="Alliance Healthcare s.r.o."/>
    <s v="5901701322"/>
    <d v="2017-10-23T00:00:00"/>
    <s v="Buzková Eva"/>
    <s v="Neuplatněná DPH - Actelion 4-6/2017"/>
    <x v="0"/>
    <s v="10 / 2017"/>
    <s v="říjen"/>
    <x v="0"/>
    <n v="-36926.269999999997"/>
  </r>
  <r>
    <s v="DP-2017-707-000196"/>
    <n v="-377290.15"/>
    <m/>
    <s v="50113300"/>
    <s v="32110700"/>
    <s v="Alliance Healthcare s.r.o."/>
    <s v="5901701323"/>
    <d v="2017-10-23T00:00:00"/>
    <s v="Buzková Eva"/>
    <s v="Actelion 1-3/2017"/>
    <x v="0"/>
    <s v="10 / 2017"/>
    <s v="říjen"/>
    <x v="0"/>
    <n v="-377290.15"/>
  </r>
  <r>
    <s v="DP-2017-707-000196"/>
    <n v="-37729.019999999997"/>
    <m/>
    <s v="50113300"/>
    <s v="32110700"/>
    <s v="Alliance Healthcare s.r.o."/>
    <s v="5901701323"/>
    <d v="2017-10-23T00:00:00"/>
    <s v="Buzková Eva"/>
    <s v="Neuplatněná DPH - Actelion 1-3/2017"/>
    <x v="0"/>
    <s v="10 / 2017"/>
    <s v="říjen"/>
    <x v="0"/>
    <n v="-37729.019999999997"/>
  </r>
  <r>
    <s v="DP-2017-707-000199"/>
    <n v="-303971.05"/>
    <m/>
    <s v="50113300"/>
    <s v="32110700"/>
    <s v="ROCHE s.r.o."/>
    <s v="4650004130"/>
    <d v="2017-10-31T00:00:00"/>
    <s v="Buzková Eva"/>
    <s v="Roche 7-9/2017"/>
    <x v="0"/>
    <s v="10 / 2017"/>
    <s v="říjen"/>
    <x v="0"/>
    <n v="-303971.05"/>
  </r>
  <r>
    <s v="DP-2017-707-000199"/>
    <n v="-30397.11"/>
    <m/>
    <s v="50113300"/>
    <s v="32110700"/>
    <s v="ROCHE s.r.o."/>
    <s v="4650004130"/>
    <d v="2017-10-31T00:00:00"/>
    <s v="Buzková Eva"/>
    <s v="Neuplatněná DPH - Roche 7-9/2017"/>
    <x v="0"/>
    <s v="10 / 2017"/>
    <s v="říjen"/>
    <x v="0"/>
    <n v="-30397.11"/>
  </r>
  <r>
    <s v="DP-2017-707-000200"/>
    <n v="-22364.52"/>
    <m/>
    <s v="50113300"/>
    <s v="32110700"/>
    <s v="ViaPharma s.r.o."/>
    <s v="1776501865"/>
    <d v="2017-10-31T00:00:00"/>
    <s v="Buzková Eva"/>
    <s v="MSD 1-6/2017"/>
    <x v="0"/>
    <s v="10 / 2017"/>
    <s v="říjen"/>
    <x v="0"/>
    <n v="-22364.52"/>
  </r>
  <r>
    <s v="DP-2017-707-000200"/>
    <n v="-2236.4499999999998"/>
    <m/>
    <s v="50113300"/>
    <s v="32110700"/>
    <s v="ViaPharma s.r.o."/>
    <s v="1776501865"/>
    <d v="2017-10-31T00:00:00"/>
    <s v="Buzková Eva"/>
    <s v="Neuplatněná DPH - MSD 1-6/2017"/>
    <x v="0"/>
    <s v="10 / 2017"/>
    <s v="říjen"/>
    <x v="0"/>
    <n v="-2236.4499999999998"/>
  </r>
  <r>
    <s v="DP-2017-707-000201"/>
    <n v="-514455"/>
    <m/>
    <s v="50113300"/>
    <s v="32110700"/>
    <s v="Alliance Healthcare s.r.o."/>
    <s v="5901702193"/>
    <d v="2017-10-31T00:00:00"/>
    <s v="Buzková Eva"/>
    <s v="Accord 4-6/2017"/>
    <x v="0"/>
    <s v="10 / 2017"/>
    <s v="říjen"/>
    <x v="0"/>
    <n v="-514455"/>
  </r>
  <r>
    <s v="DP-2017-707-000201"/>
    <n v="-51445.5"/>
    <m/>
    <s v="50113300"/>
    <s v="32110700"/>
    <s v="Alliance Healthcare s.r.o."/>
    <s v="5901702193"/>
    <d v="2017-10-31T00:00:00"/>
    <s v="Buzková Eva"/>
    <s v="Neuplatněná DPH - Accord 4-6/2017"/>
    <x v="0"/>
    <s v="10 / 2017"/>
    <s v="říjen"/>
    <x v="0"/>
    <n v="-51445.5"/>
  </r>
  <r>
    <s v="DP-2017-707-000202"/>
    <n v="-321098"/>
    <m/>
    <s v="50113300"/>
    <s v="32110700"/>
    <s v="Alliance Healthcare s.r.o."/>
    <s v="5901702313"/>
    <d v="2017-10-31T00:00:00"/>
    <s v="Buzková Eva"/>
    <s v="Actelion-Marklas 7-9/2017"/>
    <x v="0"/>
    <s v="10 / 2017"/>
    <s v="říjen"/>
    <x v="0"/>
    <n v="-321098"/>
  </r>
  <r>
    <s v="DP-2017-707-000202"/>
    <n v="-32109.8"/>
    <m/>
    <s v="50113300"/>
    <s v="32110700"/>
    <s v="Alliance Healthcare s.r.o."/>
    <s v="5901702313"/>
    <d v="2017-10-31T00:00:00"/>
    <s v="Buzková Eva"/>
    <s v="Neuplatněná DPH - Actelion-Marklas 7-9/2017"/>
    <x v="0"/>
    <s v="10 / 2017"/>
    <s v="říjen"/>
    <x v="0"/>
    <n v="-32109.8"/>
  </r>
  <r>
    <s v="DP-2017-707-000203"/>
    <n v="-61821.79"/>
    <m/>
    <s v="50113300"/>
    <s v="32110700"/>
    <s v="Amgen s.r.o."/>
    <s v="906003548"/>
    <d v="2017-10-31T00:00:00"/>
    <s v="Buzková Eva"/>
    <s v="Amgen 7-9/2017"/>
    <x v="0"/>
    <s v="10 / 2017"/>
    <s v="říjen"/>
    <x v="0"/>
    <n v="-61821.79"/>
  </r>
  <r>
    <s v="DP-2017-707-000203"/>
    <n v="-6182.18"/>
    <m/>
    <s v="50113300"/>
    <s v="32110700"/>
    <s v="Amgen s.r.o."/>
    <s v="906003548"/>
    <d v="2017-10-31T00:00:00"/>
    <s v="Buzková Eva"/>
    <s v="Neuplatněná DPH - Amgen 7-9/2017"/>
    <x v="0"/>
    <s v="10 / 2017"/>
    <s v="říjen"/>
    <x v="0"/>
    <n v="-6182.18"/>
  </r>
  <r>
    <s v="FP-2017-707-000002"/>
    <n v="-2846265"/>
    <m/>
    <s v="50113300"/>
    <s v="32110700"/>
    <s v="Novartis s.r.o."/>
    <s v="2000044854"/>
    <d v="2017-01-26T00:00:00"/>
    <s v="Buzková Eva"/>
    <s v="Roche 10-12/2016"/>
    <x v="0"/>
    <s v="1 / 2017"/>
    <s v="leden"/>
    <x v="0"/>
    <n v="-2846265"/>
  </r>
  <r>
    <s v="FP-2017-707-000002"/>
    <n v="-284626.5"/>
    <m/>
    <s v="50113300"/>
    <s v="32110700"/>
    <s v="Novartis s.r.o."/>
    <s v="2000044854"/>
    <d v="2017-01-26T00:00:00"/>
    <s v="Buzková Eva"/>
    <s v="Neuplatněná DPH - Roche 10-12/2016"/>
    <x v="0"/>
    <s v="1 / 2017"/>
    <s v="leden"/>
    <x v="0"/>
    <n v="-284626.5"/>
  </r>
  <r>
    <s v="FP-2017-707-000004"/>
    <n v="-2934.56"/>
    <m/>
    <s v="50113300"/>
    <s v="32110700"/>
    <s v="SERVIER s.r.o."/>
    <s v="1170300043"/>
    <d v="2017-01-30T00:00:00"/>
    <s v="Buzková Eva"/>
    <s v="Servier 10-12/2016"/>
    <x v="0"/>
    <s v="1 / 2017"/>
    <s v="leden"/>
    <x v="0"/>
    <n v="-2934.56"/>
  </r>
  <r>
    <s v="FP-2017-707-000004"/>
    <n v="-293.45999999999998"/>
    <m/>
    <s v="50113300"/>
    <s v="32110700"/>
    <s v="SERVIER s.r.o."/>
    <s v="1170300043"/>
    <d v="2017-01-30T00:00:00"/>
    <s v="Buzková Eva"/>
    <s v="Neuplatněná DPH - Servier 10-12/2016"/>
    <x v="0"/>
    <s v="1 / 2017"/>
    <s v="leden"/>
    <x v="0"/>
    <n v="-293.45999999999998"/>
  </r>
  <r>
    <s v="FP-2017-707-000006"/>
    <n v="-1379679"/>
    <m/>
    <s v="50113300"/>
    <s v="32110700"/>
    <s v="Sandoz s.r.o."/>
    <s v="4280025052"/>
    <d v="2017-01-31T00:00:00"/>
    <s v="Buzková Eva"/>
    <s v="Sandoz 7-9/2016"/>
    <x v="0"/>
    <s v="1 / 2017"/>
    <s v="leden"/>
    <x v="0"/>
    <n v="-1379679"/>
  </r>
  <r>
    <s v="FP-2017-707-000006"/>
    <n v="-137967.9"/>
    <m/>
    <s v="50113300"/>
    <s v="32110700"/>
    <s v="Sandoz s.r.o."/>
    <s v="4280025052"/>
    <d v="2017-01-31T00:00:00"/>
    <s v="Buzková Eva"/>
    <s v="Neuplatněná DPH - Sandoz 7-9/2016"/>
    <x v="0"/>
    <s v="1 / 2017"/>
    <s v="leden"/>
    <x v="0"/>
    <n v="-137967.9"/>
  </r>
  <r>
    <s v="FP-2017-707-000008"/>
    <n v="-1328282"/>
    <m/>
    <s v="50113300"/>
    <s v="32110700"/>
    <s v="Sandoz s.r.o."/>
    <s v="4280025048"/>
    <d v="2017-01-31T00:00:00"/>
    <s v="Buzková Eva"/>
    <s v="Sandoz 4-6/2016"/>
    <x v="0"/>
    <s v="1 / 2017"/>
    <s v="leden"/>
    <x v="0"/>
    <n v="-1328282"/>
  </r>
  <r>
    <s v="FP-2017-707-000008"/>
    <n v="-132828.20000000001"/>
    <m/>
    <s v="50113300"/>
    <s v="32110700"/>
    <s v="Sandoz s.r.o."/>
    <s v="4280025048"/>
    <d v="2017-01-31T00:00:00"/>
    <s v="Buzková Eva"/>
    <s v="Neuplatněná DPH - Sandoz 4-6/2016"/>
    <x v="0"/>
    <s v="1 / 2017"/>
    <s v="leden"/>
    <x v="0"/>
    <n v="-132828.20000000001"/>
  </r>
  <r>
    <s v="FP-2017-707-000009"/>
    <n v="-1261779"/>
    <m/>
    <s v="50113300"/>
    <s v="32110700"/>
    <s v="Sandoz s.r.o."/>
    <s v="4280025523"/>
    <d v="2017-02-24T00:00:00"/>
    <s v="Buzková Eva"/>
    <s v="Sandoz 10-12/2016"/>
    <x v="0"/>
    <s v="2 / 2017"/>
    <s v="únor"/>
    <x v="0"/>
    <n v="-1261779"/>
  </r>
  <r>
    <s v="FP-2017-707-000009"/>
    <n v="-126177.9"/>
    <m/>
    <s v="50113300"/>
    <s v="32110700"/>
    <s v="Sandoz s.r.o."/>
    <s v="4280025523"/>
    <d v="2017-02-24T00:00:00"/>
    <s v="Buzková Eva"/>
    <s v="Neuplatněná DPH - Sandoz 10-12/2016"/>
    <x v="0"/>
    <s v="2 / 2017"/>
    <s v="únor"/>
    <x v="0"/>
    <n v="-126177.9"/>
  </r>
  <r>
    <s v="FP-2017-707-000011"/>
    <n v="-876998"/>
    <m/>
    <s v="50113300"/>
    <s v="32110700"/>
    <s v="Novartis s.r.o."/>
    <s v="2000045094"/>
    <d v="2017-02-28T00:00:00"/>
    <s v="Davidová Miroslava"/>
    <s v="Novartis 10-12/2016"/>
    <x v="0"/>
    <s v="2 / 2017"/>
    <s v="únor"/>
    <x v="0"/>
    <n v="-876998"/>
  </r>
  <r>
    <s v="FP-2017-707-000011"/>
    <n v="-87699.8"/>
    <m/>
    <s v="50113300"/>
    <s v="32110700"/>
    <s v="Novartis s.r.o."/>
    <s v="2000045094"/>
    <d v="2017-02-28T00:00:00"/>
    <s v="Davidová Miroslava"/>
    <s v="Neuplatněná DPH - Novartis 10-12/2016"/>
    <x v="0"/>
    <s v="2 / 2017"/>
    <s v="únor"/>
    <x v="0"/>
    <n v="-87699.8"/>
  </r>
  <r>
    <s v="FP-2017-707-000013"/>
    <n v="1261779"/>
    <m/>
    <s v="50113300"/>
    <s v="32110700"/>
    <s v="Sandoz s.r.o."/>
    <s v="4280025523"/>
    <d v="2017-03-31T00:00:00"/>
    <s v="Buzková Eva"/>
    <s v="Storno FP-2017-707-000009 - bylo zadáno jako Odpočet Nemá, ale správně je to Odpočet Plný"/>
    <x v="0"/>
    <s v="3 / 2017"/>
    <s v="březen"/>
    <x v="0"/>
    <n v="1261779"/>
  </r>
  <r>
    <s v="FP-2017-707-000013"/>
    <n v="126177.9"/>
    <m/>
    <s v="50113300"/>
    <s v="32110700"/>
    <s v="Sandoz s.r.o."/>
    <s v="4280025523"/>
    <d v="2017-03-31T00:00:00"/>
    <s v="Buzková Eva"/>
    <s v="Neuplatněná DPH - Storno FP-2017-707-000009 - bylo zadáno jako Odpočet Nemá, ale správně je to Odpočet Plný"/>
    <x v="0"/>
    <s v="3 / 2017"/>
    <s v="březen"/>
    <x v="0"/>
    <n v="126177.9"/>
  </r>
  <r>
    <s v="FP-2017-707-000016"/>
    <n v="-2408910"/>
    <m/>
    <s v="50113300"/>
    <s v="32110700"/>
    <s v="Sandoz s.r.o."/>
    <s v="4280025524"/>
    <d v="2017-03-31T00:00:00"/>
    <s v="Buzková Eva"/>
    <s v="Sandoz 10-12/2016"/>
    <x v="0"/>
    <s v="3 / 2017"/>
    <s v="březen"/>
    <x v="0"/>
    <n v="-2408910"/>
  </r>
  <r>
    <s v="FP-2017-707-000016"/>
    <n v="-240891"/>
    <m/>
    <s v="50113300"/>
    <s v="32110700"/>
    <s v="Sandoz s.r.o."/>
    <s v="4280025524"/>
    <d v="2017-03-31T00:00:00"/>
    <s v="Buzková Eva"/>
    <s v="Neuplatněná DPH - Sandoz 10-12/2016"/>
    <x v="0"/>
    <s v="3 / 2017"/>
    <s v="březen"/>
    <x v="0"/>
    <n v="-240891"/>
  </r>
  <r>
    <s v="FP-2017-707-000017"/>
    <n v="-1902549"/>
    <m/>
    <s v="50113300"/>
    <s v="32110700"/>
    <s v="Pfizer PFE, spol. s r.o."/>
    <s v="9750900798"/>
    <d v="2017-03-31T00:00:00"/>
    <s v="Jakšová Jana"/>
    <s v="Pfizer 9-11/2016"/>
    <x v="0"/>
    <s v="3 / 2017"/>
    <s v="březen"/>
    <x v="0"/>
    <n v="-1902549"/>
  </r>
  <r>
    <s v="FP-2017-707-000017"/>
    <n v="-190254.9"/>
    <m/>
    <s v="50113300"/>
    <s v="32110700"/>
    <s v="Pfizer PFE, spol. s r.o."/>
    <s v="9750900798"/>
    <d v="2017-03-31T00:00:00"/>
    <s v="Jakšová Jana"/>
    <s v="Neuplatněná DPH - Pfizer 9-11/2016"/>
    <x v="0"/>
    <s v="3 / 2017"/>
    <s v="březen"/>
    <x v="0"/>
    <n v="-190254.9"/>
  </r>
  <r>
    <s v="FP-2017-707-000020"/>
    <n v="-183682"/>
    <m/>
    <s v="50113300"/>
    <s v="32110700"/>
    <s v="Novartis s.r.o."/>
    <s v="2000045409"/>
    <d v="2017-04-28T00:00:00"/>
    <s v="Buzková Eva"/>
    <s v="Novartis 1-3/2017"/>
    <x v="0"/>
    <s v="4 / 2017"/>
    <s v="duben"/>
    <x v="0"/>
    <n v="-183682"/>
  </r>
  <r>
    <s v="FP-2017-707-000020"/>
    <n v="-18368.2"/>
    <m/>
    <s v="50113300"/>
    <s v="32110700"/>
    <s v="Novartis s.r.o."/>
    <s v="2000045409"/>
    <d v="2017-04-28T00:00:00"/>
    <s v="Buzková Eva"/>
    <s v="Neuplatněná DPH - Novartis 1-3/2017"/>
    <x v="0"/>
    <s v="4 / 2017"/>
    <s v="duben"/>
    <x v="0"/>
    <n v="-18368.2"/>
  </r>
  <r>
    <s v="FP-2017-707-000021"/>
    <n v="-484244"/>
    <m/>
    <s v="50113300"/>
    <s v="32110700"/>
    <s v="Pfizer, spol. s r.o."/>
    <s v="9749500954"/>
    <d v="2017-04-28T00:00:00"/>
    <s v="Buzková Eva"/>
    <s v="Pfizer 9-11/2016"/>
    <x v="0"/>
    <s v="4 / 2017"/>
    <s v="duben"/>
    <x v="0"/>
    <n v="-484244"/>
  </r>
  <r>
    <s v="FP-2017-707-000021"/>
    <n v="-48424.4"/>
    <m/>
    <s v="50113300"/>
    <s v="32110700"/>
    <s v="Pfizer, spol. s r.o."/>
    <s v="9749500954"/>
    <d v="2017-04-28T00:00:00"/>
    <s v="Buzková Eva"/>
    <s v="Neuplatněná DPH - Pfizer 9-11/2016"/>
    <x v="0"/>
    <s v="4 / 2017"/>
    <s v="duben"/>
    <x v="0"/>
    <n v="-48424.4"/>
  </r>
  <r>
    <s v="FP-2017-707-000023"/>
    <n v="-2258544.81"/>
    <m/>
    <s v="50113300"/>
    <s v="32110700"/>
    <s v="Novartis s.r.o."/>
    <s v="2000045478"/>
    <d v="2017-05-18T00:00:00"/>
    <s v="Buzková Eva"/>
    <s v="Novartis 1-3/2017"/>
    <x v="0"/>
    <s v="5 / 2017"/>
    <s v="květen"/>
    <x v="0"/>
    <n v="-2258544.81"/>
  </r>
  <r>
    <s v="FP-2017-707-000023"/>
    <n v="-225854.48"/>
    <m/>
    <s v="50113300"/>
    <s v="32110700"/>
    <s v="Novartis s.r.o."/>
    <s v="2000045478"/>
    <d v="2017-05-18T00:00:00"/>
    <s v="Buzková Eva"/>
    <s v="Neuplatněná DPH - Novartis 1-3/2017"/>
    <x v="0"/>
    <s v="5 / 2017"/>
    <s v="květen"/>
    <x v="0"/>
    <n v="-225854.48"/>
  </r>
  <r>
    <s v="FP-2017-707-000026"/>
    <n v="-1627926"/>
    <m/>
    <s v="50113300"/>
    <s v="32110700"/>
    <s v="Sandoz s.r.o."/>
    <s v="7280026773"/>
    <d v="2017-06-02T00:00:00"/>
    <s v="Buzková Eva"/>
    <s v="Sandoz 1-3/2017"/>
    <x v="0"/>
    <s v="6 / 2017"/>
    <s v="červen"/>
    <x v="0"/>
    <n v="-1627926"/>
  </r>
  <r>
    <s v="FP-2017-707-000026"/>
    <n v="-162792.6"/>
    <m/>
    <s v="50113300"/>
    <s v="32110700"/>
    <s v="Sandoz s.r.o."/>
    <s v="7280026773"/>
    <d v="2017-06-02T00:00:00"/>
    <s v="Buzková Eva"/>
    <s v="Neuplatněná DPH - Sandoz 1-3/2017"/>
    <x v="0"/>
    <s v="6 / 2017"/>
    <s v="červen"/>
    <x v="0"/>
    <n v="-162792.6"/>
  </r>
  <r>
    <s v="FP-2017-707-000027"/>
    <n v="-8451.11"/>
    <m/>
    <s v="50113300"/>
    <s v="32110700"/>
    <s v="SERVIER s.r.o."/>
    <s v="1170300106"/>
    <d v="2017-06-12T00:00:00"/>
    <s v="Buzková Eva"/>
    <s v="Servier 1-3/2017"/>
    <x v="0"/>
    <s v="6 / 2017"/>
    <s v="červen"/>
    <x v="0"/>
    <n v="-8451.11"/>
  </r>
  <r>
    <s v="FP-2017-707-000027"/>
    <n v="-845.11"/>
    <m/>
    <s v="50113300"/>
    <s v="32110700"/>
    <s v="SERVIER s.r.o."/>
    <s v="1170300106"/>
    <d v="2017-06-12T00:00:00"/>
    <s v="Buzková Eva"/>
    <s v="Neuplatněná DPH - Servier 1-3/2017"/>
    <x v="0"/>
    <s v="6 / 2017"/>
    <s v="červen"/>
    <x v="0"/>
    <n v="-845.11"/>
  </r>
  <r>
    <s v="FP-2017-707-000030"/>
    <n v="-15691433"/>
    <m/>
    <s v="50113300"/>
    <s v="32110700"/>
    <s v="Novartis s.r.o."/>
    <s v="2000045870"/>
    <d v="2017-07-26T00:00:00"/>
    <s v="Buzková Eva"/>
    <s v="Novartis 4-6/2017"/>
    <x v="0"/>
    <s v="7 / 2017"/>
    <s v="červenec"/>
    <x v="0"/>
    <n v="-15691433"/>
  </r>
  <r>
    <s v="FP-2017-707-000030"/>
    <n v="-1569143.3"/>
    <m/>
    <s v="50113300"/>
    <s v="32110700"/>
    <s v="Novartis s.r.o."/>
    <s v="2000045870"/>
    <d v="2017-07-26T00:00:00"/>
    <s v="Buzková Eva"/>
    <s v="Neuplatněná DPH - Novartis 4-6/2017"/>
    <x v="0"/>
    <s v="7 / 2017"/>
    <s v="červenec"/>
    <x v="0"/>
    <n v="-1569143.3"/>
  </r>
  <r>
    <s v="FP-2017-707-000032"/>
    <n v="-8257.56"/>
    <m/>
    <s v="50113300"/>
    <s v="32110700"/>
    <s v="SERVIER s.r.o."/>
    <s v="1170300134"/>
    <d v="2017-08-14T00:00:00"/>
    <s v="Buzková Eva"/>
    <s v="Servier 8/2017"/>
    <x v="0"/>
    <s v="8 / 2017"/>
    <s v="srpen"/>
    <x v="0"/>
    <n v="-8257.56"/>
  </r>
  <r>
    <s v="FP-2017-707-000032"/>
    <n v="-825.75"/>
    <m/>
    <s v="50113300"/>
    <s v="32110700"/>
    <s v="SERVIER s.r.o."/>
    <s v="1170300134"/>
    <d v="2017-08-14T00:00:00"/>
    <s v="Buzková Eva"/>
    <s v="Neuplatněná DPH - Servier 8/2017"/>
    <x v="0"/>
    <s v="8 / 2017"/>
    <s v="srpen"/>
    <x v="0"/>
    <n v="-825.75"/>
  </r>
  <r>
    <s v="FP-2017-707-000035"/>
    <n v="-2739544"/>
    <m/>
    <s v="50113300"/>
    <s v="32110700"/>
    <s v="Pfizer PFE, spol. s r.o."/>
    <s v="9750901022"/>
    <d v="2017-08-31T00:00:00"/>
    <s v="Buzková Eva"/>
    <s v="Pfizer 3-5/2017"/>
    <x v="0"/>
    <s v="8 / 2017"/>
    <s v="srpen"/>
    <x v="0"/>
    <n v="-2739544"/>
  </r>
  <r>
    <s v="FP-2017-707-000035"/>
    <n v="-273954.40000000002"/>
    <m/>
    <s v="50113300"/>
    <s v="32110700"/>
    <s v="Pfizer PFE, spol. s r.o."/>
    <s v="9750901022"/>
    <d v="2017-08-31T00:00:00"/>
    <s v="Buzková Eva"/>
    <s v="Neuplatněná DPH - Pfizer 3-5/2017"/>
    <x v="0"/>
    <s v="8 / 2017"/>
    <s v="srpen"/>
    <x v="0"/>
    <n v="-273954.40000000002"/>
  </r>
  <r>
    <s v="FP-2017-707-000037"/>
    <n v="-1742221"/>
    <m/>
    <s v="50113300"/>
    <s v="32110700"/>
    <s v="Novartis s.r.o."/>
    <s v="2000046077"/>
    <d v="2017-08-31T00:00:00"/>
    <s v="Buzková Eva"/>
    <s v="Novartis 4-6/2017"/>
    <x v="0"/>
    <s v="8 / 2017"/>
    <s v="srpen"/>
    <x v="0"/>
    <n v="-1742221"/>
  </r>
  <r>
    <s v="FP-2017-707-000037"/>
    <n v="-174222.1"/>
    <m/>
    <s v="50113300"/>
    <s v="32110700"/>
    <s v="Novartis s.r.o."/>
    <s v="2000046077"/>
    <d v="2017-08-31T00:00:00"/>
    <s v="Buzková Eva"/>
    <s v="Neuplatněná DPH - Novartis 4-6/2017"/>
    <x v="0"/>
    <s v="8 / 2017"/>
    <s v="srpen"/>
    <x v="0"/>
    <n v="-174222.1"/>
  </r>
  <r>
    <s v="FP-2017-707-000039"/>
    <n v="-5241.6000000000004"/>
    <m/>
    <s v="50113300"/>
    <s v="32110700"/>
    <s v="Pfizer, spol. s r.o."/>
    <s v="9749501028"/>
    <d v="2017-09-11T00:00:00"/>
    <s v="Buzková Eva"/>
    <s v="Neuplatněná DPH - Pfizer 12/2016-2/2017"/>
    <x v="0"/>
    <s v="9 / 2017"/>
    <s v="září"/>
    <x v="0"/>
    <n v="-5241.6000000000004"/>
  </r>
  <r>
    <s v="FP-2017-707-000039"/>
    <n v="-52416"/>
    <m/>
    <s v="50113300"/>
    <s v="32110700"/>
    <s v="Pfizer, spol. s r.o."/>
    <s v="9749501028"/>
    <d v="2017-09-11T00:00:00"/>
    <s v="Buzková Eva"/>
    <s v="Pfizer 12/2016-2/2017"/>
    <x v="0"/>
    <s v="9 / 2017"/>
    <s v="září"/>
    <x v="0"/>
    <n v="-52416"/>
  </r>
  <r>
    <s v="FP-2017-707-000040"/>
    <n v="-1552182.42"/>
    <m/>
    <s v="50113300"/>
    <s v="32110700"/>
    <s v="Octapharma AG"/>
    <s v="1"/>
    <d v="2017-09-11T00:00:00"/>
    <s v="Buzková Eva"/>
    <s v="Octapharma 1-6/2017"/>
    <x v="0"/>
    <s v="9 / 2017"/>
    <s v="září"/>
    <x v="0"/>
    <n v="-1552182.42"/>
  </r>
  <r>
    <s v="FP-2017-707-000040"/>
    <n v="-155218.23999999999"/>
    <m/>
    <s v="50113300"/>
    <s v="32110700"/>
    <s v="Octapharma AG"/>
    <s v="1"/>
    <d v="2017-09-11T00:00:00"/>
    <s v="Buzková Eva"/>
    <s v="Neuplatněná DPH - Octapharma 1-6/2017"/>
    <x v="0"/>
    <s v="9 / 2017"/>
    <s v="září"/>
    <x v="0"/>
    <n v="-155218.23999999999"/>
  </r>
  <r>
    <s v="FP-2017-707-000042"/>
    <n v="-2602350"/>
    <m/>
    <s v="50113300"/>
    <s v="32110700"/>
    <s v="Pfizer PFE, spol. s r.o."/>
    <s v="9750900910"/>
    <d v="2017-09-11T00:00:00"/>
    <s v="Buzková Eva"/>
    <s v="Pfizer 12/2016 - 2/2017"/>
    <x v="0"/>
    <s v="9 / 2017"/>
    <s v="září"/>
    <x v="0"/>
    <n v="-2602350"/>
  </r>
  <r>
    <s v="FP-2017-707-000042"/>
    <n v="-260235"/>
    <m/>
    <s v="50113300"/>
    <s v="32110700"/>
    <s v="Pfizer PFE, spol. s r.o."/>
    <s v="9750900910"/>
    <d v="2017-09-11T00:00:00"/>
    <s v="Buzková Eva"/>
    <s v="Neuplatněná DPH - Pfizer 12/2016 - 2/2017"/>
    <x v="0"/>
    <s v="9 / 2017"/>
    <s v="září"/>
    <x v="0"/>
    <n v="-260235"/>
  </r>
  <r>
    <s v="FP-2017-707-000044"/>
    <n v="-2529814"/>
    <m/>
    <s v="50113300"/>
    <s v="32110700"/>
    <s v="Sandoz s.r.o."/>
    <s v="4280028357"/>
    <d v="2017-10-05T00:00:00"/>
    <s v="Buzková Eva"/>
    <s v="Sandoz 4-6/2017"/>
    <x v="0"/>
    <s v="10 / 2017"/>
    <s v="říjen"/>
    <x v="0"/>
    <n v="-2529814"/>
  </r>
  <r>
    <s v="FP-2017-707-000044"/>
    <n v="-252981.4"/>
    <m/>
    <s v="50113300"/>
    <s v="32110700"/>
    <s v="Sandoz s.r.o."/>
    <s v="4280028357"/>
    <d v="2017-10-05T00:00:00"/>
    <s v="Buzková Eva"/>
    <s v="Neuplatněná DPH - Sandoz 4-6/2017"/>
    <x v="0"/>
    <s v="10 / 2017"/>
    <s v="říjen"/>
    <x v="0"/>
    <n v="-252981.4"/>
  </r>
  <r>
    <s v="FP-2017-707-000046"/>
    <n v="-236868.63"/>
    <m/>
    <s v="50113300"/>
    <s v="32110700"/>
    <s v="Novartis s.r.o."/>
    <s v="2000046407"/>
    <d v="2017-10-17T00:00:00"/>
    <s v="Buzková Eva"/>
    <s v="Novartis 7-9/2017"/>
    <x v="0"/>
    <s v="10 / 2017"/>
    <s v="říjen"/>
    <x v="0"/>
    <n v="-236868.63"/>
  </r>
  <r>
    <s v="FP-2017-707-000046"/>
    <n v="-23686.86"/>
    <m/>
    <s v="50113300"/>
    <s v="32110700"/>
    <s v="Novartis s.r.o."/>
    <s v="2000046407"/>
    <d v="2017-10-17T00:00:00"/>
    <s v="Buzková Eva"/>
    <s v="Neuplatněná DPH - Novartis 7-9/2017"/>
    <x v="0"/>
    <s v="10 / 2017"/>
    <s v="říjen"/>
    <x v="0"/>
    <n v="-23686.86"/>
  </r>
  <r>
    <s v="FP-2017-707-000047"/>
    <n v="-13097"/>
    <m/>
    <s v="50113300"/>
    <s v="32110700"/>
    <s v="Pfizer, spol. s r.o."/>
    <s v="9749501260"/>
    <d v="2017-10-31T00:00:00"/>
    <s v="Buzková Eva"/>
    <s v="Pfizer 6-8/2017"/>
    <x v="0"/>
    <s v="10 / 2017"/>
    <s v="říjen"/>
    <x v="0"/>
    <n v="-13097"/>
  </r>
  <r>
    <s v="FP-2017-707-000047"/>
    <n v="-1309.7"/>
    <m/>
    <s v="50113300"/>
    <s v="32110700"/>
    <s v="Pfizer, spol. s r.o."/>
    <s v="9749501260"/>
    <d v="2017-10-31T00:00:00"/>
    <s v="Buzková Eva"/>
    <s v="Neuplatněná DPH - Pfizer 6-8/2017"/>
    <x v="0"/>
    <s v="10 / 2017"/>
    <s v="říjen"/>
    <x v="0"/>
    <n v="-1309.7"/>
  </r>
  <r>
    <s v="FP-2017-707-000049"/>
    <n v="-2125567"/>
    <m/>
    <s v="50113300"/>
    <s v="32110700"/>
    <s v="Pfizer PFE, spol. s r.o."/>
    <s v="9750901108"/>
    <d v="2017-10-31T00:00:00"/>
    <s v="Buzková Eva"/>
    <s v="Pfizer 6-8/2017"/>
    <x v="0"/>
    <s v="10 / 2017"/>
    <s v="říjen"/>
    <x v="0"/>
    <n v="-2125567"/>
  </r>
  <r>
    <s v="FP-2017-707-000049"/>
    <n v="-212556.7"/>
    <m/>
    <s v="50113300"/>
    <s v="32110700"/>
    <s v="Pfizer PFE, spol. s r.o."/>
    <s v="9750901108"/>
    <d v="2017-10-31T00:00:00"/>
    <s v="Buzková Eva"/>
    <s v="Neuplatněná DPH - Pfizer 6-8/2017"/>
    <x v="0"/>
    <s v="10 / 2017"/>
    <s v="říjen"/>
    <x v="0"/>
    <n v="-212556.7"/>
  </r>
  <r>
    <s v="FP-2017-707-000050"/>
    <n v="-26469"/>
    <m/>
    <s v="50113300"/>
    <s v="32110700"/>
    <s v="Pfizer, spol. s r.o."/>
    <s v="9749501288"/>
    <d v="2017-10-31T00:00:00"/>
    <s v="Buzková Eva"/>
    <s v="Pfizer 3-5/2017"/>
    <x v="0"/>
    <s v="10 / 2017"/>
    <s v="říjen"/>
    <x v="0"/>
    <n v="-26469"/>
  </r>
  <r>
    <s v="FP-2017-707-000050"/>
    <n v="-2646.9"/>
    <m/>
    <s v="50113300"/>
    <s v="32110700"/>
    <s v="Pfizer, spol. s r.o."/>
    <s v="9749501288"/>
    <d v="2017-10-31T00:00:00"/>
    <s v="Buzková Eva"/>
    <s v="Neuplatněná DPH - Pfizer 3-5/2017"/>
    <x v="0"/>
    <s v="10 / 2017"/>
    <s v="říjen"/>
    <x v="0"/>
    <n v="-2646.9"/>
  </r>
  <r>
    <s v="ID-2017-01-000025"/>
    <n v="12969337.15"/>
    <m/>
    <s v="50113300"/>
    <s v="38800000"/>
    <m/>
    <m/>
    <d v="2017-01-31T00:00:00"/>
    <s v="Buzková Eva"/>
    <s v="Storno dohad.pol.-léky, ZPr.2016 (ID-2016-01/647)"/>
    <x v="0"/>
    <s v="1 / 2017"/>
    <s v="leden"/>
    <x v="0"/>
    <n v="12969337.15"/>
  </r>
  <r>
    <s v="ID-2017-01-000074"/>
    <n v="2030662.85"/>
    <m/>
    <s v="50113300"/>
    <s v="38800000"/>
    <m/>
    <m/>
    <d v="2017-02-28T00:00:00"/>
    <s v="Buzková Eva"/>
    <s v="Storno dohad.pol.-léky, ZPr.2016 (ID-2016-01/647)"/>
    <x v="0"/>
    <s v="2 / 2017"/>
    <s v="únor"/>
    <x v="0"/>
    <n v="2030662.85"/>
  </r>
  <r>
    <s v="ID-2017-01-000096"/>
    <n v="10759.85"/>
    <m/>
    <s v="50113300"/>
    <s v="39520000"/>
    <s v="PHOENIX lékárenský velkoobchod, a.s."/>
    <m/>
    <d v="2017-03-31T00:00:00"/>
    <s v="Jakšová Jana"/>
    <s v="Oprava účtování 501x343, oprava indexů DPH (DP-2017-707-000013) I."/>
    <x v="0"/>
    <s v="3 / 2017"/>
    <s v="březen"/>
    <x v="0"/>
    <n v="10759.85"/>
  </r>
  <r>
    <s v="ID-2017-01-000096"/>
    <n v="1613.98"/>
    <m/>
    <s v="50113300"/>
    <s v="39520000"/>
    <s v="PHOENIX lékárenský velkoobchod, a.s."/>
    <m/>
    <d v="2017-03-31T00:00:00"/>
    <s v="Jakšová Jana"/>
    <s v="Neuplatněná DPH - Oprava účtování 501x343, oprava indexů DPH (DP-2017-707-000013) I."/>
    <x v="0"/>
    <s v="3 / 2017"/>
    <s v="březen"/>
    <x v="0"/>
    <n v="1613.98"/>
  </r>
  <r>
    <s v="ID-2017-01-000096"/>
    <n v="17246.189999999999"/>
    <m/>
    <s v="50113300"/>
    <s v="39520000"/>
    <s v="PHOENIX lékárenský velkoobchod, a.s."/>
    <m/>
    <d v="2017-03-31T00:00:00"/>
    <s v="Jakšová Jana"/>
    <s v="Oprava účtování 501x343, oprava indexů DPH (DP-2017-707-000013) I."/>
    <x v="0"/>
    <s v="3 / 2017"/>
    <s v="březen"/>
    <x v="0"/>
    <n v="17246.189999999999"/>
  </r>
  <r>
    <s v="ID-2017-01-000096"/>
    <n v="1724.62"/>
    <m/>
    <s v="50113300"/>
    <s v="39520000"/>
    <s v="PHOENIX lékárenský velkoobchod, a.s."/>
    <m/>
    <d v="2017-03-31T00:00:00"/>
    <s v="Jakšová Jana"/>
    <s v="Neuplatněná DPH - Oprava účtování 501x343, oprava indexů DPH (DP-2017-707-000013) I."/>
    <x v="0"/>
    <s v="3 / 2017"/>
    <s v="březen"/>
    <x v="0"/>
    <n v="1724.62"/>
  </r>
  <r>
    <s v="ID-2017-01-000096"/>
    <n v="7993.96"/>
    <m/>
    <s v="50113300"/>
    <s v="39520000"/>
    <s v="PHOENIX lékárenský velkoobchod, a.s."/>
    <m/>
    <d v="2017-03-31T00:00:00"/>
    <s v="Jakšová Jana"/>
    <s v="Oprava účtování 501x343, oprava indexů DPH (DP-2017-707-000013) I."/>
    <x v="0"/>
    <s v="3 / 2017"/>
    <s v="březen"/>
    <x v="0"/>
    <n v="7993.96"/>
  </r>
  <r>
    <s v="ID-2017-01-000096"/>
    <n v="1678.73"/>
    <m/>
    <s v="50113300"/>
    <s v="39520000"/>
    <s v="PHOENIX lékárenský velkoobchod, a.s."/>
    <m/>
    <d v="2017-03-31T00:00:00"/>
    <s v="Jakšová Jana"/>
    <s v="Neuplatněná DPH - Oprava účtování 501x343, oprava indexů DPH (DP-2017-707-000013) I."/>
    <x v="0"/>
    <s v="3 / 2017"/>
    <s v="březen"/>
    <x v="0"/>
    <n v="1678.73"/>
  </r>
  <r>
    <s v="ID-2017-01-000097"/>
    <n v="-10759.85"/>
    <m/>
    <s v="50113300"/>
    <s v="39520000"/>
    <s v="PHOENIX lékárenský velkoobchod, a.s."/>
    <m/>
    <d v="2017-03-31T00:00:00"/>
    <s v="Jakšová Jana"/>
    <s v="Oprava účtování 501x343, oprava indexů DPH - DP-2017-707-000013"/>
    <x v="0"/>
    <s v="3 / 2017"/>
    <s v="březen"/>
    <x v="0"/>
    <n v="-10759.85"/>
  </r>
  <r>
    <s v="ID-2017-01-000097"/>
    <n v="-17246.189999999999"/>
    <m/>
    <s v="50113300"/>
    <s v="39520000"/>
    <s v="PHOENIX lékárenský velkoobchod, a.s."/>
    <m/>
    <d v="2017-03-31T00:00:00"/>
    <s v="Jakšová Jana"/>
    <s v="Oprava účtování 501x343, oprava indexů DPH - DP-2017-707-000013"/>
    <x v="0"/>
    <s v="3 / 2017"/>
    <s v="březen"/>
    <x v="0"/>
    <n v="-17246.189999999999"/>
  </r>
  <r>
    <s v="ID-2017-01-000097"/>
    <n v="-7993.96"/>
    <m/>
    <s v="50113300"/>
    <s v="39520000"/>
    <s v="PHOENIX lékárenský velkoobchod, a.s."/>
    <m/>
    <d v="2017-03-31T00:00:00"/>
    <s v="Jakšová Jana"/>
    <s v="Oprava účtování 501x343, oprava indexů DPH - DP-2017-707-000013"/>
    <x v="0"/>
    <s v="3 / 2017"/>
    <s v="březen"/>
    <x v="0"/>
    <n v="-7993.96"/>
  </r>
  <r>
    <s v="ID-2017-01-000101"/>
    <n v="15333.62"/>
    <m/>
    <s v="50113300"/>
    <s v="39520000"/>
    <s v="PHOENIX lékárenský velkoobchod, a.s."/>
    <m/>
    <d v="2017-03-31T00:00:00"/>
    <s v="Jakšová Jana"/>
    <s v="Oprava účtování 501x343, oprava indexů DPH - STORNO DP-2017-707-000030"/>
    <x v="0"/>
    <s v="3 / 2017"/>
    <s v="březen"/>
    <x v="0"/>
    <n v="15333.62"/>
  </r>
  <r>
    <s v="ID-2017-01-000101"/>
    <n v="1533.36"/>
    <m/>
    <s v="50113300"/>
    <s v="39520000"/>
    <s v="PHOENIX lékárenský velkoobchod, a.s."/>
    <m/>
    <d v="2017-03-31T00:00:00"/>
    <s v="Jakšová Jana"/>
    <s v="Neuplatněná DPH - Oprava účtování 501x343, oprava indexů DPH - STORNO DP-2017-707-000030"/>
    <x v="0"/>
    <s v="3 / 2017"/>
    <s v="březen"/>
    <x v="0"/>
    <n v="1533.36"/>
  </r>
  <r>
    <s v="ID-2017-01-000101"/>
    <n v="666.38"/>
    <m/>
    <s v="50113300"/>
    <s v="39520000"/>
    <s v="PHOENIX lékárenský velkoobchod, a.s."/>
    <m/>
    <d v="2017-03-31T00:00:00"/>
    <s v="Jakšová Jana"/>
    <s v="Oprava účtování 501x343, oprava indexů DPH - STORNO DP-2017-707-000030"/>
    <x v="0"/>
    <s v="3 / 2017"/>
    <s v="březen"/>
    <x v="0"/>
    <n v="666.38"/>
  </r>
  <r>
    <s v="ID-2017-01-000101"/>
    <n v="139.94"/>
    <m/>
    <s v="50113300"/>
    <s v="39520000"/>
    <s v="PHOENIX lékárenský velkoobchod, a.s."/>
    <m/>
    <d v="2017-03-31T00:00:00"/>
    <s v="Jakšová Jana"/>
    <s v="Neuplatněná DPH - Oprava účtování 501x343, oprava indexů DPH - STORNO DP-2017-707-000030"/>
    <x v="0"/>
    <s v="3 / 2017"/>
    <s v="březen"/>
    <x v="0"/>
    <n v="139.94"/>
  </r>
  <r>
    <s v="ID-2017-01-000102"/>
    <n v="-15333.62"/>
    <m/>
    <s v="50113300"/>
    <s v="39520000"/>
    <s v="PHOENIX lékárenský velkoobchod, a.s."/>
    <m/>
    <d v="2017-03-31T00:00:00"/>
    <s v="Jakšová Jana"/>
    <s v="Oprava účtování 501x343, oprava indexů DPH - DP-2017-707-000030"/>
    <x v="0"/>
    <s v="3 / 2017"/>
    <s v="březen"/>
    <x v="0"/>
    <n v="-15333.62"/>
  </r>
  <r>
    <s v="ID-2017-01-000102"/>
    <n v="-666.38"/>
    <m/>
    <s v="50113300"/>
    <s v="39520000"/>
    <s v="PHOENIX lékárenský velkoobchod, a.s."/>
    <m/>
    <d v="2017-03-31T00:00:00"/>
    <s v="Jakšová Jana"/>
    <s v="Oprava účtování 501x343, oprava indexů DPH - DP-2017-707-000030"/>
    <x v="0"/>
    <s v="3 / 2017"/>
    <s v="březen"/>
    <x v="0"/>
    <n v="-666.38"/>
  </r>
  <r>
    <s v="ID-2017-01-000182"/>
    <n v="15000000"/>
    <m/>
    <s v="50113300"/>
    <s v="39520000"/>
    <s v="Fakultní nemocnice Olomouc"/>
    <m/>
    <d v="2017-05-31T00:00:00"/>
    <s v="Buzková Eva"/>
    <s v="Oprava NS (storno odhadu bonusů-ID-2017-01-25, 74)"/>
    <x v="0"/>
    <s v="5 / 2017"/>
    <s v="květen"/>
    <x v="0"/>
    <n v="15000000"/>
  </r>
  <r>
    <s v="ID-2017-01-000182"/>
    <n v="-15000000"/>
    <m/>
    <s v="50113300"/>
    <s v="39520000"/>
    <s v="Fakultní nemocnice Olomouc"/>
    <m/>
    <d v="2017-05-31T00:00:00"/>
    <s v="Buzková Eva"/>
    <s v="Oprava NS (storno odhadu bonusů-ID-2017-01-25, 74)"/>
    <x v="0"/>
    <s v="5 / 2017"/>
    <s v="květen"/>
    <x v="0"/>
    <n v="-15000000"/>
  </r>
  <r>
    <s v="ID-2017-01-000239"/>
    <n v="-385000"/>
    <m/>
    <s v="50113300"/>
    <s v="39520000"/>
    <m/>
    <m/>
    <d v="2017-06-30T00:00:00"/>
    <s v="Jakšová Jana"/>
    <s v="Přeúčtování NS fin.bonus"/>
    <x v="0"/>
    <s v="6 / 2017"/>
    <s v="červen"/>
    <x v="0"/>
    <n v="-385000"/>
  </r>
  <r>
    <s v="ID-2017-01-000239"/>
    <n v="385000"/>
    <m/>
    <s v="50113300"/>
    <s v="39520000"/>
    <m/>
    <m/>
    <d v="2017-06-30T00:00:00"/>
    <s v="Jakšová Jana"/>
    <s v="Přeúčtování NS fin.bonus"/>
    <x v="0"/>
    <s v="6 / 2017"/>
    <s v="červen"/>
    <x v="0"/>
    <n v="385000"/>
  </r>
  <r>
    <s v="FP-2017-25-000001"/>
    <n v="-3449"/>
    <m/>
    <s v="50115300"/>
    <s v="32130000"/>
    <s v="BEZNOSKA, s.r.o."/>
    <s v="1700024"/>
    <d v="2017-01-30T00:00:00"/>
    <s v="Buzková Eva"/>
    <s v="finanční bonus"/>
    <x v="1"/>
    <s v="1 / 2017"/>
    <s v="leden"/>
    <x v="0"/>
    <n v="-3449"/>
  </r>
  <r>
    <s v="FP-2017-25-000001"/>
    <n v="-517.35"/>
    <m/>
    <s v="50115300"/>
    <s v="32130000"/>
    <s v="BEZNOSKA, s.r.o."/>
    <s v="1700024"/>
    <d v="2017-01-30T00:00:00"/>
    <s v="Buzková Eva"/>
    <s v="Neuplatněná DPH - finanční bonus"/>
    <x v="1"/>
    <s v="1 / 2017"/>
    <s v="leden"/>
    <x v="0"/>
    <n v="-517.35"/>
  </r>
  <r>
    <s v="FP-2017-25-000001"/>
    <n v="0.35"/>
    <m/>
    <s v="50115300"/>
    <s v="32130000"/>
    <s v="BEZNOSKA, s.r.o."/>
    <s v="1700024"/>
    <d v="2017-01-30T00:00:00"/>
    <s v="Buzková Eva"/>
    <s v="Haléřové vyrovnání"/>
    <x v="1"/>
    <s v="1 / 2017"/>
    <s v="leden"/>
    <x v="0"/>
    <n v="0.35"/>
  </r>
  <r>
    <s v="FP-2017-25-000002"/>
    <n v="-1219784.47"/>
    <m/>
    <s v="50115300"/>
    <s v="32130000"/>
    <s v="Zimmer Czech, s.r.o."/>
    <s v="20160317"/>
    <d v="2017-01-30T00:00:00"/>
    <s v="Buzková Eva"/>
    <s v="finanční bonus"/>
    <x v="1"/>
    <s v="1 / 2017"/>
    <s v="leden"/>
    <x v="0"/>
    <n v="-1219784.47"/>
  </r>
  <r>
    <s v="FP-2017-25-000002"/>
    <n v="-182967.67"/>
    <m/>
    <s v="50115300"/>
    <s v="32130000"/>
    <s v="Zimmer Czech, s.r.o."/>
    <s v="20160317"/>
    <d v="2017-01-30T00:00:00"/>
    <s v="Buzková Eva"/>
    <s v="Neuplatněná DPH - finanční bonus"/>
    <x v="1"/>
    <s v="1 / 2017"/>
    <s v="leden"/>
    <x v="0"/>
    <n v="-182967.67"/>
  </r>
  <r>
    <s v="FP-2017-25-000002"/>
    <n v="-1.1000000000000001"/>
    <m/>
    <s v="50115300"/>
    <s v="32130000"/>
    <s v="Zimmer Czech, s.r.o."/>
    <s v="20160317"/>
    <d v="2017-01-30T00:00:00"/>
    <s v="Buzková Eva"/>
    <s v="finanční bonus"/>
    <x v="1"/>
    <s v="1 / 2017"/>
    <s v="leden"/>
    <x v="0"/>
    <n v="-1.1000000000000001"/>
  </r>
  <r>
    <s v="FP-2017-25-000002"/>
    <n v="-0.23"/>
    <m/>
    <s v="50115300"/>
    <s v="32130000"/>
    <s v="Zimmer Czech, s.r.o."/>
    <s v="20160317"/>
    <d v="2017-01-30T00:00:00"/>
    <s v="Buzková Eva"/>
    <s v="Neuplatněná DPH - finanční bonus"/>
    <x v="1"/>
    <s v="1 / 2017"/>
    <s v="leden"/>
    <x v="0"/>
    <n v="-0.23"/>
  </r>
  <r>
    <s v="FP-2017-25-000003"/>
    <n v="-326060.01"/>
    <m/>
    <s v="50115300"/>
    <s v="32130000"/>
    <s v="ALINEX - Kácovská, s.r.o."/>
    <s v="605970001"/>
    <d v="2017-01-30T00:00:00"/>
    <s v="Buzková Eva"/>
    <s v="finanční bonus"/>
    <x v="1"/>
    <s v="1 / 2017"/>
    <s v="leden"/>
    <x v="0"/>
    <n v="-326060.01"/>
  </r>
  <r>
    <s v="FP-2017-25-000003"/>
    <n v="-68472.600000000006"/>
    <m/>
    <s v="50115300"/>
    <s v="32130000"/>
    <s v="ALINEX - Kácovská, s.r.o."/>
    <s v="605970001"/>
    <d v="2017-01-30T00:00:00"/>
    <s v="Buzková Eva"/>
    <s v="Neuplatněná DPH - finanční bonus"/>
    <x v="1"/>
    <s v="1 / 2017"/>
    <s v="leden"/>
    <x v="0"/>
    <n v="-68472.600000000006"/>
  </r>
  <r>
    <s v="FP-2017-25-000004"/>
    <n v="-26980.06"/>
    <m/>
    <s v="50115300"/>
    <s v="32130000"/>
    <s v="ALINEX - Kácovská, s.r.o."/>
    <s v="605170003"/>
    <d v="2017-01-30T00:00:00"/>
    <s v="Buzková Eva"/>
    <s v="finanční bonus"/>
    <x v="1"/>
    <s v="1 / 2017"/>
    <s v="leden"/>
    <x v="0"/>
    <n v="-26980.06"/>
  </r>
  <r>
    <s v="FP-2017-25-000004"/>
    <n v="-4047.01"/>
    <m/>
    <s v="50115300"/>
    <s v="32130000"/>
    <s v="ALINEX - Kácovská, s.r.o."/>
    <s v="605170003"/>
    <d v="2017-01-30T00:00:00"/>
    <s v="Buzková Eva"/>
    <s v="Neuplatněná DPH - finanční bonus"/>
    <x v="1"/>
    <s v="1 / 2017"/>
    <s v="leden"/>
    <x v="0"/>
    <n v="-4047.01"/>
  </r>
  <r>
    <s v="FP-2017-25-000005"/>
    <n v="-51523.39"/>
    <m/>
    <s v="50115300"/>
    <s v="32130000"/>
    <s v="ALINEX - Kácovská, s.r.o."/>
    <s v="605170004"/>
    <d v="2017-01-30T00:00:00"/>
    <s v="Buzková Eva"/>
    <s v="finanční bonus"/>
    <x v="1"/>
    <s v="1 / 2017"/>
    <s v="leden"/>
    <x v="0"/>
    <n v="-51523.39"/>
  </r>
  <r>
    <s v="FP-2017-25-000005"/>
    <n v="-7728.51"/>
    <m/>
    <s v="50115300"/>
    <s v="32130000"/>
    <s v="ALINEX - Kácovská, s.r.o."/>
    <s v="605170004"/>
    <d v="2017-01-30T00:00:00"/>
    <s v="Buzková Eva"/>
    <s v="Neuplatněná DPH - finanční bonus"/>
    <x v="1"/>
    <s v="1 / 2017"/>
    <s v="leden"/>
    <x v="0"/>
    <n v="-7728.51"/>
  </r>
  <r>
    <s v="FP-2017-25-000006"/>
    <n v="-2055756.52"/>
    <m/>
    <s v="50115300"/>
    <s v="32130000"/>
    <s v="CARDION s.r.o."/>
    <s v="90075977"/>
    <d v="2017-01-30T00:00:00"/>
    <s v="Buzková Eva"/>
    <s v="finanční bonus"/>
    <x v="1"/>
    <s v="1 / 2017"/>
    <s v="leden"/>
    <x v="0"/>
    <n v="-2055756.52"/>
  </r>
  <r>
    <s v="FP-2017-25-000006"/>
    <n v="-308363.48"/>
    <m/>
    <s v="50115300"/>
    <s v="32130000"/>
    <s v="CARDION s.r.o."/>
    <s v="90075977"/>
    <d v="2017-01-30T00:00:00"/>
    <s v="Buzková Eva"/>
    <s v="Neuplatněná DPH - finanční bonus"/>
    <x v="1"/>
    <s v="1 / 2017"/>
    <s v="leden"/>
    <x v="0"/>
    <n v="-308363.48"/>
  </r>
  <r>
    <s v="FP-2017-25-000007"/>
    <n v="-1117327.83"/>
    <m/>
    <s v="50115300"/>
    <s v="32130000"/>
    <s v="CARDION s.r.o."/>
    <s v="90075979"/>
    <d v="2017-01-30T00:00:00"/>
    <s v="Buzková Eva"/>
    <s v="finanční bonus"/>
    <x v="1"/>
    <s v="1 / 2017"/>
    <s v="leden"/>
    <x v="0"/>
    <n v="-1117327.83"/>
  </r>
  <r>
    <s v="FP-2017-25-000007"/>
    <n v="-167599.17000000001"/>
    <m/>
    <s v="50115300"/>
    <s v="32130000"/>
    <s v="CARDION s.r.o."/>
    <s v="90075979"/>
    <d v="2017-01-30T00:00:00"/>
    <s v="Buzková Eva"/>
    <s v="Neuplatněná DPH - finanční bonus"/>
    <x v="1"/>
    <s v="1 / 2017"/>
    <s v="leden"/>
    <x v="0"/>
    <n v="-167599.17000000001"/>
  </r>
  <r>
    <s v="FP-2017-25-000007"/>
    <n v="-106720.66"/>
    <m/>
    <s v="50115300"/>
    <s v="32130000"/>
    <s v="CARDION s.r.o."/>
    <s v="90075979"/>
    <d v="2017-01-30T00:00:00"/>
    <s v="Buzková Eva"/>
    <s v="finanční bonus"/>
    <x v="1"/>
    <s v="1 / 2017"/>
    <s v="leden"/>
    <x v="0"/>
    <n v="-106720.66"/>
  </r>
  <r>
    <s v="FP-2017-25-000007"/>
    <n v="-22411.34"/>
    <m/>
    <s v="50115300"/>
    <s v="32130000"/>
    <s v="CARDION s.r.o."/>
    <s v="90075979"/>
    <d v="2017-01-30T00:00:00"/>
    <s v="Buzková Eva"/>
    <s v="Neuplatněná DPH - finanční bonus"/>
    <x v="1"/>
    <s v="1 / 2017"/>
    <s v="leden"/>
    <x v="0"/>
    <n v="-22411.34"/>
  </r>
  <r>
    <s v="FP-2017-25-000008"/>
    <n v="-5212744.3499999996"/>
    <m/>
    <s v="50115300"/>
    <s v="32130000"/>
    <s v="CARDION s.r.o."/>
    <s v="90075976"/>
    <d v="2017-01-30T00:00:00"/>
    <s v="Buzková Eva"/>
    <s v="finanční bonus"/>
    <x v="1"/>
    <s v="1 / 2017"/>
    <s v="leden"/>
    <x v="0"/>
    <n v="-5212744.3499999996"/>
  </r>
  <r>
    <s v="FP-2017-25-000008"/>
    <n v="-781911.65"/>
    <m/>
    <s v="50115300"/>
    <s v="32130000"/>
    <s v="CARDION s.r.o."/>
    <s v="90075976"/>
    <d v="2017-01-30T00:00:00"/>
    <s v="Buzková Eva"/>
    <s v="Neuplatněná DPH - finanční bonus"/>
    <x v="1"/>
    <s v="1 / 2017"/>
    <s v="leden"/>
    <x v="0"/>
    <n v="-781911.65"/>
  </r>
  <r>
    <s v="FP-2017-25-000008"/>
    <n v="-3635307.44"/>
    <m/>
    <s v="50115300"/>
    <s v="32130000"/>
    <s v="CARDION s.r.o."/>
    <s v="90075976"/>
    <d v="2017-01-30T00:00:00"/>
    <s v="Buzková Eva"/>
    <s v="finanční bonus"/>
    <x v="1"/>
    <s v="1 / 2017"/>
    <s v="leden"/>
    <x v="0"/>
    <n v="-3635307.44"/>
  </r>
  <r>
    <s v="FP-2017-25-000008"/>
    <n v="-763414.56"/>
    <m/>
    <s v="50115300"/>
    <s v="32130000"/>
    <s v="CARDION s.r.o."/>
    <s v="90075976"/>
    <d v="2017-01-30T00:00:00"/>
    <s v="Buzková Eva"/>
    <s v="Neuplatněná DPH - finanční bonus"/>
    <x v="1"/>
    <s v="1 / 2017"/>
    <s v="leden"/>
    <x v="0"/>
    <n v="-763414.56"/>
  </r>
  <r>
    <s v="FP-2017-25-000009"/>
    <n v="-3640652.07"/>
    <m/>
    <s v="50115300"/>
    <s v="32130000"/>
    <s v="EP SERVICES s.r.o."/>
    <s v="70007993"/>
    <d v="2017-01-30T00:00:00"/>
    <s v="Buzková Eva"/>
    <s v="finanční bonus"/>
    <x v="1"/>
    <s v="1 / 2017"/>
    <s v="leden"/>
    <x v="0"/>
    <n v="-3640652.07"/>
  </r>
  <r>
    <s v="FP-2017-25-000009"/>
    <n v="-764536.93"/>
    <m/>
    <s v="50115300"/>
    <s v="32130000"/>
    <s v="EP SERVICES s.r.o."/>
    <s v="70007993"/>
    <d v="2017-01-30T00:00:00"/>
    <s v="Buzková Eva"/>
    <s v="Neuplatněná DPH - finanční bonus"/>
    <x v="1"/>
    <s v="1 / 2017"/>
    <s v="leden"/>
    <x v="0"/>
    <n v="-764536.93"/>
  </r>
  <r>
    <s v="FP-2017-25-000010"/>
    <n v="-265132.69"/>
    <m/>
    <s v="50115300"/>
    <s v="32130000"/>
    <s v="BIOTRONIK Praha, spol. s r. o."/>
    <s v="530019141"/>
    <d v="2017-02-10T00:00:00"/>
    <s v="Buzková Eva"/>
    <s v="Neuplatněná DPH - finanční bonus"/>
    <x v="1"/>
    <s v="2 / 2017"/>
    <s v="únor"/>
    <x v="0"/>
    <n v="-265132.69"/>
  </r>
  <r>
    <s v="FP-2017-25-000010"/>
    <n v="-1767551.25"/>
    <m/>
    <s v="50115300"/>
    <s v="32130000"/>
    <s v="BIOTRONIK Praha, spol. s r. o."/>
    <s v="530019141"/>
    <d v="2017-02-10T00:00:00"/>
    <s v="Buzková Eva"/>
    <s v="finanční bonus"/>
    <x v="1"/>
    <s v="2 / 2017"/>
    <s v="únor"/>
    <x v="0"/>
    <n v="-1767551.25"/>
  </r>
  <r>
    <s v="FP-2017-25-000011"/>
    <n v="-9130.56"/>
    <m/>
    <s v="50115300"/>
    <s v="32130000"/>
    <s v="BIOTRONIK Praha, spol. s r. o."/>
    <s v="530019138"/>
    <d v="2017-02-10T00:00:00"/>
    <s v="Buzková Eva"/>
    <s v="Neuplatněná DPH - finanční bonus"/>
    <x v="1"/>
    <s v="2 / 2017"/>
    <s v="únor"/>
    <x v="0"/>
    <n v="-9130.56"/>
  </r>
  <r>
    <s v="FP-2017-25-000011"/>
    <n v="-43478.85"/>
    <m/>
    <s v="50115300"/>
    <s v="32130000"/>
    <s v="BIOTRONIK Praha, spol. s r. o."/>
    <s v="530019138"/>
    <d v="2017-02-10T00:00:00"/>
    <s v="Buzková Eva"/>
    <s v="finanční bonus"/>
    <x v="1"/>
    <s v="2 / 2017"/>
    <s v="únor"/>
    <x v="0"/>
    <n v="-43478.85"/>
  </r>
  <r>
    <s v="FP-2017-25-000011"/>
    <n v="-226306.58"/>
    <m/>
    <s v="50115300"/>
    <s v="32130000"/>
    <s v="BIOTRONIK Praha, spol. s r. o."/>
    <s v="530019138"/>
    <d v="2017-02-10T00:00:00"/>
    <s v="Buzková Eva"/>
    <s v="Neuplatněná DPH - finanční bonus"/>
    <x v="1"/>
    <s v="2 / 2017"/>
    <s v="únor"/>
    <x v="0"/>
    <n v="-226306.58"/>
  </r>
  <r>
    <s v="FP-2017-25-000011"/>
    <n v="-1508710.5"/>
    <m/>
    <s v="50115300"/>
    <s v="32130000"/>
    <s v="BIOTRONIK Praha, spol. s r. o."/>
    <s v="530019138"/>
    <d v="2017-02-10T00:00:00"/>
    <s v="Buzková Eva"/>
    <s v="finanční bonus"/>
    <x v="1"/>
    <s v="2 / 2017"/>
    <s v="únor"/>
    <x v="0"/>
    <n v="-1508710.5"/>
  </r>
  <r>
    <s v="FP-2017-25-000012"/>
    <n v="-1098002.54"/>
    <m/>
    <s v="50115300"/>
    <s v="32130000"/>
    <s v="BIOTRONIK Praha, spol. s r. o."/>
    <s v="530019139"/>
    <d v="2017-02-10T00:00:00"/>
    <s v="Buzková Eva"/>
    <s v="Neuplatněná DPH - finanční bonus"/>
    <x v="1"/>
    <s v="2 / 2017"/>
    <s v="únor"/>
    <x v="0"/>
    <n v="-1098002.54"/>
  </r>
  <r>
    <s v="FP-2017-25-000012"/>
    <n v="-7320016.9500000002"/>
    <m/>
    <s v="50115300"/>
    <s v="32130000"/>
    <s v="BIOTRONIK Praha, spol. s r. o."/>
    <s v="530019139"/>
    <d v="2017-02-10T00:00:00"/>
    <s v="Buzková Eva"/>
    <s v="finanční bonus"/>
    <x v="1"/>
    <s v="2 / 2017"/>
    <s v="únor"/>
    <x v="0"/>
    <n v="-7320016.9500000002"/>
  </r>
  <r>
    <s v="FP-2017-25-000013"/>
    <n v="-46712.01"/>
    <m/>
    <s v="50115300"/>
    <s v="32130000"/>
    <s v="BIOTRONIK Praha, spol. s r. o."/>
    <s v="530019140"/>
    <d v="2017-02-10T00:00:00"/>
    <s v="Buzková Eva"/>
    <s v="Neuplatněná DPH - finanční bonus"/>
    <x v="1"/>
    <s v="2 / 2017"/>
    <s v="únor"/>
    <x v="0"/>
    <n v="-46712.01"/>
  </r>
  <r>
    <s v="FP-2017-25-000013"/>
    <n v="-222438.15"/>
    <m/>
    <s v="50115300"/>
    <s v="32130000"/>
    <s v="BIOTRONIK Praha, spol. s r. o."/>
    <s v="530019140"/>
    <d v="2017-02-10T00:00:00"/>
    <s v="Buzková Eva"/>
    <s v="finanční bonus"/>
    <x v="1"/>
    <s v="2 / 2017"/>
    <s v="únor"/>
    <x v="0"/>
    <n v="-222438.15"/>
  </r>
  <r>
    <s v="FP-2017-25-000014"/>
    <n v="-6783.04"/>
    <m/>
    <s v="50115300"/>
    <s v="32130000"/>
    <s v="Medtronic Czechia s.r.o."/>
    <s v="1800013563"/>
    <d v="2017-02-10T00:00:00"/>
    <s v="Buzková Eva"/>
    <s v="Neuplatněná DPH - finanční bonus"/>
    <x v="1"/>
    <s v="2 / 2017"/>
    <s v="únor"/>
    <x v="0"/>
    <n v="-6783.04"/>
  </r>
  <r>
    <s v="FP-2017-25-000014"/>
    <n v="-45220.27"/>
    <m/>
    <s v="50115300"/>
    <s v="32130000"/>
    <s v="Medtronic Czechia s.r.o."/>
    <s v="1800013563"/>
    <d v="2017-02-10T00:00:00"/>
    <s v="Buzková Eva"/>
    <s v="finanční bonus"/>
    <x v="1"/>
    <s v="2 / 2017"/>
    <s v="únor"/>
    <x v="0"/>
    <n v="-45220.27"/>
  </r>
  <r>
    <s v="FP-2017-25-000015"/>
    <n v="-73893.960000000006"/>
    <m/>
    <s v="50115300"/>
    <s v="32130000"/>
    <s v="Medtronic Czechia s.r.o."/>
    <s v="1800013553"/>
    <d v="2017-02-10T00:00:00"/>
    <s v="Buzková Eva"/>
    <s v="Neuplatněná DPH - finanční bonus"/>
    <x v="1"/>
    <s v="2 / 2017"/>
    <s v="únor"/>
    <x v="0"/>
    <n v="-73893.960000000006"/>
  </r>
  <r>
    <s v="FP-2017-25-000015"/>
    <n v="-351876"/>
    <m/>
    <s v="50115300"/>
    <s v="32130000"/>
    <s v="Medtronic Czechia s.r.o."/>
    <s v="1800013553"/>
    <d v="2017-02-10T00:00:00"/>
    <s v="Buzková Eva"/>
    <s v="finanční bonus"/>
    <x v="1"/>
    <s v="2 / 2017"/>
    <s v="únor"/>
    <x v="0"/>
    <n v="-351876"/>
  </r>
  <r>
    <s v="FP-2017-25-000015"/>
    <n v="-23724.9"/>
    <m/>
    <s v="50115300"/>
    <s v="32130000"/>
    <s v="Medtronic Czechia s.r.o."/>
    <s v="1800013553"/>
    <d v="2017-02-10T00:00:00"/>
    <s v="Buzková Eva"/>
    <s v="Neuplatněná DPH - finanční bonus"/>
    <x v="1"/>
    <s v="2 / 2017"/>
    <s v="únor"/>
    <x v="0"/>
    <n v="-23724.9"/>
  </r>
  <r>
    <s v="FP-2017-25-000015"/>
    <n v="-158166"/>
    <m/>
    <s v="50115300"/>
    <s v="32130000"/>
    <s v="Medtronic Czechia s.r.o."/>
    <s v="1800013553"/>
    <d v="2017-02-10T00:00:00"/>
    <s v="Buzková Eva"/>
    <s v="finanční bonus"/>
    <x v="1"/>
    <s v="2 / 2017"/>
    <s v="únor"/>
    <x v="0"/>
    <n v="-158166"/>
  </r>
  <r>
    <s v="FP-2017-25-000016"/>
    <n v="-39568.83"/>
    <m/>
    <s v="50115300"/>
    <s v="32130000"/>
    <s v="Medtronic Czechia s.r.o."/>
    <s v="1800005524"/>
    <d v="2017-02-10T00:00:00"/>
    <s v="Buzková Eva"/>
    <s v="Neuplatněná DPH - finanční bonus"/>
    <x v="1"/>
    <s v="2 / 2017"/>
    <s v="únor"/>
    <x v="0"/>
    <n v="-39568.83"/>
  </r>
  <r>
    <s v="FP-2017-25-000016"/>
    <n v="-263792.19"/>
    <m/>
    <s v="50115300"/>
    <s v="32130000"/>
    <s v="Medtronic Czechia s.r.o."/>
    <s v="1800005524"/>
    <d v="2017-02-10T00:00:00"/>
    <s v="Buzková Eva"/>
    <s v="finanční bonus"/>
    <x v="1"/>
    <s v="2 / 2017"/>
    <s v="únor"/>
    <x v="0"/>
    <n v="-263792.19"/>
  </r>
  <r>
    <s v="FP-2017-25-000017"/>
    <n v="0.35"/>
    <m/>
    <s v="50115300"/>
    <s v="32130000"/>
    <s v="BEZNOSKA, s.r.o."/>
    <s v="1700833"/>
    <d v="2017-02-10T00:00:00"/>
    <s v="Buzková Eva"/>
    <s v="Haléřové vyrovnání"/>
    <x v="1"/>
    <s v="2 / 2017"/>
    <s v="únor"/>
    <x v="0"/>
    <n v="0.35"/>
  </r>
  <r>
    <s v="FP-2017-25-000017"/>
    <n v="-460.35"/>
    <m/>
    <s v="50115300"/>
    <s v="32130000"/>
    <s v="BEZNOSKA, s.r.o."/>
    <s v="1700833"/>
    <d v="2017-02-10T00:00:00"/>
    <s v="Buzková Eva"/>
    <s v="Neuplatněná DPH - finanční bonus"/>
    <x v="1"/>
    <s v="2 / 2017"/>
    <s v="únor"/>
    <x v="0"/>
    <n v="-460.35"/>
  </r>
  <r>
    <s v="FP-2017-25-000017"/>
    <n v="-3069"/>
    <m/>
    <s v="50115300"/>
    <s v="32130000"/>
    <s v="BEZNOSKA, s.r.o."/>
    <s v="1700833"/>
    <d v="2017-02-10T00:00:00"/>
    <s v="Buzková Eva"/>
    <s v="finanční bonus"/>
    <x v="1"/>
    <s v="2 / 2017"/>
    <s v="únor"/>
    <x v="0"/>
    <n v="-3069"/>
  </r>
  <r>
    <s v="FP-2017-25-000018"/>
    <n v="-2437.5500000000002"/>
    <m/>
    <s v="50115300"/>
    <s v="32130000"/>
    <s v="B. Braun Medical s.r.o."/>
    <s v="323711037"/>
    <d v="2017-02-10T00:00:00"/>
    <s v="Buzková Eva"/>
    <s v="Neuplatněná DPH - finanční bonus"/>
    <x v="1"/>
    <s v="2 / 2017"/>
    <s v="únor"/>
    <x v="0"/>
    <n v="-2437.5500000000002"/>
  </r>
  <r>
    <s v="FP-2017-25-000018"/>
    <n v="-11607.4"/>
    <m/>
    <s v="50115300"/>
    <s v="32130000"/>
    <s v="B. Braun Medical s.r.o."/>
    <s v="323711037"/>
    <d v="2017-02-10T00:00:00"/>
    <s v="Buzková Eva"/>
    <s v="finanční bonus"/>
    <x v="1"/>
    <s v="2 / 2017"/>
    <s v="únor"/>
    <x v="0"/>
    <n v="-11607.4"/>
  </r>
  <r>
    <s v="FP-2017-25-000018"/>
    <n v="-63139.44"/>
    <m/>
    <s v="50115300"/>
    <s v="32130000"/>
    <s v="B. Braun Medical s.r.o."/>
    <s v="323711037"/>
    <d v="2017-02-10T00:00:00"/>
    <s v="Buzková Eva"/>
    <s v="Neuplatněná DPH - finanční bonus"/>
    <x v="1"/>
    <s v="2 / 2017"/>
    <s v="únor"/>
    <x v="0"/>
    <n v="-63139.44"/>
  </r>
  <r>
    <s v="FP-2017-25-000018"/>
    <n v="-420929.6"/>
    <m/>
    <s v="50115300"/>
    <s v="32130000"/>
    <s v="B. Braun Medical s.r.o."/>
    <s v="323711037"/>
    <d v="2017-02-10T00:00:00"/>
    <s v="Buzková Eva"/>
    <s v="finanční bonus"/>
    <x v="1"/>
    <s v="2 / 2017"/>
    <s v="únor"/>
    <x v="0"/>
    <n v="-420929.6"/>
  </r>
  <r>
    <s v="FP-2017-25-000019"/>
    <n v="-106129.59"/>
    <m/>
    <s v="50115300"/>
    <s v="32130000"/>
    <s v="Johnson  &amp; Johnson, s.r.o."/>
    <s v="17001623"/>
    <d v="2017-01-31T00:00:00"/>
    <s v="Buzková Eva"/>
    <s v="Neuplatněná DPH - finanční bonus"/>
    <x v="1"/>
    <s v="1 / 2017"/>
    <s v="leden"/>
    <x v="0"/>
    <n v="-106129.59"/>
  </r>
  <r>
    <s v="FP-2017-25-000019"/>
    <n v="-505379"/>
    <m/>
    <s v="50115300"/>
    <s v="32130000"/>
    <s v="Johnson  &amp; Johnson, s.r.o."/>
    <s v="17001623"/>
    <d v="2017-01-31T00:00:00"/>
    <s v="Buzková Eva"/>
    <s v="finanční bonus"/>
    <x v="1"/>
    <s v="1 / 2017"/>
    <s v="leden"/>
    <x v="0"/>
    <n v="-505379"/>
  </r>
  <r>
    <s v="FP-2017-25-000019"/>
    <n v="-22931.25"/>
    <m/>
    <s v="50115300"/>
    <s v="32130000"/>
    <s v="Johnson  &amp; Johnson, s.r.o."/>
    <s v="17001623"/>
    <d v="2017-01-31T00:00:00"/>
    <s v="Buzková Eva"/>
    <s v="Neuplatněná DPH - finanční bonus"/>
    <x v="1"/>
    <s v="1 / 2017"/>
    <s v="leden"/>
    <x v="0"/>
    <n v="-22931.25"/>
  </r>
  <r>
    <s v="FP-2017-25-000019"/>
    <n v="-152875"/>
    <m/>
    <s v="50115300"/>
    <s v="32130000"/>
    <s v="Johnson  &amp; Johnson, s.r.o."/>
    <s v="17001623"/>
    <d v="2017-01-31T00:00:00"/>
    <s v="Buzková Eva"/>
    <s v="finanční bonus"/>
    <x v="1"/>
    <s v="1 / 2017"/>
    <s v="leden"/>
    <x v="0"/>
    <n v="-152875"/>
  </r>
  <r>
    <s v="FP-2017-25-000020"/>
    <n v="-7916.58"/>
    <m/>
    <s v="50115300"/>
    <s v="32130000"/>
    <s v="Johnson  &amp; Johnson, s.r.o."/>
    <s v="17001622"/>
    <d v="2017-01-31T00:00:00"/>
    <s v="Buzková Eva"/>
    <s v="Neuplatněná DPH - finanční bonus"/>
    <x v="1"/>
    <s v="1 / 2017"/>
    <s v="leden"/>
    <x v="0"/>
    <n v="-7916.58"/>
  </r>
  <r>
    <s v="FP-2017-25-000020"/>
    <n v="-37698"/>
    <m/>
    <s v="50115300"/>
    <s v="32130000"/>
    <s v="Johnson  &amp; Johnson, s.r.o."/>
    <s v="17001622"/>
    <d v="2017-01-31T00:00:00"/>
    <s v="Buzková Eva"/>
    <s v="finanční bonus"/>
    <x v="1"/>
    <s v="1 / 2017"/>
    <s v="leden"/>
    <x v="0"/>
    <n v="-37698"/>
  </r>
  <r>
    <s v="FP-2017-25-000021"/>
    <n v="-3600"/>
    <m/>
    <s v="50115300"/>
    <s v="32130000"/>
    <s v="VENAMA s.r.o."/>
    <s v="1701003"/>
    <d v="2017-01-31T00:00:00"/>
    <s v="Buzková Eva"/>
    <s v="Neuplatněná DPH - finanční bonus"/>
    <x v="1"/>
    <s v="1 / 2017"/>
    <s v="leden"/>
    <x v="0"/>
    <n v="-3600"/>
  </r>
  <r>
    <s v="FP-2017-25-000021"/>
    <n v="-24000"/>
    <m/>
    <s v="50115300"/>
    <s v="32130000"/>
    <s v="VENAMA s.r.o."/>
    <s v="1701003"/>
    <d v="2017-01-31T00:00:00"/>
    <s v="Buzková Eva"/>
    <s v="finanční bonus"/>
    <x v="1"/>
    <s v="1 / 2017"/>
    <s v="leden"/>
    <x v="0"/>
    <n v="-24000"/>
  </r>
  <r>
    <s v="FP-2017-25-000022"/>
    <n v="-2582"/>
    <m/>
    <s v="50115300"/>
    <s v="32130000"/>
    <s v="Johnson  &amp; Johnson, s.r.o."/>
    <s v="172172591"/>
    <d v="2017-01-31T00:00:00"/>
    <s v="Buzková Eva"/>
    <s v="Neuplatněná DPH - finanční bonus"/>
    <x v="1"/>
    <s v="1 / 2017"/>
    <s v="leden"/>
    <x v="0"/>
    <n v="-2582"/>
  </r>
  <r>
    <s v="FP-2017-25-000022"/>
    <n v="-17213"/>
    <m/>
    <s v="50115300"/>
    <s v="32130000"/>
    <s v="Johnson  &amp; Johnson, s.r.o."/>
    <s v="172172591"/>
    <d v="2017-01-31T00:00:00"/>
    <s v="Buzková Eva"/>
    <s v="finanční bonus"/>
    <x v="1"/>
    <s v="1 / 2017"/>
    <s v="leden"/>
    <x v="0"/>
    <n v="-17213"/>
  </r>
  <r>
    <s v="FP-2017-25-000023"/>
    <n v="-122041.1"/>
    <m/>
    <s v="50115300"/>
    <s v="32130000"/>
    <s v="Johnson  &amp; Johnson, s.r.o."/>
    <s v="172172593"/>
    <d v="2017-01-31T00:00:00"/>
    <s v="Buzková Eva"/>
    <s v="Neuplatněná DPH - finanční bonus"/>
    <x v="1"/>
    <s v="1 / 2017"/>
    <s v="leden"/>
    <x v="0"/>
    <n v="-122041.1"/>
  </r>
  <r>
    <s v="FP-2017-25-000023"/>
    <n v="-813607"/>
    <m/>
    <s v="50115300"/>
    <s v="32130000"/>
    <s v="Johnson  &amp; Johnson, s.r.o."/>
    <s v="172172593"/>
    <d v="2017-01-31T00:00:00"/>
    <s v="Buzková Eva"/>
    <s v="finanční bonus"/>
    <x v="1"/>
    <s v="1 / 2017"/>
    <s v="leden"/>
    <x v="0"/>
    <n v="-813607"/>
  </r>
  <r>
    <s v="FP-2017-25-000024"/>
    <n v="-6723.6"/>
    <m/>
    <s v="50115300"/>
    <s v="32130000"/>
    <s v="Johnson  &amp; Johnson, s.r.o."/>
    <s v="172169217"/>
    <d v="2017-01-31T00:00:00"/>
    <s v="Buzková Eva"/>
    <s v="Neuplatněná DPH - finanční bonus"/>
    <x v="1"/>
    <s v="1 / 2017"/>
    <s v="leden"/>
    <x v="0"/>
    <n v="-6723.6"/>
  </r>
  <r>
    <s v="FP-2017-25-000024"/>
    <n v="-44824"/>
    <m/>
    <s v="50115300"/>
    <s v="32130000"/>
    <s v="Johnson  &amp; Johnson, s.r.o."/>
    <s v="172169217"/>
    <d v="2017-01-31T00:00:00"/>
    <s v="Buzková Eva"/>
    <s v="finanční bonus"/>
    <x v="1"/>
    <s v="1 / 2017"/>
    <s v="leden"/>
    <x v="0"/>
    <n v="-44824"/>
  </r>
  <r>
    <s v="FP-2017-25-000025"/>
    <n v="-1495.5"/>
    <m/>
    <s v="50115300"/>
    <s v="32130000"/>
    <s v="Johnson  &amp; Johnson, s.r.o."/>
    <s v="172172589"/>
    <d v="2017-02-10T00:00:00"/>
    <s v="Buzková Eva"/>
    <s v="Neuplatněná DPH - finanční bonus"/>
    <x v="1"/>
    <s v="2 / 2017"/>
    <s v="únor"/>
    <x v="0"/>
    <n v="-1495.5"/>
  </r>
  <r>
    <s v="FP-2017-25-000025"/>
    <n v="-9970"/>
    <m/>
    <s v="50115300"/>
    <s v="32130000"/>
    <s v="Johnson  &amp; Johnson, s.r.o."/>
    <s v="172172589"/>
    <d v="2017-02-10T00:00:00"/>
    <s v="Buzková Eva"/>
    <s v="finanční bonus"/>
    <x v="1"/>
    <s v="2 / 2017"/>
    <s v="únor"/>
    <x v="0"/>
    <n v="-9970"/>
  </r>
  <r>
    <s v="FP-2017-25-000026"/>
    <n v="-477074.03"/>
    <m/>
    <s v="50115300"/>
    <s v="32130000"/>
    <s v="MAQUET Czech Republic s.r.o."/>
    <s v="3066100177"/>
    <d v="2017-02-28T00:00:00"/>
    <s v="Buzková Eva"/>
    <s v="finanční bonus I.+II.+IV.Q 2016, KCHIR (7607)"/>
    <x v="1"/>
    <s v="2 / 2017"/>
    <s v="únor"/>
    <x v="0"/>
    <n v="-477074.03"/>
  </r>
  <r>
    <s v="FP-2017-25-000026"/>
    <n v="-100185.55"/>
    <m/>
    <s v="50115300"/>
    <s v="32130000"/>
    <s v="MAQUET Czech Republic s.r.o."/>
    <s v="3066100177"/>
    <d v="2017-02-28T00:00:00"/>
    <s v="Buzková Eva"/>
    <s v="Neuplatněná DPH - finanční bonus I.+II.+IV.Q 2016, KCHIR (7607)"/>
    <x v="1"/>
    <s v="2 / 2017"/>
    <s v="únor"/>
    <x v="0"/>
    <n v="-100185.55"/>
  </r>
  <r>
    <s v="FP-2017-25-000027"/>
    <n v="-3445"/>
    <m/>
    <s v="50115300"/>
    <s v="32130000"/>
    <s v="BEZNOSKA, s.r.o."/>
    <s v="1701475"/>
    <d v="2017-03-09T00:00:00"/>
    <s v="Buzková Eva"/>
    <s v="opravný daňový doklad"/>
    <x v="1"/>
    <s v="3 / 2017"/>
    <s v="březen"/>
    <x v="0"/>
    <n v="-3445"/>
  </r>
  <r>
    <s v="FP-2017-25-000027"/>
    <n v="-516.75"/>
    <m/>
    <s v="50115300"/>
    <s v="32130000"/>
    <s v="BEZNOSKA, s.r.o."/>
    <s v="1701475"/>
    <d v="2017-03-09T00:00:00"/>
    <s v="Buzková Eva"/>
    <s v="Neuplatněná DPH - opravný daňový doklad"/>
    <x v="1"/>
    <s v="3 / 2017"/>
    <s v="březen"/>
    <x v="0"/>
    <n v="-516.75"/>
  </r>
  <r>
    <s v="FP-2017-25-000027"/>
    <n v="-0.25"/>
    <m/>
    <s v="50115300"/>
    <s v="32130000"/>
    <s v="BEZNOSKA, s.r.o."/>
    <s v="1701475"/>
    <d v="2017-03-09T00:00:00"/>
    <s v="Buzková Eva"/>
    <s v="Haléřové vyrovnání"/>
    <x v="1"/>
    <s v="3 / 2017"/>
    <s v="březen"/>
    <x v="0"/>
    <n v="-0.25"/>
  </r>
  <r>
    <s v="FP-2017-25-000028"/>
    <n v="-797135.67"/>
    <m/>
    <s v="50115300"/>
    <s v="32130000"/>
    <s v="INLAB Medical, s.r.o."/>
    <s v="574002"/>
    <d v="2017-03-16T00:00:00"/>
    <s v="Buzková Eva"/>
    <s v="finanční bonus 2016 za 1 -IV.Q KS 6639 I.IK"/>
    <x v="1"/>
    <s v="3 / 2017"/>
    <s v="březen"/>
    <x v="0"/>
    <n v="-797135.67"/>
  </r>
  <r>
    <s v="FP-2017-25-000028"/>
    <n v="-119570.33"/>
    <m/>
    <s v="50115300"/>
    <s v="32130000"/>
    <s v="INLAB Medical, s.r.o."/>
    <s v="574002"/>
    <d v="2017-03-16T00:00:00"/>
    <s v="Buzková Eva"/>
    <s v="Neuplatněná DPH - finanční bonus 2016 za 1 -IV.Q KS 6639 I.IK"/>
    <x v="1"/>
    <s v="3 / 2017"/>
    <s v="březen"/>
    <x v="0"/>
    <n v="-119570.33"/>
  </r>
  <r>
    <s v="FP-2017-25-000029"/>
    <n v="24000"/>
    <m/>
    <s v="50115300"/>
    <s v="32130000"/>
    <s v="VENAMA s.r.o."/>
    <s v="1701003"/>
    <d v="2017-03-29T00:00:00"/>
    <s v="Buzková Eva"/>
    <s v="chybný finanční bonus 2016 za IV.Q KS 6615 I.IK"/>
    <x v="1"/>
    <s v="3 / 2017"/>
    <s v="březen"/>
    <x v="0"/>
    <n v="24000"/>
  </r>
  <r>
    <s v="FP-2017-25-000029"/>
    <n v="3600"/>
    <m/>
    <s v="50115300"/>
    <s v="32130000"/>
    <s v="VENAMA s.r.o."/>
    <s v="1701003"/>
    <d v="2017-03-29T00:00:00"/>
    <s v="Buzková Eva"/>
    <s v="Neuplatněná DPH - chybný finanční bonus 2016 za IV.Q KS 6615 I.IK"/>
    <x v="1"/>
    <s v="3 / 2017"/>
    <s v="březen"/>
    <x v="0"/>
    <n v="3600"/>
  </r>
  <r>
    <s v="FP-2017-25-000030"/>
    <n v="-450804"/>
    <m/>
    <s v="50115300"/>
    <s v="32130000"/>
    <s v="Johnson  &amp; Johnson, s.r.o."/>
    <s v="17002982"/>
    <d v="2017-03-31T00:00:00"/>
    <s v="Buzková Eva"/>
    <s v="finanční bonus"/>
    <x v="1"/>
    <s v="3 / 2017"/>
    <s v="březen"/>
    <x v="0"/>
    <n v="-450804"/>
  </r>
  <r>
    <s v="FP-2017-25-000030"/>
    <n v="-67620.600000000006"/>
    <m/>
    <s v="50115300"/>
    <s v="32130000"/>
    <s v="Johnson  &amp; Johnson, s.r.o."/>
    <s v="17002982"/>
    <d v="2017-03-31T00:00:00"/>
    <s v="Buzková Eva"/>
    <s v="Neuplatněná DPH - finanční bonus"/>
    <x v="1"/>
    <s v="3 / 2017"/>
    <s v="březen"/>
    <x v="0"/>
    <n v="-67620.600000000006"/>
  </r>
  <r>
    <s v="FP-2017-25-000030"/>
    <n v="-369"/>
    <m/>
    <s v="50115300"/>
    <s v="32130000"/>
    <s v="Johnson  &amp; Johnson, s.r.o."/>
    <s v="17002982"/>
    <d v="2017-03-31T00:00:00"/>
    <s v="Buzková Eva"/>
    <s v="finanční bonus"/>
    <x v="1"/>
    <s v="3 / 2017"/>
    <s v="březen"/>
    <x v="0"/>
    <n v="-369"/>
  </r>
  <r>
    <s v="FP-2017-25-000030"/>
    <n v="-77.489999999999995"/>
    <m/>
    <s v="50115300"/>
    <s v="32130000"/>
    <s v="Johnson  &amp; Johnson, s.r.o."/>
    <s v="17002982"/>
    <d v="2017-03-31T00:00:00"/>
    <s v="Buzková Eva"/>
    <s v="Neuplatněná DPH - finanční bonus"/>
    <x v="1"/>
    <s v="3 / 2017"/>
    <s v="březen"/>
    <x v="0"/>
    <n v="-77.489999999999995"/>
  </r>
  <r>
    <s v="FP-2017-25-000031"/>
    <n v="-1125344"/>
    <m/>
    <s v="50115300"/>
    <s v="32130000"/>
    <s v="Johnson  &amp; Johnson, s.r.o."/>
    <s v="17002776"/>
    <d v="2017-03-31T00:00:00"/>
    <s v="Buzková Eva"/>
    <s v="finanční bonus"/>
    <x v="1"/>
    <s v="3 / 2017"/>
    <s v="březen"/>
    <x v="0"/>
    <n v="-1125344"/>
  </r>
  <r>
    <s v="FP-2017-25-000031"/>
    <n v="-168801.6"/>
    <m/>
    <s v="50115300"/>
    <s v="32130000"/>
    <s v="Johnson  &amp; Johnson, s.r.o."/>
    <s v="17002776"/>
    <d v="2017-03-31T00:00:00"/>
    <s v="Buzková Eva"/>
    <s v="Neuplatněná DPH - finanční bonus"/>
    <x v="1"/>
    <s v="3 / 2017"/>
    <s v="březen"/>
    <x v="0"/>
    <n v="-168801.6"/>
  </r>
  <r>
    <s v="FP-2017-25-000031"/>
    <n v="-15750"/>
    <m/>
    <s v="50115300"/>
    <s v="32130000"/>
    <s v="Johnson  &amp; Johnson, s.r.o."/>
    <s v="17002776"/>
    <d v="2017-03-31T00:00:00"/>
    <s v="Buzková Eva"/>
    <s v="finanční bonus"/>
    <x v="1"/>
    <s v="3 / 2017"/>
    <s v="březen"/>
    <x v="0"/>
    <n v="-15750"/>
  </r>
  <r>
    <s v="FP-2017-25-000031"/>
    <n v="-3307.5"/>
    <m/>
    <s v="50115300"/>
    <s v="32130000"/>
    <s v="Johnson  &amp; Johnson, s.r.o."/>
    <s v="17002776"/>
    <d v="2017-03-31T00:00:00"/>
    <s v="Buzková Eva"/>
    <s v="Neuplatněná DPH - finanční bonus"/>
    <x v="1"/>
    <s v="3 / 2017"/>
    <s v="březen"/>
    <x v="0"/>
    <n v="-3307.5"/>
  </r>
  <r>
    <s v="FP-2017-25-000032"/>
    <n v="-595267"/>
    <m/>
    <s v="50115300"/>
    <s v="32130000"/>
    <s v="BIOMEDICA ČS, s.r.o."/>
    <s v="16418259"/>
    <d v="2017-03-31T00:00:00"/>
    <s v="Buzková Eva"/>
    <s v="finanční bonus"/>
    <x v="1"/>
    <s v="3 / 2017"/>
    <s v="březen"/>
    <x v="0"/>
    <n v="-595267"/>
  </r>
  <r>
    <s v="FP-2017-25-000032"/>
    <n v="-89290.05"/>
    <m/>
    <s v="50115300"/>
    <s v="32130000"/>
    <s v="BIOMEDICA ČS, s.r.o."/>
    <s v="16418259"/>
    <d v="2017-03-31T00:00:00"/>
    <s v="Buzková Eva"/>
    <s v="Neuplatněná DPH - finanční bonus"/>
    <x v="1"/>
    <s v="3 / 2017"/>
    <s v="březen"/>
    <x v="0"/>
    <n v="-89290.05"/>
  </r>
  <r>
    <s v="FP-2017-25-000032"/>
    <n v="0.05"/>
    <m/>
    <s v="50115300"/>
    <s v="32130000"/>
    <s v="BIOMEDICA ČS, s.r.o."/>
    <s v="16418259"/>
    <d v="2017-03-31T00:00:00"/>
    <s v="Buzková Eva"/>
    <s v="Haléřové vyrovnání"/>
    <x v="1"/>
    <s v="3 / 2017"/>
    <s v="březen"/>
    <x v="0"/>
    <n v="0.05"/>
  </r>
  <r>
    <s v="FP-2017-25-000033"/>
    <n v="-395172.5"/>
    <m/>
    <s v="50115300"/>
    <s v="32130000"/>
    <s v="B. Braun Medical s.r.o."/>
    <s v="323757972"/>
    <d v="2017-03-31T00:00:00"/>
    <s v="Buzková Eva"/>
    <s v="finanční bonus"/>
    <x v="1"/>
    <s v="3 / 2017"/>
    <s v="březen"/>
    <x v="0"/>
    <n v="-395172.5"/>
  </r>
  <r>
    <s v="FP-2017-25-000033"/>
    <n v="-59275.88"/>
    <m/>
    <s v="50115300"/>
    <s v="32130000"/>
    <s v="B. Braun Medical s.r.o."/>
    <s v="323757972"/>
    <d v="2017-03-31T00:00:00"/>
    <s v="Buzková Eva"/>
    <s v="Neuplatněná DPH - finanční bonus"/>
    <x v="1"/>
    <s v="3 / 2017"/>
    <s v="březen"/>
    <x v="0"/>
    <n v="-59275.88"/>
  </r>
  <r>
    <s v="FP-2017-25-000034"/>
    <n v="-3373"/>
    <m/>
    <s v="50115300"/>
    <s v="32130000"/>
    <s v="BEZNOSKA, s.r.o."/>
    <s v="1702315"/>
    <d v="2017-04-21T00:00:00"/>
    <s v="Buzková Eva"/>
    <s v="finanční bonus"/>
    <x v="1"/>
    <s v="4 / 2017"/>
    <s v="duben"/>
    <x v="0"/>
    <n v="-3373"/>
  </r>
  <r>
    <s v="FP-2017-25-000034"/>
    <n v="-505.95"/>
    <m/>
    <s v="50115300"/>
    <s v="32130000"/>
    <s v="BEZNOSKA, s.r.o."/>
    <s v="1702315"/>
    <d v="2017-04-21T00:00:00"/>
    <s v="Buzková Eva"/>
    <s v="Neuplatněná DPH - finanční bonus"/>
    <x v="1"/>
    <s v="4 / 2017"/>
    <s v="duben"/>
    <x v="0"/>
    <n v="-505.95"/>
  </r>
  <r>
    <s v="FP-2017-25-000034"/>
    <n v="-0.05"/>
    <m/>
    <s v="50115300"/>
    <s v="32130000"/>
    <s v="BEZNOSKA, s.r.o."/>
    <s v="1702315"/>
    <d v="2017-04-21T00:00:00"/>
    <s v="Buzková Eva"/>
    <s v="Haléřové vyrovnání"/>
    <x v="1"/>
    <s v="4 / 2017"/>
    <s v="duben"/>
    <x v="0"/>
    <n v="-0.05"/>
  </r>
  <r>
    <s v="FP-2017-25-000035"/>
    <n v="-4145.8"/>
    <m/>
    <s v="50115300"/>
    <s v="32130000"/>
    <s v="ALINEX - Kácovská, s.r.o."/>
    <s v="605170009"/>
    <d v="2017-04-21T00:00:00"/>
    <s v="Buzková Eva"/>
    <s v="Neuplatněná DPH - finanční bonus"/>
    <x v="1"/>
    <s v="4 / 2017"/>
    <s v="duben"/>
    <x v="0"/>
    <n v="-4145.8"/>
  </r>
  <r>
    <s v="FP-2017-25-000035"/>
    <n v="-27638.65"/>
    <m/>
    <s v="50115300"/>
    <s v="32130000"/>
    <s v="ALINEX - Kácovská, s.r.o."/>
    <s v="605170009"/>
    <d v="2017-04-21T00:00:00"/>
    <s v="Buzková Eva"/>
    <s v="finanční bonus"/>
    <x v="1"/>
    <s v="4 / 2017"/>
    <s v="duben"/>
    <x v="0"/>
    <n v="-27638.65"/>
  </r>
  <r>
    <s v="FP-2017-25-000036"/>
    <n v="-830098.73"/>
    <m/>
    <s v="50115300"/>
    <s v="32130000"/>
    <s v="Zimmer Czech, s.r.o."/>
    <s v="20170060"/>
    <d v="2017-04-30T00:00:00"/>
    <s v="Buzková Eva"/>
    <s v="finanční bonus"/>
    <x v="1"/>
    <s v="4 / 2017"/>
    <s v="duben"/>
    <x v="0"/>
    <n v="-830098.73"/>
  </r>
  <r>
    <s v="FP-2017-25-000036"/>
    <n v="-124514.81"/>
    <m/>
    <s v="50115300"/>
    <s v="32130000"/>
    <s v="Zimmer Czech, s.r.o."/>
    <s v="20170060"/>
    <d v="2017-04-30T00:00:00"/>
    <s v="Buzková Eva"/>
    <s v="Neuplatněná DPH - finanční bonus"/>
    <x v="1"/>
    <s v="4 / 2017"/>
    <s v="duben"/>
    <x v="0"/>
    <n v="-124514.81"/>
  </r>
  <r>
    <s v="FP-2017-25-000036"/>
    <n v="-40.200000000000003"/>
    <m/>
    <s v="50115300"/>
    <s v="32130000"/>
    <s v="Zimmer Czech, s.r.o."/>
    <s v="20170060"/>
    <d v="2017-04-30T00:00:00"/>
    <s v="Buzková Eva"/>
    <s v="finanční bonus"/>
    <x v="1"/>
    <s v="4 / 2017"/>
    <s v="duben"/>
    <x v="0"/>
    <n v="-40.200000000000003"/>
  </r>
  <r>
    <s v="FP-2017-25-000036"/>
    <n v="-8.44"/>
    <m/>
    <s v="50115300"/>
    <s v="32130000"/>
    <s v="Zimmer Czech, s.r.o."/>
    <s v="20170060"/>
    <d v="2017-04-30T00:00:00"/>
    <s v="Buzková Eva"/>
    <s v="Neuplatněná DPH - finanční bonus"/>
    <x v="1"/>
    <s v="4 / 2017"/>
    <s v="duben"/>
    <x v="0"/>
    <n v="-8.44"/>
  </r>
  <r>
    <s v="FP-2017-25-000037"/>
    <n v="-197703.07"/>
    <m/>
    <s v="50115300"/>
    <s v="32130000"/>
    <s v="MAQUET Czech Republic s.r.o."/>
    <s v="3066100193"/>
    <d v="2017-04-30T00:00:00"/>
    <s v="Buzková Eva"/>
    <s v="finanční bonus"/>
    <x v="1"/>
    <s v="4 / 2017"/>
    <s v="duben"/>
    <x v="0"/>
    <n v="-197703.07"/>
  </r>
  <r>
    <s v="FP-2017-25-000037"/>
    <n v="-41517.64"/>
    <m/>
    <s v="50115300"/>
    <s v="32130000"/>
    <s v="MAQUET Czech Republic s.r.o."/>
    <s v="3066100193"/>
    <d v="2017-04-30T00:00:00"/>
    <s v="Buzková Eva"/>
    <s v="Neuplatněná DPH - finanční bonus"/>
    <x v="1"/>
    <s v="4 / 2017"/>
    <s v="duben"/>
    <x v="0"/>
    <n v="-41517.64"/>
  </r>
  <r>
    <s v="FP-2017-25-000038"/>
    <n v="-0.09"/>
    <m/>
    <s v="50115300"/>
    <s v="32130000"/>
    <s v="MEDIFINE a.s."/>
    <s v="1708047"/>
    <d v="2017-04-30T00:00:00"/>
    <s v="Buzková Eva"/>
    <s v="Haléřové vyrovnání"/>
    <x v="1"/>
    <s v="4 / 2017"/>
    <s v="duben"/>
    <x v="0"/>
    <n v="-0.09"/>
  </r>
  <r>
    <s v="FP-2017-25-000038"/>
    <n v="-132521.99"/>
    <m/>
    <s v="50115300"/>
    <s v="32130000"/>
    <s v="MEDIFINE a.s."/>
    <s v="1708047"/>
    <d v="2017-04-30T00:00:00"/>
    <s v="Buzková Eva"/>
    <s v="Neuplatněná DPH - finanční bonus"/>
    <x v="1"/>
    <s v="4 / 2017"/>
    <s v="duben"/>
    <x v="0"/>
    <n v="-132521.99"/>
  </r>
  <r>
    <s v="FP-2017-25-000038"/>
    <n v="-883479.92"/>
    <m/>
    <s v="50115300"/>
    <s v="32130000"/>
    <s v="MEDIFINE a.s."/>
    <s v="1708047"/>
    <d v="2017-04-30T00:00:00"/>
    <s v="Buzková Eva"/>
    <s v="finanční bonus"/>
    <x v="1"/>
    <s v="4 / 2017"/>
    <s v="duben"/>
    <x v="0"/>
    <n v="-883479.92"/>
  </r>
  <r>
    <s v="FP-2017-25-000039"/>
    <n v="-0.41"/>
    <m/>
    <s v="50115300"/>
    <s v="32130000"/>
    <s v="MEDIFINE a.s."/>
    <s v="1708046"/>
    <d v="2017-04-30T00:00:00"/>
    <s v="Buzková Eva"/>
    <s v="Haléřové vyrovnání"/>
    <x v="1"/>
    <s v="4 / 2017"/>
    <s v="duben"/>
    <x v="0"/>
    <n v="-0.41"/>
  </r>
  <r>
    <s v="FP-2017-25-000039"/>
    <n v="-16609.59"/>
    <m/>
    <s v="50115300"/>
    <s v="32130000"/>
    <s v="MEDIFINE a.s."/>
    <s v="1708046"/>
    <d v="2017-04-30T00:00:00"/>
    <s v="Buzková Eva"/>
    <s v="Neuplatněná DPH - finanční bonus"/>
    <x v="1"/>
    <s v="4 / 2017"/>
    <s v="duben"/>
    <x v="0"/>
    <n v="-16609.59"/>
  </r>
  <r>
    <s v="FP-2017-25-000039"/>
    <n v="-798466.71"/>
    <m/>
    <s v="50115300"/>
    <s v="32130000"/>
    <s v="MEDIFINE a.s."/>
    <s v="1708046"/>
    <d v="2017-04-30T00:00:00"/>
    <s v="Buzková Eva"/>
    <s v="finanční bonus"/>
    <x v="1"/>
    <s v="4 / 2017"/>
    <s v="duben"/>
    <x v="0"/>
    <n v="-798466.71"/>
  </r>
  <r>
    <s v="FP-2017-25-000039"/>
    <n v="-119770.01"/>
    <m/>
    <s v="50115300"/>
    <s v="32130000"/>
    <s v="MEDIFINE a.s."/>
    <s v="1708046"/>
    <d v="2017-04-30T00:00:00"/>
    <s v="Buzková Eva"/>
    <s v="Neuplatněná DPH - finanční bonus"/>
    <x v="1"/>
    <s v="4 / 2017"/>
    <s v="duben"/>
    <x v="0"/>
    <n v="-119770.01"/>
  </r>
  <r>
    <s v="FP-2017-25-000039"/>
    <n v="-79093.279999999999"/>
    <m/>
    <s v="50115300"/>
    <s v="32130000"/>
    <s v="MEDIFINE a.s."/>
    <s v="1708046"/>
    <d v="2017-04-30T00:00:00"/>
    <s v="Buzková Eva"/>
    <s v="finanční bonus"/>
    <x v="1"/>
    <s v="4 / 2017"/>
    <s v="duben"/>
    <x v="0"/>
    <n v="-79093.279999999999"/>
  </r>
  <r>
    <s v="FP-2017-25-000040"/>
    <n v="-0.2"/>
    <m/>
    <s v="50115300"/>
    <s v="32130000"/>
    <s v="BEZNOSKA, s.r.o."/>
    <s v="1702918"/>
    <d v="2017-05-11T00:00:00"/>
    <s v="Buzková Eva"/>
    <s v="Haléřové vyrovnání"/>
    <x v="1"/>
    <s v="5 / 2017"/>
    <s v="květen"/>
    <x v="0"/>
    <n v="-0.2"/>
  </r>
  <r>
    <s v="FP-2017-25-000040"/>
    <n v="-580.79999999999995"/>
    <m/>
    <s v="50115300"/>
    <s v="32130000"/>
    <s v="BEZNOSKA, s.r.o."/>
    <s v="1702918"/>
    <d v="2017-05-11T00:00:00"/>
    <s v="Buzková Eva"/>
    <s v="Neuplatněná DPH - finanční bonus"/>
    <x v="1"/>
    <s v="5 / 2017"/>
    <s v="květen"/>
    <x v="0"/>
    <n v="-580.79999999999995"/>
  </r>
  <r>
    <s v="FP-2017-25-000040"/>
    <n v="-3872"/>
    <m/>
    <s v="50115300"/>
    <s v="32130000"/>
    <s v="BEZNOSKA, s.r.o."/>
    <s v="1702918"/>
    <d v="2017-05-11T00:00:00"/>
    <s v="Buzková Eva"/>
    <s v="finanční bonus"/>
    <x v="1"/>
    <s v="5 / 2017"/>
    <s v="květen"/>
    <x v="0"/>
    <n v="-3872"/>
  </r>
  <r>
    <s v="FP-2017-25-000041"/>
    <n v="-304993.03999999998"/>
    <m/>
    <s v="50115300"/>
    <s v="32130000"/>
    <s v="BoneCare s.r.o."/>
    <s v="21700442"/>
    <d v="2017-05-11T00:00:00"/>
    <s v="Buzková Eva"/>
    <s v="finanční bonus"/>
    <x v="1"/>
    <s v="5 / 2017"/>
    <s v="květen"/>
    <x v="0"/>
    <n v="-304993.03999999998"/>
  </r>
  <r>
    <s v="FP-2017-25-000041"/>
    <n v="-45748.959999999999"/>
    <m/>
    <s v="50115300"/>
    <s v="32130000"/>
    <s v="BoneCare s.r.o."/>
    <s v="21700442"/>
    <d v="2017-05-11T00:00:00"/>
    <s v="Buzková Eva"/>
    <s v="Neuplatněná DPH - finanční bonus"/>
    <x v="1"/>
    <s v="5 / 2017"/>
    <s v="květen"/>
    <x v="0"/>
    <n v="-45748.959999999999"/>
  </r>
  <r>
    <s v="FP-2017-25-000042"/>
    <n v="-0.59"/>
    <m/>
    <s v="50115300"/>
    <s v="32130000"/>
    <s v="Innova Medical s.r.o."/>
    <s v="1702010"/>
    <d v="2017-05-12T00:00:00"/>
    <s v="Buzková Eva"/>
    <s v="Haléřové vyrovnání"/>
    <x v="1"/>
    <s v="5 / 2017"/>
    <s v="květen"/>
    <x v="0"/>
    <n v="-0.59"/>
  </r>
  <r>
    <s v="FP-2017-25-000042"/>
    <n v="-216055.71"/>
    <m/>
    <s v="50115300"/>
    <s v="32130000"/>
    <s v="Innova Medical s.r.o."/>
    <s v="1702010"/>
    <d v="2017-05-12T00:00:00"/>
    <s v="Buzková Eva"/>
    <s v="Neuplatněná DPH - finanční bonus"/>
    <x v="1"/>
    <s v="5 / 2017"/>
    <s v="květen"/>
    <x v="0"/>
    <n v="-216055.71"/>
  </r>
  <r>
    <s v="FP-2017-25-000042"/>
    <n v="-1028836.7"/>
    <m/>
    <s v="50115300"/>
    <s v="32130000"/>
    <s v="Innova Medical s.r.o."/>
    <s v="1702010"/>
    <d v="2017-05-12T00:00:00"/>
    <s v="Buzková Eva"/>
    <s v="finanční bonus"/>
    <x v="1"/>
    <s v="5 / 2017"/>
    <s v="květen"/>
    <x v="0"/>
    <n v="-1028836.7"/>
  </r>
  <r>
    <s v="FP-2017-25-000043"/>
    <n v="-11336"/>
    <m/>
    <s v="50115300"/>
    <s v="32130000"/>
    <s v="DN FORMED Brno s.r.o."/>
    <s v="16390078"/>
    <d v="2017-05-31T00:00:00"/>
    <s v="Buzková Eva"/>
    <s v="finanční bonus"/>
    <x v="1"/>
    <s v="5 / 2017"/>
    <s v="květen"/>
    <x v="0"/>
    <n v="-11336"/>
  </r>
  <r>
    <s v="FP-2017-25-000043"/>
    <n v="-2380.56"/>
    <m/>
    <s v="50115300"/>
    <s v="32130000"/>
    <s v="DN FORMED Brno s.r.o."/>
    <s v="16390078"/>
    <d v="2017-05-31T00:00:00"/>
    <s v="Buzková Eva"/>
    <s v="Neuplatněná DPH - finanční bonus"/>
    <x v="1"/>
    <s v="5 / 2017"/>
    <s v="květen"/>
    <x v="0"/>
    <n v="-2380.56"/>
  </r>
  <r>
    <s v="FP-2017-25-000043"/>
    <n v="-0.44"/>
    <m/>
    <s v="50115300"/>
    <s v="32130000"/>
    <s v="DN FORMED Brno s.r.o."/>
    <s v="16390078"/>
    <d v="2017-05-31T00:00:00"/>
    <s v="Buzková Eva"/>
    <s v="Haléřové vyrovnání"/>
    <x v="1"/>
    <s v="5 / 2017"/>
    <s v="květen"/>
    <x v="0"/>
    <n v="-0.44"/>
  </r>
  <r>
    <s v="FP-2017-25-000044"/>
    <n v="-152197"/>
    <m/>
    <s v="50115300"/>
    <s v="32130000"/>
    <s v="Johnson  &amp; Johnson, s.r.o."/>
    <s v="17009975"/>
    <d v="2017-05-31T00:00:00"/>
    <s v="Buzková Eva"/>
    <s v="finanční bonus"/>
    <x v="1"/>
    <s v="5 / 2017"/>
    <s v="květen"/>
    <x v="0"/>
    <n v="-152197"/>
  </r>
  <r>
    <s v="FP-2017-25-000044"/>
    <n v="-22829.55"/>
    <m/>
    <s v="50115300"/>
    <s v="32130000"/>
    <s v="Johnson  &amp; Johnson, s.r.o."/>
    <s v="17009975"/>
    <d v="2017-05-31T00:00:00"/>
    <s v="Buzková Eva"/>
    <s v="Neuplatněná DPH - finanční bonus"/>
    <x v="1"/>
    <s v="5 / 2017"/>
    <s v="květen"/>
    <x v="0"/>
    <n v="-22829.55"/>
  </r>
  <r>
    <s v="FP-2017-25-000044"/>
    <n v="-664152"/>
    <m/>
    <s v="50115300"/>
    <s v="32130000"/>
    <s v="Johnson  &amp; Johnson, s.r.o."/>
    <s v="17009975"/>
    <d v="2017-05-31T00:00:00"/>
    <s v="Buzková Eva"/>
    <s v="finanční bonus"/>
    <x v="1"/>
    <s v="5 / 2017"/>
    <s v="květen"/>
    <x v="0"/>
    <n v="-664152"/>
  </r>
  <r>
    <s v="FP-2017-25-000044"/>
    <n v="-139471.92000000001"/>
    <m/>
    <s v="50115300"/>
    <s v="32130000"/>
    <s v="Johnson  &amp; Johnson, s.r.o."/>
    <s v="17009975"/>
    <d v="2017-05-31T00:00:00"/>
    <s v="Buzková Eva"/>
    <s v="Neuplatněná DPH - finanční bonus"/>
    <x v="1"/>
    <s v="5 / 2017"/>
    <s v="květen"/>
    <x v="0"/>
    <n v="-139471.92000000001"/>
  </r>
  <r>
    <s v="FP-2017-25-000045"/>
    <n v="-4251"/>
    <m/>
    <s v="50115300"/>
    <s v="32130000"/>
    <s v="BEZNOSKA, s.r.o."/>
    <s v="1703594"/>
    <d v="2017-06-12T00:00:00"/>
    <s v="Buzková Eva"/>
    <s v="finanční bonus"/>
    <x v="1"/>
    <s v="6 / 2017"/>
    <s v="červen"/>
    <x v="0"/>
    <n v="-4251"/>
  </r>
  <r>
    <s v="FP-2017-25-000045"/>
    <n v="-637.65"/>
    <m/>
    <s v="50115300"/>
    <s v="32130000"/>
    <s v="BEZNOSKA, s.r.o."/>
    <s v="1703594"/>
    <d v="2017-06-12T00:00:00"/>
    <s v="Buzková Eva"/>
    <s v="Neuplatněná DPH - finanční bonus"/>
    <x v="1"/>
    <s v="6 / 2017"/>
    <s v="červen"/>
    <x v="0"/>
    <n v="-637.65"/>
  </r>
  <r>
    <s v="FP-2017-25-000045"/>
    <n v="-0.35"/>
    <m/>
    <s v="50115300"/>
    <s v="32130000"/>
    <s v="BEZNOSKA, s.r.o."/>
    <s v="1703594"/>
    <d v="2017-06-12T00:00:00"/>
    <s v="Buzková Eva"/>
    <s v="Haléřové vyrovnání"/>
    <x v="1"/>
    <s v="6 / 2017"/>
    <s v="červen"/>
    <x v="0"/>
    <n v="-0.35"/>
  </r>
  <r>
    <s v="FP-2017-25-000046"/>
    <n v="-86893.5"/>
    <m/>
    <s v="50115300"/>
    <s v="32130000"/>
    <s v="BS PRAGUE MEDICAL CS, spol. s r.o."/>
    <s v="990170034"/>
    <d v="2017-06-30T00:00:00"/>
    <s v="Buzková Eva"/>
    <s v="finanční bonus"/>
    <x v="1"/>
    <s v="6 / 2017"/>
    <s v="červen"/>
    <x v="0"/>
    <n v="-86893.5"/>
  </r>
  <r>
    <s v="FP-2017-25-000046"/>
    <n v="-18247.64"/>
    <m/>
    <s v="50115300"/>
    <s v="32130000"/>
    <s v="BS PRAGUE MEDICAL CS, spol. s r.o."/>
    <s v="990170034"/>
    <d v="2017-06-30T00:00:00"/>
    <s v="Buzková Eva"/>
    <s v="Neuplatněná DPH - finanční bonus"/>
    <x v="1"/>
    <s v="6 / 2017"/>
    <s v="červen"/>
    <x v="0"/>
    <n v="-18247.64"/>
  </r>
  <r>
    <s v="FP-2017-25-000047"/>
    <n v="-1628379.6"/>
    <m/>
    <s v="50115300"/>
    <s v="32130000"/>
    <s v="BS PRAGUE MEDICAL CS, spol. s r.o."/>
    <s v="990170035"/>
    <d v="2017-06-30T00:00:00"/>
    <s v="Buzková Eva"/>
    <s v="finanční bonus"/>
    <x v="1"/>
    <s v="6 / 2017"/>
    <s v="červen"/>
    <x v="0"/>
    <n v="-1628379.6"/>
  </r>
  <r>
    <s v="FP-2017-25-000047"/>
    <n v="-341959.72"/>
    <m/>
    <s v="50115300"/>
    <s v="32130000"/>
    <s v="BS PRAGUE MEDICAL CS, spol. s r.o."/>
    <s v="990170035"/>
    <d v="2017-06-30T00:00:00"/>
    <s v="Buzková Eva"/>
    <s v="Neuplatněná DPH - finanční bonus"/>
    <x v="1"/>
    <s v="6 / 2017"/>
    <s v="červen"/>
    <x v="0"/>
    <n v="-341959.72"/>
  </r>
  <r>
    <s v="FP-2017-25-000048"/>
    <n v="-9051"/>
    <m/>
    <s v="50115300"/>
    <s v="32130000"/>
    <s v="BEZNOSKA, s.r.o."/>
    <s v="1704371"/>
    <d v="2017-07-13T00:00:00"/>
    <s v="Buzková Eva"/>
    <s v="finanční bonus"/>
    <x v="1"/>
    <s v="7 / 2017"/>
    <s v="červenec"/>
    <x v="0"/>
    <n v="-9051"/>
  </r>
  <r>
    <s v="FP-2017-25-000048"/>
    <n v="-1357.65"/>
    <m/>
    <s v="50115300"/>
    <s v="32130000"/>
    <s v="BEZNOSKA, s.r.o."/>
    <s v="1704371"/>
    <d v="2017-07-13T00:00:00"/>
    <s v="Buzková Eva"/>
    <s v="Neuplatněná DPH - finanční bonus"/>
    <x v="1"/>
    <s v="7 / 2017"/>
    <s v="červenec"/>
    <x v="0"/>
    <n v="-1357.65"/>
  </r>
  <r>
    <s v="FP-2017-25-000048"/>
    <n v="-0.35"/>
    <m/>
    <s v="50115300"/>
    <s v="32130000"/>
    <s v="BEZNOSKA, s.r.o."/>
    <s v="1704371"/>
    <d v="2017-07-13T00:00:00"/>
    <s v="Buzková Eva"/>
    <s v="Haléřové vyrovnání"/>
    <x v="1"/>
    <s v="7 / 2017"/>
    <s v="červenec"/>
    <x v="0"/>
    <n v="-0.35"/>
  </r>
  <r>
    <s v="FP-2017-25-000049"/>
    <n v="-3369317.4"/>
    <m/>
    <s v="50115300"/>
    <s v="32130000"/>
    <s v="CARDION s.r.o."/>
    <s v="90080586"/>
    <d v="2017-07-31T00:00:00"/>
    <s v="Buzková Eva"/>
    <s v="finanční bonus"/>
    <x v="1"/>
    <s v="7 / 2017"/>
    <s v="červenec"/>
    <x v="0"/>
    <n v="-3369317.4"/>
  </r>
  <r>
    <s v="FP-2017-25-000049"/>
    <n v="-505397.6"/>
    <m/>
    <s v="50115300"/>
    <s v="32130000"/>
    <s v="CARDION s.r.o."/>
    <s v="90080586"/>
    <d v="2017-07-31T00:00:00"/>
    <s v="Buzková Eva"/>
    <s v="Neuplatněná DPH - finanční bonus"/>
    <x v="1"/>
    <s v="7 / 2017"/>
    <s v="červenec"/>
    <x v="0"/>
    <n v="-505397.6"/>
  </r>
  <r>
    <s v="FP-2017-25-000049"/>
    <n v="-2628042.15"/>
    <m/>
    <s v="50115300"/>
    <s v="32130000"/>
    <s v="CARDION s.r.o."/>
    <s v="90080586"/>
    <d v="2017-07-31T00:00:00"/>
    <s v="Buzková Eva"/>
    <s v="finanční bonus"/>
    <x v="1"/>
    <s v="7 / 2017"/>
    <s v="červenec"/>
    <x v="0"/>
    <n v="-2628042.15"/>
  </r>
  <r>
    <s v="FP-2017-25-000049"/>
    <n v="-551888.85"/>
    <m/>
    <s v="50115300"/>
    <s v="32130000"/>
    <s v="CARDION s.r.o."/>
    <s v="90080586"/>
    <d v="2017-07-31T00:00:00"/>
    <s v="Buzková Eva"/>
    <s v="Neuplatněná DPH - finanční bonus"/>
    <x v="1"/>
    <s v="7 / 2017"/>
    <s v="červenec"/>
    <x v="0"/>
    <n v="-551888.85"/>
  </r>
  <r>
    <s v="FP-2017-25-000050"/>
    <n v="792533.21"/>
    <m/>
    <s v="50115300"/>
    <s v="32130000"/>
    <s v="B. Braun Medical s.r.o."/>
    <s v="323778442"/>
    <d v="2017-07-31T00:00:00"/>
    <s v="Buzková Eva"/>
    <s v="finanční bonus 2016 za I. - IV. Q spotřební materiál divize Hospital Care"/>
    <x v="1"/>
    <s v="7 / 2017"/>
    <s v="červenec"/>
    <x v="0"/>
    <n v="792533.21"/>
  </r>
  <r>
    <s v="FP-2017-25-000050"/>
    <n v="166431.97"/>
    <m/>
    <s v="50115300"/>
    <s v="32130000"/>
    <s v="B. Braun Medical s.r.o."/>
    <s v="323778442"/>
    <d v="2017-07-31T00:00:00"/>
    <s v="Buzková Eva"/>
    <s v="Neuplatněná DPH - finanční bonus 2016 za I. - IV. Q spotřební materiál divize Hospital Care"/>
    <x v="1"/>
    <s v="7 / 2017"/>
    <s v="červenec"/>
    <x v="0"/>
    <n v="166431.97"/>
  </r>
  <r>
    <s v="FP-2017-25-000051"/>
    <n v="-126046.8"/>
    <m/>
    <s v="50115300"/>
    <s v="32130000"/>
    <s v="B. Braun Medical s.r.o."/>
    <s v="323778451"/>
    <d v="2017-07-31T00:00:00"/>
    <s v="Buzková Eva"/>
    <s v="finanční bonus 2016 za I. - IV. Q spotřební materiál divize Hospital Care"/>
    <x v="1"/>
    <s v="7 / 2017"/>
    <s v="červenec"/>
    <x v="0"/>
    <n v="-126046.8"/>
  </r>
  <r>
    <s v="FP-2017-25-000051"/>
    <n v="-12604.68"/>
    <m/>
    <s v="50115300"/>
    <s v="32130000"/>
    <s v="B. Braun Medical s.r.o."/>
    <s v="323778451"/>
    <d v="2017-07-31T00:00:00"/>
    <s v="Buzková Eva"/>
    <s v="Neuplatněná DPH - finanční bonus 2016 za I. - IV. Q spotřební materiál divize Hospital Care"/>
    <x v="1"/>
    <s v="7 / 2017"/>
    <s v="červenec"/>
    <x v="0"/>
    <n v="-12604.68"/>
  </r>
  <r>
    <s v="FP-2017-25-000052"/>
    <n v="-2438774.38"/>
    <m/>
    <s v="50115300"/>
    <s v="32130000"/>
    <s v="EP SERVICES s.r.o."/>
    <s v="70009005"/>
    <d v="2017-07-31T00:00:00"/>
    <s v="Buzková Eva"/>
    <s v="finanční bonus"/>
    <x v="1"/>
    <s v="7 / 2017"/>
    <s v="červenec"/>
    <x v="0"/>
    <n v="-2438774.38"/>
  </r>
  <r>
    <s v="FP-2017-25-000052"/>
    <n v="-512142.62"/>
    <m/>
    <s v="50115300"/>
    <s v="32130000"/>
    <s v="EP SERVICES s.r.o."/>
    <s v="70009005"/>
    <d v="2017-07-31T00:00:00"/>
    <s v="Buzková Eva"/>
    <s v="Neuplatněná DPH - finanční bonus"/>
    <x v="1"/>
    <s v="7 / 2017"/>
    <s v="červenec"/>
    <x v="0"/>
    <n v="-512142.62"/>
  </r>
  <r>
    <s v="FP-2017-25-000053"/>
    <n v="-15153009.029999999"/>
    <m/>
    <s v="50115300"/>
    <s v="32130000"/>
    <s v="Cardiomed, s.r.o."/>
    <s v="170400021"/>
    <d v="2017-07-31T00:00:00"/>
    <s v="Buzková Eva"/>
    <s v="finanční bonus"/>
    <x v="1"/>
    <s v="7 / 2017"/>
    <s v="červenec"/>
    <x v="0"/>
    <n v="-15153009.029999999"/>
  </r>
  <r>
    <s v="FP-2017-25-000053"/>
    <n v="-2272951.36"/>
    <m/>
    <s v="50115300"/>
    <s v="32130000"/>
    <s v="Cardiomed, s.r.o."/>
    <s v="170400021"/>
    <d v="2017-07-31T00:00:00"/>
    <s v="Buzková Eva"/>
    <s v="Neuplatněná DPH - finanční bonus"/>
    <x v="1"/>
    <s v="7 / 2017"/>
    <s v="červenec"/>
    <x v="0"/>
    <n v="-2272951.36"/>
  </r>
  <r>
    <s v="FP-2017-25-000053"/>
    <n v="-169734.22"/>
    <m/>
    <s v="50115300"/>
    <s v="32130000"/>
    <s v="Cardiomed, s.r.o."/>
    <s v="170400021"/>
    <d v="2017-07-31T00:00:00"/>
    <s v="Buzková Eva"/>
    <s v="finanční bonus"/>
    <x v="1"/>
    <s v="7 / 2017"/>
    <s v="červenec"/>
    <x v="0"/>
    <n v="-169734.22"/>
  </r>
  <r>
    <s v="FP-2017-25-000053"/>
    <n v="-35644.19"/>
    <m/>
    <s v="50115300"/>
    <s v="32130000"/>
    <s v="Cardiomed, s.r.o."/>
    <s v="170400021"/>
    <d v="2017-07-31T00:00:00"/>
    <s v="Buzková Eva"/>
    <s v="Neuplatněná DPH - finanční bonus"/>
    <x v="1"/>
    <s v="7 / 2017"/>
    <s v="červenec"/>
    <x v="0"/>
    <n v="-35644.19"/>
  </r>
  <r>
    <s v="FP-2017-25-000054"/>
    <n v="-76289"/>
    <m/>
    <s v="50115300"/>
    <s v="32130000"/>
    <s v="Johnson  &amp; Johnson, s.r.o."/>
    <s v="172180520"/>
    <d v="2017-07-31T00:00:00"/>
    <s v="Buzková Eva"/>
    <s v="finanční bonus"/>
    <x v="1"/>
    <s v="7 / 2017"/>
    <s v="červenec"/>
    <x v="0"/>
    <n v="-76289"/>
  </r>
  <r>
    <s v="FP-2017-25-000054"/>
    <n v="-11443.4"/>
    <m/>
    <s v="50115300"/>
    <s v="32130000"/>
    <s v="Johnson  &amp; Johnson, s.r.o."/>
    <s v="172180520"/>
    <d v="2017-07-31T00:00:00"/>
    <s v="Buzková Eva"/>
    <s v="Neuplatněná DPH - finanční bonus"/>
    <x v="1"/>
    <s v="7 / 2017"/>
    <s v="červenec"/>
    <x v="0"/>
    <n v="-11443.4"/>
  </r>
  <r>
    <s v="FP-2017-25-000055"/>
    <n v="-13446"/>
    <m/>
    <s v="50115300"/>
    <s v="32130000"/>
    <s v="Johnson  &amp; Johnson, s.r.o."/>
    <s v="172180519"/>
    <d v="2017-07-31T00:00:00"/>
    <s v="Buzková Eva"/>
    <s v="finanční bonus"/>
    <x v="1"/>
    <s v="7 / 2017"/>
    <s v="červenec"/>
    <x v="0"/>
    <n v="-13446"/>
  </r>
  <r>
    <s v="FP-2017-25-000055"/>
    <n v="-2016.9"/>
    <m/>
    <s v="50115300"/>
    <s v="32130000"/>
    <s v="Johnson  &amp; Johnson, s.r.o."/>
    <s v="172180519"/>
    <d v="2017-07-31T00:00:00"/>
    <s v="Buzková Eva"/>
    <s v="Neuplatněná DPH - finanční bonus"/>
    <x v="1"/>
    <s v="7 / 2017"/>
    <s v="červenec"/>
    <x v="0"/>
    <n v="-2016.9"/>
  </r>
  <r>
    <s v="FP-2017-25-000056"/>
    <n v="-34366"/>
    <m/>
    <s v="50115300"/>
    <s v="32130000"/>
    <s v="Johnson  &amp; Johnson, s.r.o."/>
    <s v="172180521"/>
    <d v="2017-07-31T00:00:00"/>
    <s v="Buzková Eva"/>
    <s v="finanční bonus"/>
    <x v="1"/>
    <s v="7 / 2017"/>
    <s v="červenec"/>
    <x v="0"/>
    <n v="-34366"/>
  </r>
  <r>
    <s v="FP-2017-25-000056"/>
    <n v="-5154.8999999999996"/>
    <m/>
    <s v="50115300"/>
    <s v="32130000"/>
    <s v="Johnson  &amp; Johnson, s.r.o."/>
    <s v="172180521"/>
    <d v="2017-07-31T00:00:00"/>
    <s v="Buzková Eva"/>
    <s v="Neuplatněná DPH - finanční bonus"/>
    <x v="1"/>
    <s v="7 / 2017"/>
    <s v="červenec"/>
    <x v="0"/>
    <n v="-5154.8999999999996"/>
  </r>
  <r>
    <s v="FP-2017-25-000057"/>
    <n v="-70434"/>
    <m/>
    <s v="50115300"/>
    <s v="32130000"/>
    <s v="Johnson  &amp; Johnson, s.r.o."/>
    <s v="172180522"/>
    <d v="2017-07-31T00:00:00"/>
    <s v="Buzková Eva"/>
    <s v="finanční bonus"/>
    <x v="1"/>
    <s v="7 / 2017"/>
    <s v="červenec"/>
    <x v="0"/>
    <n v="-70434"/>
  </r>
  <r>
    <s v="FP-2017-25-000057"/>
    <n v="-10565.1"/>
    <m/>
    <s v="50115300"/>
    <s v="32130000"/>
    <s v="Johnson  &amp; Johnson, s.r.o."/>
    <s v="172180522"/>
    <d v="2017-07-31T00:00:00"/>
    <s v="Buzková Eva"/>
    <s v="Neuplatněná DPH - finanční bonus"/>
    <x v="1"/>
    <s v="7 / 2017"/>
    <s v="červenec"/>
    <x v="0"/>
    <n v="-10565.1"/>
  </r>
  <r>
    <s v="FP-2017-25-000058"/>
    <n v="-15281"/>
    <m/>
    <s v="50115300"/>
    <s v="32130000"/>
    <s v="Johnson  &amp; Johnson, s.r.o."/>
    <s v="172180338"/>
    <d v="2017-07-31T00:00:00"/>
    <s v="Buzková Eva"/>
    <s v="finanční bonus"/>
    <x v="1"/>
    <s v="7 / 2017"/>
    <s v="červenec"/>
    <x v="0"/>
    <n v="-15281"/>
  </r>
  <r>
    <s v="FP-2017-25-000058"/>
    <n v="-2292.1999999999998"/>
    <m/>
    <s v="50115300"/>
    <s v="32130000"/>
    <s v="Johnson  &amp; Johnson, s.r.o."/>
    <s v="172180338"/>
    <d v="2017-07-31T00:00:00"/>
    <s v="Buzková Eva"/>
    <s v="Neuplatněná DPH - finanční bonus"/>
    <x v="1"/>
    <s v="7 / 2017"/>
    <s v="červenec"/>
    <x v="0"/>
    <n v="-2292.1999999999998"/>
  </r>
  <r>
    <s v="FP-2017-25-000059"/>
    <n v="-520732"/>
    <m/>
    <s v="50115300"/>
    <s v="32130000"/>
    <s v="Johnson  &amp; Johnson, s.r.o."/>
    <s v="172180337"/>
    <d v="2017-07-31T00:00:00"/>
    <s v="Buzková Eva"/>
    <s v="finanční bonus"/>
    <x v="1"/>
    <s v="7 / 2017"/>
    <s v="červenec"/>
    <x v="0"/>
    <n v="-520732"/>
  </r>
  <r>
    <s v="FP-2017-25-000059"/>
    <n v="-78109.8"/>
    <m/>
    <s v="50115300"/>
    <s v="32130000"/>
    <s v="Johnson  &amp; Johnson, s.r.o."/>
    <s v="172180337"/>
    <d v="2017-07-31T00:00:00"/>
    <s v="Buzková Eva"/>
    <s v="Neuplatněná DPH - finanční bonus"/>
    <x v="1"/>
    <s v="7 / 2017"/>
    <s v="červenec"/>
    <x v="0"/>
    <n v="-78109.8"/>
  </r>
  <r>
    <s v="FP-2017-25-000060"/>
    <n v="-554579.23"/>
    <m/>
    <s v="50115300"/>
    <s v="32130000"/>
    <s v="MEDIFINE a.s."/>
    <s v="1708079"/>
    <d v="2017-07-31T00:00:00"/>
    <s v="Buzková Eva"/>
    <s v="finanční bonus"/>
    <x v="1"/>
    <s v="7 / 2017"/>
    <s v="červenec"/>
    <x v="0"/>
    <n v="-554579.23"/>
  </r>
  <r>
    <s v="FP-2017-25-000060"/>
    <n v="-83186.880000000005"/>
    <m/>
    <s v="50115300"/>
    <s v="32130000"/>
    <s v="MEDIFINE a.s."/>
    <s v="1708079"/>
    <d v="2017-07-31T00:00:00"/>
    <s v="Buzková Eva"/>
    <s v="Neuplatněná DPH - finanční bonus"/>
    <x v="1"/>
    <s v="7 / 2017"/>
    <s v="červenec"/>
    <x v="0"/>
    <n v="-83186.880000000005"/>
  </r>
  <r>
    <s v="FP-2017-25-000060"/>
    <n v="-52728.87"/>
    <m/>
    <s v="50115300"/>
    <s v="32130000"/>
    <s v="MEDIFINE a.s."/>
    <s v="1708079"/>
    <d v="2017-07-31T00:00:00"/>
    <s v="Buzková Eva"/>
    <s v="finanční bonus"/>
    <x v="1"/>
    <s v="7 / 2017"/>
    <s v="červenec"/>
    <x v="0"/>
    <n v="-52728.87"/>
  </r>
  <r>
    <s v="FP-2017-25-000060"/>
    <n v="-11073.06"/>
    <m/>
    <s v="50115300"/>
    <s v="32130000"/>
    <s v="MEDIFINE a.s."/>
    <s v="1708079"/>
    <d v="2017-07-31T00:00:00"/>
    <s v="Buzková Eva"/>
    <s v="Neuplatněná DPH - finanční bonus"/>
    <x v="1"/>
    <s v="7 / 2017"/>
    <s v="červenec"/>
    <x v="0"/>
    <n v="-11073.06"/>
  </r>
  <r>
    <s v="FP-2017-25-000060"/>
    <n v="0.04"/>
    <m/>
    <s v="50115300"/>
    <s v="32130000"/>
    <s v="MEDIFINE a.s."/>
    <s v="1708079"/>
    <d v="2017-07-31T00:00:00"/>
    <s v="Buzková Eva"/>
    <s v="Haléřové vyrovnání"/>
    <x v="1"/>
    <s v="7 / 2017"/>
    <s v="červenec"/>
    <x v="0"/>
    <n v="0.04"/>
  </r>
  <r>
    <s v="FP-2017-25-000061"/>
    <n v="-844550.09"/>
    <m/>
    <s v="50115300"/>
    <s v="32130000"/>
    <s v="MEDIFINE a.s."/>
    <s v="1708080"/>
    <d v="2017-07-31T00:00:00"/>
    <s v="Buzková Eva"/>
    <s v="finanční bonus"/>
    <x v="1"/>
    <s v="7 / 2017"/>
    <s v="červenec"/>
    <x v="0"/>
    <n v="-844550.09"/>
  </r>
  <r>
    <s v="FP-2017-25-000061"/>
    <n v="-126682.51"/>
    <m/>
    <s v="50115300"/>
    <s v="32130000"/>
    <s v="MEDIFINE a.s."/>
    <s v="1708080"/>
    <d v="2017-07-31T00:00:00"/>
    <s v="Buzková Eva"/>
    <s v="Neuplatněná DPH - finanční bonus"/>
    <x v="1"/>
    <s v="7 / 2017"/>
    <s v="červenec"/>
    <x v="0"/>
    <n v="-126682.51"/>
  </r>
  <r>
    <s v="FP-2017-25-000061"/>
    <n v="-0.4"/>
    <m/>
    <s v="50115300"/>
    <s v="32130000"/>
    <s v="MEDIFINE a.s."/>
    <s v="1708080"/>
    <d v="2017-07-31T00:00:00"/>
    <s v="Buzková Eva"/>
    <s v="Haléřové vyrovnání"/>
    <x v="1"/>
    <s v="7 / 2017"/>
    <s v="červenec"/>
    <x v="0"/>
    <n v="-0.4"/>
  </r>
  <r>
    <s v="FP-2017-25-000062"/>
    <n v="-4500"/>
    <m/>
    <s v="50115300"/>
    <s v="32130000"/>
    <s v="MEDICAL M spol. s r.o."/>
    <s v="17013509"/>
    <d v="2017-07-31T00:00:00"/>
    <s v="Buzková Eva"/>
    <s v="finanční bonus"/>
    <x v="1"/>
    <s v="7 / 2017"/>
    <s v="červenec"/>
    <x v="0"/>
    <n v="-4500"/>
  </r>
  <r>
    <s v="FP-2017-25-000062"/>
    <n v="-675"/>
    <m/>
    <s v="50115300"/>
    <s v="32130000"/>
    <s v="MEDICAL M spol. s r.o."/>
    <s v="17013509"/>
    <d v="2017-07-31T00:00:00"/>
    <s v="Buzková Eva"/>
    <s v="Neuplatněná DPH - finanční bonus"/>
    <x v="1"/>
    <s v="7 / 2017"/>
    <s v="červenec"/>
    <x v="0"/>
    <n v="-675"/>
  </r>
  <r>
    <s v="FP-2017-25-000062"/>
    <n v="-1290"/>
    <m/>
    <s v="50115300"/>
    <s v="32130000"/>
    <s v="MEDICAL M spol. s r.o."/>
    <s v="17013509"/>
    <d v="2017-07-31T00:00:00"/>
    <s v="Buzková Eva"/>
    <s v="finanční bonus"/>
    <x v="1"/>
    <s v="7 / 2017"/>
    <s v="červenec"/>
    <x v="0"/>
    <n v="-1290"/>
  </r>
  <r>
    <s v="FP-2017-25-000062"/>
    <n v="-270.89999999999998"/>
    <m/>
    <s v="50115300"/>
    <s v="32130000"/>
    <s v="MEDICAL M spol. s r.o."/>
    <s v="17013509"/>
    <d v="2017-07-31T00:00:00"/>
    <s v="Buzková Eva"/>
    <s v="Neuplatněná DPH - finanční bonus"/>
    <x v="1"/>
    <s v="7 / 2017"/>
    <s v="červenec"/>
    <x v="0"/>
    <n v="-270.89999999999998"/>
  </r>
  <r>
    <s v="FP-2017-25-000063"/>
    <n v="-21615.99"/>
    <m/>
    <s v="50115300"/>
    <s v="32130000"/>
    <s v="ALINEX - Kácovská, s.r.o."/>
    <s v="605170020"/>
    <d v="2017-07-31T00:00:00"/>
    <s v="Buzková Eva"/>
    <s v="finanční bonus"/>
    <x v="1"/>
    <s v="7 / 2017"/>
    <s v="červenec"/>
    <x v="0"/>
    <n v="-21615.99"/>
  </r>
  <r>
    <s v="FP-2017-25-000063"/>
    <n v="-3242.4"/>
    <m/>
    <s v="50115300"/>
    <s v="32130000"/>
    <s v="ALINEX - Kácovská, s.r.o."/>
    <s v="605170020"/>
    <d v="2017-07-31T00:00:00"/>
    <s v="Buzková Eva"/>
    <s v="Neuplatněná DPH - finanční bonus"/>
    <x v="1"/>
    <s v="7 / 2017"/>
    <s v="červenec"/>
    <x v="0"/>
    <n v="-3242.4"/>
  </r>
  <r>
    <s v="FP-2017-25-000064"/>
    <n v="-156315"/>
    <m/>
    <s v="50115300"/>
    <s v="32130000"/>
    <s v="Johnson  &amp; Johnson, s.r.o."/>
    <s v="17012838"/>
    <d v="2017-07-31T00:00:00"/>
    <s v="Buzková Eva"/>
    <s v="finanční bonus"/>
    <x v="1"/>
    <s v="7 / 2017"/>
    <s v="červenec"/>
    <x v="0"/>
    <n v="-156315"/>
  </r>
  <r>
    <s v="FP-2017-25-000064"/>
    <n v="-23447.25"/>
    <m/>
    <s v="50115300"/>
    <s v="32130000"/>
    <s v="Johnson  &amp; Johnson, s.r.o."/>
    <s v="17012838"/>
    <d v="2017-07-31T00:00:00"/>
    <s v="Buzková Eva"/>
    <s v="Neuplatněná DPH - finanční bonus"/>
    <x v="1"/>
    <s v="7 / 2017"/>
    <s v="červenec"/>
    <x v="0"/>
    <n v="-23447.25"/>
  </r>
  <r>
    <s v="FP-2017-25-000064"/>
    <n v="-506542"/>
    <m/>
    <s v="50115300"/>
    <s v="32130000"/>
    <s v="Johnson  &amp; Johnson, s.r.o."/>
    <s v="17012838"/>
    <d v="2017-07-31T00:00:00"/>
    <s v="Buzková Eva"/>
    <s v="finanční bonus"/>
    <x v="1"/>
    <s v="7 / 2017"/>
    <s v="červenec"/>
    <x v="0"/>
    <n v="-506542"/>
  </r>
  <r>
    <s v="FP-2017-25-000064"/>
    <n v="-106373.82"/>
    <m/>
    <s v="50115300"/>
    <s v="32130000"/>
    <s v="Johnson  &amp; Johnson, s.r.o."/>
    <s v="17012838"/>
    <d v="2017-07-31T00:00:00"/>
    <s v="Buzková Eva"/>
    <s v="Neuplatněná DPH - finanční bonus"/>
    <x v="1"/>
    <s v="7 / 2017"/>
    <s v="červenec"/>
    <x v="0"/>
    <n v="-106373.82"/>
  </r>
  <r>
    <s v="FP-2017-25-000065"/>
    <n v="-335576.52"/>
    <m/>
    <s v="50115300"/>
    <s v="32130000"/>
    <s v="BoneCare s.r.o."/>
    <s v="21700687"/>
    <d v="2017-07-31T00:00:00"/>
    <s v="Buzková Eva"/>
    <s v="finanční bonus"/>
    <x v="1"/>
    <s v="7 / 2017"/>
    <s v="červenec"/>
    <x v="0"/>
    <n v="-335576.52"/>
  </r>
  <r>
    <s v="FP-2017-25-000065"/>
    <n v="-50336.480000000003"/>
    <m/>
    <s v="50115300"/>
    <s v="32130000"/>
    <s v="BoneCare s.r.o."/>
    <s v="21700687"/>
    <d v="2017-07-31T00:00:00"/>
    <s v="Buzková Eva"/>
    <s v="Neuplatněná DPH - finanční bonus"/>
    <x v="1"/>
    <s v="7 / 2017"/>
    <s v="červenec"/>
    <x v="0"/>
    <n v="-50336.480000000003"/>
  </r>
  <r>
    <s v="FP-2017-25-000066"/>
    <n v="-1260241.6299999999"/>
    <m/>
    <s v="50115300"/>
    <s v="32130000"/>
    <s v="Zimmer Czech, s.r.o."/>
    <s v="20170151"/>
    <d v="2017-07-31T00:00:00"/>
    <s v="Buzková Eva"/>
    <s v="finanční bonus"/>
    <x v="1"/>
    <s v="7 / 2017"/>
    <s v="červenec"/>
    <x v="0"/>
    <n v="-1260241.6299999999"/>
  </r>
  <r>
    <s v="FP-2017-25-000066"/>
    <n v="-189036.24"/>
    <m/>
    <s v="50115300"/>
    <s v="32130000"/>
    <s v="Zimmer Czech, s.r.o."/>
    <s v="20170151"/>
    <d v="2017-07-31T00:00:00"/>
    <s v="Buzková Eva"/>
    <s v="Neuplatněná DPH - finanční bonus"/>
    <x v="1"/>
    <s v="7 / 2017"/>
    <s v="červenec"/>
    <x v="0"/>
    <n v="-189036.24"/>
  </r>
  <r>
    <s v="FP-2017-25-000067"/>
    <n v="-4703"/>
    <m/>
    <s v="50115300"/>
    <s v="32130000"/>
    <s v="BEZNOSKA, s.r.o."/>
    <s v="1704857"/>
    <d v="2017-08-08T00:00:00"/>
    <s v="Buzková Eva"/>
    <s v="finanční bonus"/>
    <x v="1"/>
    <s v="8 / 2017"/>
    <s v="srpen"/>
    <x v="0"/>
    <n v="-4703"/>
  </r>
  <r>
    <s v="FP-2017-25-000067"/>
    <n v="-705.45"/>
    <m/>
    <s v="50115300"/>
    <s v="32130000"/>
    <s v="BEZNOSKA, s.r.o."/>
    <s v="1704857"/>
    <d v="2017-08-08T00:00:00"/>
    <s v="Buzková Eva"/>
    <s v="Neuplatněná DPH - finanční bonus"/>
    <x v="1"/>
    <s v="8 / 2017"/>
    <s v="srpen"/>
    <x v="0"/>
    <n v="-705.45"/>
  </r>
  <r>
    <s v="FP-2017-25-000067"/>
    <n v="0.45"/>
    <m/>
    <s v="50115300"/>
    <s v="32130000"/>
    <s v="BEZNOSKA, s.r.o."/>
    <s v="1704857"/>
    <d v="2017-08-08T00:00:00"/>
    <s v="Buzková Eva"/>
    <s v="Haléřové vyrovnání"/>
    <x v="1"/>
    <s v="8 / 2017"/>
    <s v="srpen"/>
    <x v="0"/>
    <n v="0.45"/>
  </r>
  <r>
    <s v="FP-2017-25-000068"/>
    <n v="-183694.38"/>
    <m/>
    <s v="50115300"/>
    <s v="32130000"/>
    <s v="Medtronic Czechia s.r.o."/>
    <s v="1800013983"/>
    <d v="2017-08-09T00:00:00"/>
    <s v="Buzková Eva"/>
    <s v="finanční bonus"/>
    <x v="1"/>
    <s v="8 / 2017"/>
    <s v="srpen"/>
    <x v="0"/>
    <n v="-183694.38"/>
  </r>
  <r>
    <s v="FP-2017-25-000068"/>
    <n v="-27554.16"/>
    <m/>
    <s v="50115300"/>
    <s v="32130000"/>
    <s v="Medtronic Czechia s.r.o."/>
    <s v="1800013983"/>
    <d v="2017-08-09T00:00:00"/>
    <s v="Buzková Eva"/>
    <s v="Neuplatněná DPH - finanční bonus"/>
    <x v="1"/>
    <s v="8 / 2017"/>
    <s v="srpen"/>
    <x v="0"/>
    <n v="-27554.16"/>
  </r>
  <r>
    <s v="FP-2017-25-000068"/>
    <n v="-168366.63"/>
    <m/>
    <s v="50115300"/>
    <s v="32130000"/>
    <s v="Medtronic Czechia s.r.o."/>
    <s v="1800013983"/>
    <d v="2017-08-09T00:00:00"/>
    <s v="Buzková Eva"/>
    <s v="finanční bonus"/>
    <x v="1"/>
    <s v="8 / 2017"/>
    <s v="srpen"/>
    <x v="0"/>
    <n v="-168366.63"/>
  </r>
  <r>
    <s v="FP-2017-25-000068"/>
    <n v="-35356.99"/>
    <m/>
    <s v="50115300"/>
    <s v="32130000"/>
    <s v="Medtronic Czechia s.r.o."/>
    <s v="1800013983"/>
    <d v="2017-08-09T00:00:00"/>
    <s v="Buzková Eva"/>
    <s v="Neuplatněná DPH - finanční bonus"/>
    <x v="1"/>
    <s v="8 / 2017"/>
    <s v="srpen"/>
    <x v="0"/>
    <n v="-35356.99"/>
  </r>
  <r>
    <s v="FP-2017-25-000069"/>
    <n v="-2566"/>
    <m/>
    <s v="50115300"/>
    <s v="32130000"/>
    <s v="BEZNOSKA, s.r.o."/>
    <s v="1705448"/>
    <d v="2017-09-11T00:00:00"/>
    <s v="Buzková Eva"/>
    <s v="finanční bonus"/>
    <x v="1"/>
    <s v="9 / 2017"/>
    <s v="září"/>
    <x v="0"/>
    <n v="-2566"/>
  </r>
  <r>
    <s v="FP-2017-25-000069"/>
    <n v="-384.9"/>
    <m/>
    <s v="50115300"/>
    <s v="32130000"/>
    <s v="BEZNOSKA, s.r.o."/>
    <s v="1705448"/>
    <d v="2017-09-11T00:00:00"/>
    <s v="Buzková Eva"/>
    <s v="Neuplatněná DPH - finanční bonus"/>
    <x v="1"/>
    <s v="9 / 2017"/>
    <s v="září"/>
    <x v="0"/>
    <n v="-384.9"/>
  </r>
  <r>
    <s v="FP-2017-25-000069"/>
    <n v="-0.1"/>
    <m/>
    <s v="50115300"/>
    <s v="32130000"/>
    <s v="BEZNOSKA, s.r.o."/>
    <s v="1705448"/>
    <d v="2017-09-11T00:00:00"/>
    <s v="Buzková Eva"/>
    <s v="Haléřové vyrovnání"/>
    <x v="1"/>
    <s v="9 / 2017"/>
    <s v="září"/>
    <x v="0"/>
    <n v="-0.1"/>
  </r>
  <r>
    <s v="FP-2017-25-000070"/>
    <n v="126046.8"/>
    <m/>
    <s v="50115300"/>
    <s v="32130000"/>
    <s v="B. Braun Medical s.r.o."/>
    <s v="323778451"/>
    <d v="2017-09-30T00:00:00"/>
    <s v="Buzková Eva"/>
    <s v="storno finančního bonusu 2016 ua I.-IV.Q spotř. mat. divize Hospital Care"/>
    <x v="1"/>
    <s v="9 / 2017"/>
    <s v="září"/>
    <x v="0"/>
    <n v="126046.8"/>
  </r>
  <r>
    <s v="FP-2017-25-000070"/>
    <n v="12604.68"/>
    <m/>
    <s v="50115300"/>
    <s v="32130000"/>
    <s v="B. Braun Medical s.r.o."/>
    <s v="323778451"/>
    <d v="2017-09-30T00:00:00"/>
    <s v="Buzková Eva"/>
    <s v="Neuplatněná DPH - storno finančního bonusu 2016 ua I.-IV.Q spotř. mat. divize Hospital Care"/>
    <x v="1"/>
    <s v="9 / 2017"/>
    <s v="září"/>
    <x v="0"/>
    <n v="12604.68"/>
  </r>
  <r>
    <s v="FP-2017-25-000071"/>
    <n v="-792533.21"/>
    <m/>
    <s v="50115300"/>
    <s v="32130000"/>
    <s v="B. Braun Medical s.r.o."/>
    <s v="323776832"/>
    <d v="2017-09-30T00:00:00"/>
    <s v="Buzková Eva"/>
    <s v="finanční bonus"/>
    <x v="1"/>
    <s v="9 / 2017"/>
    <s v="září"/>
    <x v="0"/>
    <n v="-792533.21"/>
  </r>
  <r>
    <s v="FP-2017-25-000071"/>
    <n v="-166431.97"/>
    <m/>
    <s v="50115300"/>
    <s v="32130000"/>
    <s v="B. Braun Medical s.r.o."/>
    <s v="323776832"/>
    <d v="2017-09-30T00:00:00"/>
    <s v="Buzková Eva"/>
    <s v="Neuplatněná DPH - finanční bonus"/>
    <x v="1"/>
    <s v="9 / 2017"/>
    <s v="září"/>
    <x v="0"/>
    <n v="-166431.97"/>
  </r>
  <r>
    <s v="FP-2017-25-000072"/>
    <n v="-6435"/>
    <m/>
    <s v="50115300"/>
    <s v="32130000"/>
    <s v="BEZNOSKA, s.r.o."/>
    <s v="1706109"/>
    <d v="2017-10-10T00:00:00"/>
    <s v="Buzková Eva"/>
    <s v="finanční bonus"/>
    <x v="1"/>
    <s v="10 / 2017"/>
    <s v="říjen"/>
    <x v="0"/>
    <n v="-6435"/>
  </r>
  <r>
    <s v="FP-2017-25-000072"/>
    <n v="-965.25"/>
    <m/>
    <s v="50115300"/>
    <s v="32130000"/>
    <s v="BEZNOSKA, s.r.o."/>
    <s v="1706109"/>
    <d v="2017-10-10T00:00:00"/>
    <s v="Buzková Eva"/>
    <s v="Neuplatněná DPH - finanční bonus"/>
    <x v="1"/>
    <s v="10 / 2017"/>
    <s v="říjen"/>
    <x v="0"/>
    <n v="-965.25"/>
  </r>
  <r>
    <s v="FP-2017-25-000072"/>
    <n v="0.25"/>
    <m/>
    <s v="50115300"/>
    <s v="32130000"/>
    <s v="BEZNOSKA, s.r.o."/>
    <s v="1706109"/>
    <d v="2017-10-10T00:00:00"/>
    <s v="Buzková Eva"/>
    <s v="Haléřové vyrovnání"/>
    <x v="1"/>
    <s v="10 / 2017"/>
    <s v="říjen"/>
    <x v="0"/>
    <n v="0.25"/>
  </r>
  <r>
    <s v="FP-2017-25-000073"/>
    <n v="-12238.13"/>
    <m/>
    <s v="50115300"/>
    <s v="32130000"/>
    <s v="ALINEX - Kácovská, s.r.o."/>
    <s v="605170030"/>
    <d v="2017-10-31T00:00:00"/>
    <s v="Buzková Eva"/>
    <s v="finanční bonus"/>
    <x v="1"/>
    <s v="10 / 2017"/>
    <s v="říjen"/>
    <x v="0"/>
    <n v="-12238.13"/>
  </r>
  <r>
    <s v="FP-2017-25-000073"/>
    <n v="-1835.72"/>
    <m/>
    <s v="50115300"/>
    <s v="32130000"/>
    <s v="ALINEX - Kácovská, s.r.o."/>
    <s v="605170030"/>
    <d v="2017-10-31T00:00:00"/>
    <s v="Buzková Eva"/>
    <s v="Neuplatněná DPH - finanční bonus"/>
    <x v="1"/>
    <s v="10 / 2017"/>
    <s v="říjen"/>
    <x v="0"/>
    <n v="-1835.72"/>
  </r>
  <r>
    <s v="FP-2017-25-000074"/>
    <n v="-18475.98"/>
    <m/>
    <s v="50115300"/>
    <s v="32130000"/>
    <s v="BS PRAGUE MEDICAL CS, spol. s r.o."/>
    <s v="990170053"/>
    <d v="2017-10-31T00:00:00"/>
    <s v="Buzková Eva"/>
    <s v="finanční bonus"/>
    <x v="1"/>
    <s v="10 / 2017"/>
    <s v="říjen"/>
    <x v="0"/>
    <n v="-18475.98"/>
  </r>
  <r>
    <s v="FP-2017-25-000074"/>
    <n v="-3879.96"/>
    <m/>
    <s v="50115300"/>
    <s v="32130000"/>
    <s v="BS PRAGUE MEDICAL CS, spol. s r.o."/>
    <s v="990170053"/>
    <d v="2017-10-31T00:00:00"/>
    <s v="Buzková Eva"/>
    <s v="Neuplatněná DPH - finanční bonus"/>
    <x v="1"/>
    <s v="10 / 2017"/>
    <s v="říjen"/>
    <x v="0"/>
    <n v="-3879.96"/>
  </r>
  <r>
    <s v="FP-2017-25-000075"/>
    <n v="-1073388.8"/>
    <m/>
    <s v="50115300"/>
    <s v="32130000"/>
    <s v="BS PRAGUE MEDICAL CS, spol. s r.o."/>
    <s v="990170055"/>
    <d v="2017-10-31T00:00:00"/>
    <s v="Buzková Eva"/>
    <s v="finanční bonus"/>
    <x v="1"/>
    <s v="10 / 2017"/>
    <s v="říjen"/>
    <x v="0"/>
    <n v="-1073388.8"/>
  </r>
  <r>
    <s v="FP-2017-25-000075"/>
    <n v="-225411.65"/>
    <m/>
    <s v="50115300"/>
    <s v="32130000"/>
    <s v="BS PRAGUE MEDICAL CS, spol. s r.o."/>
    <s v="990170055"/>
    <d v="2017-10-31T00:00:00"/>
    <s v="Buzková Eva"/>
    <s v="Neuplatněná DPH - finanční bonus"/>
    <x v="1"/>
    <s v="10 / 2017"/>
    <s v="říjen"/>
    <x v="0"/>
    <n v="-225411.65"/>
  </r>
  <r>
    <s v="FP-2017-25-000076"/>
    <n v="-1084995"/>
    <m/>
    <s v="50115300"/>
    <s v="32130000"/>
    <s v="Innova Medical s.r.o."/>
    <s v="1702036"/>
    <d v="2017-10-31T00:00:00"/>
    <s v="Buzková Eva"/>
    <s v="finanční bonus"/>
    <x v="1"/>
    <s v="10 / 2017"/>
    <s v="říjen"/>
    <x v="0"/>
    <n v="-1084995"/>
  </r>
  <r>
    <s v="FP-2017-25-000076"/>
    <n v="-227848.95"/>
    <m/>
    <s v="50115300"/>
    <s v="32130000"/>
    <s v="Innova Medical s.r.o."/>
    <s v="1702036"/>
    <d v="2017-10-31T00:00:00"/>
    <s v="Buzková Eva"/>
    <s v="Neuplatněná DPH - finanční bonus"/>
    <x v="1"/>
    <s v="10 / 2017"/>
    <s v="říjen"/>
    <x v="0"/>
    <n v="-227848.95"/>
  </r>
  <r>
    <s v="FP-2017-25-000076"/>
    <n v="-0.05"/>
    <m/>
    <s v="50115300"/>
    <s v="32130000"/>
    <s v="Innova Medical s.r.o."/>
    <s v="1702036"/>
    <d v="2017-10-31T00:00:00"/>
    <s v="Buzková Eva"/>
    <s v="Haléřové vyrovnání"/>
    <x v="1"/>
    <s v="10 / 2017"/>
    <s v="říjen"/>
    <x v="0"/>
    <n v="-0.05"/>
  </r>
  <r>
    <s v="FP-2017-25-000077"/>
    <n v="-532311.14"/>
    <m/>
    <s v="50115300"/>
    <s v="32130000"/>
    <s v="MEDIFINE a.s."/>
    <s v="1708116"/>
    <d v="2017-10-31T00:00:00"/>
    <s v="Buzková Eva"/>
    <s v="finanční bonus"/>
    <x v="1"/>
    <s v="10 / 2017"/>
    <s v="říjen"/>
    <x v="0"/>
    <n v="-532311.14"/>
  </r>
  <r>
    <s v="FP-2017-25-000077"/>
    <n v="-79846.67"/>
    <m/>
    <s v="50115300"/>
    <s v="32130000"/>
    <s v="MEDIFINE a.s."/>
    <s v="1708116"/>
    <d v="2017-10-31T00:00:00"/>
    <s v="Buzková Eva"/>
    <s v="Neuplatněná DPH - finanční bonus"/>
    <x v="1"/>
    <s v="10 / 2017"/>
    <s v="říjen"/>
    <x v="0"/>
    <n v="-79846.67"/>
  </r>
  <r>
    <s v="FP-2017-25-000077"/>
    <n v="-52728.84"/>
    <m/>
    <s v="50115300"/>
    <s v="32130000"/>
    <s v="MEDIFINE a.s."/>
    <s v="1708116"/>
    <d v="2017-10-31T00:00:00"/>
    <s v="Buzková Eva"/>
    <s v="finanční bonus"/>
    <x v="1"/>
    <s v="10 / 2017"/>
    <s v="říjen"/>
    <x v="0"/>
    <n v="-52728.84"/>
  </r>
  <r>
    <s v="FP-2017-25-000077"/>
    <n v="-11073.06"/>
    <m/>
    <s v="50115300"/>
    <s v="32130000"/>
    <s v="MEDIFINE a.s."/>
    <s v="1708116"/>
    <d v="2017-10-31T00:00:00"/>
    <s v="Buzková Eva"/>
    <s v="Neuplatněná DPH - finanční bonus"/>
    <x v="1"/>
    <s v="10 / 2017"/>
    <s v="říjen"/>
    <x v="0"/>
    <n v="-11073.06"/>
  </r>
  <r>
    <s v="FP-2017-25-000077"/>
    <n v="-0.28999999999999998"/>
    <m/>
    <s v="50115300"/>
    <s v="32130000"/>
    <s v="MEDIFINE a.s."/>
    <s v="1708116"/>
    <d v="2017-10-31T00:00:00"/>
    <s v="Buzková Eva"/>
    <s v="Haléřové vyrovnání"/>
    <x v="1"/>
    <s v="10 / 2017"/>
    <s v="říjen"/>
    <x v="0"/>
    <n v="-0.28999999999999998"/>
  </r>
  <r>
    <s v="FP-2017-25-000078"/>
    <n v="-919109.78"/>
    <m/>
    <s v="50115300"/>
    <s v="32130000"/>
    <s v="MEDIFINE a.s."/>
    <s v="1708117"/>
    <d v="2017-10-31T00:00:00"/>
    <s v="Buzková Eva"/>
    <s v="finanční bonus"/>
    <x v="1"/>
    <s v="10 / 2017"/>
    <s v="říjen"/>
    <x v="0"/>
    <n v="-919109.78"/>
  </r>
  <r>
    <s v="FP-2017-25-000078"/>
    <n v="-137866.47"/>
    <m/>
    <s v="50115300"/>
    <s v="32130000"/>
    <s v="MEDIFINE a.s."/>
    <s v="1708117"/>
    <d v="2017-10-31T00:00:00"/>
    <s v="Buzková Eva"/>
    <s v="Neuplatněná DPH - finanční bonus"/>
    <x v="1"/>
    <s v="10 / 2017"/>
    <s v="říjen"/>
    <x v="0"/>
    <n v="-137866.47"/>
  </r>
  <r>
    <s v="FP-2017-25-000078"/>
    <n v="-7115.79"/>
    <m/>
    <s v="50115300"/>
    <s v="32130000"/>
    <s v="MEDIFINE a.s."/>
    <s v="1708117"/>
    <d v="2017-10-31T00:00:00"/>
    <s v="Buzková Eva"/>
    <s v="finanční bonus"/>
    <x v="1"/>
    <s v="10 / 2017"/>
    <s v="říjen"/>
    <x v="0"/>
    <n v="-7115.79"/>
  </r>
  <r>
    <s v="FP-2017-25-000078"/>
    <n v="-1494.32"/>
    <m/>
    <s v="50115300"/>
    <s v="32130000"/>
    <s v="MEDIFINE a.s."/>
    <s v="1708117"/>
    <d v="2017-10-31T00:00:00"/>
    <s v="Buzková Eva"/>
    <s v="Neuplatněná DPH - finanční bonus"/>
    <x v="1"/>
    <s v="10 / 2017"/>
    <s v="říjen"/>
    <x v="0"/>
    <n v="-1494.32"/>
  </r>
  <r>
    <s v="FP-2017-25-000078"/>
    <n v="0.36"/>
    <m/>
    <s v="50115300"/>
    <s v="32130000"/>
    <s v="MEDIFINE a.s."/>
    <s v="1708117"/>
    <d v="2017-10-31T00:00:00"/>
    <s v="Buzková Eva"/>
    <s v="Haléřové vyrovnání"/>
    <x v="1"/>
    <s v="10 / 2017"/>
    <s v="říjen"/>
    <x v="0"/>
    <n v="0.36"/>
  </r>
  <r>
    <s v="FP-2017-25-000079"/>
    <n v="-8732043.2300000004"/>
    <m/>
    <s v="50115300"/>
    <s v="32130000"/>
    <s v="Cardiomed, s.r.o."/>
    <s v="170400030"/>
    <d v="2017-10-31T00:00:00"/>
    <s v="Buzková Eva"/>
    <s v="finanční bonus"/>
    <x v="1"/>
    <s v="10 / 2017"/>
    <s v="říjen"/>
    <x v="0"/>
    <n v="-8732043.2300000004"/>
  </r>
  <r>
    <s v="FP-2017-25-000079"/>
    <n v="-1309806.48"/>
    <m/>
    <s v="50115300"/>
    <s v="32130000"/>
    <s v="Cardiomed, s.r.o."/>
    <s v="170400030"/>
    <d v="2017-10-31T00:00:00"/>
    <s v="Buzková Eva"/>
    <s v="Neuplatněná DPH - finanční bonus"/>
    <x v="1"/>
    <s v="10 / 2017"/>
    <s v="říjen"/>
    <x v="0"/>
    <n v="-1309806.48"/>
  </r>
  <r>
    <s v="FP-2017-25-000079"/>
    <n v="-196148.47"/>
    <m/>
    <s v="50115300"/>
    <s v="32130000"/>
    <s v="Cardiomed, s.r.o."/>
    <s v="170400030"/>
    <d v="2017-10-31T00:00:00"/>
    <s v="Buzková Eva"/>
    <s v="finanční bonus"/>
    <x v="1"/>
    <s v="10 / 2017"/>
    <s v="říjen"/>
    <x v="0"/>
    <n v="-196148.47"/>
  </r>
  <r>
    <s v="FP-2017-25-000079"/>
    <n v="-41191.18"/>
    <m/>
    <s v="50115300"/>
    <s v="32130000"/>
    <s v="Cardiomed, s.r.o."/>
    <s v="170400030"/>
    <d v="2017-10-31T00:00:00"/>
    <s v="Buzková Eva"/>
    <s v="Neuplatněná DPH - finanční bonus"/>
    <x v="1"/>
    <s v="10 / 2017"/>
    <s v="říjen"/>
    <x v="0"/>
    <n v="-41191.18"/>
  </r>
  <r>
    <s v="FP-2017-25-000081"/>
    <n v="-10923"/>
    <m/>
    <s v="50115300"/>
    <s v="32130000"/>
    <s v="DN FORMED Brno s.r.o."/>
    <s v="17390043"/>
    <d v="2017-10-31T00:00:00"/>
    <s v="Buzková Eva"/>
    <s v="finanční bonus"/>
    <x v="1"/>
    <s v="10 / 2017"/>
    <s v="říjen"/>
    <x v="0"/>
    <n v="-10923"/>
  </r>
  <r>
    <s v="FP-2017-25-000081"/>
    <n v="-2293.83"/>
    <m/>
    <s v="50115300"/>
    <s v="32130000"/>
    <s v="DN FORMED Brno s.r.o."/>
    <s v="17390043"/>
    <d v="2017-10-31T00:00:00"/>
    <s v="Buzková Eva"/>
    <s v="Neuplatněná DPH - finanční bonus"/>
    <x v="1"/>
    <s v="10 / 2017"/>
    <s v="říjen"/>
    <x v="0"/>
    <n v="-2293.83"/>
  </r>
  <r>
    <s v="FP-2017-25-000081"/>
    <n v="-0.17"/>
    <m/>
    <s v="50115300"/>
    <s v="32130000"/>
    <s v="DN FORMED Brno s.r.o."/>
    <s v="17390043"/>
    <d v="2017-10-31T00:00:00"/>
    <s v="Buzková Eva"/>
    <s v="Haléřové vyrovnání"/>
    <x v="1"/>
    <s v="10 / 2017"/>
    <s v="říjen"/>
    <x v="0"/>
    <n v="-0.17"/>
  </r>
  <r>
    <s v="FP-2017-25-000082"/>
    <n v="-159418.34"/>
    <m/>
    <s v="50115300"/>
    <s v="32130000"/>
    <s v="MAQUET Czech Republic s.r.o."/>
    <s v="3066100228"/>
    <d v="2017-10-31T00:00:00"/>
    <s v="Buzková Eva"/>
    <s v="finanční bonus"/>
    <x v="1"/>
    <s v="10 / 2017"/>
    <s v="říjen"/>
    <x v="0"/>
    <n v="-159418.34"/>
  </r>
  <r>
    <s v="FP-2017-25-000082"/>
    <n v="-33477.85"/>
    <m/>
    <s v="50115300"/>
    <s v="32130000"/>
    <s v="MAQUET Czech Republic s.r.o."/>
    <s v="3066100228"/>
    <d v="2017-10-31T00:00:00"/>
    <s v="Buzková Eva"/>
    <s v="Neuplatněná DPH - finanční bonus"/>
    <x v="1"/>
    <s v="10 / 2017"/>
    <s v="říjen"/>
    <x v="0"/>
    <n v="-33477.85"/>
  </r>
  <r>
    <s v="FP-2017-25-000084"/>
    <n v="-143239"/>
    <m/>
    <s v="50115300"/>
    <s v="32130000"/>
    <s v="Johnson  &amp; Johnson, s.r.o."/>
    <s v="17017239"/>
    <d v="2017-10-31T00:00:00"/>
    <s v="Buzková Eva"/>
    <s v="finanční bonus"/>
    <x v="1"/>
    <s v="10 / 2017"/>
    <s v="říjen"/>
    <x v="0"/>
    <n v="-143239"/>
  </r>
  <r>
    <s v="FP-2017-25-000084"/>
    <n v="-21485.85"/>
    <m/>
    <s v="50115300"/>
    <s v="32130000"/>
    <s v="Johnson  &amp; Johnson, s.r.o."/>
    <s v="17017239"/>
    <d v="2017-10-31T00:00:00"/>
    <s v="Buzková Eva"/>
    <s v="Neuplatněná DPH - finanční bonus"/>
    <x v="1"/>
    <s v="10 / 2017"/>
    <s v="říjen"/>
    <x v="0"/>
    <n v="-21485.85"/>
  </r>
  <r>
    <s v="FP-2017-25-000084"/>
    <n v="-356417"/>
    <m/>
    <s v="50115300"/>
    <s v="32130000"/>
    <s v="Johnson  &amp; Johnson, s.r.o."/>
    <s v="17017239"/>
    <d v="2017-10-31T00:00:00"/>
    <s v="Buzková Eva"/>
    <s v="finanční bonus"/>
    <x v="1"/>
    <s v="10 / 2017"/>
    <s v="říjen"/>
    <x v="0"/>
    <n v="-356417"/>
  </r>
  <r>
    <s v="FP-2017-25-000084"/>
    <n v="-74847.570000000007"/>
    <m/>
    <s v="50115300"/>
    <s v="32130000"/>
    <s v="Johnson  &amp; Johnson, s.r.o."/>
    <s v="17017239"/>
    <d v="2017-10-31T00:00:00"/>
    <s v="Buzková Eva"/>
    <s v="Neuplatněná DPH - finanční bonus"/>
    <x v="1"/>
    <s v="10 / 2017"/>
    <s v="říjen"/>
    <x v="0"/>
    <n v="-74847.570000000007"/>
  </r>
  <r>
    <s v="FP-2017-25-000085"/>
    <n v="-56684"/>
    <m/>
    <s v="50115300"/>
    <s v="32130000"/>
    <s v="Johnson  &amp; Johnson, s.r.o."/>
    <s v="172184439"/>
    <d v="2017-10-31T00:00:00"/>
    <s v="Buzková Eva"/>
    <s v="finanční bonus"/>
    <x v="1"/>
    <s v="10 / 2017"/>
    <s v="říjen"/>
    <x v="0"/>
    <n v="-56684"/>
  </r>
  <r>
    <s v="FP-2017-25-000085"/>
    <n v="-8502.6"/>
    <m/>
    <s v="50115300"/>
    <s v="32130000"/>
    <s v="Johnson  &amp; Johnson, s.r.o."/>
    <s v="172184439"/>
    <d v="2017-10-31T00:00:00"/>
    <s v="Buzková Eva"/>
    <s v="Neuplatněná DPH - finanční bonus"/>
    <x v="1"/>
    <s v="10 / 2017"/>
    <s v="říjen"/>
    <x v="0"/>
    <n v="-8502.6"/>
  </r>
  <r>
    <s v="FP-2017-25-000086"/>
    <n v="-5063"/>
    <m/>
    <s v="50115300"/>
    <s v="32130000"/>
    <s v="Johnson  &amp; Johnson, s.r.o."/>
    <s v="172184617"/>
    <d v="2017-10-31T00:00:00"/>
    <s v="Buzková Eva"/>
    <s v="finanční bonus"/>
    <x v="1"/>
    <s v="10 / 2017"/>
    <s v="říjen"/>
    <x v="0"/>
    <n v="-5063"/>
  </r>
  <r>
    <s v="FP-2017-25-000086"/>
    <n v="-759.5"/>
    <m/>
    <s v="50115300"/>
    <s v="32130000"/>
    <s v="Johnson  &amp; Johnson, s.r.o."/>
    <s v="172184617"/>
    <d v="2017-10-31T00:00:00"/>
    <s v="Buzková Eva"/>
    <s v="Neuplatněná DPH - finanční bonus"/>
    <x v="1"/>
    <s v="10 / 2017"/>
    <s v="říjen"/>
    <x v="0"/>
    <n v="-759.5"/>
  </r>
  <r>
    <s v="FP-2017-25-000087"/>
    <n v="-18169"/>
    <m/>
    <s v="50115300"/>
    <s v="32130000"/>
    <s v="Johnson  &amp; Johnson, s.r.o."/>
    <s v="172184616"/>
    <d v="2017-10-31T00:00:00"/>
    <s v="Buzková Eva"/>
    <s v="finanční bonus"/>
    <x v="1"/>
    <s v="10 / 2017"/>
    <s v="říjen"/>
    <x v="0"/>
    <n v="-18169"/>
  </r>
  <r>
    <s v="FP-2017-25-000087"/>
    <n v="-2725.4"/>
    <m/>
    <s v="50115300"/>
    <s v="32130000"/>
    <s v="Johnson  &amp; Johnson, s.r.o."/>
    <s v="172184616"/>
    <d v="2017-10-31T00:00:00"/>
    <s v="Buzková Eva"/>
    <s v="Neuplatněná DPH - finanční bonus"/>
    <x v="1"/>
    <s v="10 / 2017"/>
    <s v="říjen"/>
    <x v="0"/>
    <n v="-2725.4"/>
  </r>
  <r>
    <s v="FP-2017-25-000088"/>
    <n v="-4800"/>
    <m/>
    <s v="50115300"/>
    <s v="32130000"/>
    <s v="Johnson  &amp; Johnson, s.r.o."/>
    <s v="172184615"/>
    <d v="2017-10-31T00:00:00"/>
    <s v="Buzková Eva"/>
    <s v="finanční bonus"/>
    <x v="1"/>
    <s v="10 / 2017"/>
    <s v="říjen"/>
    <x v="0"/>
    <n v="-4800"/>
  </r>
  <r>
    <s v="FP-2017-25-000088"/>
    <n v="-720"/>
    <m/>
    <s v="50115300"/>
    <s v="32130000"/>
    <s v="Johnson  &amp; Johnson, s.r.o."/>
    <s v="172184615"/>
    <d v="2017-10-31T00:00:00"/>
    <s v="Buzková Eva"/>
    <s v="Neuplatněná DPH - finanční bonus"/>
    <x v="1"/>
    <s v="10 / 2017"/>
    <s v="říjen"/>
    <x v="0"/>
    <n v="-720"/>
  </r>
  <r>
    <s v="FP-2017-25-000089"/>
    <n v="-223339"/>
    <m/>
    <s v="50115300"/>
    <s v="32130000"/>
    <s v="Johnson  &amp; Johnson, s.r.o."/>
    <s v="172184554"/>
    <d v="2017-10-31T00:00:00"/>
    <s v="Buzková Eva"/>
    <s v="finanční bonus"/>
    <x v="1"/>
    <s v="10 / 2017"/>
    <s v="říjen"/>
    <x v="0"/>
    <n v="-223339"/>
  </r>
  <r>
    <s v="FP-2017-25-000089"/>
    <n v="-33500.9"/>
    <m/>
    <s v="50115300"/>
    <s v="32130000"/>
    <s v="Johnson  &amp; Johnson, s.r.o."/>
    <s v="172184554"/>
    <d v="2017-10-31T00:00:00"/>
    <s v="Buzková Eva"/>
    <s v="Neuplatněná DPH - finanční bonus"/>
    <x v="1"/>
    <s v="10 / 2017"/>
    <s v="říjen"/>
    <x v="0"/>
    <n v="-33500.9"/>
  </r>
  <r>
    <s v="FP-2017-25-000090"/>
    <n v="-23338"/>
    <m/>
    <s v="50115300"/>
    <s v="32130000"/>
    <s v="Johnson  &amp; Johnson, s.r.o."/>
    <s v="172184555"/>
    <d v="2017-10-31T00:00:00"/>
    <s v="Buzková Eva"/>
    <s v="finanční bonus"/>
    <x v="1"/>
    <s v="10 / 2017"/>
    <s v="říjen"/>
    <x v="0"/>
    <n v="-23338"/>
  </r>
  <r>
    <s v="FP-2017-25-000090"/>
    <n v="-3500.7"/>
    <m/>
    <s v="50115300"/>
    <s v="32130000"/>
    <s v="Johnson  &amp; Johnson, s.r.o."/>
    <s v="172184555"/>
    <d v="2017-10-31T00:00:00"/>
    <s v="Buzková Eva"/>
    <s v="Neuplatněná DPH - finanční bonus"/>
    <x v="1"/>
    <s v="10 / 2017"/>
    <s v="říjen"/>
    <x v="0"/>
    <n v="-3500.7"/>
  </r>
  <r>
    <s v="ID-2017-01-000025"/>
    <n v="18000000"/>
    <m/>
    <s v="50115300"/>
    <s v="38800000"/>
    <s v="Fakultní nemocnice Olomouc"/>
    <m/>
    <d v="2017-01-31T00:00:00"/>
    <s v="Buzková Eva"/>
    <s v="Storno dohad.pol.-léky, ZPr.2016 (ID-2016-01/647)"/>
    <x v="1"/>
    <s v="1 / 2017"/>
    <s v="leden"/>
    <x v="0"/>
    <n v="18000000"/>
  </r>
  <r>
    <s v="ID-2017-01-000182"/>
    <n v="18000000"/>
    <m/>
    <s v="50115300"/>
    <s v="39520000"/>
    <s v="Fakultní nemocnice Olomouc"/>
    <m/>
    <d v="2017-05-31T00:00:00"/>
    <s v="Buzková Eva"/>
    <s v="Oprava NS (storno odhadu bonusů-ID-2017-01-25, 74)"/>
    <x v="1"/>
    <s v="5 / 2017"/>
    <s v="květen"/>
    <x v="0"/>
    <n v="18000000"/>
  </r>
  <r>
    <s v="ID-2017-01-000182"/>
    <n v="-18000000"/>
    <m/>
    <s v="50115300"/>
    <s v="39520000"/>
    <s v="Fakultní nemocnice Olomouc"/>
    <m/>
    <d v="2017-05-31T00:00:00"/>
    <s v="Buzková Eva"/>
    <s v="Oprava NS (storno odhadu bonusů-ID-2017-01-25, 74)"/>
    <x v="1"/>
    <s v="5 / 2017"/>
    <s v="květen"/>
    <x v="0"/>
    <n v="-18000000"/>
  </r>
  <r>
    <s v="DP-2017-707-000001"/>
    <n v="-300039.34999999998"/>
    <m/>
    <n v="50490360"/>
    <n v="32110700"/>
    <s v="PHOENIX lékárenský velkoobchod, a.s."/>
    <s v="7991601460"/>
    <d v="2017-01-07T00:00:00"/>
    <s v="Buzková Eva"/>
    <s v="Aspen 11/2016"/>
    <x v="2"/>
    <s v="1 / 2017"/>
    <s v="leden"/>
    <x v="0"/>
    <n v="-300039.34999999998"/>
  </r>
  <r>
    <s v="DP-2017-707-000004"/>
    <n v="-353.9"/>
    <m/>
    <n v="50490360"/>
    <n v="32110700"/>
    <s v="PHOENIX lékárenský velkoobchod, a.s."/>
    <s v="9991609919"/>
    <d v="2017-01-18T00:00:00"/>
    <s v="Buzková Eva"/>
    <s v="Krka 7-9/2016"/>
    <x v="2"/>
    <s v="1 / 2017"/>
    <s v="leden"/>
    <x v="0"/>
    <n v="-353.9"/>
  </r>
  <r>
    <s v="DP-2017-707-000004"/>
    <n v="-93594.21"/>
    <m/>
    <n v="50490360"/>
    <n v="32110700"/>
    <s v="PHOENIX lékárenský velkoobchod, a.s."/>
    <s v="9991609919"/>
    <d v="2017-01-18T00:00:00"/>
    <s v="Buzková Eva"/>
    <s v="Krka 7-9/2016"/>
    <x v="2"/>
    <s v="1 / 2017"/>
    <s v="leden"/>
    <x v="0"/>
    <n v="-93594.21"/>
  </r>
  <r>
    <s v="DP-2017-707-000005"/>
    <n v="-353.9"/>
    <m/>
    <n v="50490360"/>
    <n v="32110700"/>
    <s v="PHOENIX lékárenský velkoobchod, a.s."/>
    <s v="9991610905"/>
    <d v="2017-01-18T00:00:00"/>
    <s v="Buzková Eva"/>
    <s v="Krka 7-9/2016, Mylan 7-9/2016"/>
    <x v="2"/>
    <s v="1 / 2017"/>
    <s v="leden"/>
    <x v="0"/>
    <n v="-353.9"/>
  </r>
  <r>
    <s v="DP-2017-707-000005"/>
    <n v="-85631.77"/>
    <m/>
    <n v="50490360"/>
    <n v="32110700"/>
    <s v="PHOENIX lékárenský velkoobchod, a.s."/>
    <s v="9991610905"/>
    <d v="2017-01-18T00:00:00"/>
    <s v="Buzková Eva"/>
    <s v="Krka 7-9/2016, Mylan 7-9/2016"/>
    <x v="2"/>
    <s v="1 / 2017"/>
    <s v="leden"/>
    <x v="0"/>
    <n v="-85631.77"/>
  </r>
  <r>
    <s v="DP-2017-707-000009"/>
    <n v="-2653.26"/>
    <m/>
    <n v="50490360"/>
    <n v="32110700"/>
    <s v="PHOENIX lékárenský velkoobchod, a.s."/>
    <s v="9991610962"/>
    <d v="2017-01-27T00:00:00"/>
    <s v="Buzková Eva"/>
    <s v="Nutricia 11/2016"/>
    <x v="2"/>
    <s v="1 / 2017"/>
    <s v="leden"/>
    <x v="0"/>
    <n v="-2653.26"/>
  </r>
  <r>
    <s v="DP-2017-707-000009"/>
    <n v="-16116.9"/>
    <m/>
    <n v="50490360"/>
    <n v="32110700"/>
    <s v="PHOENIX lékárenský velkoobchod, a.s."/>
    <s v="9991610962"/>
    <d v="2017-01-27T00:00:00"/>
    <s v="Buzková Eva"/>
    <s v="Nutricia 11/2016"/>
    <x v="2"/>
    <s v="1 / 2017"/>
    <s v="leden"/>
    <x v="0"/>
    <n v="-16116.9"/>
  </r>
  <r>
    <s v="DP-2017-707-000009"/>
    <n v="-1229.8399999999999"/>
    <m/>
    <n v="50490360"/>
    <n v="32110700"/>
    <s v="PHOENIX lékárenský velkoobchod, a.s."/>
    <s v="9991610962"/>
    <d v="2017-01-27T00:00:00"/>
    <s v="Buzková Eva"/>
    <s v="Nutricia 11/2016"/>
    <x v="2"/>
    <s v="1 / 2017"/>
    <s v="leden"/>
    <x v="0"/>
    <n v="-1229.8399999999999"/>
  </r>
  <r>
    <s v="DP-2017-707-000012"/>
    <n v="-10.31"/>
    <m/>
    <n v="50490360"/>
    <n v="32110700"/>
    <s v="PHOENIX lékárenský velkoobchod, a.s."/>
    <s v="9991610865"/>
    <d v="2017-01-30T00:00:00"/>
    <s v="Buzková Eva"/>
    <s v="Glenmark 8/2016"/>
    <x v="2"/>
    <s v="1 / 2017"/>
    <s v="leden"/>
    <x v="0"/>
    <n v="-10.31"/>
  </r>
  <r>
    <s v="DP-2017-707-000012"/>
    <n v="-5428.18"/>
    <m/>
    <n v="50490360"/>
    <n v="32110700"/>
    <s v="PHOENIX lékárenský velkoobchod, a.s."/>
    <s v="9991610865"/>
    <d v="2017-01-30T00:00:00"/>
    <s v="Buzková Eva"/>
    <s v="Glenmark 8/2016"/>
    <x v="2"/>
    <s v="1 / 2017"/>
    <s v="leden"/>
    <x v="0"/>
    <n v="-5428.18"/>
  </r>
  <r>
    <s v="DP-2017-707-000013"/>
    <n v="-94000"/>
    <m/>
    <n v="50490360"/>
    <n v="32110700"/>
    <s v="PHOENIX lékárenský velkoobchod, a.s."/>
    <s v="9991610131"/>
    <d v="2017-01-30T00:00:00"/>
    <s v="Buzková Eva"/>
    <s v="Nutricia 11/2016"/>
    <x v="2"/>
    <s v="1 / 2017"/>
    <s v="leden"/>
    <x v="0"/>
    <n v="-94000"/>
  </r>
  <r>
    <s v="DP-2017-707-000016"/>
    <n v="-308713.42"/>
    <m/>
    <n v="50490360"/>
    <n v="32110700"/>
    <s v="PHOENIX lékárenský velkoobchod, a.s."/>
    <s v="7991601667"/>
    <d v="2017-01-31T00:00:00"/>
    <s v="Buzková Eva"/>
    <s v="Aspen 12/2016"/>
    <x v="2"/>
    <s v="1 / 2017"/>
    <s v="leden"/>
    <x v="0"/>
    <n v="-308713.42"/>
  </r>
  <r>
    <s v="DP-2017-707-000024"/>
    <n v="-132403.23000000001"/>
    <m/>
    <n v="50490360"/>
    <n v="32110700"/>
    <s v="PHARMACY - distribuce léčiv s.r.o."/>
    <s v="2734170012"/>
    <d v="2017-02-20T00:00:00"/>
    <s v="Buzková Eva"/>
    <s v="Abbvie, Krka, SD Pharma 10-12/2016"/>
    <x v="2"/>
    <s v="2 / 2017"/>
    <s v="únor"/>
    <x v="0"/>
    <n v="-132403.23000000001"/>
  </r>
  <r>
    <s v="DP-2017-707-000026"/>
    <n v="-165.29"/>
    <m/>
    <n v="50490360"/>
    <n v="32110700"/>
    <s v="L'ORÉAL Česká republika s.r.o."/>
    <s v="291571940"/>
    <d v="2017-02-20T00:00:00"/>
    <s v="Buzková Eva"/>
    <s v="Loreal 11/2016"/>
    <x v="2"/>
    <s v="2 / 2017"/>
    <s v="únor"/>
    <x v="0"/>
    <n v="-165.29"/>
  </r>
  <r>
    <s v="DP-2017-707-000027"/>
    <n v="-826.45"/>
    <m/>
    <n v="50490360"/>
    <n v="32110700"/>
    <s v="L'ORÉAL Česká republika s.r.o."/>
    <s v="291571941"/>
    <d v="2017-02-20T00:00:00"/>
    <s v="Buzková Eva"/>
    <s v="Loreal 11/2016"/>
    <x v="2"/>
    <s v="2 / 2017"/>
    <s v="únor"/>
    <x v="0"/>
    <n v="-826.45"/>
  </r>
  <r>
    <s v="DP-2017-707-000028"/>
    <n v="-6.77"/>
    <m/>
    <n v="50490360"/>
    <n v="32110700"/>
    <s v="PHOENIX lékárenský velkoobchod, a.s."/>
    <s v="9991610900"/>
    <d v="2017-02-20T00:00:00"/>
    <s v="Buzková Eva"/>
    <s v="Tena 1-12/2016"/>
    <x v="2"/>
    <s v="2 / 2017"/>
    <s v="únor"/>
    <x v="0"/>
    <n v="-6.77"/>
  </r>
  <r>
    <s v="DP-2017-707-000028"/>
    <n v="-1957.16"/>
    <m/>
    <n v="50490360"/>
    <n v="32110700"/>
    <s v="PHOENIX lékárenský velkoobchod, a.s."/>
    <s v="9991610900"/>
    <d v="2017-02-20T00:00:00"/>
    <s v="Buzková Eva"/>
    <s v="Tena 1-12/2016"/>
    <x v="2"/>
    <s v="2 / 2017"/>
    <s v="únor"/>
    <x v="0"/>
    <n v="-1957.16"/>
  </r>
  <r>
    <s v="DP-2017-707-000030"/>
    <n v="-312.52999999999997"/>
    <m/>
    <n v="50490360"/>
    <n v="32110700"/>
    <s v="PHOENIX lékárenský velkoobchod, a.s."/>
    <s v="9991611153"/>
    <d v="2017-02-20T00:00:00"/>
    <s v="Buzková Eva"/>
    <s v="Nutricia 12/2016"/>
    <x v="2"/>
    <s v="2 / 2017"/>
    <s v="únor"/>
    <x v="0"/>
    <n v="-312.52999999999997"/>
  </r>
  <r>
    <s v="DP-2017-707-000030"/>
    <n v="-113687.47"/>
    <m/>
    <n v="50490360"/>
    <n v="32110700"/>
    <s v="PHOENIX lékárenský velkoobchod, a.s."/>
    <s v="9991611153"/>
    <d v="2017-02-20T00:00:00"/>
    <s v="Buzková Eva"/>
    <s v="Nutricia 12/2016"/>
    <x v="2"/>
    <s v="2 / 2017"/>
    <s v="únor"/>
    <x v="0"/>
    <n v="-113687.47"/>
  </r>
  <r>
    <s v="DP-2017-707-000032"/>
    <n v="-2417.7399999999998"/>
    <m/>
    <n v="50490360"/>
    <n v="32110700"/>
    <s v="PHOENIX lékárenský velkoobchod, a.s."/>
    <s v="9991611159"/>
    <d v="2017-02-20T00:00:00"/>
    <s v="Buzková Eva"/>
    <s v="Glenmark 11/2016"/>
    <x v="2"/>
    <s v="2 / 2017"/>
    <s v="únor"/>
    <x v="0"/>
    <n v="-2417.7399999999998"/>
  </r>
  <r>
    <s v="DP-2017-707-000032"/>
    <n v="-167.36"/>
    <m/>
    <n v="50490360"/>
    <n v="32110700"/>
    <s v="PHOENIX lékárenský velkoobchod, a.s."/>
    <s v="9991611159"/>
    <d v="2017-02-20T00:00:00"/>
    <s v="Buzková Eva"/>
    <s v="Glenmark 11/2016"/>
    <x v="2"/>
    <s v="2 / 2017"/>
    <s v="únor"/>
    <x v="0"/>
    <n v="-167.36"/>
  </r>
  <r>
    <s v="DP-2017-707-000034"/>
    <n v="-478.13"/>
    <m/>
    <n v="50490360"/>
    <n v="32110700"/>
    <s v="PHOENIX lékárenský velkoobchod, a.s."/>
    <s v="9991611156"/>
    <d v="2017-02-24T00:00:00"/>
    <s v="Buzková Eva"/>
    <s v="Stada Pharma 10-12/2016"/>
    <x v="2"/>
    <s v="2 / 2017"/>
    <s v="únor"/>
    <x v="0"/>
    <n v="-478.13"/>
  </r>
  <r>
    <s v="DP-2017-707-000034"/>
    <n v="-54025.07"/>
    <m/>
    <n v="50490360"/>
    <n v="32110700"/>
    <s v="PHOENIX lékárenský velkoobchod, a.s."/>
    <s v="9991611156"/>
    <d v="2017-02-24T00:00:00"/>
    <s v="Buzková Eva"/>
    <s v="Stada Pharma 10-12/2016"/>
    <x v="2"/>
    <s v="2 / 2017"/>
    <s v="únor"/>
    <x v="0"/>
    <n v="-54025.07"/>
  </r>
  <r>
    <s v="DP-2017-707-000034"/>
    <n v="-638.37"/>
    <m/>
    <n v="50490360"/>
    <n v="32110700"/>
    <s v="PHOENIX lékárenský velkoobchod, a.s."/>
    <s v="9991611156"/>
    <d v="2017-02-24T00:00:00"/>
    <s v="Buzková Eva"/>
    <s v="Stada Pharma 10-12/2016"/>
    <x v="2"/>
    <s v="2 / 2017"/>
    <s v="únor"/>
    <x v="0"/>
    <n v="-638.37"/>
  </r>
  <r>
    <s v="DP-2017-707-000039"/>
    <n v="-14595.12"/>
    <m/>
    <n v="50490360"/>
    <n v="32110700"/>
    <s v="ViaPharma s.r.o."/>
    <s v="1776500350"/>
    <d v="2017-02-28T00:00:00"/>
    <s v="Davidová Miroslava"/>
    <s v="Bayer 1/2017"/>
    <x v="2"/>
    <s v="2 / 2017"/>
    <s v="únor"/>
    <x v="0"/>
    <n v="-14595.12"/>
  </r>
  <r>
    <s v="DP-2017-707-000040"/>
    <n v="-2472.9499999999998"/>
    <m/>
    <n v="50490360"/>
    <n v="32110700"/>
    <s v="PHOENIX lékárenský velkoobchod, a.s."/>
    <s v="9991611158"/>
    <d v="2017-03-13T00:00:00"/>
    <s v="Buzková Eva"/>
    <s v="Vipharm 10-12/2016"/>
    <x v="2"/>
    <s v="3 / 2017"/>
    <s v="březen"/>
    <x v="0"/>
    <n v="-2472.9499999999998"/>
  </r>
  <r>
    <s v="DP-2017-707-000044"/>
    <n v="-332079.64"/>
    <m/>
    <n v="50490360"/>
    <n v="32110700"/>
    <s v="PHOENIX lékárenský velkoobchod, a.s."/>
    <s v="7991700042"/>
    <d v="2017-03-14T00:00:00"/>
    <s v="Buzková Eva"/>
    <s v="Aspen 1/2017"/>
    <x v="2"/>
    <s v="3 / 2017"/>
    <s v="březen"/>
    <x v="0"/>
    <n v="-332079.64"/>
  </r>
  <r>
    <s v="DP-2017-707-000049"/>
    <n v="-621.87"/>
    <m/>
    <n v="50490360"/>
    <n v="32110700"/>
    <s v="PHOENIX lékárenský velkoobchod, a.s."/>
    <s v="9991700003"/>
    <d v="2017-03-20T00:00:00"/>
    <s v="Buzková Eva"/>
    <s v="Reckitt 9-12/2016 a Angelini 1/2017"/>
    <x v="2"/>
    <s v="3 / 2017"/>
    <s v="březen"/>
    <x v="0"/>
    <n v="-621.87"/>
  </r>
  <r>
    <s v="DP-2017-707-000049"/>
    <n v="-15090.45"/>
    <m/>
    <n v="50490360"/>
    <n v="32110700"/>
    <s v="PHOENIX lékárenský velkoobchod, a.s."/>
    <s v="9991700003"/>
    <d v="2017-03-20T00:00:00"/>
    <s v="Buzková Eva"/>
    <s v="Reckitt 9-12/2016 a Angelini 1/2017"/>
    <x v="2"/>
    <s v="3 / 2017"/>
    <s v="březen"/>
    <x v="0"/>
    <n v="-15090.45"/>
  </r>
  <r>
    <s v="DP-2017-707-000049"/>
    <n v="-29.88"/>
    <m/>
    <n v="50490360"/>
    <n v="32110700"/>
    <s v="PHOENIX lékárenský velkoobchod, a.s."/>
    <s v="9991700003"/>
    <d v="2017-03-20T00:00:00"/>
    <s v="Buzková Eva"/>
    <s v="Reckitt 9-12/2016 a Angelini 1/2017"/>
    <x v="2"/>
    <s v="3 / 2017"/>
    <s v="březen"/>
    <x v="0"/>
    <n v="-29.88"/>
  </r>
  <r>
    <s v="DP-2017-707-000050"/>
    <n v="-9797.2000000000007"/>
    <m/>
    <n v="50490360"/>
    <n v="32110700"/>
    <s v="PHOENIX lékárenský velkoobchod, a.s."/>
    <s v="9991700001"/>
    <d v="2017-03-20T00:00:00"/>
    <s v="Buzková Eva"/>
    <s v="Gr. Swan 7-12/2016"/>
    <x v="2"/>
    <s v="3 / 2017"/>
    <s v="březen"/>
    <x v="0"/>
    <n v="-9797.2000000000007"/>
  </r>
  <r>
    <s v="DP-2017-707-000050"/>
    <n v="-202.8"/>
    <m/>
    <n v="50490360"/>
    <n v="32110700"/>
    <s v="PHOENIX lékárenský velkoobchod, a.s."/>
    <s v="9991700001"/>
    <d v="2017-03-20T00:00:00"/>
    <s v="Buzková Eva"/>
    <s v="Gr. Swan 7-12/2016"/>
    <x v="2"/>
    <s v="3 / 2017"/>
    <s v="březen"/>
    <x v="0"/>
    <n v="-202.8"/>
  </r>
  <r>
    <s v="DP-2017-707-000051"/>
    <n v="-29959.56"/>
    <m/>
    <n v="50490360"/>
    <n v="32110700"/>
    <s v="PHOENIX lékárenský velkoobchod, a.s."/>
    <s v="9991700006"/>
    <d v="2017-03-20T00:00:00"/>
    <s v="Buzková Eva"/>
    <s v="MSD 2016"/>
    <x v="2"/>
    <s v="3 / 2017"/>
    <s v="březen"/>
    <x v="0"/>
    <n v="-29959.56"/>
  </r>
  <r>
    <s v="DP-2017-707-000053"/>
    <n v="-24935.119999999999"/>
    <m/>
    <n v="50490360"/>
    <n v="32110700"/>
    <s v="Merck Sharp &amp; Dohme s.r.o."/>
    <s v="89000012"/>
    <d v="2017-03-21T00:00:00"/>
    <s v="Buzková Eva"/>
    <s v="MSD 1-2/2017"/>
    <x v="2"/>
    <s v="3 / 2017"/>
    <s v="březen"/>
    <x v="0"/>
    <n v="-24935.119999999999"/>
  </r>
  <r>
    <s v="DP-2017-707-000055"/>
    <n v="-205.03"/>
    <m/>
    <n v="50490360"/>
    <n v="32110700"/>
    <s v="PHOENIX lékárenský velkoobchod, a.s."/>
    <s v="9991700933"/>
    <d v="2017-03-21T00:00:00"/>
    <s v="Buzková Eva"/>
    <s v="Mylan 1/2017"/>
    <x v="2"/>
    <s v="3 / 2017"/>
    <s v="březen"/>
    <x v="0"/>
    <n v="-205.03"/>
  </r>
  <r>
    <s v="DP-2017-707-000056"/>
    <n v="-7123.68"/>
    <m/>
    <n v="50490360"/>
    <n v="32110700"/>
    <s v="PHOENIX lékárenský velkoobchod, a.s."/>
    <s v="9991700004"/>
    <d v="2017-03-21T00:00:00"/>
    <s v="Buzková Eva"/>
    <s v="AstraZeneca 10-12/2016 a Nutricia 1/2017"/>
    <x v="2"/>
    <s v="3 / 2017"/>
    <s v="březen"/>
    <x v="0"/>
    <n v="-7123.68"/>
  </r>
  <r>
    <s v="DP-2017-707-000056"/>
    <n v="-59754.5"/>
    <m/>
    <n v="50490360"/>
    <n v="32110700"/>
    <s v="PHOENIX lékárenský velkoobchod, a.s."/>
    <s v="9991700004"/>
    <d v="2017-03-21T00:00:00"/>
    <s v="Buzková Eva"/>
    <s v="AstraZeneca 10-12/2016 a Nutricia 1/2017"/>
    <x v="2"/>
    <s v="3 / 2017"/>
    <s v="březen"/>
    <x v="0"/>
    <n v="-59754.5"/>
  </r>
  <r>
    <s v="DP-2017-707-000056"/>
    <n v="-70628.13"/>
    <m/>
    <n v="50490360"/>
    <n v="32110700"/>
    <s v="PHOENIX lékárenský velkoobchod, a.s."/>
    <s v="9991700004"/>
    <d v="2017-03-21T00:00:00"/>
    <s v="Buzková Eva"/>
    <s v="AstraZeneca 10-12/2016 a Nutricia 1/2017"/>
    <x v="2"/>
    <s v="3 / 2017"/>
    <s v="březen"/>
    <x v="0"/>
    <n v="-70628.13"/>
  </r>
  <r>
    <s v="DP-2017-707-000057"/>
    <n v="-23085.42"/>
    <m/>
    <n v="50490360"/>
    <n v="32110700"/>
    <s v="PHOENIX lékárenský velkoobchod, a.s."/>
    <s v="9991700005"/>
    <d v="2017-03-21T00:00:00"/>
    <s v="Buzková Eva"/>
    <s v="Nutricia 1/2017 - prodej"/>
    <x v="2"/>
    <s v="3 / 2017"/>
    <s v="březen"/>
    <x v="0"/>
    <n v="-23085.42"/>
  </r>
  <r>
    <s v="DP-2017-707-000057"/>
    <n v="-4749.12"/>
    <m/>
    <n v="50490360"/>
    <n v="32110700"/>
    <s v="PHOENIX lékárenský velkoobchod, a.s."/>
    <s v="9991700005"/>
    <d v="2017-03-21T00:00:00"/>
    <s v="Buzková Eva"/>
    <s v="Nutricia 1/2017 - prodej"/>
    <x v="2"/>
    <s v="3 / 2017"/>
    <s v="březen"/>
    <x v="0"/>
    <n v="-4749.12"/>
  </r>
  <r>
    <s v="DP-2017-707-000057"/>
    <n v="-8165.46"/>
    <m/>
    <n v="50490360"/>
    <n v="32110700"/>
    <s v="PHOENIX lékárenský velkoobchod, a.s."/>
    <s v="9991700005"/>
    <d v="2017-03-21T00:00:00"/>
    <s v="Buzková Eva"/>
    <s v="Nutricia 1/2017 - prodej"/>
    <x v="2"/>
    <s v="3 / 2017"/>
    <s v="březen"/>
    <x v="0"/>
    <n v="-8165.46"/>
  </r>
  <r>
    <s v="DP-2017-707-000058"/>
    <n v="353.9"/>
    <m/>
    <n v="50490360"/>
    <n v="32110700"/>
    <s v="PHOENIX lékárenský velkoobchod, a.s."/>
    <s v="99916109051"/>
    <d v="2017-03-21T00:00:00"/>
    <s v="Buzková Eva"/>
    <s v="storno DP-2017-707-000005"/>
    <x v="2"/>
    <s v="3 / 2017"/>
    <s v="březen"/>
    <x v="0"/>
    <n v="353.9"/>
  </r>
  <r>
    <s v="DP-2017-707-000058"/>
    <n v="85631.77"/>
    <m/>
    <n v="50490360"/>
    <n v="32110700"/>
    <s v="PHOENIX lékárenský velkoobchod, a.s."/>
    <s v="99916109051"/>
    <d v="2017-03-21T00:00:00"/>
    <s v="Buzková Eva"/>
    <s v="storno DP-2017-707-000005"/>
    <x v="2"/>
    <s v="3 / 2017"/>
    <s v="březen"/>
    <x v="0"/>
    <n v="85631.77"/>
  </r>
  <r>
    <s v="DP-2017-707-000059"/>
    <n v="353.9"/>
    <m/>
    <n v="50490360"/>
    <n v="32110700"/>
    <s v="PHOENIX lékárenský velkoobchod, a.s."/>
    <s v="9991610905"/>
    <d v="2017-03-21T00:00:00"/>
    <s v="Buzková Eva"/>
    <s v="Krka 7-9/2016 - storno dokladu 9991609919 a Mylan 7-9/2016"/>
    <x v="2"/>
    <s v="3 / 2017"/>
    <s v="březen"/>
    <x v="0"/>
    <n v="353.9"/>
  </r>
  <r>
    <s v="DP-2017-707-000059"/>
    <n v="85631.77"/>
    <m/>
    <n v="50490360"/>
    <n v="32110700"/>
    <s v="PHOENIX lékárenský velkoobchod, a.s."/>
    <s v="9991610905"/>
    <d v="2017-03-21T00:00:00"/>
    <s v="Buzková Eva"/>
    <s v="Krka 7-9/2016 - storno dokladu 9991609919 a Mylan 7-9/2016"/>
    <x v="2"/>
    <s v="3 / 2017"/>
    <s v="březen"/>
    <x v="0"/>
    <n v="85631.77"/>
  </r>
  <r>
    <s v="DP-2017-707-000060"/>
    <n v="-86071.85"/>
    <m/>
    <n v="50490360"/>
    <n v="32110700"/>
    <s v="PHOENIX lékárenský velkoobchod, a.s."/>
    <s v="7991700201"/>
    <d v="2017-03-28T00:00:00"/>
    <s v="Buzková Eva"/>
    <s v="Beohringer 10-12/2016"/>
    <x v="2"/>
    <s v="3 / 2017"/>
    <s v="březen"/>
    <x v="0"/>
    <n v="-86071.85"/>
  </r>
  <r>
    <s v="DP-2017-707-000061"/>
    <n v="-114062.59"/>
    <m/>
    <n v="50490360"/>
    <n v="32110700"/>
    <s v="PHOENIX lékárenský velkoobchod, a.s."/>
    <s v="7991700213"/>
    <d v="2017-03-28T00:00:00"/>
    <s v="Buzková Eva"/>
    <s v="Beohringer 10-12/2016"/>
    <x v="2"/>
    <s v="3 / 2017"/>
    <s v="březen"/>
    <x v="0"/>
    <n v="-114062.59"/>
  </r>
  <r>
    <s v="DP-2017-707-000064"/>
    <n v="-20296.009999999998"/>
    <m/>
    <n v="50490360"/>
    <n v="32110700"/>
    <s v="PHARMACY - distribuce léčiv s.r.o."/>
    <s v="2734170066"/>
    <d v="2017-03-31T00:00:00"/>
    <s v="Buzková Eva"/>
    <s v="AstraZeneca 10-12/2016 a Exeltis 10-12/2016"/>
    <x v="2"/>
    <s v="3 / 2017"/>
    <s v="březen"/>
    <x v="0"/>
    <n v="-20296.009999999998"/>
  </r>
  <r>
    <s v="DP-2017-707-000065"/>
    <n v="-12659.99"/>
    <m/>
    <n v="50490360"/>
    <n v="32110700"/>
    <s v="PHARMACY - distribuce léčiv s.r.o."/>
    <s v="2734170062"/>
    <d v="2017-03-31T00:00:00"/>
    <s v="Buzková Eva"/>
    <s v="Berlin Chemie 10-12/2016"/>
    <x v="2"/>
    <s v="3 / 2017"/>
    <s v="březen"/>
    <x v="0"/>
    <n v="-12659.99"/>
  </r>
  <r>
    <s v="DP-2017-707-000068"/>
    <n v="-37852.629999999997"/>
    <m/>
    <n v="50490360"/>
    <n v="32110700"/>
    <s v="PHOENIX lékárenský velkoobchod, a.s."/>
    <s v="9991700002"/>
    <d v="2017-04-19T00:00:00"/>
    <s v="Buzková Eva"/>
    <s v="Takeda  1-9/2016 a Exeltis 10-12/2016"/>
    <x v="2"/>
    <s v="4 / 2017"/>
    <s v="duben"/>
    <x v="0"/>
    <n v="-37852.629999999997"/>
  </r>
  <r>
    <s v="DP-2017-707-000068"/>
    <n v="-1272.01"/>
    <m/>
    <n v="50490360"/>
    <n v="32110700"/>
    <s v="PHOENIX lékárenský velkoobchod, a.s."/>
    <s v="9991700002"/>
    <d v="2017-04-19T00:00:00"/>
    <s v="Buzková Eva"/>
    <s v="Takeda  1-9/2016 a Exeltis 10-12/2016"/>
    <x v="2"/>
    <s v="4 / 2017"/>
    <s v="duben"/>
    <x v="0"/>
    <n v="-1272.01"/>
  </r>
  <r>
    <s v="DP-2017-707-000070"/>
    <n v="-286550.90000000002"/>
    <m/>
    <n v="50490360"/>
    <n v="32110700"/>
    <s v="PHOENIX lékárenský velkoobchod, a.s."/>
    <s v="7991700255"/>
    <d v="2017-04-19T00:00:00"/>
    <s v="Buzková Eva"/>
    <s v="Aspen 2/2017"/>
    <x v="2"/>
    <s v="4 / 2017"/>
    <s v="duben"/>
    <x v="0"/>
    <n v="-286550.90000000002"/>
  </r>
  <r>
    <s v="DP-2017-707-000072"/>
    <n v="-112739.38"/>
    <m/>
    <n v="50490360"/>
    <n v="32110700"/>
    <s v="PHOENIX lékárenský velkoobchod, a.s."/>
    <s v="9991701284"/>
    <d v="2017-04-19T00:00:00"/>
    <s v="Buzková Eva"/>
    <s v="Nutricia 2/2017"/>
    <x v="2"/>
    <s v="4 / 2017"/>
    <s v="duben"/>
    <x v="0"/>
    <n v="-112739.38"/>
  </r>
  <r>
    <s v="DP-2017-707-000072"/>
    <n v="-14470.72"/>
    <m/>
    <n v="50490360"/>
    <n v="32110700"/>
    <s v="PHOENIX lékárenský velkoobchod, a.s."/>
    <s v="9991701284"/>
    <d v="2017-04-19T00:00:00"/>
    <s v="Buzková Eva"/>
    <s v="Nutricia 2/2017"/>
    <x v="2"/>
    <s v="4 / 2017"/>
    <s v="duben"/>
    <x v="0"/>
    <n v="-14470.72"/>
  </r>
  <r>
    <s v="DP-2017-707-000072"/>
    <n v="-289.89999999999998"/>
    <m/>
    <n v="50490360"/>
    <n v="32110700"/>
    <s v="PHOENIX lékárenský velkoobchod, a.s."/>
    <s v="9991701284"/>
    <d v="2017-04-19T00:00:00"/>
    <s v="Buzková Eva"/>
    <s v="Nutricia 2/2017"/>
    <x v="2"/>
    <s v="4 / 2017"/>
    <s v="duben"/>
    <x v="0"/>
    <n v="-289.89999999999998"/>
  </r>
  <r>
    <s v="DP-2017-707-000074"/>
    <n v="-39076.32"/>
    <m/>
    <n v="50490360"/>
    <n v="32110700"/>
    <s v="PHARMACY - distribuce léčiv s.r.o."/>
    <s v="2734170114"/>
    <d v="2017-04-28T00:00:00"/>
    <s v="Buzková Eva"/>
    <s v="Pharmacy - dobropis bude stornován dokladem3534170012"/>
    <x v="2"/>
    <s v="4 / 2017"/>
    <s v="duben"/>
    <x v="0"/>
    <n v="-39076.32"/>
  </r>
  <r>
    <s v="DP-2017-707-000075"/>
    <n v="39076.32"/>
    <m/>
    <n v="50490360"/>
    <n v="32110700"/>
    <s v="PHARMACY - distribuce léčiv s.r.o."/>
    <s v="2534170012"/>
    <d v="2017-04-28T00:00:00"/>
    <s v="Buzková Eva"/>
    <s v="storno FB 2734170114"/>
    <x v="2"/>
    <s v="4 / 2017"/>
    <s v="duben"/>
    <x v="0"/>
    <n v="39076.32"/>
  </r>
  <r>
    <s v="DP-2017-707-000077"/>
    <n v="-327141.98"/>
    <m/>
    <n v="50490360"/>
    <n v="32110700"/>
    <s v="PHOENIX lékárenský velkoobchod, a.s."/>
    <s v="7991700432"/>
    <d v="2017-05-10T00:00:00"/>
    <s v="Buzková Eva"/>
    <s v="Aspen 3/2017"/>
    <x v="2"/>
    <s v="5 / 2017"/>
    <s v="květen"/>
    <x v="0"/>
    <n v="-327141.98"/>
  </r>
  <r>
    <s v="DP-2017-707-000079"/>
    <n v="-11929.5"/>
    <m/>
    <n v="50490360"/>
    <n v="32110700"/>
    <s v="PHARMACY - distribuce léčiv s.r.o."/>
    <s v="2734170206"/>
    <d v="2017-05-10T00:00:00"/>
    <s v="Buzková Eva"/>
    <s v="Berlin Chemie 1-3/2017"/>
    <x v="2"/>
    <s v="5 / 2017"/>
    <s v="květen"/>
    <x v="0"/>
    <n v="-11929.5"/>
  </r>
  <r>
    <s v="DP-2017-707-000080"/>
    <n v="-11509"/>
    <m/>
    <n v="50490360"/>
    <n v="32110700"/>
    <s v="PHARMACY - distribuce léčiv s.r.o."/>
    <s v="2734170171"/>
    <d v="2017-05-10T00:00:00"/>
    <s v="Buzková Eva"/>
    <s v="Abbvie 1-3/2017"/>
    <x v="2"/>
    <s v="5 / 2017"/>
    <s v="květen"/>
    <x v="0"/>
    <n v="-11509"/>
  </r>
  <r>
    <s v="DP-2017-707-000081"/>
    <n v="-499068"/>
    <m/>
    <n v="50490360"/>
    <n v="32110700"/>
    <s v="Alliance Healthcare s.r.o."/>
    <s v="5901612476"/>
    <d v="2017-05-15T00:00:00"/>
    <s v="Buzková Eva"/>
    <s v="NovoNordisk 10-12/2016"/>
    <x v="2"/>
    <s v="5 / 2017"/>
    <s v="květen"/>
    <x v="0"/>
    <n v="-499068"/>
  </r>
  <r>
    <s v="DP-2017-707-000090"/>
    <n v="-109468.69"/>
    <m/>
    <n v="50490360"/>
    <n v="32110700"/>
    <s v="PHOENIX lékárenský velkoobchod, a.s."/>
    <s v="9991702177"/>
    <d v="2017-05-18T00:00:00"/>
    <s v="Jakšová Jana"/>
    <s v="Nutricia 3/2017"/>
    <x v="2"/>
    <s v="5 / 2017"/>
    <s v="květen"/>
    <x v="0"/>
    <n v="-109468.69"/>
  </r>
  <r>
    <s v="DP-2017-707-000090"/>
    <n v="-8282.0400000000009"/>
    <m/>
    <n v="50490360"/>
    <n v="32110700"/>
    <s v="PHOENIX lékárenský velkoobchod, a.s."/>
    <s v="9991702177"/>
    <d v="2017-05-18T00:00:00"/>
    <s v="Jakšová Jana"/>
    <s v="Nutricia 3/2017"/>
    <x v="2"/>
    <s v="5 / 2017"/>
    <s v="květen"/>
    <x v="0"/>
    <n v="-8282.0400000000009"/>
  </r>
  <r>
    <s v="DP-2017-707-000090"/>
    <n v="-5249.27"/>
    <m/>
    <n v="50490360"/>
    <n v="32110700"/>
    <s v="PHOENIX lékárenský velkoobchod, a.s."/>
    <s v="9991702177"/>
    <d v="2017-05-18T00:00:00"/>
    <s v="Jakšová Jana"/>
    <s v="Nutricia 3/2017"/>
    <x v="2"/>
    <s v="5 / 2017"/>
    <s v="květen"/>
    <x v="0"/>
    <n v="-5249.27"/>
  </r>
  <r>
    <s v="DP-2017-707-000091"/>
    <n v="-51913.47"/>
    <m/>
    <n v="50490360"/>
    <n v="32110700"/>
    <s v="PHOENIX lékárenský velkoobchod, a.s."/>
    <s v="9991701980"/>
    <d v="2017-05-24T00:00:00"/>
    <s v="Buzková Eva"/>
    <s v="Mylan 1-2/2017"/>
    <x v="2"/>
    <s v="5 / 2017"/>
    <s v="květen"/>
    <x v="0"/>
    <n v="-51913.47"/>
  </r>
  <r>
    <s v="DP-2017-707-000094"/>
    <n v="-36.81"/>
    <m/>
    <n v="50490360"/>
    <n v="32110700"/>
    <s v="PHOENIX lékárenský velkoobchod, a.s."/>
    <s v="9991701285"/>
    <d v="2017-05-24T00:00:00"/>
    <s v="Buzková Eva"/>
    <s v="Glenmark 12/2016 a 1/2017"/>
    <x v="2"/>
    <s v="5 / 2017"/>
    <s v="květen"/>
    <x v="0"/>
    <n v="-36.81"/>
  </r>
  <r>
    <s v="DP-2017-707-000094"/>
    <n v="-100.43"/>
    <m/>
    <n v="50490360"/>
    <n v="32110700"/>
    <s v="PHOENIX lékárenský velkoobchod, a.s."/>
    <s v="9991701285"/>
    <d v="2017-05-24T00:00:00"/>
    <s v="Buzková Eva"/>
    <s v="Glenmark 12/2016 a 1/2017"/>
    <x v="2"/>
    <s v="5 / 2017"/>
    <s v="květen"/>
    <x v="0"/>
    <n v="-100.43"/>
  </r>
  <r>
    <s v="DP-2017-707-000094"/>
    <n v="-7689.56"/>
    <m/>
    <n v="50490360"/>
    <n v="32110700"/>
    <s v="PHOENIX lékárenský velkoobchod, a.s."/>
    <s v="9991701285"/>
    <d v="2017-05-24T00:00:00"/>
    <s v="Buzková Eva"/>
    <s v="Glenmark 12/2016 a 1/2017"/>
    <x v="2"/>
    <s v="5 / 2017"/>
    <s v="květen"/>
    <x v="0"/>
    <n v="-7689.56"/>
  </r>
  <r>
    <s v="DP-2017-707-000096"/>
    <n v="-273219.05"/>
    <m/>
    <n v="50490360"/>
    <n v="32110700"/>
    <s v="PHOENIX lékárenský velkoobchod, a.s."/>
    <s v="7991700483"/>
    <d v="2017-05-29T00:00:00"/>
    <s v="Jakšová Jana"/>
    <s v="Aspen 4/2017"/>
    <x v="2"/>
    <s v="5 / 2017"/>
    <s v="květen"/>
    <x v="0"/>
    <n v="-273219.05"/>
  </r>
  <r>
    <s v="DP-2017-707-000101"/>
    <n v="-914.4"/>
    <m/>
    <n v="50490360"/>
    <n v="32110700"/>
    <s v="PHOENIX lékárenský velkoobchod, a.s."/>
    <s v="9991702176"/>
    <d v="2017-06-12T00:00:00"/>
    <s v="Buzková Eva"/>
    <s v="Johnson 1-3/2017 a 10-12/2016"/>
    <x v="2"/>
    <s v="6 / 2017"/>
    <s v="červen"/>
    <x v="0"/>
    <n v="-914.4"/>
  </r>
  <r>
    <s v="DP-2017-707-000101"/>
    <n v="-98.87"/>
    <m/>
    <n v="50490360"/>
    <n v="32110700"/>
    <s v="PHOENIX lékárenský velkoobchod, a.s."/>
    <s v="9991702176"/>
    <d v="2017-06-12T00:00:00"/>
    <s v="Buzková Eva"/>
    <s v="Johnson 1-3/2017 a 10-12/2016"/>
    <x v="2"/>
    <s v="6 / 2017"/>
    <s v="červen"/>
    <x v="0"/>
    <n v="-98.87"/>
  </r>
  <r>
    <s v="DP-2017-707-000101"/>
    <n v="-2004.81"/>
    <m/>
    <n v="50490360"/>
    <n v="32110700"/>
    <s v="PHOENIX lékárenský velkoobchod, a.s."/>
    <s v="9991702176"/>
    <d v="2017-06-12T00:00:00"/>
    <s v="Buzková Eva"/>
    <s v="Johnson 1-3/2017 a 10-12/2016"/>
    <x v="2"/>
    <s v="6 / 2017"/>
    <s v="červen"/>
    <x v="0"/>
    <n v="-2004.81"/>
  </r>
  <r>
    <s v="DP-2017-707-000103"/>
    <n v="-483906"/>
    <m/>
    <n v="50490360"/>
    <n v="32110700"/>
    <s v="Alliance Healthcare s.r.o."/>
    <s v="5901613946"/>
    <d v="2017-06-13T00:00:00"/>
    <s v="Buzková Eva"/>
    <s v="NovoNordisk 1-3/2017"/>
    <x v="2"/>
    <s v="6 / 2017"/>
    <s v="červen"/>
    <x v="0"/>
    <n v="-483906"/>
  </r>
  <r>
    <s v="DP-2017-707-000104"/>
    <n v="-771518"/>
    <m/>
    <n v="50490360"/>
    <n v="32110700"/>
    <s v="Alliance Healthcare s.r.o."/>
    <s v="5901613949"/>
    <d v="2017-06-13T00:00:00"/>
    <s v="Buzková Eva"/>
    <s v="NovoNordisk 1-3/2017"/>
    <x v="2"/>
    <s v="6 / 2017"/>
    <s v="červen"/>
    <x v="0"/>
    <n v="-771518"/>
  </r>
  <r>
    <s v="DP-2017-707-000107"/>
    <n v="-9871.16"/>
    <m/>
    <n v="50490360"/>
    <n v="32110700"/>
    <s v="PHOENIX lékárenský velkoobchod, a.s."/>
    <s v="9991703136"/>
    <d v="2017-06-13T00:00:00"/>
    <s v="Buzková Eva"/>
    <s v="Nutricia 4/2017"/>
    <x v="2"/>
    <s v="6 / 2017"/>
    <s v="červen"/>
    <x v="0"/>
    <n v="-9871.16"/>
  </r>
  <r>
    <s v="DP-2017-707-000107"/>
    <n v="-95736.23"/>
    <m/>
    <n v="50490360"/>
    <n v="32110700"/>
    <s v="PHOENIX lékárenský velkoobchod, a.s."/>
    <s v="9991703136"/>
    <d v="2017-06-13T00:00:00"/>
    <s v="Buzková Eva"/>
    <s v="Nutricia 4/2017 - prodej"/>
    <x v="2"/>
    <s v="6 / 2017"/>
    <s v="červen"/>
    <x v="0"/>
    <n v="-95736.23"/>
  </r>
  <r>
    <s v="DP-2017-707-000107"/>
    <n v="-9892.61"/>
    <m/>
    <n v="50490360"/>
    <n v="32110700"/>
    <s v="PHOENIX lékárenský velkoobchod, a.s."/>
    <s v="9991703136"/>
    <d v="2017-06-13T00:00:00"/>
    <s v="Buzková Eva"/>
    <s v="Nutricia 4/2017"/>
    <x v="2"/>
    <s v="6 / 2017"/>
    <s v="červen"/>
    <x v="0"/>
    <n v="-9892.61"/>
  </r>
  <r>
    <s v="DP-2017-707-000108"/>
    <n v="-149533.04"/>
    <m/>
    <n v="50490360"/>
    <n v="32110700"/>
    <s v="PHOENIX lékárenský velkoobchod, a.s."/>
    <s v="9991611157"/>
    <d v="2017-06-13T00:00:00"/>
    <s v="Buzková Eva"/>
    <s v="Krka 7-9/2016 a GlaxoSmithKline 10-12/2016"/>
    <x v="2"/>
    <s v="6 / 2017"/>
    <s v="červen"/>
    <x v="0"/>
    <n v="-149533.04"/>
  </r>
  <r>
    <s v="DP-2017-707-000108"/>
    <n v="-22.03"/>
    <m/>
    <n v="50490360"/>
    <n v="32110700"/>
    <s v="PHOENIX lékárenský velkoobchod, a.s."/>
    <s v="9991611157"/>
    <d v="2017-06-13T00:00:00"/>
    <s v="Buzková Eva"/>
    <s v="Krka 7-9/2016 a GlaxoSmithKline 10-12/2016"/>
    <x v="2"/>
    <s v="6 / 2017"/>
    <s v="červen"/>
    <x v="0"/>
    <n v="-22.03"/>
  </r>
  <r>
    <s v="DP-2017-707-000109"/>
    <n v="129470.61"/>
    <m/>
    <n v="50490360"/>
    <n v="32110700"/>
    <s v="PHOENIX lékárenský velkoobchod, a.s."/>
    <s v="9991703860"/>
    <d v="2017-06-13T00:00:00"/>
    <s v="Buzková Eva"/>
    <s v="Částečné storno dokladu 9991611157 GlaxoSmithKline 1-3/2017 a Stada Pharma 1-3/2017"/>
    <x v="2"/>
    <s v="6 / 2017"/>
    <s v="červen"/>
    <x v="0"/>
    <n v="129470.61"/>
  </r>
  <r>
    <s v="DP-2017-707-000109"/>
    <n v="5068.0600000000004"/>
    <m/>
    <n v="50490360"/>
    <n v="32110700"/>
    <s v="PHOENIX lékárenský velkoobchod, a.s."/>
    <s v="9991703860"/>
    <d v="2017-06-13T00:00:00"/>
    <s v="Buzková Eva"/>
    <s v="Částečné storno dokladu 9991611157 GlaxoSmithKline 1-3/2017 a Stada Pharma 1-3/2017"/>
    <x v="2"/>
    <s v="6 / 2017"/>
    <s v="červen"/>
    <x v="0"/>
    <n v="5068.0600000000004"/>
  </r>
  <r>
    <s v="DP-2017-707-000109"/>
    <n v="540.32000000000005"/>
    <m/>
    <n v="50490360"/>
    <n v="32110700"/>
    <s v="PHOENIX lékárenský velkoobchod, a.s."/>
    <s v="9991703860"/>
    <d v="2017-06-13T00:00:00"/>
    <s v="Buzková Eva"/>
    <s v="Částečné storno dokladu 9991611157 GlaxoSmithKline 1-3/2017 a Stada Pharma 1-3/2017"/>
    <x v="2"/>
    <s v="6 / 2017"/>
    <s v="červen"/>
    <x v="0"/>
    <n v="540.32000000000005"/>
  </r>
  <r>
    <s v="DP-2017-707-000110"/>
    <n v="-160722.51"/>
    <m/>
    <n v="50490360"/>
    <n v="32110700"/>
    <s v="PHARMACY - distribuce léčiv s.r.o."/>
    <s v="2734170226"/>
    <d v="2017-06-28T00:00:00"/>
    <s v="Buzková Eva"/>
    <s v="AstraZeneca 1-3/2017 a GlaxoSmithKline 1-3/2017"/>
    <x v="2"/>
    <s v="6 / 2017"/>
    <s v="červen"/>
    <x v="0"/>
    <n v="-160722.51"/>
  </r>
  <r>
    <s v="DP-2017-707-000111"/>
    <n v="-1997.46"/>
    <m/>
    <n v="50490360"/>
    <n v="32110700"/>
    <s v="ViaPharma s.r.o."/>
    <s v="1776500858"/>
    <d v="2017-06-28T00:00:00"/>
    <s v="Buzková Eva"/>
    <s v="Bayer 4/2017"/>
    <x v="2"/>
    <s v="6 / 2017"/>
    <s v="červen"/>
    <x v="0"/>
    <n v="-1997.46"/>
  </r>
  <r>
    <s v="DP-2017-707-000112"/>
    <n v="-4643.7"/>
    <m/>
    <n v="50490360"/>
    <n v="32110700"/>
    <s v="ViaPharma s.r.o."/>
    <s v="1776500857"/>
    <d v="2017-06-28T00:00:00"/>
    <s v="Buzková Eva"/>
    <s v="Bayer 4/2017"/>
    <x v="2"/>
    <s v="6 / 2017"/>
    <s v="červen"/>
    <x v="0"/>
    <n v="-4643.7"/>
  </r>
  <r>
    <s v="DP-2017-707-000113"/>
    <n v="-1518.64"/>
    <m/>
    <n v="50490360"/>
    <n v="32110700"/>
    <s v="PHOENIX lékárenský velkoobchod, s.r.o."/>
    <s v="9991703911"/>
    <d v="2017-06-22T00:00:00"/>
    <s v="Buzková Eva"/>
    <s v="Nutricia 4/2017 - prodej"/>
    <x v="2"/>
    <s v="6 / 2017"/>
    <s v="červen"/>
    <x v="0"/>
    <n v="-1518.64"/>
  </r>
  <r>
    <s v="DP-2017-707-000113"/>
    <n v="-1521.94"/>
    <m/>
    <n v="50490360"/>
    <n v="32110700"/>
    <s v="PHOENIX lékárenský velkoobchod, s.r.o."/>
    <s v="9991703911"/>
    <d v="2017-06-22T00:00:00"/>
    <s v="Buzková Eva"/>
    <s v="Nutricia 4/2017 - prodej"/>
    <x v="2"/>
    <s v="6 / 2017"/>
    <s v="červen"/>
    <x v="0"/>
    <n v="-1521.94"/>
  </r>
  <r>
    <s v="DP-2017-707-000113"/>
    <n v="-5959.42"/>
    <m/>
    <n v="50490360"/>
    <n v="32110700"/>
    <s v="PHOENIX lékárenský velkoobchod, s.r.o."/>
    <s v="9991703911"/>
    <d v="2017-06-22T00:00:00"/>
    <s v="Buzková Eva"/>
    <s v="Nutricia 4/2017 - prodej"/>
    <x v="2"/>
    <s v="6 / 2017"/>
    <s v="červen"/>
    <x v="0"/>
    <n v="-5959.42"/>
  </r>
  <r>
    <s v="DP-2017-707-000114"/>
    <n v="-96740.88"/>
    <m/>
    <n v="50490360"/>
    <n v="32110700"/>
    <s v="PHOENIX lékárenský velkoobchod, a.s."/>
    <s v="7991700584"/>
    <d v="2017-06-29T00:00:00"/>
    <s v="Buzková Eva"/>
    <s v="Boehringer 1-3/2017"/>
    <x v="2"/>
    <s v="6 / 2017"/>
    <s v="červen"/>
    <x v="0"/>
    <n v="-96740.88"/>
  </r>
  <r>
    <s v="DP-2017-707-000115"/>
    <n v="-120.37"/>
    <m/>
    <n v="50490360"/>
    <n v="32110700"/>
    <s v="PHOENIX lékárenský velkoobchod, s.r.o."/>
    <s v="7991700625"/>
    <d v="2017-06-29T00:00:00"/>
    <s v="Buzková Eva"/>
    <s v="Boehringer 1-3/2017"/>
    <x v="2"/>
    <s v="6 / 2017"/>
    <s v="červen"/>
    <x v="0"/>
    <n v="-120.37"/>
  </r>
  <r>
    <s v="DP-2017-707-000116"/>
    <n v="-120999.91"/>
    <m/>
    <n v="50490360"/>
    <n v="32110700"/>
    <s v="PHOENIX lékárenský velkoobchod, s.r.o."/>
    <s v="7991700595"/>
    <d v="2017-06-29T00:00:00"/>
    <s v="Buzková Eva"/>
    <s v="Boehringer 1-3/2017"/>
    <x v="2"/>
    <s v="6 / 2017"/>
    <s v="červen"/>
    <x v="0"/>
    <n v="-120999.91"/>
  </r>
  <r>
    <s v="DP-2017-707-000119"/>
    <n v="-157728.57"/>
    <m/>
    <n v="50490360"/>
    <n v="32110700"/>
    <s v="ROCHE s.r.o."/>
    <s v="4650003537"/>
    <d v="2017-06-30T00:00:00"/>
    <s v="Buzková Eva"/>
    <s v="Roche 1-3/2017 - prodej"/>
    <x v="2"/>
    <s v="6 / 2017"/>
    <s v="červen"/>
    <x v="0"/>
    <n v="-157728.57"/>
  </r>
  <r>
    <s v="DP-2017-707-000123"/>
    <n v="-373018.59"/>
    <m/>
    <n v="50490360"/>
    <n v="32110700"/>
    <s v="PHOENIX lékárenský velkoobchod, s.r.o."/>
    <s v="7991700639"/>
    <d v="2017-07-19T00:00:00"/>
    <s v="Buzková Eva"/>
    <s v="Aspen 5/2017"/>
    <x v="2"/>
    <s v="7 / 2017"/>
    <s v="červenec"/>
    <x v="0"/>
    <n v="-373018.59"/>
  </r>
  <r>
    <s v="DP-2017-707-000124"/>
    <n v="-62167.82"/>
    <m/>
    <n v="50490360"/>
    <n v="32110700"/>
    <s v="Alliance Healthcare s.r.o."/>
    <s v="5901615066"/>
    <d v="2017-07-19T00:00:00"/>
    <s v="Buzková Eva"/>
    <s v="GL Pharma 1-3/2017"/>
    <x v="2"/>
    <s v="7 / 2017"/>
    <s v="červenec"/>
    <x v="0"/>
    <n v="-62167.82"/>
  </r>
  <r>
    <s v="DP-2017-707-000128"/>
    <n v="-56272.17"/>
    <m/>
    <n v="50490360"/>
    <n v="32110700"/>
    <s v="PHARMACY - distribuce léčiv s.r.o."/>
    <s v="2734170219"/>
    <d v="2017-07-31T00:00:00"/>
    <s v="Buzková Eva"/>
    <s v="Mylan 10-12/2016, GlaxoSmithKline 7-9/2016, PharmaSwiss 4/2017, Mylan-Abbott 10-12/2016"/>
    <x v="2"/>
    <s v="7 / 2017"/>
    <s v="červenec"/>
    <x v="0"/>
    <n v="-56272.17"/>
  </r>
  <r>
    <s v="DP-2017-707-000131"/>
    <n v="-834167.45"/>
    <m/>
    <n v="50490360"/>
    <n v="32110700"/>
    <s v="Alliance Healthcare s.r.o."/>
    <s v="5901616839"/>
    <d v="2017-07-31T00:00:00"/>
    <s v="Buzková Eva"/>
    <s v="Glenmark 4-12/2016"/>
    <x v="2"/>
    <s v="7 / 2017"/>
    <s v="červenec"/>
    <x v="0"/>
    <n v="-834167.45"/>
  </r>
  <r>
    <s v="DP-2017-707-000133"/>
    <n v="-152.56"/>
    <m/>
    <n v="50490360"/>
    <n v="32110700"/>
    <s v="PHOENIX lékárenský velkoobchod, s.r.o."/>
    <s v="9991703819"/>
    <d v="2017-07-27T00:00:00"/>
    <s v="Jakšová Jana"/>
    <s v="PharmaSwiss 1-5/2017"/>
    <x v="2"/>
    <s v="7 / 2017"/>
    <s v="červenec"/>
    <x v="0"/>
    <n v="-152.56"/>
  </r>
  <r>
    <s v="DP-2017-707-000133"/>
    <n v="-50.83"/>
    <m/>
    <n v="50490360"/>
    <n v="32110700"/>
    <s v="PHOENIX lékárenský velkoobchod, s.r.o."/>
    <s v="9991703819"/>
    <d v="2017-07-27T00:00:00"/>
    <s v="Jakšová Jana"/>
    <s v="PharmaSwiss 1-5/2017"/>
    <x v="2"/>
    <s v="7 / 2017"/>
    <s v="červenec"/>
    <x v="0"/>
    <n v="-50.83"/>
  </r>
  <r>
    <s v="DP-2017-707-000134"/>
    <n v="-65319.93"/>
    <m/>
    <n v="50490360"/>
    <n v="32110700"/>
    <s v="PHOENIX lékárenský velkoobchod, s.r.o."/>
    <s v="9991704061"/>
    <d v="2017-07-27T00:00:00"/>
    <s v="Jakšová Jana"/>
    <s v="Nutricia 5/2017, Egis 1-6/2017"/>
    <x v="2"/>
    <s v="7 / 2017"/>
    <s v="červenec"/>
    <x v="0"/>
    <n v="-65319.93"/>
  </r>
  <r>
    <s v="DP-2017-707-000134"/>
    <n v="-3259.08"/>
    <m/>
    <n v="50490360"/>
    <n v="32110700"/>
    <s v="PHOENIX lékárenský velkoobchod, s.r.o."/>
    <s v="9991704061"/>
    <d v="2017-07-27T00:00:00"/>
    <s v="Jakšová Jana"/>
    <s v="Nutricia 5/2017, Egis 1-6/2017"/>
    <x v="2"/>
    <s v="7 / 2017"/>
    <s v="červenec"/>
    <x v="0"/>
    <n v="-3259.08"/>
  </r>
  <r>
    <s v="DP-2017-707-000134"/>
    <n v="-24269"/>
    <m/>
    <n v="50490360"/>
    <n v="32110700"/>
    <s v="PHOENIX lékárenský velkoobchod, s.r.o."/>
    <s v="9991704061"/>
    <d v="2017-07-27T00:00:00"/>
    <s v="Jakšová Jana"/>
    <s v="Nutricia 5/2017, Egis 1-6/2017"/>
    <x v="2"/>
    <s v="7 / 2017"/>
    <s v="červenec"/>
    <x v="0"/>
    <n v="-24269"/>
  </r>
  <r>
    <s v="DP-2017-707-000135"/>
    <n v="-35000"/>
    <m/>
    <n v="50490360"/>
    <n v="32110700"/>
    <s v="PHOENIX lékárenský velkoobchod, s.r.o."/>
    <s v="9991704062"/>
    <d v="2017-07-27T00:00:00"/>
    <s v="Buzková Eva"/>
    <s v="Nutricia 5/2017 prodej"/>
    <x v="2"/>
    <s v="7 / 2017"/>
    <s v="červenec"/>
    <x v="0"/>
    <n v="-35000"/>
  </r>
  <r>
    <s v="DP-2017-707-000136"/>
    <n v="-3551.18"/>
    <m/>
    <n v="50490360"/>
    <n v="32110700"/>
    <s v="PHOENIX lékárenský velkoobchod, s.r.o."/>
    <s v="9991704736"/>
    <d v="2017-07-27T00:00:00"/>
    <s v="Jakšová Jana"/>
    <s v="PharmaSwiss 1-6/2017"/>
    <x v="2"/>
    <s v="7 / 2017"/>
    <s v="červenec"/>
    <x v="0"/>
    <n v="-3551.18"/>
  </r>
  <r>
    <s v="DP-2017-707-000136"/>
    <n v="-438.82"/>
    <m/>
    <n v="50490360"/>
    <n v="32110700"/>
    <s v="PHOENIX lékárenský velkoobchod, s.r.o."/>
    <s v="9991704736"/>
    <d v="2017-07-27T00:00:00"/>
    <s v="Jakšová Jana"/>
    <s v="PharmaSwiss 1-6/2017"/>
    <x v="2"/>
    <s v="7 / 2017"/>
    <s v="červenec"/>
    <x v="0"/>
    <n v="-438.82"/>
  </r>
  <r>
    <s v="DP-2017-707-000137"/>
    <n v="-146327.51"/>
    <m/>
    <n v="50490360"/>
    <n v="32110700"/>
    <s v="PHARMACY - distribuce léčiv s.r.o."/>
    <s v="2734170277"/>
    <d v="2017-08-01T00:00:00"/>
    <s v="Buzková Eva"/>
    <s v="Vipharm 1-6/17, GlaxoSmithKline 1-3/2017"/>
    <x v="2"/>
    <s v="8 / 2017"/>
    <s v="srpen"/>
    <x v="0"/>
    <n v="-146327.51"/>
  </r>
  <r>
    <s v="DP-2017-707-000137"/>
    <n v="-1007.06"/>
    <m/>
    <n v="50490360"/>
    <n v="32110700"/>
    <s v="PHARMACY - distribuce léčiv s.r.o."/>
    <s v="2734170277"/>
    <d v="2017-08-01T00:00:00"/>
    <s v="Buzková Eva"/>
    <s v="Vipharm 1-6/17, GlaxoSmithKline 1-3/2017"/>
    <x v="2"/>
    <s v="8 / 2017"/>
    <s v="srpen"/>
    <x v="0"/>
    <n v="-1007.06"/>
  </r>
  <r>
    <s v="DP-2017-707-000138"/>
    <n v="-2068.4899999999998"/>
    <m/>
    <n v="50490360"/>
    <n v="32110700"/>
    <s v="PHARMACY - distribuce léčiv s.r.o."/>
    <s v="2734170216"/>
    <d v="2017-07-31T00:00:00"/>
    <s v="Buzková Eva"/>
    <s v="AstraZeneca, SD Pharma, Exeltis 1-3/17, prodej"/>
    <x v="2"/>
    <s v="7 / 2017"/>
    <s v="červenec"/>
    <x v="0"/>
    <n v="-2068.4899999999998"/>
  </r>
  <r>
    <s v="DP-2017-707-000139"/>
    <n v="-1328300"/>
    <m/>
    <n v="50490360"/>
    <n v="32110700"/>
    <s v="Alliance Healthcare s.r.o."/>
    <s v="5901616527"/>
    <d v="2017-08-11T00:00:00"/>
    <s v="Buzková Eva"/>
    <s v="NovoNordisk 4-6/2017"/>
    <x v="2"/>
    <s v="8 / 2017"/>
    <s v="srpen"/>
    <x v="0"/>
    <n v="-1328300"/>
  </r>
  <r>
    <s v="DP-2017-707-000140"/>
    <n v="-58181.94"/>
    <m/>
    <n v="50490360"/>
    <n v="32110700"/>
    <s v="PHOENIX lékárenský velkoobchod, s.r.o."/>
    <s v="7991700855"/>
    <d v="2017-08-14T00:00:00"/>
    <s v="Buzková Eva"/>
    <s v="AstraZeneca 4-6/2017"/>
    <x v="2"/>
    <s v="8 / 2017"/>
    <s v="srpen"/>
    <x v="0"/>
    <n v="-58181.94"/>
  </r>
  <r>
    <s v="DP-2017-707-000141"/>
    <n v="-62032.22"/>
    <m/>
    <n v="50490360"/>
    <n v="32110700"/>
    <s v="PHOENIX lékárenský velkoobchod, s.r.o."/>
    <s v="7991700852"/>
    <d v="2017-08-14T00:00:00"/>
    <s v="Buzková Eva"/>
    <s v="AstraZeneca 4-6/2017"/>
    <x v="2"/>
    <s v="8 / 2017"/>
    <s v="srpen"/>
    <x v="0"/>
    <n v="-62032.22"/>
  </r>
  <r>
    <s v="DP-2017-707-000142"/>
    <n v="-109132.01"/>
    <m/>
    <n v="50490360"/>
    <n v="32110700"/>
    <s v="PHOENIX lékárenský velkoobchod, s.r.o."/>
    <s v="9991705001"/>
    <d v="2017-08-14T00:00:00"/>
    <s v="Buzková Eva"/>
    <s v="Nutricia 6/2017"/>
    <x v="2"/>
    <s v="8 / 2017"/>
    <s v="srpen"/>
    <x v="0"/>
    <n v="-109132.01"/>
  </r>
  <r>
    <s v="DP-2017-707-000142"/>
    <n v="-4333.16"/>
    <m/>
    <n v="50490360"/>
    <n v="32110700"/>
    <s v="PHOENIX lékárenský velkoobchod, s.r.o."/>
    <s v="9991705001"/>
    <d v="2017-08-14T00:00:00"/>
    <s v="Buzková Eva"/>
    <s v="Nutricia 6/2017"/>
    <x v="2"/>
    <s v="8 / 2017"/>
    <s v="srpen"/>
    <x v="0"/>
    <n v="-4333.16"/>
  </r>
  <r>
    <s v="DP-2017-707-000142"/>
    <n v="-16534.830000000002"/>
    <m/>
    <n v="50490360"/>
    <n v="32110700"/>
    <s v="PHOENIX lékárenský velkoobchod, s.r.o."/>
    <s v="9991705001"/>
    <d v="2017-08-14T00:00:00"/>
    <s v="Buzková Eva"/>
    <s v="Nutricia 6/2017"/>
    <x v="2"/>
    <s v="8 / 2017"/>
    <s v="srpen"/>
    <x v="0"/>
    <n v="-16534.830000000002"/>
  </r>
  <r>
    <s v="DP-2017-707-000146"/>
    <n v="-2150"/>
    <m/>
    <n v="50490360"/>
    <n v="32110700"/>
    <s v="PHOENIX lékárenský velkoobchod, s.r.o."/>
    <s v="9991705003"/>
    <d v="2017-08-14T00:00:00"/>
    <s v="Buzková Eva"/>
    <s v="Abbvie 4-6/2017 a Nutricia 6/2017 prodej"/>
    <x v="2"/>
    <s v="8 / 2017"/>
    <s v="srpen"/>
    <x v="0"/>
    <n v="-2150"/>
  </r>
  <r>
    <s v="DP-2017-707-000147"/>
    <n v="-400220.62"/>
    <m/>
    <n v="50490360"/>
    <n v="32110700"/>
    <s v="PHOENIX lékárenský velkoobchod, s.r.o."/>
    <s v="7991700685"/>
    <d v="2017-08-14T00:00:00"/>
    <s v="Jakšová Jana"/>
    <s v="Aspen 6/2017"/>
    <x v="2"/>
    <s v="8 / 2017"/>
    <s v="srpen"/>
    <x v="0"/>
    <n v="-400220.62"/>
  </r>
  <r>
    <s v="DP-2017-707-000149"/>
    <n v="-58413.09"/>
    <m/>
    <n v="50490360"/>
    <n v="32110700"/>
    <s v="PHOENIX lékárenský velkoobchod, s.r.o."/>
    <s v="9991705683"/>
    <d v="2017-08-16T00:00:00"/>
    <s v="Jakšová Jana"/>
    <s v="Mylan 4-6/2017"/>
    <x v="2"/>
    <s v="8 / 2017"/>
    <s v="srpen"/>
    <x v="0"/>
    <n v="-58413.09"/>
  </r>
  <r>
    <s v="DP-2017-707-000150"/>
    <n v="-167.77"/>
    <m/>
    <n v="50490360"/>
    <n v="32110700"/>
    <s v="PHOENIX lékárenský velkoobchod, s.r.o."/>
    <s v="9991705000"/>
    <d v="2017-08-16T00:00:00"/>
    <s v="Jakšová Jana"/>
    <s v="StadaPharma 4-6/2017 a Krka 4-6/2017"/>
    <x v="2"/>
    <s v="8 / 2017"/>
    <s v="srpen"/>
    <x v="0"/>
    <n v="-167.77"/>
  </r>
  <r>
    <s v="DP-2017-707-000150"/>
    <n v="-29.87"/>
    <m/>
    <n v="50490360"/>
    <n v="32110700"/>
    <s v="PHOENIX lékárenský velkoobchod, s.r.o."/>
    <s v="9991705000"/>
    <d v="2017-08-16T00:00:00"/>
    <s v="Jakšová Jana"/>
    <s v="StadaPharma 4-6/2017 a Krka 4-6/2017"/>
    <x v="2"/>
    <s v="8 / 2017"/>
    <s v="srpen"/>
    <x v="0"/>
    <n v="-29.87"/>
  </r>
  <r>
    <s v="DP-2017-707-000150"/>
    <n v="-8726.61"/>
    <m/>
    <n v="50490360"/>
    <n v="32110700"/>
    <s v="PHOENIX lékárenský velkoobchod, s.r.o."/>
    <s v="9991705000"/>
    <d v="2017-08-16T00:00:00"/>
    <s v="Jakšová Jana"/>
    <s v="StadaPharma 4-6/2017 a Krka 4-6/2017"/>
    <x v="2"/>
    <s v="8 / 2017"/>
    <s v="srpen"/>
    <x v="0"/>
    <n v="-8726.61"/>
  </r>
  <r>
    <s v="DP-2017-707-000151"/>
    <n v="-292.5"/>
    <m/>
    <n v="50490360"/>
    <n v="32110700"/>
    <s v="PHOENIX lékárenský velkoobchod, s.r.o."/>
    <s v="9991705634"/>
    <d v="2017-08-16T00:00:00"/>
    <s v="Jakšová Jana"/>
    <s v="Valeant 1-3/2017"/>
    <x v="2"/>
    <s v="8 / 2017"/>
    <s v="srpen"/>
    <x v="0"/>
    <n v="-292.5"/>
  </r>
  <r>
    <s v="DP-2017-707-000151"/>
    <n v="-505.5"/>
    <m/>
    <n v="50490360"/>
    <n v="32110700"/>
    <s v="PHOENIX lékárenský velkoobchod, s.r.o."/>
    <s v="9991705634"/>
    <d v="2017-08-16T00:00:00"/>
    <s v="Jakšová Jana"/>
    <s v="Valeant 1-3/2017"/>
    <x v="2"/>
    <s v="8 / 2017"/>
    <s v="srpen"/>
    <x v="0"/>
    <n v="-505.5"/>
  </r>
  <r>
    <s v="DP-2017-707-000152"/>
    <n v="-631986"/>
    <m/>
    <n v="50490360"/>
    <n v="32110700"/>
    <s v="Alliance Healthcare s.r.o."/>
    <s v="5901617427"/>
    <d v="2017-08-16T00:00:00"/>
    <s v="Jakšová Jana"/>
    <s v="NovoNordisk 4-6/2017"/>
    <x v="2"/>
    <s v="8 / 2017"/>
    <s v="srpen"/>
    <x v="0"/>
    <n v="-631986"/>
  </r>
  <r>
    <s v="DP-2017-707-000155"/>
    <n v="-14907.12"/>
    <m/>
    <n v="50490360"/>
    <n v="32110700"/>
    <s v="PHARMACY - distribuce léčiv s.r.o."/>
    <s v="2734170320"/>
    <d v="2017-08-31T00:00:00"/>
    <s v="Buzková Eva"/>
    <s v="BerlinChemie 4-6/2017"/>
    <x v="2"/>
    <s v="8 / 2017"/>
    <s v="srpen"/>
    <x v="0"/>
    <n v="-14907.12"/>
  </r>
  <r>
    <s v="DP-2017-707-000156"/>
    <n v="-67331.77"/>
    <m/>
    <n v="50490360"/>
    <n v="32110700"/>
    <s v="PHARMACY - distribuce léčiv s.r.o."/>
    <s v="2734170324"/>
    <d v="2017-08-31T00:00:00"/>
    <s v="Buzková Eva"/>
    <s v="SVUS a Abbvie 4-6/2017, krka 1-3/2017"/>
    <x v="2"/>
    <s v="8 / 2017"/>
    <s v="srpen"/>
    <x v="0"/>
    <n v="-67331.77"/>
  </r>
  <r>
    <s v="DP-2017-707-000159"/>
    <n v="-104024.28"/>
    <m/>
    <n v="50490360"/>
    <n v="32110700"/>
    <s v="Alliance Healthcare s.r.o."/>
    <s v="5901617955"/>
    <d v="2017-08-31T00:00:00"/>
    <s v="Buzková Eva"/>
    <s v="G.L.Pharma 4-6/2017"/>
    <x v="2"/>
    <s v="8 / 2017"/>
    <s v="srpen"/>
    <x v="0"/>
    <n v="-104024.28"/>
  </r>
  <r>
    <s v="DP-2017-707-000163"/>
    <n v="-2251.98"/>
    <m/>
    <n v="50490360"/>
    <n v="32110700"/>
    <s v="Alliance Healthcare s.r.o."/>
    <s v="5901618246"/>
    <d v="2017-09-11T00:00:00"/>
    <s v="Buzková Eva"/>
    <s v="Actavis 1-3/2017"/>
    <x v="2"/>
    <s v="9 / 2017"/>
    <s v="září"/>
    <x v="0"/>
    <n v="-2251.98"/>
  </r>
  <r>
    <s v="DP-2017-707-000168"/>
    <n v="-33968"/>
    <m/>
    <n v="50490360"/>
    <n v="32110700"/>
    <s v="PHOENIX lékárenský velkoobchod, s.r.o."/>
    <s v="9991706607"/>
    <d v="2017-09-21T00:00:00"/>
    <s v="Buzková Eva"/>
    <s v="Richter Gedeon 4-6/2017"/>
    <x v="2"/>
    <s v="9 / 2017"/>
    <s v="září"/>
    <x v="0"/>
    <n v="-33968"/>
  </r>
  <r>
    <s v="DP-2017-707-000173"/>
    <n v="-94139.91"/>
    <m/>
    <n v="50490360"/>
    <n v="32110700"/>
    <s v="PHOENIX lékárenský velkoobchod, s.r.o."/>
    <s v="7991701029"/>
    <d v="2017-09-22T00:00:00"/>
    <s v="Buzková Eva"/>
    <s v="Boehringer 4-6/2017"/>
    <x v="2"/>
    <s v="9 / 2017"/>
    <s v="září"/>
    <x v="0"/>
    <n v="-94139.91"/>
  </r>
  <r>
    <s v="DP-2017-707-000174"/>
    <n v="-134580.63"/>
    <m/>
    <n v="50490360"/>
    <n v="32110700"/>
    <s v="PHOENIX lékárenský velkoobchod, s.r.o."/>
    <s v="7991701041"/>
    <d v="2017-09-22T00:00:00"/>
    <s v="Buzková Eva"/>
    <s v="Boehringer 4-6/2017"/>
    <x v="2"/>
    <s v="9 / 2017"/>
    <s v="září"/>
    <x v="0"/>
    <n v="-134580.63"/>
  </r>
  <r>
    <s v="DP-2017-707-000176"/>
    <n v="-5855.53"/>
    <m/>
    <n v="50490360"/>
    <n v="32110700"/>
    <s v="PHARMOS, a.s."/>
    <s v="2011173247"/>
    <d v="2017-09-22T00:00:00"/>
    <s v="Buzková Eva"/>
    <s v="Teva-Actavis 1-3/2017"/>
    <x v="2"/>
    <s v="9 / 2017"/>
    <s v="září"/>
    <x v="0"/>
    <n v="-5855.53"/>
  </r>
  <r>
    <s v="DP-2017-707-000177"/>
    <n v="-559.87"/>
    <m/>
    <n v="50490360"/>
    <n v="32110700"/>
    <s v="PHOENIX lékárenský velkoobchod, s.r.o."/>
    <s v="9991705875"/>
    <d v="2017-09-25T00:00:00"/>
    <s v="Buzková Eva"/>
    <s v="Teva 1-3/2017 a Exeltis 1-3/2017"/>
    <x v="2"/>
    <s v="9 / 2017"/>
    <s v="září"/>
    <x v="0"/>
    <n v="-559.87"/>
  </r>
  <r>
    <s v="DP-2017-707-000177"/>
    <n v="-876.93"/>
    <m/>
    <n v="50490360"/>
    <n v="32110700"/>
    <s v="PHOENIX lékárenský velkoobchod, s.r.o."/>
    <s v="9991705875"/>
    <d v="2017-09-25T00:00:00"/>
    <s v="Buzková Eva"/>
    <s v="Teva 1-3/2017 a Exeltis 1-3/2017"/>
    <x v="2"/>
    <s v="9 / 2017"/>
    <s v="září"/>
    <x v="0"/>
    <n v="-876.93"/>
  </r>
  <r>
    <s v="DP-2017-707-000177"/>
    <n v="-20515.22"/>
    <m/>
    <n v="50490360"/>
    <n v="32110700"/>
    <s v="PHOENIX lékárenský velkoobchod, s.r.o."/>
    <s v="9991705875"/>
    <d v="2017-09-25T00:00:00"/>
    <s v="Buzková Eva"/>
    <s v="Teva 1-3/2017 a Exeltis 1-3/2017"/>
    <x v="2"/>
    <s v="9 / 2017"/>
    <s v="září"/>
    <x v="0"/>
    <n v="-20515.22"/>
  </r>
  <r>
    <s v="DP-2017-707-000178"/>
    <n v="-19701.900000000001"/>
    <m/>
    <n v="50490360"/>
    <n v="32110700"/>
    <s v="PHOENIX lékárenský velkoobchod, s.r.o."/>
    <s v="9991705876"/>
    <d v="2017-09-25T00:00:00"/>
    <s v="Buzková Eva"/>
    <s v="Nutricia 7/2017 prodej"/>
    <x v="2"/>
    <s v="9 / 2017"/>
    <s v="září"/>
    <x v="0"/>
    <n v="-19701.900000000001"/>
  </r>
  <r>
    <s v="DP-2017-707-000178"/>
    <n v="-13063.35"/>
    <m/>
    <n v="50490360"/>
    <n v="32110700"/>
    <s v="PHOENIX lékárenský velkoobchod, s.r.o."/>
    <s v="9991705876"/>
    <d v="2017-09-25T00:00:00"/>
    <s v="Buzková Eva"/>
    <s v="Nutricia 7/2017 prodej"/>
    <x v="2"/>
    <s v="9 / 2017"/>
    <s v="září"/>
    <x v="0"/>
    <n v="-13063.35"/>
  </r>
  <r>
    <s v="DP-2017-707-000178"/>
    <n v="-94734.75"/>
    <m/>
    <n v="50490360"/>
    <n v="32110700"/>
    <s v="PHOENIX lékárenský velkoobchod, s.r.o."/>
    <s v="9991705876"/>
    <d v="2017-09-25T00:00:00"/>
    <s v="Buzková Eva"/>
    <s v="Nutricia 7/2017 prodej"/>
    <x v="2"/>
    <s v="9 / 2017"/>
    <s v="září"/>
    <x v="0"/>
    <n v="-94734.75"/>
  </r>
  <r>
    <s v="FP-2017-707-000001"/>
    <n v="-26268.959999999999"/>
    <m/>
    <n v="50490360"/>
    <n v="32110700"/>
    <s v="Novartis s.r.o."/>
    <s v="2000044853"/>
    <d v="2017-01-26T00:00:00"/>
    <s v="Buzková Eva"/>
    <s v="Roche 10-12/2016"/>
    <x v="2"/>
    <s v="1 / 2017"/>
    <s v="leden"/>
    <x v="0"/>
    <n v="-26268.959999999999"/>
  </r>
  <r>
    <s v="FP-2017-707-000003"/>
    <n v="-10629.56"/>
    <m/>
    <n v="50490360"/>
    <n v="32110700"/>
    <s v="SERVIER s.r.o."/>
    <s v="1170300042"/>
    <d v="2017-01-30T00:00:00"/>
    <s v="Buzková Eva"/>
    <s v="Servier 10-12/2016"/>
    <x v="2"/>
    <s v="1 / 2017"/>
    <s v="leden"/>
    <x v="0"/>
    <n v="-10629.56"/>
  </r>
  <r>
    <s v="FP-2017-707-000005"/>
    <n v="-849384"/>
    <m/>
    <n v="50490360"/>
    <n v="32110700"/>
    <s v="Sandoz s.r.o."/>
    <s v="4280025053"/>
    <d v="2017-01-31T00:00:00"/>
    <s v="Buzková Eva"/>
    <s v="Sandoz 7-9/2016"/>
    <x v="2"/>
    <s v="1 / 2017"/>
    <s v="leden"/>
    <x v="0"/>
    <n v="-849384"/>
  </r>
  <r>
    <s v="FP-2017-707-000007"/>
    <n v="-902090"/>
    <m/>
    <n v="50490360"/>
    <n v="32110700"/>
    <s v="Sandoz s.r.o."/>
    <s v="4280025047"/>
    <d v="2017-01-31T00:00:00"/>
    <s v="Buzková Eva"/>
    <s v="Sandoz 4-6/2016"/>
    <x v="2"/>
    <s v="1 / 2017"/>
    <s v="leden"/>
    <x v="0"/>
    <n v="-902090"/>
  </r>
  <r>
    <s v="FP-2017-707-000010"/>
    <n v="-2408910"/>
    <m/>
    <n v="50490360"/>
    <n v="32110700"/>
    <s v="Sandoz s.r.o."/>
    <s v="4280025524"/>
    <d v="2017-02-24T00:00:00"/>
    <s v="Buzková Eva"/>
    <s v="Sandoz 10-12/2016"/>
    <x v="2"/>
    <s v="2 / 2017"/>
    <s v="únor"/>
    <x v="0"/>
    <n v="-2408910"/>
  </r>
  <r>
    <s v="FP-2017-707-000012"/>
    <n v="-623"/>
    <m/>
    <n v="50490360"/>
    <n v="32110700"/>
    <s v="Novartis s.r.o."/>
    <s v="2000045093"/>
    <d v="2017-02-28T00:00:00"/>
    <s v="Davidová Miroslava"/>
    <s v="Novartis 10-12/2016"/>
    <x v="2"/>
    <s v="2 / 2017"/>
    <s v="únor"/>
    <x v="0"/>
    <n v="-623"/>
  </r>
  <r>
    <s v="FP-2017-707-000014"/>
    <n v="2408910"/>
    <m/>
    <n v="50490360"/>
    <n v="32110700"/>
    <s v="Sandoz s.r.o."/>
    <s v="4280025524"/>
    <d v="2017-03-31T00:00:00"/>
    <s v="Buzková Eva"/>
    <s v="Storno FP-2017-707-000010 - bylo zadáno jako Odpočet Plný, ale správně je to Odpočet Nemá"/>
    <x v="2"/>
    <s v="3 / 2017"/>
    <s v="březen"/>
    <x v="0"/>
    <n v="2408910"/>
  </r>
  <r>
    <s v="FP-2017-707-000015"/>
    <n v="-1261779"/>
    <m/>
    <n v="50490360"/>
    <n v="32110700"/>
    <s v="Sandoz s.r.o."/>
    <s v="4280025523"/>
    <d v="2017-03-31T00:00:00"/>
    <s v="Buzková Eva"/>
    <s v="Sandoz 10-12/2016"/>
    <x v="2"/>
    <s v="3 / 2017"/>
    <s v="březen"/>
    <x v="0"/>
    <n v="-1261779"/>
  </r>
  <r>
    <s v="FP-2017-707-000018"/>
    <n v="-656193"/>
    <m/>
    <n v="50490360"/>
    <n v="32110700"/>
    <s v="Pfizer PFE, spol. s r.o."/>
    <s v="9750900797"/>
    <d v="2017-03-31T00:00:00"/>
    <s v="Jakšová Jana"/>
    <s v="Pfizer 9-11/2016"/>
    <x v="2"/>
    <s v="3 / 2017"/>
    <s v="březen"/>
    <x v="0"/>
    <n v="-656193"/>
  </r>
  <r>
    <s v="FP-2017-707-000019"/>
    <n v="-34251"/>
    <m/>
    <n v="50490360"/>
    <n v="32110700"/>
    <s v="Novartis s.r.o."/>
    <s v="2000045408"/>
    <d v="2017-04-28T00:00:00"/>
    <s v="Buzková Eva"/>
    <s v="Novartis 1-3/2017"/>
    <x v="2"/>
    <s v="4 / 2017"/>
    <s v="duben"/>
    <x v="0"/>
    <n v="-34251"/>
  </r>
  <r>
    <s v="FP-2017-707-000022"/>
    <n v="-640026"/>
    <m/>
    <n v="50490360"/>
    <n v="32110700"/>
    <s v="Pfizer, spol. s r.o."/>
    <s v="9749500955"/>
    <d v="2017-04-28T00:00:00"/>
    <s v="Buzková Eva"/>
    <s v="Pfizer 9-11/2016"/>
    <x v="2"/>
    <s v="4 / 2017"/>
    <s v="duben"/>
    <x v="0"/>
    <n v="-640026"/>
  </r>
  <r>
    <s v="FP-2017-707-000024"/>
    <n v="-171243"/>
    <m/>
    <n v="50490360"/>
    <n v="32110700"/>
    <s v="Novartis s.r.o."/>
    <s v="2000045479"/>
    <d v="2017-05-18T00:00:00"/>
    <s v="Buzková Eva"/>
    <s v="Novartis 1-3/2017"/>
    <x v="2"/>
    <s v="5 / 2017"/>
    <s v="květen"/>
    <x v="0"/>
    <n v="-171243"/>
  </r>
  <r>
    <s v="FP-2017-707-000025"/>
    <n v="-1630075"/>
    <m/>
    <n v="50490360"/>
    <n v="32110700"/>
    <s v="Sandoz s.r.o."/>
    <s v="7280026775"/>
    <d v="2017-06-02T00:00:00"/>
    <s v="Buzková Eva"/>
    <s v="Sandoz 1-3/2017"/>
    <x v="2"/>
    <s v="6 / 2017"/>
    <s v="červen"/>
    <x v="0"/>
    <n v="-1630075"/>
  </r>
  <r>
    <s v="FP-2017-707-000028"/>
    <n v="-49123.77"/>
    <m/>
    <n v="50490360"/>
    <n v="32110700"/>
    <s v="SERVIER s.r.o."/>
    <s v="1170300107"/>
    <d v="2017-06-12T00:00:00"/>
    <s v="Buzková Eva"/>
    <s v="Servier 1-3/2017"/>
    <x v="2"/>
    <s v="6 / 2017"/>
    <s v="červen"/>
    <x v="0"/>
    <n v="-49123.77"/>
  </r>
  <r>
    <s v="FP-2017-707-000029"/>
    <n v="-23356"/>
    <m/>
    <n v="50490360"/>
    <n v="32110700"/>
    <s v="Novartis s.r.o."/>
    <s v="2000045869"/>
    <d v="2017-07-26T00:00:00"/>
    <s v="Buzková Eva"/>
    <s v="Novartis 4-6/2017"/>
    <x v="2"/>
    <s v="7 / 2017"/>
    <s v="červenec"/>
    <x v="0"/>
    <n v="-23356"/>
  </r>
  <r>
    <s v="FP-2017-707-000031"/>
    <n v="-31315.26"/>
    <m/>
    <n v="50490360"/>
    <n v="32110700"/>
    <s v="SERVIER s.r.o."/>
    <s v="1170300133"/>
    <d v="2017-08-14T00:00:00"/>
    <s v="Buzková Eva"/>
    <s v="Servier 8/2017"/>
    <x v="2"/>
    <s v="8 / 2017"/>
    <s v="srpen"/>
    <x v="0"/>
    <n v="-31315.26"/>
  </r>
  <r>
    <s v="FP-2017-707-000033"/>
    <n v="-49005.19"/>
    <m/>
    <n v="50490360"/>
    <n v="32110700"/>
    <s v="SERVIER s.r.o."/>
    <s v="1170300140"/>
    <d v="2017-08-15T00:00:00"/>
    <s v="Buzková Eva"/>
    <s v="Servier 1-3/2016"/>
    <x v="2"/>
    <s v="8 / 2017"/>
    <s v="srpen"/>
    <x v="0"/>
    <n v="-49005.19"/>
  </r>
  <r>
    <s v="FP-2017-707-000034"/>
    <n v="-1051418"/>
    <m/>
    <n v="50490360"/>
    <n v="32110700"/>
    <s v="Pfizer PFE, spol. s r.o."/>
    <s v="9750901021"/>
    <d v="2017-08-31T00:00:00"/>
    <s v="Buzková Eva"/>
    <s v="Pfizer 3-5/2017"/>
    <x v="2"/>
    <s v="8 / 2017"/>
    <s v="srpen"/>
    <x v="0"/>
    <n v="-1051418"/>
  </r>
  <r>
    <s v="FP-2017-707-000036"/>
    <n v="-216263"/>
    <m/>
    <n v="50490360"/>
    <n v="32110700"/>
    <s v="Novartis s.r.o."/>
    <s v="2000046076"/>
    <d v="2017-08-31T00:00:00"/>
    <s v="Buzková Eva"/>
    <s v="Novartis 4-6/2017"/>
    <x v="2"/>
    <s v="8 / 2017"/>
    <s v="srpen"/>
    <x v="0"/>
    <n v="-216263"/>
  </r>
  <r>
    <s v="FP-2017-707-000038"/>
    <n v="-493791"/>
    <m/>
    <n v="50490360"/>
    <n v="32110700"/>
    <s v="Pfizer, spol. s r.o."/>
    <s v="9749501029"/>
    <d v="2017-09-11T00:00:00"/>
    <s v="Buzková Eva"/>
    <s v="Pfizer 12/2016-2/2017"/>
    <x v="2"/>
    <s v="9 / 2017"/>
    <s v="září"/>
    <x v="0"/>
    <n v="-493791"/>
  </r>
  <r>
    <s v="FP-2017-707-000041"/>
    <n v="-838616"/>
    <m/>
    <n v="50490360"/>
    <n v="32110700"/>
    <s v="Pfizer PFE, spol. s r.o."/>
    <s v="9750900909"/>
    <d v="2017-09-11T00:00:00"/>
    <s v="Buzková Eva"/>
    <s v="Pfizer 12/2016 - 2/2017"/>
    <x v="2"/>
    <s v="9 / 2017"/>
    <s v="září"/>
    <x v="0"/>
    <n v="-838616"/>
  </r>
  <r>
    <s v="DP-2017-707-000179"/>
    <n v="-148519.10999999999"/>
    <m/>
    <s v="50490360"/>
    <s v="32110700"/>
    <s v="Alliance Healthcare s.r.o."/>
    <s v="5901700417"/>
    <d v="2017-10-04T00:00:00"/>
    <s v="Buzková Eva"/>
    <s v="Glenmark 4-12/2016"/>
    <x v="2"/>
    <s v="10 / 2017"/>
    <s v="říjen"/>
    <x v="0"/>
    <n v="-148519.10999999999"/>
  </r>
  <r>
    <s v="DP-2017-707-000183"/>
    <n v="-92351.07"/>
    <m/>
    <s v="50490360"/>
    <s v="32110700"/>
    <s v="PHARMACY - distribuce léčiv s.r.o."/>
    <s v="2734170405"/>
    <d v="2017-10-12T00:00:00"/>
    <s v="Buzková Eva"/>
    <s v="SD Pharma 4-6/17, GlaxoSmithKline 4-5/17, Exeltis 4-6/17, AstraZeneca 4-6/17, Vipharm 4-6/17"/>
    <x v="2"/>
    <s v="10 / 2017"/>
    <s v="říjen"/>
    <x v="0"/>
    <n v="-92351.07"/>
  </r>
  <r>
    <s v="DP-2017-707-000190"/>
    <n v="-20417.259999999998"/>
    <m/>
    <s v="50490360"/>
    <s v="32110700"/>
    <s v="PHARMACY - distribuce léčiv s.r.o."/>
    <s v="2734170400"/>
    <d v="2017-10-13T00:00:00"/>
    <s v="Buzková Eva"/>
    <s v="SD Pharma 4-6/2017"/>
    <x v="2"/>
    <s v="10 / 2017"/>
    <s v="říjen"/>
    <x v="0"/>
    <n v="-20417.259999999998"/>
  </r>
  <r>
    <s v="DP-2017-707-000191"/>
    <n v="-747535.64"/>
    <m/>
    <s v="50490360"/>
    <s v="32110700"/>
    <s v="Alliance Healthcare s.r.o."/>
    <s v="5901701129"/>
    <d v="2017-10-13T00:00:00"/>
    <s v="Buzková Eva"/>
    <s v="Glenmark 1-3/2017"/>
    <x v="2"/>
    <s v="10 / 2017"/>
    <s v="říjen"/>
    <x v="0"/>
    <n v="-747535.64"/>
  </r>
  <r>
    <s v="DP-2017-707-000197"/>
    <n v="-612200.68999999994"/>
    <m/>
    <s v="50490360"/>
    <s v="32110700"/>
    <s v="ROCHE s.r.o."/>
    <s v="340001140"/>
    <d v="2017-10-26T00:00:00"/>
    <s v="Buzková Eva"/>
    <s v="Roche 7-9/2017"/>
    <x v="2"/>
    <s v="10 / 2017"/>
    <s v="říjen"/>
    <x v="0"/>
    <n v="-612200.68999999994"/>
  </r>
  <r>
    <s v="DP-2017-707-000198"/>
    <n v="-443.85"/>
    <m/>
    <s v="50490360"/>
    <s v="32110700"/>
    <s v="PHOENIX lékárenský velkoobchod, s.r.o."/>
    <s v="9991706791"/>
    <d v="2017-10-26T00:00:00"/>
    <s v="Buzková Eva"/>
    <s v="Krka 4-6/2017 a Merck 1-6/2017"/>
    <x v="2"/>
    <s v="10 / 2017"/>
    <s v="říjen"/>
    <x v="0"/>
    <n v="-443.85"/>
  </r>
  <r>
    <s v="DP-2017-707-000198"/>
    <n v="-267776.73"/>
    <m/>
    <s v="50490360"/>
    <s v="32110700"/>
    <s v="PHOENIX lékárenský velkoobchod, s.r.o."/>
    <s v="9991706791"/>
    <d v="2017-10-26T00:00:00"/>
    <s v="Buzková Eva"/>
    <s v="Krka 4-6/2017 a Merck 1-6/2017"/>
    <x v="2"/>
    <s v="10 / 2017"/>
    <s v="říjen"/>
    <x v="0"/>
    <n v="-267776.73"/>
  </r>
  <r>
    <s v="DP-2017-707-000198"/>
    <n v="-871.48"/>
    <m/>
    <s v="50490360"/>
    <s v="32110700"/>
    <s v="PHOENIX lékárenský velkoobchod, s.r.o."/>
    <s v="9991706791"/>
    <d v="2017-10-26T00:00:00"/>
    <s v="Buzková Eva"/>
    <s v="Krka 4-6/2017 a Merck 1-6/2017"/>
    <x v="2"/>
    <s v="10 / 2017"/>
    <s v="říjen"/>
    <x v="0"/>
    <n v="-871.48"/>
  </r>
  <r>
    <s v="FP-2017-707-000043"/>
    <n v="-1805536"/>
    <m/>
    <s v="50490360"/>
    <s v="32110700"/>
    <s v="Sandoz s.r.o."/>
    <s v="4280028356"/>
    <d v="2017-10-05T00:00:00"/>
    <s v="Buzková Eva"/>
    <s v="Sandoz 4-6/2017"/>
    <x v="2"/>
    <s v="10 / 2017"/>
    <s v="říjen"/>
    <x v="0"/>
    <n v="-1805536"/>
  </r>
  <r>
    <s v="FP-2017-707-000045"/>
    <n v="-21928.9"/>
    <m/>
    <s v="50490360"/>
    <s v="32110700"/>
    <s v="Novartis s.r.o."/>
    <s v="2000046406"/>
    <d v="2017-10-17T00:00:00"/>
    <s v="Buzková Eva"/>
    <s v="Novartis 7-9/2017"/>
    <x v="2"/>
    <s v="10 / 2017"/>
    <s v="říjen"/>
    <x v="0"/>
    <n v="-21928.9"/>
  </r>
  <r>
    <s v="FP-2017-707-000048"/>
    <n v="-766931"/>
    <m/>
    <s v="50490360"/>
    <s v="32110700"/>
    <s v="Pfizer PFE, spol. s r.o."/>
    <s v="9750901107"/>
    <d v="2017-10-31T00:00:00"/>
    <s v="Buzková Eva"/>
    <s v="Pfizer 6-8/2017"/>
    <x v="2"/>
    <s v="10 / 2017"/>
    <s v="říjen"/>
    <x v="0"/>
    <n v="-766931"/>
  </r>
  <r>
    <s v="FP-2017-707-000051"/>
    <n v="-518875"/>
    <m/>
    <s v="50490360"/>
    <s v="32110700"/>
    <s v="Pfizer, spol. s r.o."/>
    <s v="9749501287"/>
    <d v="2017-10-31T00:00:00"/>
    <s v="Buzková Eva"/>
    <s v="Pfizer 3-5/2017"/>
    <x v="2"/>
    <s v="10 / 2017"/>
    <s v="říjen"/>
    <x v="0"/>
    <n v="-518875"/>
  </r>
  <r>
    <s v="FP-2017-707-000052"/>
    <n v="-337442"/>
    <m/>
    <s v="50490360"/>
    <s v="32110700"/>
    <s v="Pfizer, spol. s r.o."/>
    <s v="9749501261"/>
    <d v="2017-10-31T00:00:00"/>
    <s v="Buzková Eva"/>
    <s v="Pfizer 6-8/2017"/>
    <x v="2"/>
    <s v="10 / 2017"/>
    <s v="říjen"/>
    <x v="0"/>
    <n v="-3374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Kontingenční tabulka 5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7:C49" firstHeaderRow="1" firstDataRow="2" firstDataCol="1" rowPageCount="1" colPageCount="1"/>
  <pivotFields count="15">
    <pivotField showAll="0"/>
    <pivotField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>
      <items count="2">
        <item x="0"/>
        <item t="default"/>
      </items>
    </pivotField>
    <pivotField dataField="1" numFmtId="4" showAll="0"/>
  </pivotFields>
  <rowFields count="1">
    <field x="1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3"/>
  </colFields>
  <colItems count="2">
    <i>
      <x/>
    </i>
    <i t="grand">
      <x/>
    </i>
  </colItems>
  <pageFields count="1">
    <pageField fld="10" item="1" hier="-1"/>
  </pageFields>
  <dataFields count="1">
    <dataField name="Součet z Částka celkem" fld="14" baseField="0" baseItem="0" numFmtId="4"/>
  </dataFields>
  <formats count="6">
    <format dxfId="33">
      <pivotArea outline="0" collapsedLevelsAreSubtotals="1" fieldPosition="0"/>
    </format>
    <format dxfId="32">
      <pivotArea dataOnly="0" labelOnly="1" outline="0" fieldPosition="0">
        <references count="1">
          <reference field="10" count="1">
            <x v="1"/>
          </reference>
        </references>
      </pivotArea>
    </format>
    <format dxfId="31">
      <pivotArea field="13" type="button" dataOnly="0" labelOnly="1" outline="0" axis="axisCol" fieldPosition="0"/>
    </format>
    <format dxfId="30">
      <pivotArea type="topRight" dataOnly="0" labelOnly="1" outline="0" fieldPosition="0"/>
    </format>
    <format dxfId="29">
      <pivotArea dataOnly="0" labelOnly="1" fieldPosition="0">
        <references count="1">
          <reference field="13" count="0"/>
        </references>
      </pivotArea>
    </format>
    <format dxfId="28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20:C32" firstHeaderRow="1" firstDataRow="2" firstDataCol="1" rowPageCount="1" colPageCount="1"/>
  <pivotFields count="15">
    <pivotField showAll="0"/>
    <pivotField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>
      <items count="2">
        <item x="0"/>
        <item t="default"/>
      </items>
    </pivotField>
    <pivotField dataField="1" numFmtId="4" showAll="0"/>
  </pivotFields>
  <rowFields count="1">
    <field x="1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3"/>
  </colFields>
  <colItems count="2">
    <i>
      <x/>
    </i>
    <i t="grand">
      <x/>
    </i>
  </colItems>
  <pageFields count="1">
    <pageField fld="10" item="0" hier="-1"/>
  </pageFields>
  <dataFields count="1">
    <dataField name="Součet z Částka celkem" fld="14" baseField="0" baseItem="0" numFmtId="4"/>
  </dataFields>
  <formats count="6">
    <format dxfId="39">
      <pivotArea outline="0" collapsedLevelsAreSubtotals="1" fieldPosition="0"/>
    </format>
    <format dxfId="38">
      <pivotArea dataOnly="0" labelOnly="1" outline="0" fieldPosition="0">
        <references count="1">
          <reference field="10" count="1">
            <x v="0"/>
          </reference>
        </references>
      </pivotArea>
    </format>
    <format dxfId="37">
      <pivotArea field="13" type="button" dataOnly="0" labelOnly="1" outline="0" axis="axisCol" fieldPosition="0"/>
    </format>
    <format dxfId="36">
      <pivotArea type="topRight" dataOnly="0" labelOnly="1" outline="0" fieldPosition="0"/>
    </format>
    <format dxfId="35">
      <pivotArea dataOnly="0" labelOnly="1" fieldPosition="0">
        <references count="1">
          <reference field="13" count="0"/>
        </references>
      </pivotArea>
    </format>
    <format dxfId="34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15" firstHeaderRow="1" firstDataRow="2" firstDataCol="1" rowPageCount="1" colPageCount="1"/>
  <pivotFields count="15">
    <pivotField showAll="0"/>
    <pivotField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>
      <items count="2">
        <item x="0"/>
        <item t="default"/>
      </items>
    </pivotField>
    <pivotField dataField="1" numFmtId="4" showAll="0"/>
  </pivotFields>
  <rowFields count="1">
    <field x="1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celkem" fld="14" baseField="0" baseItem="0" numFmtId="4"/>
  </dataFields>
  <formats count="6">
    <format dxfId="45">
      <pivotArea outline="0" collapsedLevelsAreSubtotals="1" fieldPosition="0"/>
    </format>
    <format dxfId="44">
      <pivotArea dataOnly="0" labelOnly="1" outline="0" fieldPosition="0">
        <references count="1">
          <reference field="10" count="0"/>
        </references>
      </pivotArea>
    </format>
    <format dxfId="43">
      <pivotArea field="13" type="button" dataOnly="0" labelOnly="1" outline="0" axis="axisCol" fieldPosition="0"/>
    </format>
    <format dxfId="42">
      <pivotArea type="topRight" dataOnly="0" labelOnly="1" outline="0" fieldPosition="0"/>
    </format>
    <format dxfId="41">
      <pivotArea dataOnly="0" labelOnly="1" fieldPosition="0">
        <references count="1">
          <reference field="13" count="0"/>
        </references>
      </pivotArea>
    </format>
    <format dxfId="40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55" firstHeaderRow="1" firstDataRow="2" firstDataCol="1"/>
  <pivotFields count="15">
    <pivotField showAll="0"/>
    <pivotField numFmtId="4" showAll="0"/>
    <pivotField showAll="0"/>
    <pivotField showAll="0"/>
    <pivotField showAll="0"/>
    <pivotField axis="axisRow" showAll="0">
      <items count="46">
        <item x="9"/>
        <item x="28"/>
        <item x="0"/>
        <item x="17"/>
        <item x="11"/>
        <item x="14"/>
        <item x="7"/>
        <item x="10"/>
        <item x="26"/>
        <item x="37"/>
        <item x="31"/>
        <item x="39"/>
        <item x="8"/>
        <item x="42"/>
        <item x="43"/>
        <item x="29"/>
        <item x="41"/>
        <item x="30"/>
        <item x="25"/>
        <item x="5"/>
        <item x="36"/>
        <item x="40"/>
        <item x="33"/>
        <item x="35"/>
        <item x="4"/>
        <item x="44"/>
        <item x="38"/>
        <item x="32"/>
        <item x="15"/>
        <item x="12"/>
        <item x="18"/>
        <item x="23"/>
        <item x="21"/>
        <item x="22"/>
        <item x="1"/>
        <item x="16"/>
        <item x="2"/>
        <item x="13"/>
        <item x="6"/>
        <item x="20"/>
        <item x="19"/>
        <item x="34"/>
        <item x="3"/>
        <item x="27"/>
        <item x="24"/>
        <item t="default"/>
      </items>
    </pivotField>
    <pivotField showAll="0"/>
    <pivotField numFmtId="14"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dataField="1" numFmtId="4" showAll="0"/>
  </pivotFields>
  <rowFields count="2">
    <field x="10"/>
    <field x="5"/>
  </rowFields>
  <rowItems count="51">
    <i>
      <x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12"/>
    </i>
    <i r="1">
      <x v="18"/>
    </i>
    <i r="1">
      <x v="19"/>
    </i>
    <i r="1">
      <x v="24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2"/>
    </i>
    <i r="1">
      <x v="44"/>
    </i>
    <i>
      <x v="1"/>
    </i>
    <i r="1">
      <x v="1"/>
    </i>
    <i r="1">
      <x v="5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41"/>
    </i>
    <i r="1">
      <x v="43"/>
    </i>
    <i r="1">
      <x v="44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celkem" fld="14" baseField="0" baseItem="0" numFmtId="4"/>
  </dataFields>
  <formats count="5">
    <format dxfId="27">
      <pivotArea outline="0" collapsedLevelsAreSubtotals="1" fieldPosition="0"/>
    </format>
    <format dxfId="26">
      <pivotArea field="13" type="button" dataOnly="0" labelOnly="1" outline="0" axis="axisCol" fieldPosition="0"/>
    </format>
    <format dxfId="25">
      <pivotArea type="topRight" dataOnly="0" labelOnly="1" outline="0" fieldPosition="0"/>
    </format>
    <format dxfId="24">
      <pivotArea dataOnly="0" labelOnly="1" fieldPosition="0">
        <references count="1">
          <reference field="13" count="0"/>
        </references>
      </pivotArea>
    </format>
    <format dxfId="23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2" cacheId="5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4:C18" firstHeaderRow="1" firstDataRow="2" firstDataCol="1"/>
  <pivotFields count="15">
    <pivotField showAll="0"/>
    <pivotField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dataField="1"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celkem" fld="14" baseField="0" baseItem="0" numFmtId="4"/>
  </dataFields>
  <formats count="11">
    <format dxfId="21">
      <pivotArea outline="0" collapsedLevelsAreSubtotals="1" fieldPosition="0"/>
    </format>
    <format dxfId="12">
      <pivotArea type="origin" dataOnly="0" labelOnly="1" outline="0" fieldPosition="0"/>
    </format>
    <format dxfId="11">
      <pivotArea field="13" type="button" dataOnly="0" labelOnly="1" outline="0" axis="axisCol" fieldPosition="0"/>
    </format>
    <format dxfId="10">
      <pivotArea type="topRight" dataOnly="0" labelOnly="1" outline="0" fieldPosition="0"/>
    </format>
    <format dxfId="9">
      <pivotArea field="10" type="button" dataOnly="0" labelOnly="1" outline="0" axis="axisRow" fieldPosition="0"/>
    </format>
    <format dxfId="8">
      <pivotArea dataOnly="0" labelOnly="1" fieldPosition="0">
        <references count="1">
          <reference field="13" count="0"/>
        </references>
      </pivotArea>
    </format>
    <format dxfId="7">
      <pivotArea field="10" type="button" dataOnly="0" labelOnly="1" outline="0" axis="axisRow" fieldPosition="0"/>
    </format>
    <format dxfId="6">
      <pivotArea field="10" type="button" dataOnly="0" labelOnly="1" outline="0" axis="axisRow" fieldPosition="0"/>
    </format>
    <format dxfId="2">
      <pivotArea dataOnly="0" labelOnly="1" fieldPosition="0">
        <references count="1">
          <reference field="13" count="0"/>
        </references>
      </pivotArea>
    </format>
    <format dxfId="1">
      <pivotArea dataOnly="0" labelOnly="1" grandCol="1" outline="0" fieldPosition="0"/>
    </format>
    <format dxfId="0">
      <pivotArea dataOnly="0" grandRow="1" axis="axisRow" fieldPosition="0"/>
    </format>
  </format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Kontingenční tabulka 1" cacheId="5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5:C10" firstHeaderRow="1" firstDataRow="2" firstDataCol="1"/>
  <pivotFields count="15">
    <pivotField showAll="0"/>
    <pivotField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dataField="1"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celkem" fld="14" baseField="0" baseItem="0" numFmtId="4"/>
  </dataFields>
  <formats count="9">
    <format dxfId="22">
      <pivotArea outline="0" collapsedLevelsAreSubtotals="1" fieldPosition="0"/>
    </format>
    <format dxfId="20">
      <pivotArea type="origin" dataOnly="0" labelOnly="1" outline="0" fieldPosition="0"/>
    </format>
    <format dxfId="19">
      <pivotArea field="13" type="button" dataOnly="0" labelOnly="1" outline="0" axis="axisCol" fieldPosition="0"/>
    </format>
    <format dxfId="18">
      <pivotArea type="topRight" dataOnly="0" labelOnly="1" outline="0" fieldPosition="0"/>
    </format>
    <format dxfId="17">
      <pivotArea field="10" type="button" dataOnly="0" labelOnly="1" outline="0" axis="axisRow" fieldPosition="0"/>
    </format>
    <format dxfId="16">
      <pivotArea dataOnly="0" labelOnly="1" fieldPosition="0">
        <references count="1">
          <reference field="13" count="0"/>
        </references>
      </pivotArea>
    </format>
    <format dxfId="15">
      <pivotArea dataOnly="0" labelOnly="1" grandCol="1" outline="0" fieldPosition="0"/>
    </format>
    <format dxfId="14">
      <pivotArea grandRow="1" outline="0" collapsedLevelsAreSubtotals="1" fieldPosition="0"/>
    </format>
    <format dxfId="13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workbookViewId="0">
      <selection activeCell="K35" sqref="K35"/>
    </sheetView>
  </sheetViews>
  <sheetFormatPr defaultRowHeight="13.2"/>
  <cols>
    <col min="1" max="1" width="22.109375" bestFit="1" customWidth="1"/>
    <col min="2" max="2" width="17.6640625" style="23" bestFit="1" customWidth="1"/>
    <col min="3" max="3" width="14.44140625" style="23" bestFit="1" customWidth="1"/>
  </cols>
  <sheetData>
    <row r="1" spans="1:3" ht="13.8">
      <c r="A1" s="19" t="s">
        <v>1088</v>
      </c>
      <c r="B1" s="23" t="s">
        <v>1122</v>
      </c>
      <c r="C1" s="25" t="s">
        <v>1123</v>
      </c>
    </row>
    <row r="3" spans="1:3">
      <c r="A3" s="19" t="s">
        <v>1119</v>
      </c>
      <c r="B3" s="22" t="s">
        <v>1120</v>
      </c>
    </row>
    <row r="4" spans="1:3">
      <c r="A4" s="19" t="s">
        <v>1115</v>
      </c>
      <c r="B4" s="23">
        <v>2017</v>
      </c>
      <c r="C4" s="23" t="s">
        <v>1117</v>
      </c>
    </row>
    <row r="5" spans="1:3">
      <c r="A5" s="20" t="s">
        <v>1105</v>
      </c>
      <c r="B5" s="23">
        <v>-4335797.1700000018</v>
      </c>
      <c r="C5" s="23">
        <v>-4335797.1700000018</v>
      </c>
    </row>
    <row r="6" spans="1:3">
      <c r="A6" s="20" t="s">
        <v>1107</v>
      </c>
      <c r="B6" s="23">
        <v>-15930269.949999999</v>
      </c>
      <c r="C6" s="23">
        <v>-15930269.949999999</v>
      </c>
    </row>
    <row r="7" spans="1:3">
      <c r="A7" s="20" t="s">
        <v>1108</v>
      </c>
      <c r="B7" s="23">
        <v>-11942723.649999999</v>
      </c>
      <c r="C7" s="23">
        <v>-11942723.649999999</v>
      </c>
    </row>
    <row r="8" spans="1:3">
      <c r="A8" s="20" t="s">
        <v>1109</v>
      </c>
      <c r="B8" s="23">
        <v>-6041975.3599999994</v>
      </c>
      <c r="C8" s="23">
        <v>-6041975.3599999994</v>
      </c>
    </row>
    <row r="9" spans="1:3">
      <c r="A9" s="20" t="s">
        <v>1110</v>
      </c>
      <c r="B9" s="23">
        <v>-9111723.6300000008</v>
      </c>
      <c r="C9" s="23">
        <v>-9111723.6300000008</v>
      </c>
    </row>
    <row r="10" spans="1:3">
      <c r="A10" s="20" t="s">
        <v>1111</v>
      </c>
      <c r="B10" s="23">
        <v>-4442809.88</v>
      </c>
      <c r="C10" s="23">
        <v>-4442809.88</v>
      </c>
    </row>
    <row r="11" spans="1:3">
      <c r="A11" s="20" t="s">
        <v>1112</v>
      </c>
      <c r="B11" s="23">
        <v>-53659254.32</v>
      </c>
      <c r="C11" s="23">
        <v>-53659254.32</v>
      </c>
    </row>
    <row r="12" spans="1:3">
      <c r="A12" s="20" t="s">
        <v>1113</v>
      </c>
      <c r="B12" s="23">
        <v>-6461742.709999999</v>
      </c>
      <c r="C12" s="23">
        <v>-6461742.709999999</v>
      </c>
    </row>
    <row r="13" spans="1:3">
      <c r="A13" s="20" t="s">
        <v>1114</v>
      </c>
      <c r="B13" s="23">
        <v>-8377706.2000000011</v>
      </c>
      <c r="C13" s="23">
        <v>-8377706.2000000011</v>
      </c>
    </row>
    <row r="14" spans="1:3">
      <c r="A14" s="20" t="s">
        <v>1106</v>
      </c>
      <c r="B14" s="23">
        <v>-24150201.810000002</v>
      </c>
      <c r="C14" s="23">
        <v>-24150201.810000002</v>
      </c>
    </row>
    <row r="15" spans="1:3">
      <c r="A15" s="20" t="s">
        <v>1117</v>
      </c>
      <c r="B15" s="23">
        <v>-144454204.68000001</v>
      </c>
      <c r="C15" s="23">
        <v>-144454204.68000001</v>
      </c>
    </row>
    <row r="18" spans="1:3" ht="13.8">
      <c r="A18" s="19" t="s">
        <v>1088</v>
      </c>
      <c r="B18" s="23" t="s">
        <v>1092</v>
      </c>
      <c r="C18" s="25" t="s">
        <v>1092</v>
      </c>
    </row>
    <row r="20" spans="1:3">
      <c r="A20" s="19" t="s">
        <v>1119</v>
      </c>
      <c r="B20" s="22" t="s">
        <v>1120</v>
      </c>
    </row>
    <row r="21" spans="1:3">
      <c r="A21" s="19" t="s">
        <v>1115</v>
      </c>
      <c r="B21" s="23">
        <v>2017</v>
      </c>
      <c r="C21" s="23" t="s">
        <v>1117</v>
      </c>
    </row>
    <row r="22" spans="1:3">
      <c r="A22" s="20" t="s">
        <v>1105</v>
      </c>
      <c r="B22" s="23">
        <v>-1.862645149230957E-9</v>
      </c>
      <c r="C22" s="23">
        <v>-1.862645149230957E-9</v>
      </c>
    </row>
    <row r="23" spans="1:3">
      <c r="A23" s="20" t="s">
        <v>1107</v>
      </c>
      <c r="B23" s="23">
        <v>-1369396.6099999994</v>
      </c>
      <c r="C23" s="23">
        <v>-1369396.6099999994</v>
      </c>
    </row>
    <row r="24" spans="1:3">
      <c r="A24" s="20" t="s">
        <v>1108</v>
      </c>
      <c r="B24" s="23">
        <v>-8078576.0799999973</v>
      </c>
      <c r="C24" s="23">
        <v>-8078576.0799999973</v>
      </c>
    </row>
    <row r="25" spans="1:3">
      <c r="A25" s="20" t="s">
        <v>1109</v>
      </c>
      <c r="B25" s="23">
        <v>-2782487.02</v>
      </c>
      <c r="C25" s="23">
        <v>-2782487.02</v>
      </c>
    </row>
    <row r="26" spans="1:3">
      <c r="A26" s="20" t="s">
        <v>1110</v>
      </c>
      <c r="B26" s="23">
        <v>-6519268.1600000001</v>
      </c>
      <c r="C26" s="23">
        <v>-6519268.1600000001</v>
      </c>
    </row>
    <row r="27" spans="1:3">
      <c r="A27" s="20" t="s">
        <v>1111</v>
      </c>
      <c r="B27" s="23">
        <v>-2362440.42</v>
      </c>
      <c r="C27" s="23">
        <v>-2362440.42</v>
      </c>
    </row>
    <row r="28" spans="1:3">
      <c r="A28" s="20" t="s">
        <v>1112</v>
      </c>
      <c r="B28" s="23">
        <v>-21659862.690000001</v>
      </c>
      <c r="C28" s="23">
        <v>-21659862.690000001</v>
      </c>
    </row>
    <row r="29" spans="1:3">
      <c r="A29" s="20" t="s">
        <v>1113</v>
      </c>
      <c r="B29" s="23">
        <v>-6041362.5499999989</v>
      </c>
      <c r="C29" s="23">
        <v>-6041362.5499999989</v>
      </c>
    </row>
    <row r="30" spans="1:3">
      <c r="A30" s="20" t="s">
        <v>1114</v>
      </c>
      <c r="B30" s="23">
        <v>-7554441.5000000009</v>
      </c>
      <c r="C30" s="23">
        <v>-7554441.5000000009</v>
      </c>
    </row>
    <row r="31" spans="1:3">
      <c r="A31" s="20" t="s">
        <v>1106</v>
      </c>
      <c r="B31" s="23">
        <v>-8290787.5000000019</v>
      </c>
      <c r="C31" s="23">
        <v>-8290787.5000000019</v>
      </c>
    </row>
    <row r="32" spans="1:3">
      <c r="A32" s="20" t="s">
        <v>1117</v>
      </c>
      <c r="B32" s="23">
        <v>-64658622.530000001</v>
      </c>
      <c r="C32" s="23">
        <v>-64658622.530000001</v>
      </c>
    </row>
    <row r="35" spans="1:3" ht="13.8">
      <c r="A35" s="19" t="s">
        <v>1088</v>
      </c>
      <c r="B35" s="23" t="s">
        <v>1118</v>
      </c>
      <c r="C35" s="25" t="str">
        <f>B35</f>
        <v>ZDRAV.MAT.</v>
      </c>
    </row>
    <row r="37" spans="1:3">
      <c r="A37" s="19" t="s">
        <v>1119</v>
      </c>
      <c r="B37" s="22" t="s">
        <v>1120</v>
      </c>
    </row>
    <row r="38" spans="1:3">
      <c r="A38" s="19" t="s">
        <v>1115</v>
      </c>
      <c r="B38" s="23">
        <v>2017</v>
      </c>
      <c r="C38" s="23" t="s">
        <v>1117</v>
      </c>
    </row>
    <row r="39" spans="1:3">
      <c r="A39" s="20" t="s">
        <v>1105</v>
      </c>
      <c r="B39" s="23">
        <v>-4335797.1700000009</v>
      </c>
      <c r="C39" s="23">
        <v>-4335797.1700000009</v>
      </c>
    </row>
    <row r="40" spans="1:3">
      <c r="A40" s="20" t="s">
        <v>1107</v>
      </c>
      <c r="B40" s="23">
        <v>-14560873.34</v>
      </c>
      <c r="C40" s="23">
        <v>-14560873.34</v>
      </c>
    </row>
    <row r="41" spans="1:3">
      <c r="A41" s="20" t="s">
        <v>1108</v>
      </c>
      <c r="B41" s="23">
        <v>-3864147.5700000003</v>
      </c>
      <c r="C41" s="23">
        <v>-3864147.5700000003</v>
      </c>
    </row>
    <row r="42" spans="1:3">
      <c r="A42" s="20" t="s">
        <v>1109</v>
      </c>
      <c r="B42" s="23">
        <v>-3259488.34</v>
      </c>
      <c r="C42" s="23">
        <v>-3259488.34</v>
      </c>
    </row>
    <row r="43" spans="1:3">
      <c r="A43" s="20" t="s">
        <v>1110</v>
      </c>
      <c r="B43" s="23">
        <v>-2592455.4699999997</v>
      </c>
      <c r="C43" s="23">
        <v>-2592455.4699999997</v>
      </c>
    </row>
    <row r="44" spans="1:3">
      <c r="A44" s="20" t="s">
        <v>1111</v>
      </c>
      <c r="B44" s="23">
        <v>-2080369.46</v>
      </c>
      <c r="C44" s="23">
        <v>-2080369.46</v>
      </c>
    </row>
    <row r="45" spans="1:3">
      <c r="A45" s="20" t="s">
        <v>1112</v>
      </c>
      <c r="B45" s="23">
        <v>-31999391.629999999</v>
      </c>
      <c r="C45" s="23">
        <v>-31999391.629999999</v>
      </c>
    </row>
    <row r="46" spans="1:3">
      <c r="A46" s="20" t="s">
        <v>1113</v>
      </c>
      <c r="B46" s="23">
        <v>-420380.16000000003</v>
      </c>
      <c r="C46" s="23">
        <v>-420380.16000000003</v>
      </c>
    </row>
    <row r="47" spans="1:3">
      <c r="A47" s="20" t="s">
        <v>1114</v>
      </c>
      <c r="B47" s="23">
        <v>-823264.69999999984</v>
      </c>
      <c r="C47" s="23">
        <v>-823264.69999999984</v>
      </c>
    </row>
    <row r="48" spans="1:3">
      <c r="A48" s="20" t="s">
        <v>1106</v>
      </c>
      <c r="B48" s="23">
        <v>-15859414.310000004</v>
      </c>
      <c r="C48" s="23">
        <v>-15859414.310000004</v>
      </c>
    </row>
    <row r="49" spans="1:3">
      <c r="A49" s="20" t="s">
        <v>1117</v>
      </c>
      <c r="B49" s="23">
        <v>-79795582.150000006</v>
      </c>
      <c r="C49" s="23">
        <v>-79795582.150000006</v>
      </c>
    </row>
  </sheetData>
  <pageMargins left="0.7" right="0.7" top="0.78740157499999996" bottom="0.78740157499999996" header="0.3" footer="0.3"/>
  <pageSetup paperSize="9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5"/>
  <sheetViews>
    <sheetView workbookViewId="0">
      <selection activeCell="G17" sqref="G17"/>
    </sheetView>
  </sheetViews>
  <sheetFormatPr defaultRowHeight="13.2"/>
  <cols>
    <col min="1" max="1" width="38.88671875" bestFit="1" customWidth="1"/>
    <col min="2" max="2" width="17.6640625" style="23" bestFit="1" customWidth="1"/>
    <col min="3" max="3" width="14.44140625" style="23" bestFit="1" customWidth="1"/>
  </cols>
  <sheetData>
    <row r="1" spans="1:3">
      <c r="A1" s="24" t="s">
        <v>1121</v>
      </c>
      <c r="B1"/>
      <c r="C1"/>
    </row>
    <row r="3" spans="1:3">
      <c r="A3" s="19" t="s">
        <v>1119</v>
      </c>
      <c r="B3" s="22" t="s">
        <v>1120</v>
      </c>
    </row>
    <row r="4" spans="1:3">
      <c r="A4" s="19" t="s">
        <v>1115</v>
      </c>
      <c r="B4" s="23">
        <v>2017</v>
      </c>
      <c r="C4" s="23" t="s">
        <v>1117</v>
      </c>
    </row>
    <row r="5" spans="1:3">
      <c r="A5" s="20" t="s">
        <v>1092</v>
      </c>
      <c r="B5" s="23">
        <v>-64658622.529999986</v>
      </c>
      <c r="C5" s="23">
        <v>-64658622.529999986</v>
      </c>
    </row>
    <row r="6" spans="1:3">
      <c r="A6" s="21" t="s">
        <v>301</v>
      </c>
      <c r="B6" s="23">
        <v>-332307.8</v>
      </c>
      <c r="C6" s="23">
        <v>-332307.8</v>
      </c>
    </row>
    <row r="7" spans="1:3">
      <c r="A7" s="21" t="s">
        <v>233</v>
      </c>
      <c r="B7" s="23">
        <v>-7735788.5599999977</v>
      </c>
      <c r="C7" s="23">
        <v>-7735788.5599999977</v>
      </c>
    </row>
    <row r="8" spans="1:3">
      <c r="A8" s="21" t="s">
        <v>702</v>
      </c>
      <c r="B8" s="23">
        <v>-68003.97</v>
      </c>
      <c r="C8" s="23">
        <v>-68003.97</v>
      </c>
    </row>
    <row r="9" spans="1:3">
      <c r="A9" s="21" t="s">
        <v>441</v>
      </c>
      <c r="B9" s="23">
        <v>-1481834</v>
      </c>
      <c r="C9" s="23">
        <v>-1481834</v>
      </c>
    </row>
    <row r="10" spans="1:3">
      <c r="A10" s="21" t="s">
        <v>57</v>
      </c>
      <c r="B10" s="23">
        <v>-138651.48000000001</v>
      </c>
      <c r="C10" s="23">
        <v>-138651.48000000001</v>
      </c>
    </row>
    <row r="11" spans="1:3">
      <c r="A11" s="21" t="s">
        <v>288</v>
      </c>
      <c r="B11" s="23">
        <v>-2012443.4000000001</v>
      </c>
      <c r="C11" s="23">
        <v>-2012443.4000000001</v>
      </c>
    </row>
    <row r="12" spans="1:3">
      <c r="A12" s="21" t="s">
        <v>359</v>
      </c>
      <c r="B12" s="23">
        <v>-48642</v>
      </c>
      <c r="C12" s="23">
        <v>-48642</v>
      </c>
    </row>
    <row r="13" spans="1:3">
      <c r="A13" s="21" t="s">
        <v>297</v>
      </c>
      <c r="B13" s="23">
        <v>-19709.150000000001</v>
      </c>
      <c r="C13" s="23">
        <v>-19709.150000000001</v>
      </c>
    </row>
    <row r="14" spans="1:3">
      <c r="A14" s="21" t="s">
        <v>226</v>
      </c>
      <c r="B14" s="23">
        <v>0</v>
      </c>
      <c r="C14" s="23">
        <v>0</v>
      </c>
    </row>
    <row r="15" spans="1:3">
      <c r="A15" s="21" t="s">
        <v>262</v>
      </c>
      <c r="B15" s="23">
        <v>-3388334.9599999995</v>
      </c>
      <c r="C15" s="23">
        <v>-3388334.9599999995</v>
      </c>
    </row>
    <row r="16" spans="1:3">
      <c r="A16" s="21" t="s">
        <v>257</v>
      </c>
      <c r="B16" s="23">
        <v>-3336912.82</v>
      </c>
      <c r="C16" s="23">
        <v>-3336912.82</v>
      </c>
    </row>
    <row r="17" spans="1:3">
      <c r="A17" s="21" t="s">
        <v>595</v>
      </c>
      <c r="B17" s="23">
        <v>-154664.22</v>
      </c>
      <c r="C17" s="23">
        <v>-154664.22</v>
      </c>
    </row>
    <row r="18" spans="1:3">
      <c r="A18" s="21" t="s">
        <v>477</v>
      </c>
      <c r="B18" s="23">
        <v>-2454.34</v>
      </c>
      <c r="C18" s="23">
        <v>-2454.34</v>
      </c>
    </row>
    <row r="19" spans="1:3">
      <c r="A19" s="21" t="s">
        <v>707</v>
      </c>
      <c r="B19" s="23">
        <v>-26219613.68</v>
      </c>
      <c r="C19" s="23">
        <v>-26219613.68</v>
      </c>
    </row>
    <row r="20" spans="1:3">
      <c r="A20" s="21" t="s">
        <v>779</v>
      </c>
      <c r="B20" s="23">
        <v>-1707400.66</v>
      </c>
      <c r="C20" s="23">
        <v>-1707400.66</v>
      </c>
    </row>
    <row r="21" spans="1:3">
      <c r="A21" s="21" t="s">
        <v>739</v>
      </c>
      <c r="B21" s="23">
        <v>-10307011</v>
      </c>
      <c r="C21" s="23">
        <v>-10307011</v>
      </c>
    </row>
    <row r="22" spans="1:3">
      <c r="A22" s="21" t="s">
        <v>747</v>
      </c>
      <c r="B22" s="23">
        <v>-633848.6</v>
      </c>
      <c r="C22" s="23">
        <v>-633848.6</v>
      </c>
    </row>
    <row r="23" spans="1:3">
      <c r="A23" s="21" t="s">
        <v>238</v>
      </c>
      <c r="B23" s="23">
        <v>-762765.8600000001</v>
      </c>
      <c r="C23" s="23">
        <v>-762765.8600000001</v>
      </c>
    </row>
    <row r="24" spans="1:3">
      <c r="A24" s="21" t="s">
        <v>628</v>
      </c>
      <c r="B24" s="23">
        <v>-686.7399999999999</v>
      </c>
      <c r="C24" s="23">
        <v>-686.7399999999999</v>
      </c>
    </row>
    <row r="25" spans="1:3">
      <c r="A25" s="21" t="s">
        <v>243</v>
      </c>
      <c r="B25" s="23">
        <v>-5013213.080000001</v>
      </c>
      <c r="C25" s="23">
        <v>-5013213.080000001</v>
      </c>
    </row>
    <row r="26" spans="1:3">
      <c r="A26" s="21" t="s">
        <v>490</v>
      </c>
      <c r="B26" s="23">
        <v>-2507904.1500000004</v>
      </c>
      <c r="C26" s="23">
        <v>-2507904.1500000004</v>
      </c>
    </row>
    <row r="27" spans="1:3">
      <c r="A27" s="21" t="s">
        <v>271</v>
      </c>
      <c r="B27" s="23">
        <v>-3461013.0100000002</v>
      </c>
      <c r="C27" s="23">
        <v>-3461013.0100000002</v>
      </c>
    </row>
    <row r="28" spans="1:3">
      <c r="A28" s="21" t="s">
        <v>717</v>
      </c>
      <c r="B28" s="23">
        <v>-10202072.1</v>
      </c>
      <c r="C28" s="23">
        <v>-10202072.1</v>
      </c>
    </row>
    <row r="29" spans="1:3">
      <c r="A29" s="21" t="s">
        <v>712</v>
      </c>
      <c r="B29" s="23">
        <v>-21607.550000000003</v>
      </c>
      <c r="C29" s="23">
        <v>-21607.550000000003</v>
      </c>
    </row>
    <row r="30" spans="1:3">
      <c r="A30" s="21" t="s">
        <v>248</v>
      </c>
      <c r="B30" s="23">
        <v>-101739.4</v>
      </c>
      <c r="C30" s="23">
        <v>-101739.4</v>
      </c>
    </row>
    <row r="31" spans="1:3">
      <c r="A31" s="21" t="s">
        <v>1116</v>
      </c>
      <c r="B31" s="23">
        <v>15000000</v>
      </c>
      <c r="C31" s="23">
        <v>15000000</v>
      </c>
    </row>
    <row r="32" spans="1:3">
      <c r="A32" s="20" t="s">
        <v>1118</v>
      </c>
      <c r="B32" s="23">
        <v>-79795582.150000006</v>
      </c>
      <c r="C32" s="23">
        <v>-79795582.150000006</v>
      </c>
    </row>
    <row r="33" spans="1:3">
      <c r="A33" s="21" t="s">
        <v>22</v>
      </c>
      <c r="B33" s="23">
        <v>-555528.27</v>
      </c>
      <c r="C33" s="23">
        <v>-555528.27</v>
      </c>
    </row>
    <row r="34" spans="1:3">
      <c r="A34" s="21" t="s">
        <v>57</v>
      </c>
      <c r="B34" s="23">
        <v>-952562.37</v>
      </c>
      <c r="C34" s="23">
        <v>-952562.37</v>
      </c>
    </row>
    <row r="35" spans="1:3">
      <c r="A35" s="21" t="s">
        <v>14</v>
      </c>
      <c r="B35" s="23">
        <v>-50846</v>
      </c>
      <c r="C35" s="23">
        <v>-50846</v>
      </c>
    </row>
    <row r="36" spans="1:3">
      <c r="A36" s="21" t="s">
        <v>97</v>
      </c>
      <c r="B36" s="23">
        <v>-684557</v>
      </c>
      <c r="C36" s="23">
        <v>-684557</v>
      </c>
    </row>
    <row r="37" spans="1:3">
      <c r="A37" s="21" t="s">
        <v>39</v>
      </c>
      <c r="B37" s="23">
        <v>-12507480.080000002</v>
      </c>
      <c r="C37" s="23">
        <v>-12507480.080000002</v>
      </c>
    </row>
    <row r="38" spans="1:3">
      <c r="A38" s="21" t="s">
        <v>117</v>
      </c>
      <c r="B38" s="23">
        <v>-736655</v>
      </c>
      <c r="C38" s="23">
        <v>-736655</v>
      </c>
    </row>
    <row r="39" spans="1:3">
      <c r="A39" s="21" t="s">
        <v>130</v>
      </c>
      <c r="B39" s="23">
        <v>-3396636.85</v>
      </c>
      <c r="C39" s="23">
        <v>-3396636.85</v>
      </c>
    </row>
    <row r="40" spans="1:3">
      <c r="A40" s="21" t="s">
        <v>147</v>
      </c>
      <c r="B40" s="23">
        <v>-27910528.16</v>
      </c>
      <c r="C40" s="23">
        <v>-27910528.16</v>
      </c>
    </row>
    <row r="41" spans="1:3">
      <c r="A41" s="21" t="s">
        <v>29</v>
      </c>
      <c r="B41" s="23">
        <v>-21226203</v>
      </c>
      <c r="C41" s="23">
        <v>-21226203</v>
      </c>
    </row>
    <row r="42" spans="1:3">
      <c r="A42" s="21" t="s">
        <v>123</v>
      </c>
      <c r="B42" s="23">
        <v>-26934</v>
      </c>
      <c r="C42" s="23">
        <v>-26934</v>
      </c>
    </row>
    <row r="43" spans="1:3">
      <c r="A43" s="21" t="s">
        <v>36</v>
      </c>
      <c r="B43" s="23">
        <v>-7356106</v>
      </c>
      <c r="C43" s="23">
        <v>-7356106</v>
      </c>
    </row>
    <row r="44" spans="1:3">
      <c r="A44" s="21" t="s">
        <v>226</v>
      </c>
      <c r="B44" s="23">
        <v>0</v>
      </c>
      <c r="C44" s="23">
        <v>0</v>
      </c>
    </row>
    <row r="45" spans="1:3">
      <c r="A45" s="21" t="s">
        <v>86</v>
      </c>
      <c r="B45" s="23">
        <v>-916706</v>
      </c>
      <c r="C45" s="23">
        <v>-916706</v>
      </c>
    </row>
    <row r="46" spans="1:3">
      <c r="A46" s="21" t="s">
        <v>120</v>
      </c>
      <c r="B46" s="23">
        <v>-2557737</v>
      </c>
      <c r="C46" s="23">
        <v>-2557737</v>
      </c>
    </row>
    <row r="47" spans="1:3">
      <c r="A47" s="21" t="s">
        <v>60</v>
      </c>
      <c r="B47" s="23">
        <v>-7272010.1700000018</v>
      </c>
      <c r="C47" s="23">
        <v>-7272010.1700000018</v>
      </c>
    </row>
    <row r="48" spans="1:3">
      <c r="A48" s="21" t="s">
        <v>77</v>
      </c>
      <c r="B48" s="23">
        <v>-1009376.4800000001</v>
      </c>
      <c r="C48" s="23">
        <v>-1009376.4800000001</v>
      </c>
    </row>
    <row r="49" spans="1:3">
      <c r="A49" s="21" t="s">
        <v>166</v>
      </c>
      <c r="B49" s="23">
        <v>-6735.9</v>
      </c>
      <c r="C49" s="23">
        <v>-6735.9</v>
      </c>
    </row>
    <row r="50" spans="1:3">
      <c r="A50" s="21" t="s">
        <v>110</v>
      </c>
      <c r="B50" s="23">
        <v>-5444288.9999999991</v>
      </c>
      <c r="C50" s="23">
        <v>-5444288.9999999991</v>
      </c>
    </row>
    <row r="51" spans="1:3">
      <c r="A51" s="21" t="s">
        <v>48</v>
      </c>
      <c r="B51" s="23">
        <v>-1377997.3499999999</v>
      </c>
      <c r="C51" s="23">
        <v>-1377997.3499999999</v>
      </c>
    </row>
    <row r="52" spans="1:3">
      <c r="A52" s="21" t="s">
        <v>65</v>
      </c>
      <c r="B52" s="23">
        <v>0</v>
      </c>
      <c r="C52" s="23">
        <v>0</v>
      </c>
    </row>
    <row r="53" spans="1:3">
      <c r="A53" s="21" t="s">
        <v>19</v>
      </c>
      <c r="B53" s="23">
        <v>-3806693.5200000005</v>
      </c>
      <c r="C53" s="23">
        <v>-3806693.5200000005</v>
      </c>
    </row>
    <row r="54" spans="1:3">
      <c r="A54" s="21" t="s">
        <v>1116</v>
      </c>
      <c r="B54" s="23">
        <v>18000000</v>
      </c>
      <c r="C54" s="23">
        <v>18000000</v>
      </c>
    </row>
    <row r="55" spans="1:3">
      <c r="A55" s="20" t="s">
        <v>1117</v>
      </c>
      <c r="B55" s="23">
        <v>-144454204.68000001</v>
      </c>
      <c r="C55" s="23">
        <v>-144454204.68000001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5"/>
  <sheetViews>
    <sheetView tabSelected="1" zoomScaleNormal="100" workbookViewId="0">
      <selection activeCell="E26" sqref="E26"/>
    </sheetView>
  </sheetViews>
  <sheetFormatPr defaultRowHeight="13.2"/>
  <cols>
    <col min="1" max="1" width="22.109375" bestFit="1" customWidth="1"/>
    <col min="2" max="2" width="17.6640625" bestFit="1" customWidth="1"/>
    <col min="3" max="3" width="14.44140625" customWidth="1"/>
  </cols>
  <sheetData>
    <row r="1" spans="1:5" ht="17.399999999999999">
      <c r="A1" s="26" t="s">
        <v>1125</v>
      </c>
      <c r="B1" s="26"/>
      <c r="C1" s="26"/>
      <c r="D1" s="26"/>
      <c r="E1" s="26"/>
    </row>
    <row r="2" spans="1:5">
      <c r="C2" s="27"/>
      <c r="E2" s="28"/>
    </row>
    <row r="3" spans="1:5" ht="15.6">
      <c r="A3" s="29" t="s">
        <v>1124</v>
      </c>
      <c r="B3" s="29"/>
      <c r="C3" s="29"/>
      <c r="D3" s="29"/>
      <c r="E3" s="29"/>
    </row>
    <row r="5" spans="1:5">
      <c r="A5" s="30" t="s">
        <v>1119</v>
      </c>
      <c r="B5" s="30" t="s">
        <v>1120</v>
      </c>
      <c r="C5" s="30"/>
    </row>
    <row r="6" spans="1:5">
      <c r="A6" s="31" t="s">
        <v>1115</v>
      </c>
      <c r="B6" s="31">
        <v>2017</v>
      </c>
      <c r="C6" s="31" t="s">
        <v>1117</v>
      </c>
    </row>
    <row r="7" spans="1:5">
      <c r="A7" s="20" t="s">
        <v>1092</v>
      </c>
      <c r="B7" s="23">
        <v>-64658622.530000024</v>
      </c>
      <c r="C7" s="23">
        <v>-64658622.530000024</v>
      </c>
    </row>
    <row r="8" spans="1:5">
      <c r="A8" s="20" t="s">
        <v>1093</v>
      </c>
      <c r="B8" s="23">
        <v>-24749847.860000003</v>
      </c>
      <c r="C8" s="23">
        <v>-24749847.860000003</v>
      </c>
    </row>
    <row r="9" spans="1:5">
      <c r="A9" s="20" t="s">
        <v>1118</v>
      </c>
      <c r="B9" s="23">
        <v>-79795582.150000006</v>
      </c>
      <c r="C9" s="23">
        <v>-79795582.150000006</v>
      </c>
    </row>
    <row r="10" spans="1:5">
      <c r="A10" s="32" t="s">
        <v>1117</v>
      </c>
      <c r="B10" s="33">
        <v>-169204052.54000002</v>
      </c>
      <c r="C10" s="33">
        <v>-169204052.54000002</v>
      </c>
    </row>
    <row r="14" spans="1:5">
      <c r="A14" s="34" t="s">
        <v>1119</v>
      </c>
      <c r="B14" s="34" t="s">
        <v>1120</v>
      </c>
      <c r="C14" s="34"/>
    </row>
    <row r="15" spans="1:5">
      <c r="A15" s="35" t="s">
        <v>1115</v>
      </c>
      <c r="B15" s="35">
        <v>2017</v>
      </c>
      <c r="C15" s="35" t="s">
        <v>1117</v>
      </c>
    </row>
    <row r="16" spans="1:5">
      <c r="A16" s="20" t="s">
        <v>1092</v>
      </c>
      <c r="B16" s="23">
        <v>-64658622.530000024</v>
      </c>
      <c r="C16" s="23">
        <v>-64658622.530000024</v>
      </c>
    </row>
    <row r="17" spans="1:5">
      <c r="A17" s="20" t="s">
        <v>1118</v>
      </c>
      <c r="B17" s="23">
        <v>-79795582.150000006</v>
      </c>
      <c r="C17" s="23">
        <v>-79795582.150000006</v>
      </c>
    </row>
    <row r="18" spans="1:5">
      <c r="A18" s="36" t="s">
        <v>1117</v>
      </c>
      <c r="B18" s="37">
        <v>-144454204.68000004</v>
      </c>
      <c r="C18" s="37">
        <v>-144454204.68000004</v>
      </c>
    </row>
    <row r="21" spans="1:5" ht="15.6">
      <c r="A21" s="39" t="s">
        <v>1128</v>
      </c>
      <c r="B21" s="40"/>
      <c r="C21" s="39">
        <v>225897595</v>
      </c>
      <c r="D21" s="41"/>
      <c r="E21" s="42"/>
    </row>
    <row r="22" spans="1:5">
      <c r="A22" s="38"/>
    </row>
    <row r="24" spans="1:5">
      <c r="A24" s="38" t="s">
        <v>1127</v>
      </c>
    </row>
    <row r="25" spans="1:5">
      <c r="A25" s="38" t="s">
        <v>1126</v>
      </c>
    </row>
    <row r="35" ht="10.199999999999999" customHeight="1"/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O779"/>
  <sheetViews>
    <sheetView workbookViewId="0">
      <selection sqref="A1:O778"/>
    </sheetView>
  </sheetViews>
  <sheetFormatPr defaultColWidth="8.88671875" defaultRowHeight="12.75" customHeight="1"/>
  <cols>
    <col min="1" max="1" width="19.6640625" style="13" bestFit="1" customWidth="1"/>
    <col min="2" max="2" width="12.44140625" style="17" bestFit="1" customWidth="1"/>
    <col min="3" max="3" width="9.77734375" style="13" bestFit="1" customWidth="1"/>
    <col min="4" max="4" width="7.88671875" style="13" bestFit="1" customWidth="1"/>
    <col min="5" max="5" width="8.109375" style="13" bestFit="1" customWidth="1"/>
    <col min="6" max="6" width="30.5546875" style="13" bestFit="1" customWidth="1"/>
    <col min="7" max="7" width="14" style="13" bestFit="1" customWidth="1"/>
    <col min="8" max="8" width="14.88671875" style="13" bestFit="1" customWidth="1"/>
    <col min="9" max="9" width="14.77734375" style="13" bestFit="1" customWidth="1"/>
    <col min="10" max="10" width="43.44140625" style="13" customWidth="1"/>
    <col min="11" max="11" width="10.21875" style="16" bestFit="1" customWidth="1"/>
    <col min="12" max="12" width="7.44140625" style="18" customWidth="1"/>
    <col min="13" max="13" width="7.6640625" style="16" bestFit="1" customWidth="1"/>
    <col min="14" max="14" width="4.33203125" style="16" bestFit="1" customWidth="1"/>
    <col min="15" max="15" width="12.109375" style="17" bestFit="1" customWidth="1"/>
    <col min="16" max="16384" width="8.88671875" style="1"/>
  </cols>
  <sheetData>
    <row r="1" spans="1:15" s="3" customFormat="1" ht="12.75" customHeight="1">
      <c r="A1" s="9" t="s">
        <v>5</v>
      </c>
      <c r="B1" s="10" t="s">
        <v>1086</v>
      </c>
      <c r="C1" s="9" t="s">
        <v>1087</v>
      </c>
      <c r="D1" s="9" t="s">
        <v>3</v>
      </c>
      <c r="E1" s="9" t="s">
        <v>4</v>
      </c>
      <c r="F1" s="9" t="s">
        <v>7</v>
      </c>
      <c r="G1" s="9" t="s">
        <v>6</v>
      </c>
      <c r="H1" s="9" t="s">
        <v>0</v>
      </c>
      <c r="I1" s="9" t="s">
        <v>2</v>
      </c>
      <c r="J1" s="9" t="s">
        <v>1</v>
      </c>
      <c r="K1" s="11" t="s">
        <v>1088</v>
      </c>
      <c r="L1" s="12" t="s">
        <v>1089</v>
      </c>
      <c r="M1" s="11" t="s">
        <v>1090</v>
      </c>
      <c r="N1" s="11" t="s">
        <v>1104</v>
      </c>
      <c r="O1" s="10" t="s">
        <v>1091</v>
      </c>
    </row>
    <row r="2" spans="1:15" ht="12.75" customHeight="1">
      <c r="A2" s="1" t="s">
        <v>231</v>
      </c>
      <c r="B2" s="5">
        <v>-430145</v>
      </c>
      <c r="C2" s="1"/>
      <c r="D2" s="1" t="s">
        <v>228</v>
      </c>
      <c r="E2" s="1" t="s">
        <v>229</v>
      </c>
      <c r="F2" s="1" t="s">
        <v>233</v>
      </c>
      <c r="G2" s="1" t="s">
        <v>232</v>
      </c>
      <c r="H2" s="2">
        <v>42753</v>
      </c>
      <c r="I2" s="1" t="s">
        <v>9</v>
      </c>
      <c r="J2" s="1" t="s">
        <v>227</v>
      </c>
      <c r="K2" s="7" t="s">
        <v>1092</v>
      </c>
      <c r="L2" s="6" t="s">
        <v>1094</v>
      </c>
      <c r="M2" s="7" t="s">
        <v>1105</v>
      </c>
      <c r="N2" s="7">
        <v>2017</v>
      </c>
      <c r="O2" s="5">
        <v>-430145</v>
      </c>
    </row>
    <row r="3" spans="1:15" ht="12.75" customHeight="1">
      <c r="A3" s="1" t="s">
        <v>231</v>
      </c>
      <c r="B3" s="5">
        <v>-43014.5</v>
      </c>
      <c r="C3" s="1"/>
      <c r="D3" s="1" t="s">
        <v>228</v>
      </c>
      <c r="E3" s="1" t="s">
        <v>229</v>
      </c>
      <c r="F3" s="1" t="s">
        <v>233</v>
      </c>
      <c r="G3" s="1" t="s">
        <v>232</v>
      </c>
      <c r="H3" s="2">
        <v>42753</v>
      </c>
      <c r="I3" s="1" t="s">
        <v>9</v>
      </c>
      <c r="J3" s="1" t="s">
        <v>234</v>
      </c>
      <c r="K3" s="7" t="s">
        <v>1092</v>
      </c>
      <c r="L3" s="6" t="s">
        <v>1094</v>
      </c>
      <c r="M3" s="7" t="s">
        <v>1105</v>
      </c>
      <c r="N3" s="7">
        <v>2017</v>
      </c>
      <c r="O3" s="5">
        <v>-43014.5</v>
      </c>
    </row>
    <row r="4" spans="1:15" ht="12.75" customHeight="1">
      <c r="A4" s="1" t="s">
        <v>236</v>
      </c>
      <c r="B4" s="5">
        <v>-296.58999999999997</v>
      </c>
      <c r="C4" s="1"/>
      <c r="D4" s="1" t="s">
        <v>228</v>
      </c>
      <c r="E4" s="1" t="s">
        <v>229</v>
      </c>
      <c r="F4" s="1" t="s">
        <v>238</v>
      </c>
      <c r="G4" s="1" t="s">
        <v>237</v>
      </c>
      <c r="H4" s="2">
        <v>42753</v>
      </c>
      <c r="I4" s="1" t="s">
        <v>9</v>
      </c>
      <c r="J4" s="1" t="s">
        <v>235</v>
      </c>
      <c r="K4" s="7" t="s">
        <v>1092</v>
      </c>
      <c r="L4" s="6" t="s">
        <v>1094</v>
      </c>
      <c r="M4" s="7" t="s">
        <v>1105</v>
      </c>
      <c r="N4" s="7">
        <v>2017</v>
      </c>
      <c r="O4" s="5">
        <v>-296.58999999999997</v>
      </c>
    </row>
    <row r="5" spans="1:15" ht="12.75" customHeight="1">
      <c r="A5" s="1" t="s">
        <v>236</v>
      </c>
      <c r="B5" s="5">
        <v>-29.66</v>
      </c>
      <c r="C5" s="1"/>
      <c r="D5" s="1" t="s">
        <v>228</v>
      </c>
      <c r="E5" s="1" t="s">
        <v>229</v>
      </c>
      <c r="F5" s="1" t="s">
        <v>238</v>
      </c>
      <c r="G5" s="1" t="s">
        <v>237</v>
      </c>
      <c r="H5" s="2">
        <v>42753</v>
      </c>
      <c r="I5" s="1" t="s">
        <v>9</v>
      </c>
      <c r="J5" s="1" t="s">
        <v>239</v>
      </c>
      <c r="K5" s="7" t="s">
        <v>1092</v>
      </c>
      <c r="L5" s="6" t="s">
        <v>1094</v>
      </c>
      <c r="M5" s="7" t="s">
        <v>1105</v>
      </c>
      <c r="N5" s="7">
        <v>2017</v>
      </c>
      <c r="O5" s="5">
        <v>-29.66</v>
      </c>
    </row>
    <row r="6" spans="1:15" ht="12.75" customHeight="1">
      <c r="A6" s="1" t="s">
        <v>241</v>
      </c>
      <c r="B6" s="5">
        <v>-38.479999999999997</v>
      </c>
      <c r="C6" s="1"/>
      <c r="D6" s="1" t="s">
        <v>228</v>
      </c>
      <c r="E6" s="1" t="s">
        <v>229</v>
      </c>
      <c r="F6" s="1" t="s">
        <v>243</v>
      </c>
      <c r="G6" s="1" t="s">
        <v>242</v>
      </c>
      <c r="H6" s="2">
        <v>42753</v>
      </c>
      <c r="I6" s="1" t="s">
        <v>9</v>
      </c>
      <c r="J6" s="1" t="s">
        <v>240</v>
      </c>
      <c r="K6" s="7" t="s">
        <v>1092</v>
      </c>
      <c r="L6" s="6" t="s">
        <v>1094</v>
      </c>
      <c r="M6" s="7" t="s">
        <v>1105</v>
      </c>
      <c r="N6" s="7">
        <v>2017</v>
      </c>
      <c r="O6" s="5">
        <v>-38.479999999999997</v>
      </c>
    </row>
    <row r="7" spans="1:15" ht="12.75" customHeight="1">
      <c r="A7" s="1" t="s">
        <v>241</v>
      </c>
      <c r="B7" s="5">
        <v>-5.77</v>
      </c>
      <c r="C7" s="1"/>
      <c r="D7" s="1" t="s">
        <v>228</v>
      </c>
      <c r="E7" s="1" t="s">
        <v>229</v>
      </c>
      <c r="F7" s="1" t="s">
        <v>243</v>
      </c>
      <c r="G7" s="1" t="s">
        <v>242</v>
      </c>
      <c r="H7" s="2">
        <v>42753</v>
      </c>
      <c r="I7" s="1" t="s">
        <v>9</v>
      </c>
      <c r="J7" s="1" t="s">
        <v>244</v>
      </c>
      <c r="K7" s="7" t="s">
        <v>1092</v>
      </c>
      <c r="L7" s="6" t="s">
        <v>1094</v>
      </c>
      <c r="M7" s="7" t="s">
        <v>1105</v>
      </c>
      <c r="N7" s="7">
        <v>2017</v>
      </c>
      <c r="O7" s="5">
        <v>-5.77</v>
      </c>
    </row>
    <row r="8" spans="1:15" ht="12.75" customHeight="1">
      <c r="A8" s="1" t="s">
        <v>241</v>
      </c>
      <c r="B8" s="5">
        <v>-25933.7</v>
      </c>
      <c r="C8" s="1"/>
      <c r="D8" s="1" t="s">
        <v>228</v>
      </c>
      <c r="E8" s="1" t="s">
        <v>229</v>
      </c>
      <c r="F8" s="1" t="s">
        <v>243</v>
      </c>
      <c r="G8" s="1" t="s">
        <v>242</v>
      </c>
      <c r="H8" s="2">
        <v>42753</v>
      </c>
      <c r="I8" s="1" t="s">
        <v>9</v>
      </c>
      <c r="J8" s="1" t="s">
        <v>240</v>
      </c>
      <c r="K8" s="7" t="s">
        <v>1092</v>
      </c>
      <c r="L8" s="6" t="s">
        <v>1094</v>
      </c>
      <c r="M8" s="7" t="s">
        <v>1105</v>
      </c>
      <c r="N8" s="7">
        <v>2017</v>
      </c>
      <c r="O8" s="5">
        <v>-25933.7</v>
      </c>
    </row>
    <row r="9" spans="1:15" ht="12.75" customHeight="1">
      <c r="A9" s="1" t="s">
        <v>241</v>
      </c>
      <c r="B9" s="5">
        <v>-2593.37</v>
      </c>
      <c r="C9" s="1"/>
      <c r="D9" s="1" t="s">
        <v>228</v>
      </c>
      <c r="E9" s="1" t="s">
        <v>229</v>
      </c>
      <c r="F9" s="1" t="s">
        <v>243</v>
      </c>
      <c r="G9" s="1" t="s">
        <v>242</v>
      </c>
      <c r="H9" s="2">
        <v>42753</v>
      </c>
      <c r="I9" s="1" t="s">
        <v>9</v>
      </c>
      <c r="J9" s="1" t="s">
        <v>244</v>
      </c>
      <c r="K9" s="7" t="s">
        <v>1092</v>
      </c>
      <c r="L9" s="6" t="s">
        <v>1094</v>
      </c>
      <c r="M9" s="7" t="s">
        <v>1105</v>
      </c>
      <c r="N9" s="7">
        <v>2017</v>
      </c>
      <c r="O9" s="5">
        <v>-2593.37</v>
      </c>
    </row>
    <row r="10" spans="1:15" ht="12.75" customHeight="1">
      <c r="A10" s="1" t="s">
        <v>241</v>
      </c>
      <c r="B10" s="5">
        <v>-30.12</v>
      </c>
      <c r="C10" s="1"/>
      <c r="D10" s="1" t="s">
        <v>228</v>
      </c>
      <c r="E10" s="1" t="s">
        <v>229</v>
      </c>
      <c r="F10" s="1" t="s">
        <v>243</v>
      </c>
      <c r="G10" s="1" t="s">
        <v>242</v>
      </c>
      <c r="H10" s="2">
        <v>42753</v>
      </c>
      <c r="I10" s="1" t="s">
        <v>9</v>
      </c>
      <c r="J10" s="1" t="s">
        <v>240</v>
      </c>
      <c r="K10" s="7" t="s">
        <v>1092</v>
      </c>
      <c r="L10" s="6" t="s">
        <v>1094</v>
      </c>
      <c r="M10" s="7" t="s">
        <v>1105</v>
      </c>
      <c r="N10" s="7">
        <v>2017</v>
      </c>
      <c r="O10" s="5">
        <v>-30.12</v>
      </c>
    </row>
    <row r="11" spans="1:15" ht="12.75" customHeight="1">
      <c r="A11" s="1" t="s">
        <v>241</v>
      </c>
      <c r="B11" s="5">
        <v>-6.33</v>
      </c>
      <c r="C11" s="1"/>
      <c r="D11" s="1" t="s">
        <v>228</v>
      </c>
      <c r="E11" s="1" t="s">
        <v>229</v>
      </c>
      <c r="F11" s="1" t="s">
        <v>243</v>
      </c>
      <c r="G11" s="1" t="s">
        <v>242</v>
      </c>
      <c r="H11" s="2">
        <v>42753</v>
      </c>
      <c r="I11" s="1" t="s">
        <v>9</v>
      </c>
      <c r="J11" s="1" t="s">
        <v>244</v>
      </c>
      <c r="K11" s="7" t="s">
        <v>1092</v>
      </c>
      <c r="L11" s="6" t="s">
        <v>1094</v>
      </c>
      <c r="M11" s="7" t="s">
        <v>1105</v>
      </c>
      <c r="N11" s="7">
        <v>2017</v>
      </c>
      <c r="O11" s="5">
        <v>-6.33</v>
      </c>
    </row>
    <row r="12" spans="1:15" ht="12.75" customHeight="1">
      <c r="A12" s="1" t="s">
        <v>246</v>
      </c>
      <c r="B12" s="5">
        <v>-4992.01</v>
      </c>
      <c r="C12" s="1"/>
      <c r="D12" s="1" t="s">
        <v>228</v>
      </c>
      <c r="E12" s="1" t="s">
        <v>229</v>
      </c>
      <c r="F12" s="1" t="s">
        <v>248</v>
      </c>
      <c r="G12" s="1" t="s">
        <v>247</v>
      </c>
      <c r="H12" s="2">
        <v>42762</v>
      </c>
      <c r="I12" s="1" t="s">
        <v>9</v>
      </c>
      <c r="J12" s="1" t="s">
        <v>245</v>
      </c>
      <c r="K12" s="7" t="s">
        <v>1092</v>
      </c>
      <c r="L12" s="6" t="s">
        <v>1094</v>
      </c>
      <c r="M12" s="7" t="s">
        <v>1105</v>
      </c>
      <c r="N12" s="7">
        <v>2017</v>
      </c>
      <c r="O12" s="5">
        <v>-4992.01</v>
      </c>
    </row>
    <row r="13" spans="1:15" ht="12.75" customHeight="1">
      <c r="A13" s="1" t="s">
        <v>246</v>
      </c>
      <c r="B13" s="5">
        <v>-499.2</v>
      </c>
      <c r="C13" s="1"/>
      <c r="D13" s="1" t="s">
        <v>228</v>
      </c>
      <c r="E13" s="1" t="s">
        <v>229</v>
      </c>
      <c r="F13" s="1" t="s">
        <v>248</v>
      </c>
      <c r="G13" s="1" t="s">
        <v>247</v>
      </c>
      <c r="H13" s="2">
        <v>42762</v>
      </c>
      <c r="I13" s="1" t="s">
        <v>9</v>
      </c>
      <c r="J13" s="1" t="s">
        <v>249</v>
      </c>
      <c r="K13" s="7" t="s">
        <v>1092</v>
      </c>
      <c r="L13" s="6" t="s">
        <v>1094</v>
      </c>
      <c r="M13" s="7" t="s">
        <v>1105</v>
      </c>
      <c r="N13" s="7">
        <v>2017</v>
      </c>
      <c r="O13" s="5">
        <v>-499.2</v>
      </c>
    </row>
    <row r="14" spans="1:15" ht="12.75" customHeight="1">
      <c r="A14" s="1" t="s">
        <v>251</v>
      </c>
      <c r="B14" s="5">
        <v>-90341.19</v>
      </c>
      <c r="C14" s="1"/>
      <c r="D14" s="1" t="s">
        <v>228</v>
      </c>
      <c r="E14" s="1" t="s">
        <v>229</v>
      </c>
      <c r="F14" s="1" t="s">
        <v>243</v>
      </c>
      <c r="G14" s="1" t="s">
        <v>252</v>
      </c>
      <c r="H14" s="2">
        <v>42762</v>
      </c>
      <c r="I14" s="1" t="s">
        <v>9</v>
      </c>
      <c r="J14" s="1" t="s">
        <v>250</v>
      </c>
      <c r="K14" s="7" t="s">
        <v>1092</v>
      </c>
      <c r="L14" s="6" t="s">
        <v>1094</v>
      </c>
      <c r="M14" s="7" t="s">
        <v>1105</v>
      </c>
      <c r="N14" s="7">
        <v>2017</v>
      </c>
      <c r="O14" s="5">
        <v>-90341.19</v>
      </c>
    </row>
    <row r="15" spans="1:15" ht="12.75" customHeight="1">
      <c r="A15" s="1" t="s">
        <v>251</v>
      </c>
      <c r="B15" s="5">
        <v>-9034.1200000000008</v>
      </c>
      <c r="C15" s="1"/>
      <c r="D15" s="1" t="s">
        <v>228</v>
      </c>
      <c r="E15" s="1" t="s">
        <v>229</v>
      </c>
      <c r="F15" s="1" t="s">
        <v>243</v>
      </c>
      <c r="G15" s="1" t="s">
        <v>252</v>
      </c>
      <c r="H15" s="2">
        <v>42762</v>
      </c>
      <c r="I15" s="1" t="s">
        <v>9</v>
      </c>
      <c r="J15" s="1" t="s">
        <v>253</v>
      </c>
      <c r="K15" s="7" t="s">
        <v>1092</v>
      </c>
      <c r="L15" s="6" t="s">
        <v>1094</v>
      </c>
      <c r="M15" s="7" t="s">
        <v>1105</v>
      </c>
      <c r="N15" s="7">
        <v>2017</v>
      </c>
      <c r="O15" s="5">
        <v>-9034.1200000000008</v>
      </c>
    </row>
    <row r="16" spans="1:15" ht="12.75" customHeight="1">
      <c r="A16" s="1" t="s">
        <v>255</v>
      </c>
      <c r="B16" s="5">
        <v>-1368086.69</v>
      </c>
      <c r="C16" s="1"/>
      <c r="D16" s="1" t="s">
        <v>228</v>
      </c>
      <c r="E16" s="1" t="s">
        <v>229</v>
      </c>
      <c r="F16" s="1" t="s">
        <v>257</v>
      </c>
      <c r="G16" s="1" t="s">
        <v>256</v>
      </c>
      <c r="H16" s="2">
        <v>42765</v>
      </c>
      <c r="I16" s="1" t="s">
        <v>9</v>
      </c>
      <c r="J16" s="1" t="s">
        <v>254</v>
      </c>
      <c r="K16" s="7" t="s">
        <v>1092</v>
      </c>
      <c r="L16" s="6" t="s">
        <v>1094</v>
      </c>
      <c r="M16" s="7" t="s">
        <v>1105</v>
      </c>
      <c r="N16" s="7">
        <v>2017</v>
      </c>
      <c r="O16" s="5">
        <v>-1368086.69</v>
      </c>
    </row>
    <row r="17" spans="1:15" ht="12.75" customHeight="1">
      <c r="A17" s="1" t="s">
        <v>255</v>
      </c>
      <c r="B17" s="5">
        <v>-136808.67000000001</v>
      </c>
      <c r="C17" s="1"/>
      <c r="D17" s="1" t="s">
        <v>228</v>
      </c>
      <c r="E17" s="1" t="s">
        <v>229</v>
      </c>
      <c r="F17" s="1" t="s">
        <v>257</v>
      </c>
      <c r="G17" s="1" t="s">
        <v>256</v>
      </c>
      <c r="H17" s="2">
        <v>42765</v>
      </c>
      <c r="I17" s="1" t="s">
        <v>9</v>
      </c>
      <c r="J17" s="1" t="s">
        <v>258</v>
      </c>
      <c r="K17" s="7" t="s">
        <v>1092</v>
      </c>
      <c r="L17" s="6" t="s">
        <v>1094</v>
      </c>
      <c r="M17" s="7" t="s">
        <v>1105</v>
      </c>
      <c r="N17" s="7">
        <v>2017</v>
      </c>
      <c r="O17" s="5">
        <v>-136808.67000000001</v>
      </c>
    </row>
    <row r="18" spans="1:15" ht="12.75" customHeight="1">
      <c r="A18" s="1" t="s">
        <v>260</v>
      </c>
      <c r="B18" s="5">
        <v>-2179971.13</v>
      </c>
      <c r="C18" s="1"/>
      <c r="D18" s="1" t="s">
        <v>228</v>
      </c>
      <c r="E18" s="1" t="s">
        <v>229</v>
      </c>
      <c r="F18" s="1" t="s">
        <v>262</v>
      </c>
      <c r="G18" s="1" t="s">
        <v>261</v>
      </c>
      <c r="H18" s="2">
        <v>42765</v>
      </c>
      <c r="I18" s="1" t="s">
        <v>9</v>
      </c>
      <c r="J18" s="1" t="s">
        <v>259</v>
      </c>
      <c r="K18" s="7" t="s">
        <v>1092</v>
      </c>
      <c r="L18" s="6" t="s">
        <v>1094</v>
      </c>
      <c r="M18" s="7" t="s">
        <v>1105</v>
      </c>
      <c r="N18" s="7">
        <v>2017</v>
      </c>
      <c r="O18" s="5">
        <v>-2179971.13</v>
      </c>
    </row>
    <row r="19" spans="1:15" ht="12.75" customHeight="1">
      <c r="A19" s="1" t="s">
        <v>260</v>
      </c>
      <c r="B19" s="5">
        <v>-217997.11</v>
      </c>
      <c r="C19" s="1"/>
      <c r="D19" s="1" t="s">
        <v>228</v>
      </c>
      <c r="E19" s="1" t="s">
        <v>229</v>
      </c>
      <c r="F19" s="1" t="s">
        <v>262</v>
      </c>
      <c r="G19" s="1" t="s">
        <v>261</v>
      </c>
      <c r="H19" s="2">
        <v>42765</v>
      </c>
      <c r="I19" s="1" t="s">
        <v>9</v>
      </c>
      <c r="J19" s="1" t="s">
        <v>263</v>
      </c>
      <c r="K19" s="7" t="s">
        <v>1092</v>
      </c>
      <c r="L19" s="6" t="s">
        <v>1094</v>
      </c>
      <c r="M19" s="7" t="s">
        <v>1105</v>
      </c>
      <c r="N19" s="7">
        <v>2017</v>
      </c>
      <c r="O19" s="5">
        <v>-217997.11</v>
      </c>
    </row>
    <row r="20" spans="1:15" ht="12.75" customHeight="1">
      <c r="A20" s="1" t="s">
        <v>265</v>
      </c>
      <c r="B20" s="5">
        <v>-10759.85</v>
      </c>
      <c r="C20" s="1"/>
      <c r="D20" s="1" t="s">
        <v>228</v>
      </c>
      <c r="E20" s="1" t="s">
        <v>229</v>
      </c>
      <c r="F20" s="1" t="s">
        <v>243</v>
      </c>
      <c r="G20" s="1" t="s">
        <v>266</v>
      </c>
      <c r="H20" s="2">
        <v>42765</v>
      </c>
      <c r="I20" s="1" t="s">
        <v>9</v>
      </c>
      <c r="J20" s="1" t="s">
        <v>264</v>
      </c>
      <c r="K20" s="7" t="s">
        <v>1092</v>
      </c>
      <c r="L20" s="6" t="s">
        <v>1094</v>
      </c>
      <c r="M20" s="7" t="s">
        <v>1105</v>
      </c>
      <c r="N20" s="7">
        <v>2017</v>
      </c>
      <c r="O20" s="5">
        <v>-10759.85</v>
      </c>
    </row>
    <row r="21" spans="1:15" ht="12.75" customHeight="1">
      <c r="A21" s="1" t="s">
        <v>265</v>
      </c>
      <c r="B21" s="5">
        <v>-1613.98</v>
      </c>
      <c r="C21" s="1"/>
      <c r="D21" s="1" t="s">
        <v>228</v>
      </c>
      <c r="E21" s="1" t="s">
        <v>229</v>
      </c>
      <c r="F21" s="1" t="s">
        <v>243</v>
      </c>
      <c r="G21" s="1" t="s">
        <v>266</v>
      </c>
      <c r="H21" s="2">
        <v>42765</v>
      </c>
      <c r="I21" s="1" t="s">
        <v>9</v>
      </c>
      <c r="J21" s="1" t="s">
        <v>267</v>
      </c>
      <c r="K21" s="7" t="s">
        <v>1092</v>
      </c>
      <c r="L21" s="6" t="s">
        <v>1094</v>
      </c>
      <c r="M21" s="7" t="s">
        <v>1105</v>
      </c>
      <c r="N21" s="7">
        <v>2017</v>
      </c>
      <c r="O21" s="5">
        <v>-1613.98</v>
      </c>
    </row>
    <row r="22" spans="1:15" ht="12.75" customHeight="1">
      <c r="A22" s="1" t="s">
        <v>265</v>
      </c>
      <c r="B22" s="5">
        <v>-17246.189999999999</v>
      </c>
      <c r="C22" s="1"/>
      <c r="D22" s="1" t="s">
        <v>228</v>
      </c>
      <c r="E22" s="1" t="s">
        <v>229</v>
      </c>
      <c r="F22" s="1" t="s">
        <v>243</v>
      </c>
      <c r="G22" s="1" t="s">
        <v>266</v>
      </c>
      <c r="H22" s="2">
        <v>42765</v>
      </c>
      <c r="I22" s="1" t="s">
        <v>9</v>
      </c>
      <c r="J22" s="1" t="s">
        <v>264</v>
      </c>
      <c r="K22" s="7" t="s">
        <v>1092</v>
      </c>
      <c r="L22" s="6" t="s">
        <v>1094</v>
      </c>
      <c r="M22" s="7" t="s">
        <v>1105</v>
      </c>
      <c r="N22" s="7">
        <v>2017</v>
      </c>
      <c r="O22" s="5">
        <v>-17246.189999999999</v>
      </c>
    </row>
    <row r="23" spans="1:15" ht="12.75" customHeight="1">
      <c r="A23" s="1" t="s">
        <v>265</v>
      </c>
      <c r="B23" s="5">
        <v>-1724.62</v>
      </c>
      <c r="C23" s="1"/>
      <c r="D23" s="1" t="s">
        <v>228</v>
      </c>
      <c r="E23" s="1" t="s">
        <v>229</v>
      </c>
      <c r="F23" s="1" t="s">
        <v>243</v>
      </c>
      <c r="G23" s="1" t="s">
        <v>266</v>
      </c>
      <c r="H23" s="2">
        <v>42765</v>
      </c>
      <c r="I23" s="1" t="s">
        <v>9</v>
      </c>
      <c r="J23" s="1" t="s">
        <v>267</v>
      </c>
      <c r="K23" s="7" t="s">
        <v>1092</v>
      </c>
      <c r="L23" s="6" t="s">
        <v>1094</v>
      </c>
      <c r="M23" s="7" t="s">
        <v>1105</v>
      </c>
      <c r="N23" s="7">
        <v>2017</v>
      </c>
      <c r="O23" s="5">
        <v>-1724.62</v>
      </c>
    </row>
    <row r="24" spans="1:15" ht="12.75" customHeight="1">
      <c r="A24" s="1" t="s">
        <v>265</v>
      </c>
      <c r="B24" s="5">
        <v>-7993.96</v>
      </c>
      <c r="C24" s="1"/>
      <c r="D24" s="1" t="s">
        <v>228</v>
      </c>
      <c r="E24" s="1" t="s">
        <v>229</v>
      </c>
      <c r="F24" s="1" t="s">
        <v>243</v>
      </c>
      <c r="G24" s="1" t="s">
        <v>266</v>
      </c>
      <c r="H24" s="2">
        <v>42765</v>
      </c>
      <c r="I24" s="1" t="s">
        <v>9</v>
      </c>
      <c r="J24" s="1" t="s">
        <v>264</v>
      </c>
      <c r="K24" s="7" t="s">
        <v>1092</v>
      </c>
      <c r="L24" s="6" t="s">
        <v>1094</v>
      </c>
      <c r="M24" s="7" t="s">
        <v>1105</v>
      </c>
      <c r="N24" s="7">
        <v>2017</v>
      </c>
      <c r="O24" s="5">
        <v>-7993.96</v>
      </c>
    </row>
    <row r="25" spans="1:15" ht="12.75" customHeight="1">
      <c r="A25" s="1" t="s">
        <v>265</v>
      </c>
      <c r="B25" s="5">
        <v>-1678.73</v>
      </c>
      <c r="C25" s="1"/>
      <c r="D25" s="1" t="s">
        <v>228</v>
      </c>
      <c r="E25" s="1" t="s">
        <v>229</v>
      </c>
      <c r="F25" s="1" t="s">
        <v>243</v>
      </c>
      <c r="G25" s="1" t="s">
        <v>266</v>
      </c>
      <c r="H25" s="2">
        <v>42765</v>
      </c>
      <c r="I25" s="1" t="s">
        <v>9</v>
      </c>
      <c r="J25" s="1" t="s">
        <v>267</v>
      </c>
      <c r="K25" s="7" t="s">
        <v>1092</v>
      </c>
      <c r="L25" s="6" t="s">
        <v>1094</v>
      </c>
      <c r="M25" s="7" t="s">
        <v>1105</v>
      </c>
      <c r="N25" s="7">
        <v>2017</v>
      </c>
      <c r="O25" s="5">
        <v>-1678.73</v>
      </c>
    </row>
    <row r="26" spans="1:15" ht="12.75" customHeight="1">
      <c r="A26" s="1" t="s">
        <v>269</v>
      </c>
      <c r="B26" s="5">
        <v>-10143.5</v>
      </c>
      <c r="C26" s="1"/>
      <c r="D26" s="1" t="s">
        <v>228</v>
      </c>
      <c r="E26" s="1" t="s">
        <v>229</v>
      </c>
      <c r="F26" s="1" t="s">
        <v>271</v>
      </c>
      <c r="G26" s="1" t="s">
        <v>270</v>
      </c>
      <c r="H26" s="2">
        <v>42765</v>
      </c>
      <c r="I26" s="1" t="s">
        <v>9</v>
      </c>
      <c r="J26" s="1" t="s">
        <v>268</v>
      </c>
      <c r="K26" s="7" t="s">
        <v>1092</v>
      </c>
      <c r="L26" s="6" t="s">
        <v>1094</v>
      </c>
      <c r="M26" s="7" t="s">
        <v>1105</v>
      </c>
      <c r="N26" s="7">
        <v>2017</v>
      </c>
      <c r="O26" s="5">
        <v>-10143.5</v>
      </c>
    </row>
    <row r="27" spans="1:15" ht="12.75" customHeight="1">
      <c r="A27" s="1" t="s">
        <v>269</v>
      </c>
      <c r="B27" s="5">
        <v>-1014.35</v>
      </c>
      <c r="C27" s="1"/>
      <c r="D27" s="1" t="s">
        <v>228</v>
      </c>
      <c r="E27" s="1" t="s">
        <v>229</v>
      </c>
      <c r="F27" s="1" t="s">
        <v>271</v>
      </c>
      <c r="G27" s="1" t="s">
        <v>270</v>
      </c>
      <c r="H27" s="2">
        <v>42765</v>
      </c>
      <c r="I27" s="1" t="s">
        <v>9</v>
      </c>
      <c r="J27" s="1" t="s">
        <v>272</v>
      </c>
      <c r="K27" s="7" t="s">
        <v>1092</v>
      </c>
      <c r="L27" s="6" t="s">
        <v>1094</v>
      </c>
      <c r="M27" s="7" t="s">
        <v>1105</v>
      </c>
      <c r="N27" s="7">
        <v>2017</v>
      </c>
      <c r="O27" s="5">
        <v>-1014.35</v>
      </c>
    </row>
    <row r="28" spans="1:15" ht="12.75" customHeight="1">
      <c r="A28" s="1" t="s">
        <v>274</v>
      </c>
      <c r="B28" s="5">
        <v>-225706.05</v>
      </c>
      <c r="C28" s="1"/>
      <c r="D28" s="1" t="s">
        <v>228</v>
      </c>
      <c r="E28" s="1" t="s">
        <v>229</v>
      </c>
      <c r="F28" s="1" t="s">
        <v>243</v>
      </c>
      <c r="G28" s="1" t="s">
        <v>275</v>
      </c>
      <c r="H28" s="2">
        <v>42766</v>
      </c>
      <c r="I28" s="1" t="s">
        <v>9</v>
      </c>
      <c r="J28" s="1" t="s">
        <v>273</v>
      </c>
      <c r="K28" s="7" t="s">
        <v>1092</v>
      </c>
      <c r="L28" s="6" t="s">
        <v>1094</v>
      </c>
      <c r="M28" s="7" t="s">
        <v>1105</v>
      </c>
      <c r="N28" s="7">
        <v>2017</v>
      </c>
      <c r="O28" s="5">
        <v>-225706.05</v>
      </c>
    </row>
    <row r="29" spans="1:15" ht="12.75" customHeight="1">
      <c r="A29" s="1" t="s">
        <v>274</v>
      </c>
      <c r="B29" s="5">
        <v>-22570.61</v>
      </c>
      <c r="C29" s="1"/>
      <c r="D29" s="1" t="s">
        <v>228</v>
      </c>
      <c r="E29" s="1" t="s">
        <v>229</v>
      </c>
      <c r="F29" s="1" t="s">
        <v>243</v>
      </c>
      <c r="G29" s="1" t="s">
        <v>275</v>
      </c>
      <c r="H29" s="2">
        <v>42766</v>
      </c>
      <c r="I29" s="1" t="s">
        <v>9</v>
      </c>
      <c r="J29" s="1" t="s">
        <v>276</v>
      </c>
      <c r="K29" s="7" t="s">
        <v>1092</v>
      </c>
      <c r="L29" s="6" t="s">
        <v>1094</v>
      </c>
      <c r="M29" s="7" t="s">
        <v>1105</v>
      </c>
      <c r="N29" s="7">
        <v>2017</v>
      </c>
      <c r="O29" s="5">
        <v>-22570.61</v>
      </c>
    </row>
    <row r="30" spans="1:15" ht="12.75" customHeight="1">
      <c r="A30" s="1" t="s">
        <v>278</v>
      </c>
      <c r="B30" s="5">
        <v>-559115</v>
      </c>
      <c r="C30" s="1"/>
      <c r="D30" s="1" t="s">
        <v>228</v>
      </c>
      <c r="E30" s="1" t="s">
        <v>229</v>
      </c>
      <c r="F30" s="1" t="s">
        <v>233</v>
      </c>
      <c r="G30" s="1" t="s">
        <v>279</v>
      </c>
      <c r="H30" s="2">
        <v>42766</v>
      </c>
      <c r="I30" s="1" t="s">
        <v>9</v>
      </c>
      <c r="J30" s="1" t="s">
        <v>277</v>
      </c>
      <c r="K30" s="7" t="s">
        <v>1092</v>
      </c>
      <c r="L30" s="6" t="s">
        <v>1094</v>
      </c>
      <c r="M30" s="7" t="s">
        <v>1105</v>
      </c>
      <c r="N30" s="7">
        <v>2017</v>
      </c>
      <c r="O30" s="5">
        <v>-559115</v>
      </c>
    </row>
    <row r="31" spans="1:15" ht="12.75" customHeight="1">
      <c r="A31" s="1" t="s">
        <v>278</v>
      </c>
      <c r="B31" s="5">
        <v>-55911.5</v>
      </c>
      <c r="C31" s="1"/>
      <c r="D31" s="1" t="s">
        <v>228</v>
      </c>
      <c r="E31" s="1" t="s">
        <v>229</v>
      </c>
      <c r="F31" s="1" t="s">
        <v>233</v>
      </c>
      <c r="G31" s="1" t="s">
        <v>279</v>
      </c>
      <c r="H31" s="2">
        <v>42766</v>
      </c>
      <c r="I31" s="1" t="s">
        <v>9</v>
      </c>
      <c r="J31" s="1" t="s">
        <v>280</v>
      </c>
      <c r="K31" s="7" t="s">
        <v>1092</v>
      </c>
      <c r="L31" s="6" t="s">
        <v>1094</v>
      </c>
      <c r="M31" s="7" t="s">
        <v>1105</v>
      </c>
      <c r="N31" s="7">
        <v>2017</v>
      </c>
      <c r="O31" s="5">
        <v>-55911.5</v>
      </c>
    </row>
    <row r="32" spans="1:15" ht="12.75" customHeight="1">
      <c r="A32" s="1" t="s">
        <v>282</v>
      </c>
      <c r="B32" s="5">
        <v>-297015.65000000002</v>
      </c>
      <c r="C32" s="1"/>
      <c r="D32" s="1" t="s">
        <v>228</v>
      </c>
      <c r="E32" s="1" t="s">
        <v>229</v>
      </c>
      <c r="F32" s="1" t="s">
        <v>233</v>
      </c>
      <c r="G32" s="1" t="s">
        <v>283</v>
      </c>
      <c r="H32" s="2">
        <v>42766</v>
      </c>
      <c r="I32" s="1" t="s">
        <v>9</v>
      </c>
      <c r="J32" s="1" t="s">
        <v>281</v>
      </c>
      <c r="K32" s="7" t="s">
        <v>1092</v>
      </c>
      <c r="L32" s="6" t="s">
        <v>1094</v>
      </c>
      <c r="M32" s="7" t="s">
        <v>1105</v>
      </c>
      <c r="N32" s="7">
        <v>2017</v>
      </c>
      <c r="O32" s="5">
        <v>-297015.65000000002</v>
      </c>
    </row>
    <row r="33" spans="1:15" ht="12.75" customHeight="1">
      <c r="A33" s="1" t="s">
        <v>282</v>
      </c>
      <c r="B33" s="5">
        <v>-29701.57</v>
      </c>
      <c r="C33" s="1"/>
      <c r="D33" s="1" t="s">
        <v>228</v>
      </c>
      <c r="E33" s="1" t="s">
        <v>229</v>
      </c>
      <c r="F33" s="1" t="s">
        <v>233</v>
      </c>
      <c r="G33" s="1" t="s">
        <v>283</v>
      </c>
      <c r="H33" s="2">
        <v>42766</v>
      </c>
      <c r="I33" s="1" t="s">
        <v>9</v>
      </c>
      <c r="J33" s="1" t="s">
        <v>284</v>
      </c>
      <c r="K33" s="7" t="s">
        <v>1092</v>
      </c>
      <c r="L33" s="6" t="s">
        <v>1094</v>
      </c>
      <c r="M33" s="7" t="s">
        <v>1105</v>
      </c>
      <c r="N33" s="7">
        <v>2017</v>
      </c>
      <c r="O33" s="5">
        <v>-29701.57</v>
      </c>
    </row>
    <row r="34" spans="1:15" ht="12.75" customHeight="1">
      <c r="A34" s="1" t="s">
        <v>286</v>
      </c>
      <c r="B34" s="5">
        <v>-634246</v>
      </c>
      <c r="C34" s="1"/>
      <c r="D34" s="1" t="s">
        <v>228</v>
      </c>
      <c r="E34" s="1" t="s">
        <v>229</v>
      </c>
      <c r="F34" s="1" t="s">
        <v>288</v>
      </c>
      <c r="G34" s="1" t="s">
        <v>287</v>
      </c>
      <c r="H34" s="2">
        <v>42766</v>
      </c>
      <c r="I34" s="1" t="s">
        <v>9</v>
      </c>
      <c r="J34" s="1" t="s">
        <v>285</v>
      </c>
      <c r="K34" s="7" t="s">
        <v>1092</v>
      </c>
      <c r="L34" s="6" t="s">
        <v>1094</v>
      </c>
      <c r="M34" s="7" t="s">
        <v>1105</v>
      </c>
      <c r="N34" s="7">
        <v>2017</v>
      </c>
      <c r="O34" s="5">
        <v>-634246</v>
      </c>
    </row>
    <row r="35" spans="1:15" ht="12.75" customHeight="1">
      <c r="A35" s="1" t="s">
        <v>286</v>
      </c>
      <c r="B35" s="5">
        <v>-63424.6</v>
      </c>
      <c r="C35" s="1"/>
      <c r="D35" s="1" t="s">
        <v>228</v>
      </c>
      <c r="E35" s="1" t="s">
        <v>229</v>
      </c>
      <c r="F35" s="1" t="s">
        <v>288</v>
      </c>
      <c r="G35" s="1" t="s">
        <v>287</v>
      </c>
      <c r="H35" s="2">
        <v>42766</v>
      </c>
      <c r="I35" s="1" t="s">
        <v>9</v>
      </c>
      <c r="J35" s="1" t="s">
        <v>289</v>
      </c>
      <c r="K35" s="7" t="s">
        <v>1092</v>
      </c>
      <c r="L35" s="6" t="s">
        <v>1094</v>
      </c>
      <c r="M35" s="7" t="s">
        <v>1105</v>
      </c>
      <c r="N35" s="7">
        <v>2017</v>
      </c>
      <c r="O35" s="5">
        <v>-63424.6</v>
      </c>
    </row>
    <row r="36" spans="1:15" ht="12.75" customHeight="1">
      <c r="A36" s="1" t="s">
        <v>291</v>
      </c>
      <c r="B36" s="5">
        <v>-351874.16</v>
      </c>
      <c r="C36" s="1"/>
      <c r="D36" s="1" t="s">
        <v>228</v>
      </c>
      <c r="E36" s="1" t="s">
        <v>229</v>
      </c>
      <c r="F36" s="1" t="s">
        <v>233</v>
      </c>
      <c r="G36" s="1" t="s">
        <v>292</v>
      </c>
      <c r="H36" s="2">
        <v>42766</v>
      </c>
      <c r="I36" s="1" t="s">
        <v>9</v>
      </c>
      <c r="J36" s="1" t="s">
        <v>290</v>
      </c>
      <c r="K36" s="7" t="s">
        <v>1092</v>
      </c>
      <c r="L36" s="6" t="s">
        <v>1094</v>
      </c>
      <c r="M36" s="7" t="s">
        <v>1105</v>
      </c>
      <c r="N36" s="7">
        <v>2017</v>
      </c>
      <c r="O36" s="5">
        <v>-351874.16</v>
      </c>
    </row>
    <row r="37" spans="1:15" ht="12.75" customHeight="1">
      <c r="A37" s="1" t="s">
        <v>291</v>
      </c>
      <c r="B37" s="5">
        <v>-35187.42</v>
      </c>
      <c r="C37" s="1"/>
      <c r="D37" s="1" t="s">
        <v>228</v>
      </c>
      <c r="E37" s="1" t="s">
        <v>229</v>
      </c>
      <c r="F37" s="1" t="s">
        <v>233</v>
      </c>
      <c r="G37" s="1" t="s">
        <v>292</v>
      </c>
      <c r="H37" s="2">
        <v>42766</v>
      </c>
      <c r="I37" s="1" t="s">
        <v>9</v>
      </c>
      <c r="J37" s="1" t="s">
        <v>293</v>
      </c>
      <c r="K37" s="7" t="s">
        <v>1092</v>
      </c>
      <c r="L37" s="6" t="s">
        <v>1094</v>
      </c>
      <c r="M37" s="7" t="s">
        <v>1105</v>
      </c>
      <c r="N37" s="7">
        <v>2017</v>
      </c>
      <c r="O37" s="5">
        <v>-35187.42</v>
      </c>
    </row>
    <row r="38" spans="1:15" ht="12.75" customHeight="1">
      <c r="A38" s="1" t="s">
        <v>295</v>
      </c>
      <c r="B38" s="5">
        <v>-17917.41</v>
      </c>
      <c r="C38" s="1"/>
      <c r="D38" s="1" t="s">
        <v>228</v>
      </c>
      <c r="E38" s="1" t="s">
        <v>229</v>
      </c>
      <c r="F38" s="1" t="s">
        <v>297</v>
      </c>
      <c r="G38" s="1" t="s">
        <v>296</v>
      </c>
      <c r="H38" s="2">
        <v>42766</v>
      </c>
      <c r="I38" s="1" t="s">
        <v>9</v>
      </c>
      <c r="J38" s="1" t="s">
        <v>294</v>
      </c>
      <c r="K38" s="7" t="s">
        <v>1092</v>
      </c>
      <c r="L38" s="6" t="s">
        <v>1094</v>
      </c>
      <c r="M38" s="7" t="s">
        <v>1105</v>
      </c>
      <c r="N38" s="7">
        <v>2017</v>
      </c>
      <c r="O38" s="5">
        <v>-17917.41</v>
      </c>
    </row>
    <row r="39" spans="1:15" ht="12.75" customHeight="1">
      <c r="A39" s="1" t="s">
        <v>295</v>
      </c>
      <c r="B39" s="5">
        <v>-1791.74</v>
      </c>
      <c r="C39" s="1"/>
      <c r="D39" s="1" t="s">
        <v>228</v>
      </c>
      <c r="E39" s="1" t="s">
        <v>229</v>
      </c>
      <c r="F39" s="1" t="s">
        <v>297</v>
      </c>
      <c r="G39" s="1" t="s">
        <v>296</v>
      </c>
      <c r="H39" s="2">
        <v>42766</v>
      </c>
      <c r="I39" s="1" t="s">
        <v>9</v>
      </c>
      <c r="J39" s="1" t="s">
        <v>298</v>
      </c>
      <c r="K39" s="7" t="s">
        <v>1092</v>
      </c>
      <c r="L39" s="6" t="s">
        <v>1094</v>
      </c>
      <c r="M39" s="7" t="s">
        <v>1105</v>
      </c>
      <c r="N39" s="7">
        <v>2017</v>
      </c>
      <c r="O39" s="5">
        <v>-1791.74</v>
      </c>
    </row>
    <row r="40" spans="1:15" ht="12.75" customHeight="1">
      <c r="A40" s="1" t="s">
        <v>299</v>
      </c>
      <c r="B40" s="5">
        <v>-247818</v>
      </c>
      <c r="C40" s="1"/>
      <c r="D40" s="1" t="s">
        <v>228</v>
      </c>
      <c r="E40" s="1" t="s">
        <v>229</v>
      </c>
      <c r="F40" s="1" t="s">
        <v>301</v>
      </c>
      <c r="G40" s="1" t="s">
        <v>300</v>
      </c>
      <c r="H40" s="2">
        <v>42786</v>
      </c>
      <c r="I40" s="1" t="s">
        <v>9</v>
      </c>
      <c r="J40" s="1" t="s">
        <v>277</v>
      </c>
      <c r="K40" s="7" t="s">
        <v>1092</v>
      </c>
      <c r="L40" s="6" t="s">
        <v>1095</v>
      </c>
      <c r="M40" s="7" t="s">
        <v>1107</v>
      </c>
      <c r="N40" s="7">
        <v>2017</v>
      </c>
      <c r="O40" s="5">
        <v>-247818</v>
      </c>
    </row>
    <row r="41" spans="1:15" ht="12.75" customHeight="1">
      <c r="A41" s="1" t="s">
        <v>299</v>
      </c>
      <c r="B41" s="5">
        <v>-24781.8</v>
      </c>
      <c r="C41" s="1"/>
      <c r="D41" s="1" t="s">
        <v>228</v>
      </c>
      <c r="E41" s="1" t="s">
        <v>229</v>
      </c>
      <c r="F41" s="1" t="s">
        <v>301</v>
      </c>
      <c r="G41" s="1" t="s">
        <v>300</v>
      </c>
      <c r="H41" s="2">
        <v>42786</v>
      </c>
      <c r="I41" s="1" t="s">
        <v>9</v>
      </c>
      <c r="J41" s="1" t="s">
        <v>280</v>
      </c>
      <c r="K41" s="7" t="s">
        <v>1092</v>
      </c>
      <c r="L41" s="6" t="s">
        <v>1095</v>
      </c>
      <c r="M41" s="7" t="s">
        <v>1107</v>
      </c>
      <c r="N41" s="7">
        <v>2017</v>
      </c>
      <c r="O41" s="5">
        <v>-24781.8</v>
      </c>
    </row>
    <row r="42" spans="1:15" ht="12.75" customHeight="1">
      <c r="A42" s="1" t="s">
        <v>303</v>
      </c>
      <c r="B42" s="5">
        <v>-686.24</v>
      </c>
      <c r="C42" s="1"/>
      <c r="D42" s="1" t="s">
        <v>228</v>
      </c>
      <c r="E42" s="1" t="s">
        <v>229</v>
      </c>
      <c r="F42" s="1" t="s">
        <v>233</v>
      </c>
      <c r="G42" s="1" t="s">
        <v>304</v>
      </c>
      <c r="H42" s="2">
        <v>42786</v>
      </c>
      <c r="I42" s="1" t="s">
        <v>9</v>
      </c>
      <c r="J42" s="1" t="s">
        <v>302</v>
      </c>
      <c r="K42" s="7" t="s">
        <v>1092</v>
      </c>
      <c r="L42" s="6" t="s">
        <v>1095</v>
      </c>
      <c r="M42" s="7" t="s">
        <v>1107</v>
      </c>
      <c r="N42" s="7">
        <v>2017</v>
      </c>
      <c r="O42" s="5">
        <v>-686.24</v>
      </c>
    </row>
    <row r="43" spans="1:15" ht="12.75" customHeight="1">
      <c r="A43" s="1" t="s">
        <v>303</v>
      </c>
      <c r="B43" s="5">
        <v>-68.62</v>
      </c>
      <c r="C43" s="1"/>
      <c r="D43" s="1" t="s">
        <v>228</v>
      </c>
      <c r="E43" s="1" t="s">
        <v>229</v>
      </c>
      <c r="F43" s="1" t="s">
        <v>233</v>
      </c>
      <c r="G43" s="1" t="s">
        <v>304</v>
      </c>
      <c r="H43" s="2">
        <v>42786</v>
      </c>
      <c r="I43" s="1" t="s">
        <v>9</v>
      </c>
      <c r="J43" s="1" t="s">
        <v>305</v>
      </c>
      <c r="K43" s="7" t="s">
        <v>1092</v>
      </c>
      <c r="L43" s="6" t="s">
        <v>1095</v>
      </c>
      <c r="M43" s="7" t="s">
        <v>1107</v>
      </c>
      <c r="N43" s="7">
        <v>2017</v>
      </c>
      <c r="O43" s="5">
        <v>-68.62</v>
      </c>
    </row>
    <row r="44" spans="1:15" ht="12.75" customHeight="1">
      <c r="A44" s="1" t="s">
        <v>307</v>
      </c>
      <c r="B44" s="5">
        <v>-1098.06</v>
      </c>
      <c r="C44" s="1"/>
      <c r="D44" s="1" t="s">
        <v>228</v>
      </c>
      <c r="E44" s="1" t="s">
        <v>229</v>
      </c>
      <c r="F44" s="1" t="s">
        <v>238</v>
      </c>
      <c r="G44" s="1" t="s">
        <v>308</v>
      </c>
      <c r="H44" s="2">
        <v>42786</v>
      </c>
      <c r="I44" s="1" t="s">
        <v>9</v>
      </c>
      <c r="J44" s="1" t="s">
        <v>306</v>
      </c>
      <c r="K44" s="7" t="s">
        <v>1092</v>
      </c>
      <c r="L44" s="6" t="s">
        <v>1095</v>
      </c>
      <c r="M44" s="7" t="s">
        <v>1107</v>
      </c>
      <c r="N44" s="7">
        <v>2017</v>
      </c>
      <c r="O44" s="5">
        <v>-1098.06</v>
      </c>
    </row>
    <row r="45" spans="1:15" ht="12.75" customHeight="1">
      <c r="A45" s="1" t="s">
        <v>307</v>
      </c>
      <c r="B45" s="5">
        <v>-109.81</v>
      </c>
      <c r="C45" s="1"/>
      <c r="D45" s="1" t="s">
        <v>228</v>
      </c>
      <c r="E45" s="1" t="s">
        <v>229</v>
      </c>
      <c r="F45" s="1" t="s">
        <v>238</v>
      </c>
      <c r="G45" s="1" t="s">
        <v>308</v>
      </c>
      <c r="H45" s="2">
        <v>42786</v>
      </c>
      <c r="I45" s="1" t="s">
        <v>9</v>
      </c>
      <c r="J45" s="1" t="s">
        <v>309</v>
      </c>
      <c r="K45" s="7" t="s">
        <v>1092</v>
      </c>
      <c r="L45" s="6" t="s">
        <v>1095</v>
      </c>
      <c r="M45" s="7" t="s">
        <v>1107</v>
      </c>
      <c r="N45" s="7">
        <v>2017</v>
      </c>
      <c r="O45" s="5">
        <v>-109.81</v>
      </c>
    </row>
    <row r="46" spans="1:15" ht="12.75" customHeight="1">
      <c r="A46" s="1" t="s">
        <v>311</v>
      </c>
      <c r="B46" s="5">
        <v>-809305.92</v>
      </c>
      <c r="C46" s="1"/>
      <c r="D46" s="1" t="s">
        <v>228</v>
      </c>
      <c r="E46" s="1" t="s">
        <v>229</v>
      </c>
      <c r="F46" s="1" t="s">
        <v>243</v>
      </c>
      <c r="G46" s="1" t="s">
        <v>312</v>
      </c>
      <c r="H46" s="2">
        <v>42786</v>
      </c>
      <c r="I46" s="1" t="s">
        <v>9</v>
      </c>
      <c r="J46" s="1" t="s">
        <v>310</v>
      </c>
      <c r="K46" s="7" t="s">
        <v>1092</v>
      </c>
      <c r="L46" s="6" t="s">
        <v>1095</v>
      </c>
      <c r="M46" s="7" t="s">
        <v>1107</v>
      </c>
      <c r="N46" s="7">
        <v>2017</v>
      </c>
      <c r="O46" s="5">
        <v>-809305.92</v>
      </c>
    </row>
    <row r="47" spans="1:15" ht="12.75" customHeight="1">
      <c r="A47" s="1" t="s">
        <v>311</v>
      </c>
      <c r="B47" s="5">
        <v>-80930.59</v>
      </c>
      <c r="C47" s="1"/>
      <c r="D47" s="1" t="s">
        <v>228</v>
      </c>
      <c r="E47" s="1" t="s">
        <v>229</v>
      </c>
      <c r="F47" s="1" t="s">
        <v>243</v>
      </c>
      <c r="G47" s="1" t="s">
        <v>312</v>
      </c>
      <c r="H47" s="2">
        <v>42786</v>
      </c>
      <c r="I47" s="1" t="s">
        <v>9</v>
      </c>
      <c r="J47" s="1" t="s">
        <v>313</v>
      </c>
      <c r="K47" s="7" t="s">
        <v>1092</v>
      </c>
      <c r="L47" s="6" t="s">
        <v>1095</v>
      </c>
      <c r="M47" s="7" t="s">
        <v>1107</v>
      </c>
      <c r="N47" s="7">
        <v>2017</v>
      </c>
      <c r="O47" s="5">
        <v>-80930.59</v>
      </c>
    </row>
    <row r="48" spans="1:15" ht="12.75" customHeight="1">
      <c r="A48" s="1" t="s">
        <v>315</v>
      </c>
      <c r="B48" s="5">
        <v>-15333.62</v>
      </c>
      <c r="C48" s="1"/>
      <c r="D48" s="1" t="s">
        <v>228</v>
      </c>
      <c r="E48" s="1" t="s">
        <v>229</v>
      </c>
      <c r="F48" s="1" t="s">
        <v>243</v>
      </c>
      <c r="G48" s="1" t="s">
        <v>316</v>
      </c>
      <c r="H48" s="2">
        <v>42786</v>
      </c>
      <c r="I48" s="1" t="s">
        <v>9</v>
      </c>
      <c r="J48" s="1" t="s">
        <v>314</v>
      </c>
      <c r="K48" s="7" t="s">
        <v>1092</v>
      </c>
      <c r="L48" s="6" t="s">
        <v>1095</v>
      </c>
      <c r="M48" s="7" t="s">
        <v>1107</v>
      </c>
      <c r="N48" s="7">
        <v>2017</v>
      </c>
      <c r="O48" s="5">
        <v>-15333.62</v>
      </c>
    </row>
    <row r="49" spans="1:15" ht="12.75" customHeight="1">
      <c r="A49" s="1" t="s">
        <v>315</v>
      </c>
      <c r="B49" s="5">
        <v>-1533.36</v>
      </c>
      <c r="C49" s="1"/>
      <c r="D49" s="1" t="s">
        <v>228</v>
      </c>
      <c r="E49" s="1" t="s">
        <v>229</v>
      </c>
      <c r="F49" s="1" t="s">
        <v>243</v>
      </c>
      <c r="G49" s="1" t="s">
        <v>316</v>
      </c>
      <c r="H49" s="2">
        <v>42786</v>
      </c>
      <c r="I49" s="1" t="s">
        <v>9</v>
      </c>
      <c r="J49" s="1" t="s">
        <v>317</v>
      </c>
      <c r="K49" s="7" t="s">
        <v>1092</v>
      </c>
      <c r="L49" s="6" t="s">
        <v>1095</v>
      </c>
      <c r="M49" s="7" t="s">
        <v>1107</v>
      </c>
      <c r="N49" s="7">
        <v>2017</v>
      </c>
      <c r="O49" s="5">
        <v>-1533.36</v>
      </c>
    </row>
    <row r="50" spans="1:15" ht="12.75" customHeight="1">
      <c r="A50" s="1" t="s">
        <v>315</v>
      </c>
      <c r="B50" s="5">
        <v>-666.38</v>
      </c>
      <c r="C50" s="1"/>
      <c r="D50" s="1" t="s">
        <v>228</v>
      </c>
      <c r="E50" s="1" t="s">
        <v>229</v>
      </c>
      <c r="F50" s="1" t="s">
        <v>243</v>
      </c>
      <c r="G50" s="1" t="s">
        <v>316</v>
      </c>
      <c r="H50" s="2">
        <v>42786</v>
      </c>
      <c r="I50" s="1" t="s">
        <v>9</v>
      </c>
      <c r="J50" s="1" t="s">
        <v>314</v>
      </c>
      <c r="K50" s="7" t="s">
        <v>1092</v>
      </c>
      <c r="L50" s="6" t="s">
        <v>1095</v>
      </c>
      <c r="M50" s="7" t="s">
        <v>1107</v>
      </c>
      <c r="N50" s="7">
        <v>2017</v>
      </c>
      <c r="O50" s="5">
        <v>-666.38</v>
      </c>
    </row>
    <row r="51" spans="1:15" ht="12.75" customHeight="1">
      <c r="A51" s="1" t="s">
        <v>315</v>
      </c>
      <c r="B51" s="5">
        <v>-139.94</v>
      </c>
      <c r="C51" s="1"/>
      <c r="D51" s="1" t="s">
        <v>228</v>
      </c>
      <c r="E51" s="1" t="s">
        <v>229</v>
      </c>
      <c r="F51" s="1" t="s">
        <v>243</v>
      </c>
      <c r="G51" s="1" t="s">
        <v>316</v>
      </c>
      <c r="H51" s="2">
        <v>42786</v>
      </c>
      <c r="I51" s="1" t="s">
        <v>9</v>
      </c>
      <c r="J51" s="1" t="s">
        <v>317</v>
      </c>
      <c r="K51" s="7" t="s">
        <v>1092</v>
      </c>
      <c r="L51" s="6" t="s">
        <v>1095</v>
      </c>
      <c r="M51" s="7" t="s">
        <v>1107</v>
      </c>
      <c r="N51" s="7">
        <v>2017</v>
      </c>
      <c r="O51" s="5">
        <v>-139.94</v>
      </c>
    </row>
    <row r="52" spans="1:15" ht="12.75" customHeight="1">
      <c r="A52" s="1" t="s">
        <v>319</v>
      </c>
      <c r="B52" s="5">
        <v>-17490.38</v>
      </c>
      <c r="C52" s="1"/>
      <c r="D52" s="1" t="s">
        <v>228</v>
      </c>
      <c r="E52" s="1" t="s">
        <v>229</v>
      </c>
      <c r="F52" s="1" t="s">
        <v>243</v>
      </c>
      <c r="G52" s="1" t="s">
        <v>320</v>
      </c>
      <c r="H52" s="2">
        <v>42786</v>
      </c>
      <c r="I52" s="1" t="s">
        <v>9</v>
      </c>
      <c r="J52" s="1" t="s">
        <v>318</v>
      </c>
      <c r="K52" s="7" t="s">
        <v>1092</v>
      </c>
      <c r="L52" s="6" t="s">
        <v>1095</v>
      </c>
      <c r="M52" s="7" t="s">
        <v>1107</v>
      </c>
      <c r="N52" s="7">
        <v>2017</v>
      </c>
      <c r="O52" s="5">
        <v>-17490.38</v>
      </c>
    </row>
    <row r="53" spans="1:15" ht="12.75" customHeight="1">
      <c r="A53" s="1" t="s">
        <v>319</v>
      </c>
      <c r="B53" s="5">
        <v>-2623.56</v>
      </c>
      <c r="C53" s="1"/>
      <c r="D53" s="1" t="s">
        <v>228</v>
      </c>
      <c r="E53" s="1" t="s">
        <v>229</v>
      </c>
      <c r="F53" s="1" t="s">
        <v>243</v>
      </c>
      <c r="G53" s="1" t="s">
        <v>320</v>
      </c>
      <c r="H53" s="2">
        <v>42786</v>
      </c>
      <c r="I53" s="1" t="s">
        <v>9</v>
      </c>
      <c r="J53" s="1" t="s">
        <v>321</v>
      </c>
      <c r="K53" s="7" t="s">
        <v>1092</v>
      </c>
      <c r="L53" s="6" t="s">
        <v>1095</v>
      </c>
      <c r="M53" s="7" t="s">
        <v>1107</v>
      </c>
      <c r="N53" s="7">
        <v>2017</v>
      </c>
      <c r="O53" s="5">
        <v>-2623.56</v>
      </c>
    </row>
    <row r="54" spans="1:15" ht="12.75" customHeight="1">
      <c r="A54" s="1" t="s">
        <v>319</v>
      </c>
      <c r="B54" s="5">
        <v>-34363.870000000003</v>
      </c>
      <c r="C54" s="1"/>
      <c r="D54" s="1" t="s">
        <v>228</v>
      </c>
      <c r="E54" s="1" t="s">
        <v>229</v>
      </c>
      <c r="F54" s="1" t="s">
        <v>243</v>
      </c>
      <c r="G54" s="1" t="s">
        <v>320</v>
      </c>
      <c r="H54" s="2">
        <v>42786</v>
      </c>
      <c r="I54" s="1" t="s">
        <v>9</v>
      </c>
      <c r="J54" s="1" t="s">
        <v>318</v>
      </c>
      <c r="K54" s="7" t="s">
        <v>1092</v>
      </c>
      <c r="L54" s="6" t="s">
        <v>1095</v>
      </c>
      <c r="M54" s="7" t="s">
        <v>1107</v>
      </c>
      <c r="N54" s="7">
        <v>2017</v>
      </c>
      <c r="O54" s="5">
        <v>-34363.870000000003</v>
      </c>
    </row>
    <row r="55" spans="1:15" ht="12.75" customHeight="1">
      <c r="A55" s="1" t="s">
        <v>319</v>
      </c>
      <c r="B55" s="5">
        <v>-3436.39</v>
      </c>
      <c r="C55" s="1"/>
      <c r="D55" s="1" t="s">
        <v>228</v>
      </c>
      <c r="E55" s="1" t="s">
        <v>229</v>
      </c>
      <c r="F55" s="1" t="s">
        <v>243</v>
      </c>
      <c r="G55" s="1" t="s">
        <v>320</v>
      </c>
      <c r="H55" s="2">
        <v>42786</v>
      </c>
      <c r="I55" s="1" t="s">
        <v>9</v>
      </c>
      <c r="J55" s="1" t="s">
        <v>321</v>
      </c>
      <c r="K55" s="7" t="s">
        <v>1092</v>
      </c>
      <c r="L55" s="6" t="s">
        <v>1095</v>
      </c>
      <c r="M55" s="7" t="s">
        <v>1107</v>
      </c>
      <c r="N55" s="7">
        <v>2017</v>
      </c>
      <c r="O55" s="5">
        <v>-3436.39</v>
      </c>
    </row>
    <row r="56" spans="1:15" ht="12.75" customHeight="1">
      <c r="A56" s="1" t="s">
        <v>319</v>
      </c>
      <c r="B56" s="5">
        <v>-147.07</v>
      </c>
      <c r="C56" s="1"/>
      <c r="D56" s="1" t="s">
        <v>228</v>
      </c>
      <c r="E56" s="1" t="s">
        <v>229</v>
      </c>
      <c r="F56" s="1" t="s">
        <v>243</v>
      </c>
      <c r="G56" s="1" t="s">
        <v>320</v>
      </c>
      <c r="H56" s="2">
        <v>42786</v>
      </c>
      <c r="I56" s="1" t="s">
        <v>9</v>
      </c>
      <c r="J56" s="1" t="s">
        <v>318</v>
      </c>
      <c r="K56" s="7" t="s">
        <v>1092</v>
      </c>
      <c r="L56" s="6" t="s">
        <v>1095</v>
      </c>
      <c r="M56" s="7" t="s">
        <v>1107</v>
      </c>
      <c r="N56" s="7">
        <v>2017</v>
      </c>
      <c r="O56" s="5">
        <v>-147.07</v>
      </c>
    </row>
    <row r="57" spans="1:15" ht="12.75" customHeight="1">
      <c r="A57" s="1" t="s">
        <v>319</v>
      </c>
      <c r="B57" s="5">
        <v>-30.88</v>
      </c>
      <c r="C57" s="1"/>
      <c r="D57" s="1" t="s">
        <v>228</v>
      </c>
      <c r="E57" s="1" t="s">
        <v>229</v>
      </c>
      <c r="F57" s="1" t="s">
        <v>243</v>
      </c>
      <c r="G57" s="1" t="s">
        <v>320</v>
      </c>
      <c r="H57" s="2">
        <v>42786</v>
      </c>
      <c r="I57" s="1" t="s">
        <v>9</v>
      </c>
      <c r="J57" s="1" t="s">
        <v>321</v>
      </c>
      <c r="K57" s="7" t="s">
        <v>1092</v>
      </c>
      <c r="L57" s="6" t="s">
        <v>1095</v>
      </c>
      <c r="M57" s="7" t="s">
        <v>1107</v>
      </c>
      <c r="N57" s="7">
        <v>2017</v>
      </c>
      <c r="O57" s="5">
        <v>-30.88</v>
      </c>
    </row>
    <row r="58" spans="1:15" ht="12.75" customHeight="1">
      <c r="A58" s="1" t="s">
        <v>322</v>
      </c>
      <c r="B58" s="5">
        <v>-311297</v>
      </c>
      <c r="C58" s="1"/>
      <c r="D58" s="1" t="s">
        <v>228</v>
      </c>
      <c r="E58" s="1" t="s">
        <v>229</v>
      </c>
      <c r="F58" s="1" t="s">
        <v>233</v>
      </c>
      <c r="G58" s="1" t="s">
        <v>323</v>
      </c>
      <c r="H58" s="2">
        <v>42790</v>
      </c>
      <c r="I58" s="1" t="s">
        <v>9</v>
      </c>
      <c r="J58" s="1" t="s">
        <v>277</v>
      </c>
      <c r="K58" s="7" t="s">
        <v>1092</v>
      </c>
      <c r="L58" s="6" t="s">
        <v>1095</v>
      </c>
      <c r="M58" s="7" t="s">
        <v>1107</v>
      </c>
      <c r="N58" s="7">
        <v>2017</v>
      </c>
      <c r="O58" s="5">
        <v>-311297</v>
      </c>
    </row>
    <row r="59" spans="1:15" ht="12.75" customHeight="1">
      <c r="A59" s="1" t="s">
        <v>322</v>
      </c>
      <c r="B59" s="5">
        <v>-31129.7</v>
      </c>
      <c r="C59" s="1"/>
      <c r="D59" s="1" t="s">
        <v>228</v>
      </c>
      <c r="E59" s="1" t="s">
        <v>229</v>
      </c>
      <c r="F59" s="1" t="s">
        <v>233</v>
      </c>
      <c r="G59" s="1" t="s">
        <v>323</v>
      </c>
      <c r="H59" s="2">
        <v>42790</v>
      </c>
      <c r="I59" s="1" t="s">
        <v>9</v>
      </c>
      <c r="J59" s="1" t="s">
        <v>280</v>
      </c>
      <c r="K59" s="7" t="s">
        <v>1092</v>
      </c>
      <c r="L59" s="6" t="s">
        <v>1095</v>
      </c>
      <c r="M59" s="7" t="s">
        <v>1107</v>
      </c>
      <c r="N59" s="7">
        <v>2017</v>
      </c>
      <c r="O59" s="5">
        <v>-31129.7</v>
      </c>
    </row>
    <row r="60" spans="1:15" ht="12.75" customHeight="1">
      <c r="A60" s="1" t="s">
        <v>325</v>
      </c>
      <c r="B60" s="5">
        <v>559115</v>
      </c>
      <c r="C60" s="1"/>
      <c r="D60" s="1" t="s">
        <v>228</v>
      </c>
      <c r="E60" s="1" t="s">
        <v>229</v>
      </c>
      <c r="F60" s="1" t="s">
        <v>233</v>
      </c>
      <c r="G60" s="1" t="s">
        <v>326</v>
      </c>
      <c r="H60" s="2">
        <v>42790</v>
      </c>
      <c r="I60" s="1" t="s">
        <v>9</v>
      </c>
      <c r="J60" s="1" t="s">
        <v>324</v>
      </c>
      <c r="K60" s="7" t="s">
        <v>1092</v>
      </c>
      <c r="L60" s="6" t="s">
        <v>1095</v>
      </c>
      <c r="M60" s="7" t="s">
        <v>1107</v>
      </c>
      <c r="N60" s="7">
        <v>2017</v>
      </c>
      <c r="O60" s="5">
        <v>559115</v>
      </c>
    </row>
    <row r="61" spans="1:15" ht="12.75" customHeight="1">
      <c r="A61" s="1" t="s">
        <v>325</v>
      </c>
      <c r="B61" s="5">
        <v>55911.5</v>
      </c>
      <c r="C61" s="1"/>
      <c r="D61" s="1" t="s">
        <v>228</v>
      </c>
      <c r="E61" s="1" t="s">
        <v>229</v>
      </c>
      <c r="F61" s="1" t="s">
        <v>233</v>
      </c>
      <c r="G61" s="1" t="s">
        <v>326</v>
      </c>
      <c r="H61" s="2">
        <v>42790</v>
      </c>
      <c r="I61" s="1" t="s">
        <v>9</v>
      </c>
      <c r="J61" s="1" t="s">
        <v>327</v>
      </c>
      <c r="K61" s="7" t="s">
        <v>1092</v>
      </c>
      <c r="L61" s="6" t="s">
        <v>1095</v>
      </c>
      <c r="M61" s="7" t="s">
        <v>1107</v>
      </c>
      <c r="N61" s="7">
        <v>2017</v>
      </c>
      <c r="O61" s="5">
        <v>55911.5</v>
      </c>
    </row>
    <row r="62" spans="1:15" ht="12.75" customHeight="1">
      <c r="A62" s="1" t="s">
        <v>329</v>
      </c>
      <c r="B62" s="5">
        <v>-30.52</v>
      </c>
      <c r="C62" s="1"/>
      <c r="D62" s="1" t="s">
        <v>228</v>
      </c>
      <c r="E62" s="1" t="s">
        <v>229</v>
      </c>
      <c r="F62" s="1" t="s">
        <v>243</v>
      </c>
      <c r="G62" s="1" t="s">
        <v>330</v>
      </c>
      <c r="H62" s="2">
        <v>42794</v>
      </c>
      <c r="I62" s="1" t="s">
        <v>9</v>
      </c>
      <c r="J62" s="1" t="s">
        <v>328</v>
      </c>
      <c r="K62" s="7" t="s">
        <v>1092</v>
      </c>
      <c r="L62" s="6" t="s">
        <v>1095</v>
      </c>
      <c r="M62" s="7" t="s">
        <v>1107</v>
      </c>
      <c r="N62" s="7">
        <v>2017</v>
      </c>
      <c r="O62" s="5">
        <v>-30.52</v>
      </c>
    </row>
    <row r="63" spans="1:15" ht="12.75" customHeight="1">
      <c r="A63" s="1" t="s">
        <v>329</v>
      </c>
      <c r="B63" s="5">
        <v>-4.58</v>
      </c>
      <c r="C63" s="1"/>
      <c r="D63" s="1" t="s">
        <v>228</v>
      </c>
      <c r="E63" s="1" t="s">
        <v>229</v>
      </c>
      <c r="F63" s="1" t="s">
        <v>243</v>
      </c>
      <c r="G63" s="1" t="s">
        <v>330</v>
      </c>
      <c r="H63" s="2">
        <v>42794</v>
      </c>
      <c r="I63" s="1" t="s">
        <v>9</v>
      </c>
      <c r="J63" s="1" t="s">
        <v>331</v>
      </c>
      <c r="K63" s="7" t="s">
        <v>1092</v>
      </c>
      <c r="L63" s="6" t="s">
        <v>1095</v>
      </c>
      <c r="M63" s="7" t="s">
        <v>1107</v>
      </c>
      <c r="N63" s="7">
        <v>2017</v>
      </c>
      <c r="O63" s="5">
        <v>-4.58</v>
      </c>
    </row>
    <row r="64" spans="1:15" ht="12.75" customHeight="1">
      <c r="A64" s="1" t="s">
        <v>329</v>
      </c>
      <c r="B64" s="5">
        <v>-18582.68</v>
      </c>
      <c r="C64" s="1"/>
      <c r="D64" s="1" t="s">
        <v>228</v>
      </c>
      <c r="E64" s="1" t="s">
        <v>229</v>
      </c>
      <c r="F64" s="1" t="s">
        <v>243</v>
      </c>
      <c r="G64" s="1" t="s">
        <v>330</v>
      </c>
      <c r="H64" s="2">
        <v>42794</v>
      </c>
      <c r="I64" s="1" t="s">
        <v>9</v>
      </c>
      <c r="J64" s="1" t="s">
        <v>328</v>
      </c>
      <c r="K64" s="7" t="s">
        <v>1092</v>
      </c>
      <c r="L64" s="6" t="s">
        <v>1095</v>
      </c>
      <c r="M64" s="7" t="s">
        <v>1107</v>
      </c>
      <c r="N64" s="7">
        <v>2017</v>
      </c>
      <c r="O64" s="5">
        <v>-18582.68</v>
      </c>
    </row>
    <row r="65" spans="1:15" ht="12.75" customHeight="1">
      <c r="A65" s="1" t="s">
        <v>329</v>
      </c>
      <c r="B65" s="5">
        <v>-1858.27</v>
      </c>
      <c r="C65" s="1"/>
      <c r="D65" s="1" t="s">
        <v>228</v>
      </c>
      <c r="E65" s="1" t="s">
        <v>229</v>
      </c>
      <c r="F65" s="1" t="s">
        <v>243</v>
      </c>
      <c r="G65" s="1" t="s">
        <v>330</v>
      </c>
      <c r="H65" s="2">
        <v>42794</v>
      </c>
      <c r="I65" s="1" t="s">
        <v>9</v>
      </c>
      <c r="J65" s="1" t="s">
        <v>331</v>
      </c>
      <c r="K65" s="7" t="s">
        <v>1092</v>
      </c>
      <c r="L65" s="6" t="s">
        <v>1095</v>
      </c>
      <c r="M65" s="7" t="s">
        <v>1107</v>
      </c>
      <c r="N65" s="7">
        <v>2017</v>
      </c>
      <c r="O65" s="5">
        <v>-1858.27</v>
      </c>
    </row>
    <row r="66" spans="1:15" ht="12.75" customHeight="1">
      <c r="A66" s="1" t="s">
        <v>329</v>
      </c>
      <c r="B66" s="5">
        <v>-22.86</v>
      </c>
      <c r="C66" s="1"/>
      <c r="D66" s="1" t="s">
        <v>228</v>
      </c>
      <c r="E66" s="1" t="s">
        <v>229</v>
      </c>
      <c r="F66" s="1" t="s">
        <v>243</v>
      </c>
      <c r="G66" s="1" t="s">
        <v>330</v>
      </c>
      <c r="H66" s="2">
        <v>42794</v>
      </c>
      <c r="I66" s="1" t="s">
        <v>9</v>
      </c>
      <c r="J66" s="1" t="s">
        <v>328</v>
      </c>
      <c r="K66" s="7" t="s">
        <v>1092</v>
      </c>
      <c r="L66" s="6" t="s">
        <v>1095</v>
      </c>
      <c r="M66" s="7" t="s">
        <v>1107</v>
      </c>
      <c r="N66" s="7">
        <v>2017</v>
      </c>
      <c r="O66" s="5">
        <v>-22.86</v>
      </c>
    </row>
    <row r="67" spans="1:15" ht="12.75" customHeight="1">
      <c r="A67" s="1" t="s">
        <v>329</v>
      </c>
      <c r="B67" s="5">
        <v>-4.8</v>
      </c>
      <c r="C67" s="1"/>
      <c r="D67" s="1" t="s">
        <v>228</v>
      </c>
      <c r="E67" s="1" t="s">
        <v>229</v>
      </c>
      <c r="F67" s="1" t="s">
        <v>243</v>
      </c>
      <c r="G67" s="1" t="s">
        <v>330</v>
      </c>
      <c r="H67" s="2">
        <v>42794</v>
      </c>
      <c r="I67" s="1" t="s">
        <v>9</v>
      </c>
      <c r="J67" s="1" t="s">
        <v>331</v>
      </c>
      <c r="K67" s="7" t="s">
        <v>1092</v>
      </c>
      <c r="L67" s="6" t="s">
        <v>1095</v>
      </c>
      <c r="M67" s="7" t="s">
        <v>1107</v>
      </c>
      <c r="N67" s="7">
        <v>2017</v>
      </c>
      <c r="O67" s="5">
        <v>-4.8</v>
      </c>
    </row>
    <row r="68" spans="1:15" ht="12.75" customHeight="1">
      <c r="A68" s="1" t="s">
        <v>333</v>
      </c>
      <c r="B68" s="5">
        <v>-40767.550000000003</v>
      </c>
      <c r="C68" s="1"/>
      <c r="D68" s="1" t="s">
        <v>228</v>
      </c>
      <c r="E68" s="1" t="s">
        <v>229</v>
      </c>
      <c r="F68" s="1" t="s">
        <v>233</v>
      </c>
      <c r="G68" s="1" t="s">
        <v>334</v>
      </c>
      <c r="H68" s="2">
        <v>42794</v>
      </c>
      <c r="I68" s="1" t="s">
        <v>9</v>
      </c>
      <c r="J68" s="1" t="s">
        <v>332</v>
      </c>
      <c r="K68" s="7" t="s">
        <v>1092</v>
      </c>
      <c r="L68" s="6" t="s">
        <v>1095</v>
      </c>
      <c r="M68" s="7" t="s">
        <v>1107</v>
      </c>
      <c r="N68" s="7">
        <v>2017</v>
      </c>
      <c r="O68" s="5">
        <v>-40767.550000000003</v>
      </c>
    </row>
    <row r="69" spans="1:15" ht="12.75" customHeight="1">
      <c r="A69" s="1" t="s">
        <v>333</v>
      </c>
      <c r="B69" s="5">
        <v>-4076.76</v>
      </c>
      <c r="C69" s="1"/>
      <c r="D69" s="1" t="s">
        <v>228</v>
      </c>
      <c r="E69" s="1" t="s">
        <v>229</v>
      </c>
      <c r="F69" s="1" t="s">
        <v>233</v>
      </c>
      <c r="G69" s="1" t="s">
        <v>334</v>
      </c>
      <c r="H69" s="2">
        <v>42794</v>
      </c>
      <c r="I69" s="1" t="s">
        <v>9</v>
      </c>
      <c r="J69" s="1" t="s">
        <v>335</v>
      </c>
      <c r="K69" s="7" t="s">
        <v>1092</v>
      </c>
      <c r="L69" s="6" t="s">
        <v>1095</v>
      </c>
      <c r="M69" s="7" t="s">
        <v>1107</v>
      </c>
      <c r="N69" s="7">
        <v>2017</v>
      </c>
      <c r="O69" s="5">
        <v>-4076.76</v>
      </c>
    </row>
    <row r="70" spans="1:15" ht="12.75" customHeight="1">
      <c r="A70" s="1" t="s">
        <v>337</v>
      </c>
      <c r="B70" s="5">
        <v>-12810.95</v>
      </c>
      <c r="C70" s="1"/>
      <c r="D70" s="1" t="s">
        <v>228</v>
      </c>
      <c r="E70" s="1" t="s">
        <v>229</v>
      </c>
      <c r="F70" s="1" t="s">
        <v>248</v>
      </c>
      <c r="G70" s="1" t="s">
        <v>338</v>
      </c>
      <c r="H70" s="2">
        <v>42794</v>
      </c>
      <c r="I70" s="1" t="s">
        <v>9</v>
      </c>
      <c r="J70" s="1" t="s">
        <v>336</v>
      </c>
      <c r="K70" s="7" t="s">
        <v>1092</v>
      </c>
      <c r="L70" s="6" t="s">
        <v>1095</v>
      </c>
      <c r="M70" s="7" t="s">
        <v>1107</v>
      </c>
      <c r="N70" s="7">
        <v>2017</v>
      </c>
      <c r="O70" s="5">
        <v>-12810.95</v>
      </c>
    </row>
    <row r="71" spans="1:15" ht="12.75" customHeight="1">
      <c r="A71" s="1" t="s">
        <v>337</v>
      </c>
      <c r="B71" s="5">
        <v>-1281.0999999999999</v>
      </c>
      <c r="C71" s="1"/>
      <c r="D71" s="1" t="s">
        <v>228</v>
      </c>
      <c r="E71" s="1" t="s">
        <v>229</v>
      </c>
      <c r="F71" s="1" t="s">
        <v>248</v>
      </c>
      <c r="G71" s="1" t="s">
        <v>338</v>
      </c>
      <c r="H71" s="2">
        <v>42794</v>
      </c>
      <c r="I71" s="1" t="s">
        <v>9</v>
      </c>
      <c r="J71" s="1" t="s">
        <v>339</v>
      </c>
      <c r="K71" s="7" t="s">
        <v>1092</v>
      </c>
      <c r="L71" s="6" t="s">
        <v>1095</v>
      </c>
      <c r="M71" s="7" t="s">
        <v>1107</v>
      </c>
      <c r="N71" s="7">
        <v>2017</v>
      </c>
      <c r="O71" s="5">
        <v>-1281.0999999999999</v>
      </c>
    </row>
    <row r="72" spans="1:15" ht="12.75" customHeight="1">
      <c r="A72" s="1" t="s">
        <v>341</v>
      </c>
      <c r="B72" s="5">
        <v>-7.83</v>
      </c>
      <c r="C72" s="1"/>
      <c r="D72" s="1" t="s">
        <v>228</v>
      </c>
      <c r="E72" s="1" t="s">
        <v>229</v>
      </c>
      <c r="F72" s="1" t="s">
        <v>243</v>
      </c>
      <c r="G72" s="1" t="s">
        <v>342</v>
      </c>
      <c r="H72" s="2">
        <v>42807</v>
      </c>
      <c r="I72" s="1" t="s">
        <v>9</v>
      </c>
      <c r="J72" s="1" t="s">
        <v>340</v>
      </c>
      <c r="K72" s="7" t="s">
        <v>1092</v>
      </c>
      <c r="L72" s="6" t="s">
        <v>1096</v>
      </c>
      <c r="M72" s="7" t="s">
        <v>1108</v>
      </c>
      <c r="N72" s="7">
        <v>2017</v>
      </c>
      <c r="O72" s="5">
        <v>-7.83</v>
      </c>
    </row>
    <row r="73" spans="1:15" ht="12.75" customHeight="1">
      <c r="A73" s="1" t="s">
        <v>341</v>
      </c>
      <c r="B73" s="5">
        <v>-1.17</v>
      </c>
      <c r="C73" s="1"/>
      <c r="D73" s="1" t="s">
        <v>228</v>
      </c>
      <c r="E73" s="1" t="s">
        <v>229</v>
      </c>
      <c r="F73" s="1" t="s">
        <v>243</v>
      </c>
      <c r="G73" s="1" t="s">
        <v>342</v>
      </c>
      <c r="H73" s="2">
        <v>42807</v>
      </c>
      <c r="I73" s="1" t="s">
        <v>9</v>
      </c>
      <c r="J73" s="1" t="s">
        <v>343</v>
      </c>
      <c r="K73" s="7" t="s">
        <v>1092</v>
      </c>
      <c r="L73" s="6" t="s">
        <v>1096</v>
      </c>
      <c r="M73" s="7" t="s">
        <v>1108</v>
      </c>
      <c r="N73" s="7">
        <v>2017</v>
      </c>
      <c r="O73" s="5">
        <v>-1.17</v>
      </c>
    </row>
    <row r="74" spans="1:15" ht="12.75" customHeight="1">
      <c r="A74" s="1" t="s">
        <v>341</v>
      </c>
      <c r="B74" s="5">
        <v>-1063.1300000000001</v>
      </c>
      <c r="C74" s="1"/>
      <c r="D74" s="1" t="s">
        <v>228</v>
      </c>
      <c r="E74" s="1" t="s">
        <v>229</v>
      </c>
      <c r="F74" s="1" t="s">
        <v>243</v>
      </c>
      <c r="G74" s="1" t="s">
        <v>342</v>
      </c>
      <c r="H74" s="2">
        <v>42807</v>
      </c>
      <c r="I74" s="1" t="s">
        <v>9</v>
      </c>
      <c r="J74" s="1" t="s">
        <v>340</v>
      </c>
      <c r="K74" s="7" t="s">
        <v>1092</v>
      </c>
      <c r="L74" s="6" t="s">
        <v>1096</v>
      </c>
      <c r="M74" s="7" t="s">
        <v>1108</v>
      </c>
      <c r="N74" s="7">
        <v>2017</v>
      </c>
      <c r="O74" s="5">
        <v>-1063.1300000000001</v>
      </c>
    </row>
    <row r="75" spans="1:15" ht="12.75" customHeight="1">
      <c r="A75" s="1" t="s">
        <v>341</v>
      </c>
      <c r="B75" s="5">
        <v>-106.31</v>
      </c>
      <c r="C75" s="1"/>
      <c r="D75" s="1" t="s">
        <v>228</v>
      </c>
      <c r="E75" s="1" t="s">
        <v>229</v>
      </c>
      <c r="F75" s="1" t="s">
        <v>243</v>
      </c>
      <c r="G75" s="1" t="s">
        <v>342</v>
      </c>
      <c r="H75" s="2">
        <v>42807</v>
      </c>
      <c r="I75" s="1" t="s">
        <v>9</v>
      </c>
      <c r="J75" s="1" t="s">
        <v>343</v>
      </c>
      <c r="K75" s="7" t="s">
        <v>1092</v>
      </c>
      <c r="L75" s="6" t="s">
        <v>1096</v>
      </c>
      <c r="M75" s="7" t="s">
        <v>1108</v>
      </c>
      <c r="N75" s="7">
        <v>2017</v>
      </c>
      <c r="O75" s="5">
        <v>-106.31</v>
      </c>
    </row>
    <row r="76" spans="1:15" ht="12.75" customHeight="1">
      <c r="A76" s="1" t="s">
        <v>345</v>
      </c>
      <c r="B76" s="5">
        <v>-240909.84</v>
      </c>
      <c r="C76" s="1"/>
      <c r="D76" s="1" t="s">
        <v>228</v>
      </c>
      <c r="E76" s="1" t="s">
        <v>229</v>
      </c>
      <c r="F76" s="1" t="s">
        <v>243</v>
      </c>
      <c r="G76" s="1" t="s">
        <v>346</v>
      </c>
      <c r="H76" s="2">
        <v>42807</v>
      </c>
      <c r="I76" s="1" t="s">
        <v>9</v>
      </c>
      <c r="J76" s="1" t="s">
        <v>344</v>
      </c>
      <c r="K76" s="7" t="s">
        <v>1092</v>
      </c>
      <c r="L76" s="6" t="s">
        <v>1096</v>
      </c>
      <c r="M76" s="7" t="s">
        <v>1108</v>
      </c>
      <c r="N76" s="7">
        <v>2017</v>
      </c>
      <c r="O76" s="5">
        <v>-240909.84</v>
      </c>
    </row>
    <row r="77" spans="1:15" ht="12.75" customHeight="1">
      <c r="A77" s="1" t="s">
        <v>345</v>
      </c>
      <c r="B77" s="5">
        <v>-24090.98</v>
      </c>
      <c r="C77" s="1"/>
      <c r="D77" s="1" t="s">
        <v>228</v>
      </c>
      <c r="E77" s="1" t="s">
        <v>229</v>
      </c>
      <c r="F77" s="1" t="s">
        <v>243</v>
      </c>
      <c r="G77" s="1" t="s">
        <v>346</v>
      </c>
      <c r="H77" s="2">
        <v>42807</v>
      </c>
      <c r="I77" s="1" t="s">
        <v>9</v>
      </c>
      <c r="J77" s="1" t="s">
        <v>347</v>
      </c>
      <c r="K77" s="7" t="s">
        <v>1092</v>
      </c>
      <c r="L77" s="6" t="s">
        <v>1096</v>
      </c>
      <c r="M77" s="7" t="s">
        <v>1108</v>
      </c>
      <c r="N77" s="7">
        <v>2017</v>
      </c>
      <c r="O77" s="5">
        <v>-24090.98</v>
      </c>
    </row>
    <row r="78" spans="1:15" ht="12.75" customHeight="1">
      <c r="A78" s="1" t="s">
        <v>349</v>
      </c>
      <c r="B78" s="5">
        <v>-285448.58</v>
      </c>
      <c r="C78" s="1"/>
      <c r="D78" s="1" t="s">
        <v>228</v>
      </c>
      <c r="E78" s="1" t="s">
        <v>229</v>
      </c>
      <c r="F78" s="1" t="s">
        <v>243</v>
      </c>
      <c r="G78" s="1" t="s">
        <v>350</v>
      </c>
      <c r="H78" s="2">
        <v>42808</v>
      </c>
      <c r="I78" s="1" t="s">
        <v>9</v>
      </c>
      <c r="J78" s="1" t="s">
        <v>348</v>
      </c>
      <c r="K78" s="7" t="s">
        <v>1092</v>
      </c>
      <c r="L78" s="6" t="s">
        <v>1096</v>
      </c>
      <c r="M78" s="7" t="s">
        <v>1108</v>
      </c>
      <c r="N78" s="7">
        <v>2017</v>
      </c>
      <c r="O78" s="5">
        <v>-285448.58</v>
      </c>
    </row>
    <row r="79" spans="1:15" ht="12.75" customHeight="1">
      <c r="A79" s="1" t="s">
        <v>349</v>
      </c>
      <c r="B79" s="5">
        <v>-28544.86</v>
      </c>
      <c r="C79" s="1"/>
      <c r="D79" s="1" t="s">
        <v>228</v>
      </c>
      <c r="E79" s="1" t="s">
        <v>229</v>
      </c>
      <c r="F79" s="1" t="s">
        <v>243</v>
      </c>
      <c r="G79" s="1" t="s">
        <v>350</v>
      </c>
      <c r="H79" s="2">
        <v>42808</v>
      </c>
      <c r="I79" s="1" t="s">
        <v>9</v>
      </c>
      <c r="J79" s="1" t="s">
        <v>351</v>
      </c>
      <c r="K79" s="7" t="s">
        <v>1092</v>
      </c>
      <c r="L79" s="6" t="s">
        <v>1096</v>
      </c>
      <c r="M79" s="7" t="s">
        <v>1108</v>
      </c>
      <c r="N79" s="7">
        <v>2017</v>
      </c>
      <c r="O79" s="5">
        <v>-28544.86</v>
      </c>
    </row>
    <row r="80" spans="1:15" ht="12.75" customHeight="1">
      <c r="A80" s="1" t="s">
        <v>353</v>
      </c>
      <c r="B80" s="5">
        <v>-1319542.1399999999</v>
      </c>
      <c r="C80" s="1"/>
      <c r="D80" s="1" t="s">
        <v>228</v>
      </c>
      <c r="E80" s="1" t="s">
        <v>229</v>
      </c>
      <c r="F80" s="1" t="s">
        <v>243</v>
      </c>
      <c r="G80" s="1" t="s">
        <v>354</v>
      </c>
      <c r="H80" s="2">
        <v>42808</v>
      </c>
      <c r="I80" s="1" t="s">
        <v>9</v>
      </c>
      <c r="J80" s="1" t="s">
        <v>352</v>
      </c>
      <c r="K80" s="7" t="s">
        <v>1092</v>
      </c>
      <c r="L80" s="6" t="s">
        <v>1096</v>
      </c>
      <c r="M80" s="7" t="s">
        <v>1108</v>
      </c>
      <c r="N80" s="7">
        <v>2017</v>
      </c>
      <c r="O80" s="5">
        <v>-1319542.1399999999</v>
      </c>
    </row>
    <row r="81" spans="1:15" ht="12.75" customHeight="1">
      <c r="A81" s="1" t="s">
        <v>353</v>
      </c>
      <c r="B81" s="5">
        <v>-131954.21</v>
      </c>
      <c r="C81" s="1"/>
      <c r="D81" s="1" t="s">
        <v>228</v>
      </c>
      <c r="E81" s="1" t="s">
        <v>229</v>
      </c>
      <c r="F81" s="1" t="s">
        <v>243</v>
      </c>
      <c r="G81" s="1" t="s">
        <v>354</v>
      </c>
      <c r="H81" s="2">
        <v>42808</v>
      </c>
      <c r="I81" s="1" t="s">
        <v>9</v>
      </c>
      <c r="J81" s="1" t="s">
        <v>355</v>
      </c>
      <c r="K81" s="7" t="s">
        <v>1092</v>
      </c>
      <c r="L81" s="6" t="s">
        <v>1096</v>
      </c>
      <c r="M81" s="7" t="s">
        <v>1108</v>
      </c>
      <c r="N81" s="7">
        <v>2017</v>
      </c>
      <c r="O81" s="5">
        <v>-131954.21</v>
      </c>
    </row>
    <row r="82" spans="1:15" ht="12.75" customHeight="1">
      <c r="A82" s="1" t="s">
        <v>357</v>
      </c>
      <c r="B82" s="5">
        <v>-35640</v>
      </c>
      <c r="C82" s="1"/>
      <c r="D82" s="1" t="s">
        <v>228</v>
      </c>
      <c r="E82" s="1" t="s">
        <v>229</v>
      </c>
      <c r="F82" s="1" t="s">
        <v>359</v>
      </c>
      <c r="G82" s="1" t="s">
        <v>358</v>
      </c>
      <c r="H82" s="2">
        <v>42808</v>
      </c>
      <c r="I82" s="1" t="s">
        <v>9</v>
      </c>
      <c r="J82" s="1" t="s">
        <v>356</v>
      </c>
      <c r="K82" s="7" t="s">
        <v>1092</v>
      </c>
      <c r="L82" s="6" t="s">
        <v>1096</v>
      </c>
      <c r="M82" s="7" t="s">
        <v>1108</v>
      </c>
      <c r="N82" s="7">
        <v>2017</v>
      </c>
      <c r="O82" s="5">
        <v>-35640</v>
      </c>
    </row>
    <row r="83" spans="1:15" ht="12.75" customHeight="1">
      <c r="A83" s="1" t="s">
        <v>357</v>
      </c>
      <c r="B83" s="5">
        <v>-3564</v>
      </c>
      <c r="C83" s="1"/>
      <c r="D83" s="1" t="s">
        <v>228</v>
      </c>
      <c r="E83" s="1" t="s">
        <v>229</v>
      </c>
      <c r="F83" s="1" t="s">
        <v>359</v>
      </c>
      <c r="G83" s="1" t="s">
        <v>358</v>
      </c>
      <c r="H83" s="2">
        <v>42808</v>
      </c>
      <c r="I83" s="1" t="s">
        <v>9</v>
      </c>
      <c r="J83" s="1" t="s">
        <v>360</v>
      </c>
      <c r="K83" s="7" t="s">
        <v>1092</v>
      </c>
      <c r="L83" s="6" t="s">
        <v>1096</v>
      </c>
      <c r="M83" s="7" t="s">
        <v>1108</v>
      </c>
      <c r="N83" s="7">
        <v>2017</v>
      </c>
      <c r="O83" s="5">
        <v>-3564</v>
      </c>
    </row>
    <row r="84" spans="1:15" ht="12.75" customHeight="1">
      <c r="A84" s="1" t="s">
        <v>357</v>
      </c>
      <c r="B84" s="5">
        <v>-7800</v>
      </c>
      <c r="C84" s="1"/>
      <c r="D84" s="1" t="s">
        <v>228</v>
      </c>
      <c r="E84" s="1" t="s">
        <v>229</v>
      </c>
      <c r="F84" s="1" t="s">
        <v>359</v>
      </c>
      <c r="G84" s="1" t="s">
        <v>358</v>
      </c>
      <c r="H84" s="2">
        <v>42808</v>
      </c>
      <c r="I84" s="1" t="s">
        <v>9</v>
      </c>
      <c r="J84" s="1" t="s">
        <v>356</v>
      </c>
      <c r="K84" s="7" t="s">
        <v>1092</v>
      </c>
      <c r="L84" s="6" t="s">
        <v>1096</v>
      </c>
      <c r="M84" s="7" t="s">
        <v>1108</v>
      </c>
      <c r="N84" s="7">
        <v>2017</v>
      </c>
      <c r="O84" s="5">
        <v>-7800</v>
      </c>
    </row>
    <row r="85" spans="1:15" ht="12.75" customHeight="1">
      <c r="A85" s="1" t="s">
        <v>357</v>
      </c>
      <c r="B85" s="5">
        <v>-1638</v>
      </c>
      <c r="C85" s="1"/>
      <c r="D85" s="1" t="s">
        <v>228</v>
      </c>
      <c r="E85" s="1" t="s">
        <v>229</v>
      </c>
      <c r="F85" s="1" t="s">
        <v>359</v>
      </c>
      <c r="G85" s="1" t="s">
        <v>358</v>
      </c>
      <c r="H85" s="2">
        <v>42808</v>
      </c>
      <c r="I85" s="1" t="s">
        <v>9</v>
      </c>
      <c r="J85" s="1" t="s">
        <v>360</v>
      </c>
      <c r="K85" s="7" t="s">
        <v>1092</v>
      </c>
      <c r="L85" s="6" t="s">
        <v>1096</v>
      </c>
      <c r="M85" s="7" t="s">
        <v>1108</v>
      </c>
      <c r="N85" s="7">
        <v>2017</v>
      </c>
      <c r="O85" s="5">
        <v>-1638</v>
      </c>
    </row>
    <row r="86" spans="1:15" ht="12.75" customHeight="1">
      <c r="A86" s="1" t="s">
        <v>362</v>
      </c>
      <c r="B86" s="5">
        <v>-1159417.6000000001</v>
      </c>
      <c r="C86" s="1"/>
      <c r="D86" s="1" t="s">
        <v>228</v>
      </c>
      <c r="E86" s="1" t="s">
        <v>229</v>
      </c>
      <c r="F86" s="1" t="s">
        <v>271</v>
      </c>
      <c r="G86" s="1" t="s">
        <v>363</v>
      </c>
      <c r="H86" s="2">
        <v>42808</v>
      </c>
      <c r="I86" s="1" t="s">
        <v>9</v>
      </c>
      <c r="J86" s="1" t="s">
        <v>361</v>
      </c>
      <c r="K86" s="7" t="s">
        <v>1092</v>
      </c>
      <c r="L86" s="6" t="s">
        <v>1096</v>
      </c>
      <c r="M86" s="7" t="s">
        <v>1108</v>
      </c>
      <c r="N86" s="7">
        <v>2017</v>
      </c>
      <c r="O86" s="5">
        <v>-1159417.6000000001</v>
      </c>
    </row>
    <row r="87" spans="1:15" ht="12.75" customHeight="1">
      <c r="A87" s="1" t="s">
        <v>362</v>
      </c>
      <c r="B87" s="5">
        <v>-115941.75999999999</v>
      </c>
      <c r="C87" s="1"/>
      <c r="D87" s="1" t="s">
        <v>228</v>
      </c>
      <c r="E87" s="1" t="s">
        <v>229</v>
      </c>
      <c r="F87" s="1" t="s">
        <v>271</v>
      </c>
      <c r="G87" s="1" t="s">
        <v>363</v>
      </c>
      <c r="H87" s="2">
        <v>42808</v>
      </c>
      <c r="I87" s="1" t="s">
        <v>9</v>
      </c>
      <c r="J87" s="1" t="s">
        <v>364</v>
      </c>
      <c r="K87" s="7" t="s">
        <v>1092</v>
      </c>
      <c r="L87" s="6" t="s">
        <v>1096</v>
      </c>
      <c r="M87" s="7" t="s">
        <v>1108</v>
      </c>
      <c r="N87" s="7">
        <v>2017</v>
      </c>
      <c r="O87" s="5">
        <v>-115941.75999999999</v>
      </c>
    </row>
    <row r="88" spans="1:15" ht="12.75" customHeight="1">
      <c r="A88" s="1" t="s">
        <v>366</v>
      </c>
      <c r="B88" s="5">
        <v>-316918</v>
      </c>
      <c r="C88" s="1"/>
      <c r="D88" s="1" t="s">
        <v>228</v>
      </c>
      <c r="E88" s="1" t="s">
        <v>229</v>
      </c>
      <c r="F88" s="1" t="s">
        <v>271</v>
      </c>
      <c r="G88" s="1" t="s">
        <v>367</v>
      </c>
      <c r="H88" s="2">
        <v>42809</v>
      </c>
      <c r="I88" s="1" t="s">
        <v>9</v>
      </c>
      <c r="J88" s="1" t="s">
        <v>365</v>
      </c>
      <c r="K88" s="7" t="s">
        <v>1092</v>
      </c>
      <c r="L88" s="6" t="s">
        <v>1096</v>
      </c>
      <c r="M88" s="7" t="s">
        <v>1108</v>
      </c>
      <c r="N88" s="7">
        <v>2017</v>
      </c>
      <c r="O88" s="5">
        <v>-316918</v>
      </c>
    </row>
    <row r="89" spans="1:15" ht="12.75" customHeight="1">
      <c r="A89" s="1" t="s">
        <v>366</v>
      </c>
      <c r="B89" s="5">
        <v>-31691.8</v>
      </c>
      <c r="C89" s="1"/>
      <c r="D89" s="1" t="s">
        <v>228</v>
      </c>
      <c r="E89" s="1" t="s">
        <v>229</v>
      </c>
      <c r="F89" s="1" t="s">
        <v>271</v>
      </c>
      <c r="G89" s="1" t="s">
        <v>367</v>
      </c>
      <c r="H89" s="2">
        <v>42809</v>
      </c>
      <c r="I89" s="1" t="s">
        <v>9</v>
      </c>
      <c r="J89" s="1" t="s">
        <v>368</v>
      </c>
      <c r="K89" s="7" t="s">
        <v>1092</v>
      </c>
      <c r="L89" s="6" t="s">
        <v>1096</v>
      </c>
      <c r="M89" s="7" t="s">
        <v>1108</v>
      </c>
      <c r="N89" s="7">
        <v>2017</v>
      </c>
      <c r="O89" s="5">
        <v>-31691.8</v>
      </c>
    </row>
    <row r="90" spans="1:15" ht="12.75" customHeight="1">
      <c r="A90" s="1" t="s">
        <v>370</v>
      </c>
      <c r="B90" s="5">
        <v>-138953.32</v>
      </c>
      <c r="C90" s="1"/>
      <c r="D90" s="1" t="s">
        <v>228</v>
      </c>
      <c r="E90" s="1" t="s">
        <v>229</v>
      </c>
      <c r="F90" s="1" t="s">
        <v>243</v>
      </c>
      <c r="G90" s="1" t="s">
        <v>371</v>
      </c>
      <c r="H90" s="2">
        <v>42814</v>
      </c>
      <c r="I90" s="1" t="s">
        <v>9</v>
      </c>
      <c r="J90" s="1" t="s">
        <v>369</v>
      </c>
      <c r="K90" s="7" t="s">
        <v>1092</v>
      </c>
      <c r="L90" s="6" t="s">
        <v>1096</v>
      </c>
      <c r="M90" s="7" t="s">
        <v>1108</v>
      </c>
      <c r="N90" s="7">
        <v>2017</v>
      </c>
      <c r="O90" s="5">
        <v>-138953.32</v>
      </c>
    </row>
    <row r="91" spans="1:15" ht="12.75" customHeight="1">
      <c r="A91" s="1" t="s">
        <v>370</v>
      </c>
      <c r="B91" s="5">
        <v>-13895.33</v>
      </c>
      <c r="C91" s="1"/>
      <c r="D91" s="1" t="s">
        <v>228</v>
      </c>
      <c r="E91" s="1" t="s">
        <v>229</v>
      </c>
      <c r="F91" s="1" t="s">
        <v>243</v>
      </c>
      <c r="G91" s="1" t="s">
        <v>371</v>
      </c>
      <c r="H91" s="2">
        <v>42814</v>
      </c>
      <c r="I91" s="1" t="s">
        <v>9</v>
      </c>
      <c r="J91" s="1" t="s">
        <v>372</v>
      </c>
      <c r="K91" s="7" t="s">
        <v>1092</v>
      </c>
      <c r="L91" s="6" t="s">
        <v>1096</v>
      </c>
      <c r="M91" s="7" t="s">
        <v>1108</v>
      </c>
      <c r="N91" s="7">
        <v>2017</v>
      </c>
      <c r="O91" s="5">
        <v>-13895.33</v>
      </c>
    </row>
    <row r="92" spans="1:15" ht="12.75" customHeight="1">
      <c r="A92" s="1" t="s">
        <v>374</v>
      </c>
      <c r="B92" s="5">
        <v>-28933.3</v>
      </c>
      <c r="C92" s="1"/>
      <c r="D92" s="1" t="s">
        <v>228</v>
      </c>
      <c r="E92" s="1" t="s">
        <v>229</v>
      </c>
      <c r="F92" s="1" t="s">
        <v>233</v>
      </c>
      <c r="G92" s="1" t="s">
        <v>375</v>
      </c>
      <c r="H92" s="2">
        <v>42815</v>
      </c>
      <c r="I92" s="1" t="s">
        <v>9</v>
      </c>
      <c r="J92" s="1" t="s">
        <v>373</v>
      </c>
      <c r="K92" s="7" t="s">
        <v>1092</v>
      </c>
      <c r="L92" s="6" t="s">
        <v>1096</v>
      </c>
      <c r="M92" s="7" t="s">
        <v>1108</v>
      </c>
      <c r="N92" s="7">
        <v>2017</v>
      </c>
      <c r="O92" s="5">
        <v>-28933.3</v>
      </c>
    </row>
    <row r="93" spans="1:15" ht="12.75" customHeight="1">
      <c r="A93" s="1" t="s">
        <v>374</v>
      </c>
      <c r="B93" s="5">
        <v>-2893.33</v>
      </c>
      <c r="C93" s="1"/>
      <c r="D93" s="1" t="s">
        <v>228</v>
      </c>
      <c r="E93" s="1" t="s">
        <v>229</v>
      </c>
      <c r="F93" s="1" t="s">
        <v>233</v>
      </c>
      <c r="G93" s="1" t="s">
        <v>375</v>
      </c>
      <c r="H93" s="2">
        <v>42815</v>
      </c>
      <c r="I93" s="1" t="s">
        <v>9</v>
      </c>
      <c r="J93" s="1" t="s">
        <v>376</v>
      </c>
      <c r="K93" s="7" t="s">
        <v>1092</v>
      </c>
      <c r="L93" s="6" t="s">
        <v>1096</v>
      </c>
      <c r="M93" s="7" t="s">
        <v>1108</v>
      </c>
      <c r="N93" s="7">
        <v>2017</v>
      </c>
      <c r="O93" s="5">
        <v>-2893.33</v>
      </c>
    </row>
    <row r="94" spans="1:15" ht="12.75" customHeight="1">
      <c r="A94" s="1" t="s">
        <v>378</v>
      </c>
      <c r="B94" s="5">
        <v>-24000</v>
      </c>
      <c r="C94" s="1"/>
      <c r="D94" s="1" t="s">
        <v>228</v>
      </c>
      <c r="E94" s="1" t="s">
        <v>229</v>
      </c>
      <c r="F94" s="1" t="s">
        <v>243</v>
      </c>
      <c r="G94" s="1" t="s">
        <v>379</v>
      </c>
      <c r="H94" s="2">
        <v>42815</v>
      </c>
      <c r="I94" s="1" t="s">
        <v>9</v>
      </c>
      <c r="J94" s="1" t="s">
        <v>377</v>
      </c>
      <c r="K94" s="7" t="s">
        <v>1092</v>
      </c>
      <c r="L94" s="6" t="s">
        <v>1096</v>
      </c>
      <c r="M94" s="7" t="s">
        <v>1108</v>
      </c>
      <c r="N94" s="7">
        <v>2017</v>
      </c>
      <c r="O94" s="5">
        <v>-24000</v>
      </c>
    </row>
    <row r="95" spans="1:15" ht="12.75" customHeight="1">
      <c r="A95" s="1" t="s">
        <v>381</v>
      </c>
      <c r="B95" s="5">
        <v>-10363.379999999999</v>
      </c>
      <c r="C95" s="1"/>
      <c r="D95" s="1" t="s">
        <v>228</v>
      </c>
      <c r="E95" s="1" t="s">
        <v>229</v>
      </c>
      <c r="F95" s="1" t="s">
        <v>243</v>
      </c>
      <c r="G95" s="1" t="s">
        <v>382</v>
      </c>
      <c r="H95" s="2">
        <v>42822</v>
      </c>
      <c r="I95" s="1" t="s">
        <v>9</v>
      </c>
      <c r="J95" s="1" t="s">
        <v>380</v>
      </c>
      <c r="K95" s="7" t="s">
        <v>1092</v>
      </c>
      <c r="L95" s="6" t="s">
        <v>1096</v>
      </c>
      <c r="M95" s="7" t="s">
        <v>1108</v>
      </c>
      <c r="N95" s="7">
        <v>2017</v>
      </c>
      <c r="O95" s="5">
        <v>-10363.379999999999</v>
      </c>
    </row>
    <row r="96" spans="1:15" ht="12.75" customHeight="1">
      <c r="A96" s="1" t="s">
        <v>381</v>
      </c>
      <c r="B96" s="5">
        <v>-1036.3399999999999</v>
      </c>
      <c r="C96" s="1"/>
      <c r="D96" s="1" t="s">
        <v>228</v>
      </c>
      <c r="E96" s="1" t="s">
        <v>229</v>
      </c>
      <c r="F96" s="1" t="s">
        <v>243</v>
      </c>
      <c r="G96" s="1" t="s">
        <v>382</v>
      </c>
      <c r="H96" s="2">
        <v>42822</v>
      </c>
      <c r="I96" s="1" t="s">
        <v>9</v>
      </c>
      <c r="J96" s="1" t="s">
        <v>383</v>
      </c>
      <c r="K96" s="7" t="s">
        <v>1092</v>
      </c>
      <c r="L96" s="6" t="s">
        <v>1096</v>
      </c>
      <c r="M96" s="7" t="s">
        <v>1108</v>
      </c>
      <c r="N96" s="7">
        <v>2017</v>
      </c>
      <c r="O96" s="5">
        <v>-1036.3399999999999</v>
      </c>
    </row>
    <row r="97" spans="1:15" ht="12.75" customHeight="1">
      <c r="A97" s="1" t="s">
        <v>385</v>
      </c>
      <c r="B97" s="5">
        <v>-194248.03</v>
      </c>
      <c r="C97" s="1"/>
      <c r="D97" s="1" t="s">
        <v>228</v>
      </c>
      <c r="E97" s="1" t="s">
        <v>229</v>
      </c>
      <c r="F97" s="1" t="s">
        <v>233</v>
      </c>
      <c r="G97" s="1" t="s">
        <v>386</v>
      </c>
      <c r="H97" s="2">
        <v>42824</v>
      </c>
      <c r="I97" s="1" t="s">
        <v>9</v>
      </c>
      <c r="J97" s="1" t="s">
        <v>384</v>
      </c>
      <c r="K97" s="7" t="s">
        <v>1092</v>
      </c>
      <c r="L97" s="6" t="s">
        <v>1096</v>
      </c>
      <c r="M97" s="7" t="s">
        <v>1108</v>
      </c>
      <c r="N97" s="7">
        <v>2017</v>
      </c>
      <c r="O97" s="5">
        <v>-194248.03</v>
      </c>
    </row>
    <row r="98" spans="1:15" ht="12.75" customHeight="1">
      <c r="A98" s="1" t="s">
        <v>385</v>
      </c>
      <c r="B98" s="5">
        <v>-19424.8</v>
      </c>
      <c r="C98" s="1"/>
      <c r="D98" s="1" t="s">
        <v>228</v>
      </c>
      <c r="E98" s="1" t="s">
        <v>229</v>
      </c>
      <c r="F98" s="1" t="s">
        <v>233</v>
      </c>
      <c r="G98" s="1" t="s">
        <v>386</v>
      </c>
      <c r="H98" s="2">
        <v>42824</v>
      </c>
      <c r="I98" s="1" t="s">
        <v>9</v>
      </c>
      <c r="J98" s="1" t="s">
        <v>387</v>
      </c>
      <c r="K98" s="7" t="s">
        <v>1092</v>
      </c>
      <c r="L98" s="6" t="s">
        <v>1096</v>
      </c>
      <c r="M98" s="7" t="s">
        <v>1108</v>
      </c>
      <c r="N98" s="7">
        <v>2017</v>
      </c>
      <c r="O98" s="5">
        <v>-19424.8</v>
      </c>
    </row>
    <row r="99" spans="1:15" ht="12.75" customHeight="1">
      <c r="A99" s="1" t="s">
        <v>389</v>
      </c>
      <c r="B99" s="5">
        <v>-538718.79</v>
      </c>
      <c r="C99" s="1"/>
      <c r="D99" s="1" t="s">
        <v>228</v>
      </c>
      <c r="E99" s="1" t="s">
        <v>229</v>
      </c>
      <c r="F99" s="1" t="s">
        <v>238</v>
      </c>
      <c r="G99" s="1" t="s">
        <v>390</v>
      </c>
      <c r="H99" s="2">
        <v>42825</v>
      </c>
      <c r="I99" s="1" t="s">
        <v>9</v>
      </c>
      <c r="J99" s="1" t="s">
        <v>388</v>
      </c>
      <c r="K99" s="7" t="s">
        <v>1092</v>
      </c>
      <c r="L99" s="6" t="s">
        <v>1096</v>
      </c>
      <c r="M99" s="7" t="s">
        <v>1108</v>
      </c>
      <c r="N99" s="7">
        <v>2017</v>
      </c>
      <c r="O99" s="5">
        <v>-538718.79</v>
      </c>
    </row>
    <row r="100" spans="1:15" ht="12.75" customHeight="1">
      <c r="A100" s="1" t="s">
        <v>389</v>
      </c>
      <c r="B100" s="5">
        <v>-53871.88</v>
      </c>
      <c r="C100" s="1"/>
      <c r="D100" s="1" t="s">
        <v>228</v>
      </c>
      <c r="E100" s="1" t="s">
        <v>229</v>
      </c>
      <c r="F100" s="1" t="s">
        <v>238</v>
      </c>
      <c r="G100" s="1" t="s">
        <v>390</v>
      </c>
      <c r="H100" s="2">
        <v>42825</v>
      </c>
      <c r="I100" s="1" t="s">
        <v>9</v>
      </c>
      <c r="J100" s="1" t="s">
        <v>391</v>
      </c>
      <c r="K100" s="7" t="s">
        <v>1092</v>
      </c>
      <c r="L100" s="6" t="s">
        <v>1096</v>
      </c>
      <c r="M100" s="7" t="s">
        <v>1108</v>
      </c>
      <c r="N100" s="7">
        <v>2017</v>
      </c>
      <c r="O100" s="5">
        <v>-53871.88</v>
      </c>
    </row>
    <row r="101" spans="1:15" ht="12.75" customHeight="1">
      <c r="A101" s="1" t="s">
        <v>394</v>
      </c>
      <c r="B101" s="5">
        <v>-4.2699999999999996</v>
      </c>
      <c r="C101" s="1"/>
      <c r="D101" s="1" t="s">
        <v>228</v>
      </c>
      <c r="E101" s="1" t="s">
        <v>229</v>
      </c>
      <c r="F101" s="1" t="s">
        <v>243</v>
      </c>
      <c r="G101" s="1" t="s">
        <v>395</v>
      </c>
      <c r="H101" s="2">
        <v>42844</v>
      </c>
      <c r="I101" s="1" t="s">
        <v>393</v>
      </c>
      <c r="J101" s="1" t="s">
        <v>392</v>
      </c>
      <c r="K101" s="7" t="s">
        <v>1092</v>
      </c>
      <c r="L101" s="6" t="s">
        <v>1097</v>
      </c>
      <c r="M101" s="7" t="s">
        <v>1109</v>
      </c>
      <c r="N101" s="7">
        <v>2017</v>
      </c>
      <c r="O101" s="5">
        <v>-4.2699999999999996</v>
      </c>
    </row>
    <row r="102" spans="1:15" ht="12.75" customHeight="1">
      <c r="A102" s="1" t="s">
        <v>394</v>
      </c>
      <c r="B102" s="5">
        <v>-0.64</v>
      </c>
      <c r="C102" s="1"/>
      <c r="D102" s="1" t="s">
        <v>228</v>
      </c>
      <c r="E102" s="1" t="s">
        <v>229</v>
      </c>
      <c r="F102" s="1" t="s">
        <v>243</v>
      </c>
      <c r="G102" s="1" t="s">
        <v>395</v>
      </c>
      <c r="H102" s="2">
        <v>42844</v>
      </c>
      <c r="I102" s="1" t="s">
        <v>393</v>
      </c>
      <c r="J102" s="1" t="s">
        <v>396</v>
      </c>
      <c r="K102" s="7" t="s">
        <v>1092</v>
      </c>
      <c r="L102" s="6" t="s">
        <v>1097</v>
      </c>
      <c r="M102" s="7" t="s">
        <v>1109</v>
      </c>
      <c r="N102" s="7">
        <v>2017</v>
      </c>
      <c r="O102" s="5">
        <v>-0.64</v>
      </c>
    </row>
    <row r="103" spans="1:15" ht="12.75" customHeight="1">
      <c r="A103" s="1" t="s">
        <v>394</v>
      </c>
      <c r="B103" s="5">
        <v>-2469.4699999999998</v>
      </c>
      <c r="C103" s="1"/>
      <c r="D103" s="1" t="s">
        <v>228</v>
      </c>
      <c r="E103" s="1" t="s">
        <v>229</v>
      </c>
      <c r="F103" s="1" t="s">
        <v>243</v>
      </c>
      <c r="G103" s="1" t="s">
        <v>395</v>
      </c>
      <c r="H103" s="2">
        <v>42844</v>
      </c>
      <c r="I103" s="1" t="s">
        <v>393</v>
      </c>
      <c r="J103" s="1" t="s">
        <v>392</v>
      </c>
      <c r="K103" s="7" t="s">
        <v>1092</v>
      </c>
      <c r="L103" s="6" t="s">
        <v>1097</v>
      </c>
      <c r="M103" s="7" t="s">
        <v>1109</v>
      </c>
      <c r="N103" s="7">
        <v>2017</v>
      </c>
      <c r="O103" s="5">
        <v>-2469.4699999999998</v>
      </c>
    </row>
    <row r="104" spans="1:15" ht="12.75" customHeight="1">
      <c r="A104" s="1" t="s">
        <v>394</v>
      </c>
      <c r="B104" s="5">
        <v>-246.95</v>
      </c>
      <c r="C104" s="1"/>
      <c r="D104" s="1" t="s">
        <v>228</v>
      </c>
      <c r="E104" s="1" t="s">
        <v>229</v>
      </c>
      <c r="F104" s="1" t="s">
        <v>243</v>
      </c>
      <c r="G104" s="1" t="s">
        <v>395</v>
      </c>
      <c r="H104" s="2">
        <v>42844</v>
      </c>
      <c r="I104" s="1" t="s">
        <v>393</v>
      </c>
      <c r="J104" s="1" t="s">
        <v>396</v>
      </c>
      <c r="K104" s="7" t="s">
        <v>1092</v>
      </c>
      <c r="L104" s="6" t="s">
        <v>1097</v>
      </c>
      <c r="M104" s="7" t="s">
        <v>1109</v>
      </c>
      <c r="N104" s="7">
        <v>2017</v>
      </c>
      <c r="O104" s="5">
        <v>-246.95</v>
      </c>
    </row>
    <row r="105" spans="1:15" ht="12.75" customHeight="1">
      <c r="A105" s="1" t="s">
        <v>398</v>
      </c>
      <c r="B105" s="5">
        <v>-170597.72</v>
      </c>
      <c r="C105" s="1"/>
      <c r="D105" s="1" t="s">
        <v>228</v>
      </c>
      <c r="E105" s="1" t="s">
        <v>229</v>
      </c>
      <c r="F105" s="1" t="s">
        <v>243</v>
      </c>
      <c r="G105" s="1" t="s">
        <v>399</v>
      </c>
      <c r="H105" s="2">
        <v>42844</v>
      </c>
      <c r="I105" s="1" t="s">
        <v>9</v>
      </c>
      <c r="J105" s="1" t="s">
        <v>397</v>
      </c>
      <c r="K105" s="7" t="s">
        <v>1092</v>
      </c>
      <c r="L105" s="6" t="s">
        <v>1097</v>
      </c>
      <c r="M105" s="7" t="s">
        <v>1109</v>
      </c>
      <c r="N105" s="7">
        <v>2017</v>
      </c>
      <c r="O105" s="5">
        <v>-170597.72</v>
      </c>
    </row>
    <row r="106" spans="1:15" ht="12.75" customHeight="1">
      <c r="A106" s="1" t="s">
        <v>398</v>
      </c>
      <c r="B106" s="5">
        <v>-17059.77</v>
      </c>
      <c r="C106" s="1"/>
      <c r="D106" s="1" t="s">
        <v>228</v>
      </c>
      <c r="E106" s="1" t="s">
        <v>229</v>
      </c>
      <c r="F106" s="1" t="s">
        <v>243</v>
      </c>
      <c r="G106" s="1" t="s">
        <v>399</v>
      </c>
      <c r="H106" s="2">
        <v>42844</v>
      </c>
      <c r="I106" s="1" t="s">
        <v>9</v>
      </c>
      <c r="J106" s="1" t="s">
        <v>400</v>
      </c>
      <c r="K106" s="7" t="s">
        <v>1092</v>
      </c>
      <c r="L106" s="6" t="s">
        <v>1097</v>
      </c>
      <c r="M106" s="7" t="s">
        <v>1109</v>
      </c>
      <c r="N106" s="7">
        <v>2017</v>
      </c>
      <c r="O106" s="5">
        <v>-17059.77</v>
      </c>
    </row>
    <row r="107" spans="1:15" ht="12.75" customHeight="1">
      <c r="A107" s="1" t="s">
        <v>402</v>
      </c>
      <c r="B107" s="5">
        <v>-17344.52</v>
      </c>
      <c r="C107" s="1"/>
      <c r="D107" s="1" t="s">
        <v>228</v>
      </c>
      <c r="E107" s="1" t="s">
        <v>229</v>
      </c>
      <c r="F107" s="1" t="s">
        <v>243</v>
      </c>
      <c r="G107" s="1" t="s">
        <v>403</v>
      </c>
      <c r="H107" s="2">
        <v>42844</v>
      </c>
      <c r="I107" s="1" t="s">
        <v>9</v>
      </c>
      <c r="J107" s="1" t="s">
        <v>401</v>
      </c>
      <c r="K107" s="7" t="s">
        <v>1092</v>
      </c>
      <c r="L107" s="6" t="s">
        <v>1097</v>
      </c>
      <c r="M107" s="7" t="s">
        <v>1109</v>
      </c>
      <c r="N107" s="7">
        <v>2017</v>
      </c>
      <c r="O107" s="5">
        <v>-17344.52</v>
      </c>
    </row>
    <row r="108" spans="1:15" ht="12.75" customHeight="1">
      <c r="A108" s="1" t="s">
        <v>402</v>
      </c>
      <c r="B108" s="5">
        <v>-2601.6799999999998</v>
      </c>
      <c r="C108" s="1"/>
      <c r="D108" s="1" t="s">
        <v>228</v>
      </c>
      <c r="E108" s="1" t="s">
        <v>229</v>
      </c>
      <c r="F108" s="1" t="s">
        <v>243</v>
      </c>
      <c r="G108" s="1" t="s">
        <v>403</v>
      </c>
      <c r="H108" s="2">
        <v>42844</v>
      </c>
      <c r="I108" s="1" t="s">
        <v>9</v>
      </c>
      <c r="J108" s="1" t="s">
        <v>404</v>
      </c>
      <c r="K108" s="7" t="s">
        <v>1092</v>
      </c>
      <c r="L108" s="6" t="s">
        <v>1097</v>
      </c>
      <c r="M108" s="7" t="s">
        <v>1109</v>
      </c>
      <c r="N108" s="7">
        <v>2017</v>
      </c>
      <c r="O108" s="5">
        <v>-2601.6799999999998</v>
      </c>
    </row>
    <row r="109" spans="1:15" ht="12.75" customHeight="1">
      <c r="A109" s="1" t="s">
        <v>402</v>
      </c>
      <c r="B109" s="5">
        <v>-2610.88</v>
      </c>
      <c r="C109" s="1"/>
      <c r="D109" s="1" t="s">
        <v>228</v>
      </c>
      <c r="E109" s="1" t="s">
        <v>229</v>
      </c>
      <c r="F109" s="1" t="s">
        <v>243</v>
      </c>
      <c r="G109" s="1" t="s">
        <v>403</v>
      </c>
      <c r="H109" s="2">
        <v>42844</v>
      </c>
      <c r="I109" s="1" t="s">
        <v>9</v>
      </c>
      <c r="J109" s="1" t="s">
        <v>401</v>
      </c>
      <c r="K109" s="7" t="s">
        <v>1092</v>
      </c>
      <c r="L109" s="6" t="s">
        <v>1097</v>
      </c>
      <c r="M109" s="7" t="s">
        <v>1109</v>
      </c>
      <c r="N109" s="7">
        <v>2017</v>
      </c>
      <c r="O109" s="5">
        <v>-2610.88</v>
      </c>
    </row>
    <row r="110" spans="1:15" ht="12.75" customHeight="1">
      <c r="A110" s="1" t="s">
        <v>402</v>
      </c>
      <c r="B110" s="5">
        <v>-261.08999999999997</v>
      </c>
      <c r="C110" s="1"/>
      <c r="D110" s="1" t="s">
        <v>228</v>
      </c>
      <c r="E110" s="1" t="s">
        <v>229</v>
      </c>
      <c r="F110" s="1" t="s">
        <v>243</v>
      </c>
      <c r="G110" s="1" t="s">
        <v>403</v>
      </c>
      <c r="H110" s="2">
        <v>42844</v>
      </c>
      <c r="I110" s="1" t="s">
        <v>9</v>
      </c>
      <c r="J110" s="1" t="s">
        <v>404</v>
      </c>
      <c r="K110" s="7" t="s">
        <v>1092</v>
      </c>
      <c r="L110" s="6" t="s">
        <v>1097</v>
      </c>
      <c r="M110" s="7" t="s">
        <v>1109</v>
      </c>
      <c r="N110" s="7">
        <v>2017</v>
      </c>
      <c r="O110" s="5">
        <v>-261.08999999999997</v>
      </c>
    </row>
    <row r="111" spans="1:15" ht="12.75" customHeight="1">
      <c r="A111" s="1" t="s">
        <v>402</v>
      </c>
      <c r="B111" s="5">
        <v>-44.6</v>
      </c>
      <c r="C111" s="1"/>
      <c r="D111" s="1" t="s">
        <v>228</v>
      </c>
      <c r="E111" s="1" t="s">
        <v>229</v>
      </c>
      <c r="F111" s="1" t="s">
        <v>243</v>
      </c>
      <c r="G111" s="1" t="s">
        <v>403</v>
      </c>
      <c r="H111" s="2">
        <v>42844</v>
      </c>
      <c r="I111" s="1" t="s">
        <v>9</v>
      </c>
      <c r="J111" s="1" t="s">
        <v>401</v>
      </c>
      <c r="K111" s="7" t="s">
        <v>1092</v>
      </c>
      <c r="L111" s="6" t="s">
        <v>1097</v>
      </c>
      <c r="M111" s="7" t="s">
        <v>1109</v>
      </c>
      <c r="N111" s="7">
        <v>2017</v>
      </c>
      <c r="O111" s="5">
        <v>-44.6</v>
      </c>
    </row>
    <row r="112" spans="1:15" ht="12.75" customHeight="1">
      <c r="A112" s="1" t="s">
        <v>402</v>
      </c>
      <c r="B112" s="5">
        <v>-9.3699999999999992</v>
      </c>
      <c r="C112" s="1"/>
      <c r="D112" s="1" t="s">
        <v>228</v>
      </c>
      <c r="E112" s="1" t="s">
        <v>229</v>
      </c>
      <c r="F112" s="1" t="s">
        <v>243</v>
      </c>
      <c r="G112" s="1" t="s">
        <v>403</v>
      </c>
      <c r="H112" s="2">
        <v>42844</v>
      </c>
      <c r="I112" s="1" t="s">
        <v>9</v>
      </c>
      <c r="J112" s="1" t="s">
        <v>404</v>
      </c>
      <c r="K112" s="7" t="s">
        <v>1092</v>
      </c>
      <c r="L112" s="6" t="s">
        <v>1097</v>
      </c>
      <c r="M112" s="7" t="s">
        <v>1109</v>
      </c>
      <c r="N112" s="7">
        <v>2017</v>
      </c>
      <c r="O112" s="5">
        <v>-9.3699999999999992</v>
      </c>
    </row>
    <row r="113" spans="1:15" ht="12.75" customHeight="1">
      <c r="A113" s="1" t="s">
        <v>406</v>
      </c>
      <c r="B113" s="5">
        <v>-2500</v>
      </c>
      <c r="C113" s="1"/>
      <c r="D113" s="1" t="s">
        <v>228</v>
      </c>
      <c r="E113" s="1" t="s">
        <v>229</v>
      </c>
      <c r="F113" s="1" t="s">
        <v>243</v>
      </c>
      <c r="G113" s="1" t="s">
        <v>407</v>
      </c>
      <c r="H113" s="2">
        <v>42844</v>
      </c>
      <c r="I113" s="1" t="s">
        <v>9</v>
      </c>
      <c r="J113" s="1" t="s">
        <v>405</v>
      </c>
      <c r="K113" s="7" t="s">
        <v>1092</v>
      </c>
      <c r="L113" s="6" t="s">
        <v>1097</v>
      </c>
      <c r="M113" s="7" t="s">
        <v>1109</v>
      </c>
      <c r="N113" s="7">
        <v>2017</v>
      </c>
      <c r="O113" s="5">
        <v>-2500</v>
      </c>
    </row>
    <row r="114" spans="1:15" ht="12.75" customHeight="1">
      <c r="A114" s="1" t="s">
        <v>409</v>
      </c>
      <c r="B114" s="5">
        <v>-1665470.42</v>
      </c>
      <c r="C114" s="1"/>
      <c r="D114" s="1" t="s">
        <v>228</v>
      </c>
      <c r="E114" s="1" t="s">
        <v>229</v>
      </c>
      <c r="F114" s="1" t="s">
        <v>257</v>
      </c>
      <c r="G114" s="1" t="s">
        <v>410</v>
      </c>
      <c r="H114" s="2">
        <v>42852</v>
      </c>
      <c r="I114" s="1" t="s">
        <v>393</v>
      </c>
      <c r="J114" s="1" t="s">
        <v>408</v>
      </c>
      <c r="K114" s="7" t="s">
        <v>1092</v>
      </c>
      <c r="L114" s="6" t="s">
        <v>1097</v>
      </c>
      <c r="M114" s="7" t="s">
        <v>1109</v>
      </c>
      <c r="N114" s="7">
        <v>2017</v>
      </c>
      <c r="O114" s="5">
        <v>-1665470.42</v>
      </c>
    </row>
    <row r="115" spans="1:15" ht="12.75" customHeight="1">
      <c r="A115" s="1" t="s">
        <v>409</v>
      </c>
      <c r="B115" s="5">
        <v>-166547.04</v>
      </c>
      <c r="C115" s="1"/>
      <c r="D115" s="1" t="s">
        <v>228</v>
      </c>
      <c r="E115" s="1" t="s">
        <v>229</v>
      </c>
      <c r="F115" s="1" t="s">
        <v>257</v>
      </c>
      <c r="G115" s="1" t="s">
        <v>410</v>
      </c>
      <c r="H115" s="2">
        <v>42852</v>
      </c>
      <c r="I115" s="1" t="s">
        <v>393</v>
      </c>
      <c r="J115" s="1" t="s">
        <v>411</v>
      </c>
      <c r="K115" s="7" t="s">
        <v>1092</v>
      </c>
      <c r="L115" s="6" t="s">
        <v>1097</v>
      </c>
      <c r="M115" s="7" t="s">
        <v>1109</v>
      </c>
      <c r="N115" s="7">
        <v>2017</v>
      </c>
      <c r="O115" s="5">
        <v>-166547.04</v>
      </c>
    </row>
    <row r="116" spans="1:15" ht="12.75" customHeight="1">
      <c r="A116" s="1" t="s">
        <v>413</v>
      </c>
      <c r="B116" s="5">
        <v>-195751.7</v>
      </c>
      <c r="C116" s="1"/>
      <c r="D116" s="1" t="s">
        <v>228</v>
      </c>
      <c r="E116" s="1" t="s">
        <v>229</v>
      </c>
      <c r="F116" s="1" t="s">
        <v>243</v>
      </c>
      <c r="G116" s="1" t="s">
        <v>414</v>
      </c>
      <c r="H116" s="2">
        <v>42865</v>
      </c>
      <c r="I116" s="1" t="s">
        <v>9</v>
      </c>
      <c r="J116" s="1" t="s">
        <v>412</v>
      </c>
      <c r="K116" s="7" t="s">
        <v>1092</v>
      </c>
      <c r="L116" s="6" t="s">
        <v>1098</v>
      </c>
      <c r="M116" s="7" t="s">
        <v>1110</v>
      </c>
      <c r="N116" s="7">
        <v>2017</v>
      </c>
      <c r="O116" s="5">
        <v>-195751.7</v>
      </c>
    </row>
    <row r="117" spans="1:15" ht="12.75" customHeight="1">
      <c r="A117" s="1" t="s">
        <v>413</v>
      </c>
      <c r="B117" s="5">
        <v>-19575.169999999998</v>
      </c>
      <c r="C117" s="1"/>
      <c r="D117" s="1" t="s">
        <v>228</v>
      </c>
      <c r="E117" s="1" t="s">
        <v>229</v>
      </c>
      <c r="F117" s="1" t="s">
        <v>243</v>
      </c>
      <c r="G117" s="1" t="s">
        <v>414</v>
      </c>
      <c r="H117" s="2">
        <v>42865</v>
      </c>
      <c r="I117" s="1" t="s">
        <v>9</v>
      </c>
      <c r="J117" s="1" t="s">
        <v>415</v>
      </c>
      <c r="K117" s="7" t="s">
        <v>1092</v>
      </c>
      <c r="L117" s="6" t="s">
        <v>1098</v>
      </c>
      <c r="M117" s="7" t="s">
        <v>1110</v>
      </c>
      <c r="N117" s="7">
        <v>2017</v>
      </c>
      <c r="O117" s="5">
        <v>-19575.169999999998</v>
      </c>
    </row>
    <row r="118" spans="1:15" ht="12.75" customHeight="1">
      <c r="A118" s="1" t="s">
        <v>417</v>
      </c>
      <c r="B118" s="5">
        <v>-1169042</v>
      </c>
      <c r="C118" s="1"/>
      <c r="D118" s="1" t="s">
        <v>228</v>
      </c>
      <c r="E118" s="1" t="s">
        <v>229</v>
      </c>
      <c r="F118" s="1" t="s">
        <v>233</v>
      </c>
      <c r="G118" s="1" t="s">
        <v>418</v>
      </c>
      <c r="H118" s="2">
        <v>42865</v>
      </c>
      <c r="I118" s="1" t="s">
        <v>9</v>
      </c>
      <c r="J118" s="1" t="s">
        <v>416</v>
      </c>
      <c r="K118" s="7" t="s">
        <v>1092</v>
      </c>
      <c r="L118" s="6" t="s">
        <v>1098</v>
      </c>
      <c r="M118" s="7" t="s">
        <v>1110</v>
      </c>
      <c r="N118" s="7">
        <v>2017</v>
      </c>
      <c r="O118" s="5">
        <v>-1169042</v>
      </c>
    </row>
    <row r="119" spans="1:15" ht="12.75" customHeight="1">
      <c r="A119" s="1" t="s">
        <v>417</v>
      </c>
      <c r="B119" s="5">
        <v>-116904.2</v>
      </c>
      <c r="C119" s="1"/>
      <c r="D119" s="1" t="s">
        <v>228</v>
      </c>
      <c r="E119" s="1" t="s">
        <v>229</v>
      </c>
      <c r="F119" s="1" t="s">
        <v>233</v>
      </c>
      <c r="G119" s="1" t="s">
        <v>418</v>
      </c>
      <c r="H119" s="2">
        <v>42865</v>
      </c>
      <c r="I119" s="1" t="s">
        <v>9</v>
      </c>
      <c r="J119" s="1" t="s">
        <v>419</v>
      </c>
      <c r="K119" s="7" t="s">
        <v>1092</v>
      </c>
      <c r="L119" s="6" t="s">
        <v>1098</v>
      </c>
      <c r="M119" s="7" t="s">
        <v>1110</v>
      </c>
      <c r="N119" s="7">
        <v>2017</v>
      </c>
      <c r="O119" s="5">
        <v>-116904.2</v>
      </c>
    </row>
    <row r="120" spans="1:15" ht="12.75" customHeight="1">
      <c r="A120" s="1" t="s">
        <v>421</v>
      </c>
      <c r="B120" s="5">
        <v>-507178</v>
      </c>
      <c r="C120" s="1"/>
      <c r="D120" s="1" t="s">
        <v>228</v>
      </c>
      <c r="E120" s="1" t="s">
        <v>229</v>
      </c>
      <c r="F120" s="1" t="s">
        <v>233</v>
      </c>
      <c r="G120" s="1" t="s">
        <v>422</v>
      </c>
      <c r="H120" s="2">
        <v>42870</v>
      </c>
      <c r="I120" s="1" t="s">
        <v>9</v>
      </c>
      <c r="J120" s="1" t="s">
        <v>420</v>
      </c>
      <c r="K120" s="7" t="s">
        <v>1092</v>
      </c>
      <c r="L120" s="6" t="s">
        <v>1098</v>
      </c>
      <c r="M120" s="7" t="s">
        <v>1110</v>
      </c>
      <c r="N120" s="7">
        <v>2017</v>
      </c>
      <c r="O120" s="5">
        <v>-507178</v>
      </c>
    </row>
    <row r="121" spans="1:15" ht="12.75" customHeight="1">
      <c r="A121" s="1" t="s">
        <v>421</v>
      </c>
      <c r="B121" s="5">
        <v>-50717.8</v>
      </c>
      <c r="C121" s="1"/>
      <c r="D121" s="1" t="s">
        <v>228</v>
      </c>
      <c r="E121" s="1" t="s">
        <v>229</v>
      </c>
      <c r="F121" s="1" t="s">
        <v>233</v>
      </c>
      <c r="G121" s="1" t="s">
        <v>422</v>
      </c>
      <c r="H121" s="2">
        <v>42870</v>
      </c>
      <c r="I121" s="1" t="s">
        <v>9</v>
      </c>
      <c r="J121" s="1" t="s">
        <v>423</v>
      </c>
      <c r="K121" s="7" t="s">
        <v>1092</v>
      </c>
      <c r="L121" s="6" t="s">
        <v>1098</v>
      </c>
      <c r="M121" s="7" t="s">
        <v>1110</v>
      </c>
      <c r="N121" s="7">
        <v>2017</v>
      </c>
      <c r="O121" s="5">
        <v>-50717.8</v>
      </c>
    </row>
    <row r="122" spans="1:15" ht="12.75" customHeight="1">
      <c r="A122" s="1" t="s">
        <v>425</v>
      </c>
      <c r="B122" s="5">
        <v>-243168.31</v>
      </c>
      <c r="C122" s="1"/>
      <c r="D122" s="1" t="s">
        <v>228</v>
      </c>
      <c r="E122" s="1" t="s">
        <v>229</v>
      </c>
      <c r="F122" s="1" t="s">
        <v>243</v>
      </c>
      <c r="G122" s="1" t="s">
        <v>426</v>
      </c>
      <c r="H122" s="2">
        <v>42870</v>
      </c>
      <c r="I122" s="1" t="s">
        <v>9</v>
      </c>
      <c r="J122" s="1" t="s">
        <v>424</v>
      </c>
      <c r="K122" s="7" t="s">
        <v>1092</v>
      </c>
      <c r="L122" s="6" t="s">
        <v>1098</v>
      </c>
      <c r="M122" s="7" t="s">
        <v>1110</v>
      </c>
      <c r="N122" s="7">
        <v>2017</v>
      </c>
      <c r="O122" s="5">
        <v>-243168.31</v>
      </c>
    </row>
    <row r="123" spans="1:15" ht="12.75" customHeight="1">
      <c r="A123" s="1" t="s">
        <v>425</v>
      </c>
      <c r="B123" s="5">
        <v>-24316.83</v>
      </c>
      <c r="C123" s="1"/>
      <c r="D123" s="1" t="s">
        <v>228</v>
      </c>
      <c r="E123" s="1" t="s">
        <v>229</v>
      </c>
      <c r="F123" s="1" t="s">
        <v>243</v>
      </c>
      <c r="G123" s="1" t="s">
        <v>426</v>
      </c>
      <c r="H123" s="2">
        <v>42870</v>
      </c>
      <c r="I123" s="1" t="s">
        <v>9</v>
      </c>
      <c r="J123" s="1" t="s">
        <v>427</v>
      </c>
      <c r="K123" s="7" t="s">
        <v>1092</v>
      </c>
      <c r="L123" s="6" t="s">
        <v>1098</v>
      </c>
      <c r="M123" s="7" t="s">
        <v>1110</v>
      </c>
      <c r="N123" s="7">
        <v>2017</v>
      </c>
      <c r="O123" s="5">
        <v>-24316.83</v>
      </c>
    </row>
    <row r="124" spans="1:15" ht="12.75" customHeight="1">
      <c r="A124" s="1" t="s">
        <v>429</v>
      </c>
      <c r="B124" s="5">
        <v>-54280</v>
      </c>
      <c r="C124" s="1"/>
      <c r="D124" s="1" t="s">
        <v>228</v>
      </c>
      <c r="E124" s="1" t="s">
        <v>229</v>
      </c>
      <c r="F124" s="1" t="s">
        <v>301</v>
      </c>
      <c r="G124" s="1" t="s">
        <v>430</v>
      </c>
      <c r="H124" s="2">
        <v>42870</v>
      </c>
      <c r="I124" s="1" t="s">
        <v>9</v>
      </c>
      <c r="J124" s="1" t="s">
        <v>428</v>
      </c>
      <c r="K124" s="7" t="s">
        <v>1092</v>
      </c>
      <c r="L124" s="6" t="s">
        <v>1098</v>
      </c>
      <c r="M124" s="7" t="s">
        <v>1110</v>
      </c>
      <c r="N124" s="7">
        <v>2017</v>
      </c>
      <c r="O124" s="5">
        <v>-54280</v>
      </c>
    </row>
    <row r="125" spans="1:15" ht="12.75" customHeight="1">
      <c r="A125" s="1" t="s">
        <v>429</v>
      </c>
      <c r="B125" s="5">
        <v>-5428</v>
      </c>
      <c r="C125" s="1"/>
      <c r="D125" s="1" t="s">
        <v>228</v>
      </c>
      <c r="E125" s="1" t="s">
        <v>229</v>
      </c>
      <c r="F125" s="1" t="s">
        <v>301</v>
      </c>
      <c r="G125" s="1" t="s">
        <v>430</v>
      </c>
      <c r="H125" s="2">
        <v>42870</v>
      </c>
      <c r="I125" s="1" t="s">
        <v>9</v>
      </c>
      <c r="J125" s="1" t="s">
        <v>431</v>
      </c>
      <c r="K125" s="7" t="s">
        <v>1092</v>
      </c>
      <c r="L125" s="6" t="s">
        <v>1098</v>
      </c>
      <c r="M125" s="7" t="s">
        <v>1110</v>
      </c>
      <c r="N125" s="7">
        <v>2017</v>
      </c>
      <c r="O125" s="5">
        <v>-5428</v>
      </c>
    </row>
    <row r="126" spans="1:15" ht="12.75" customHeight="1">
      <c r="A126" s="1" t="s">
        <v>433</v>
      </c>
      <c r="B126" s="5">
        <v>-145901.32999999999</v>
      </c>
      <c r="C126" s="1"/>
      <c r="D126" s="1" t="s">
        <v>228</v>
      </c>
      <c r="E126" s="1" t="s">
        <v>229</v>
      </c>
      <c r="F126" s="1" t="s">
        <v>233</v>
      </c>
      <c r="G126" s="1" t="s">
        <v>434</v>
      </c>
      <c r="H126" s="2">
        <v>42873</v>
      </c>
      <c r="I126" s="1" t="s">
        <v>393</v>
      </c>
      <c r="J126" s="1" t="s">
        <v>432</v>
      </c>
      <c r="K126" s="7" t="s">
        <v>1092</v>
      </c>
      <c r="L126" s="6" t="s">
        <v>1098</v>
      </c>
      <c r="M126" s="7" t="s">
        <v>1110</v>
      </c>
      <c r="N126" s="7">
        <v>2017</v>
      </c>
      <c r="O126" s="5">
        <v>-145901.32999999999</v>
      </c>
    </row>
    <row r="127" spans="1:15" ht="12.75" customHeight="1">
      <c r="A127" s="1" t="s">
        <v>433</v>
      </c>
      <c r="B127" s="5">
        <v>-14590.13</v>
      </c>
      <c r="C127" s="1"/>
      <c r="D127" s="1" t="s">
        <v>228</v>
      </c>
      <c r="E127" s="1" t="s">
        <v>229</v>
      </c>
      <c r="F127" s="1" t="s">
        <v>233</v>
      </c>
      <c r="G127" s="1" t="s">
        <v>434</v>
      </c>
      <c r="H127" s="2">
        <v>42873</v>
      </c>
      <c r="I127" s="1" t="s">
        <v>393</v>
      </c>
      <c r="J127" s="1" t="s">
        <v>435</v>
      </c>
      <c r="K127" s="7" t="s">
        <v>1092</v>
      </c>
      <c r="L127" s="6" t="s">
        <v>1098</v>
      </c>
      <c r="M127" s="7" t="s">
        <v>1110</v>
      </c>
      <c r="N127" s="7">
        <v>2017</v>
      </c>
      <c r="O127" s="5">
        <v>-14590.13</v>
      </c>
    </row>
    <row r="128" spans="1:15" ht="12.75" customHeight="1">
      <c r="A128" s="1" t="s">
        <v>436</v>
      </c>
      <c r="B128" s="5">
        <v>-16834.77</v>
      </c>
      <c r="C128" s="1"/>
      <c r="D128" s="1" t="s">
        <v>228</v>
      </c>
      <c r="E128" s="1" t="s">
        <v>229</v>
      </c>
      <c r="F128" s="1" t="s">
        <v>248</v>
      </c>
      <c r="G128" s="1" t="s">
        <v>437</v>
      </c>
      <c r="H128" s="2">
        <v>42873</v>
      </c>
      <c r="I128" s="1" t="s">
        <v>393</v>
      </c>
      <c r="J128" s="1" t="s">
        <v>432</v>
      </c>
      <c r="K128" s="7" t="s">
        <v>1092</v>
      </c>
      <c r="L128" s="6" t="s">
        <v>1098</v>
      </c>
      <c r="M128" s="7" t="s">
        <v>1110</v>
      </c>
      <c r="N128" s="7">
        <v>2017</v>
      </c>
      <c r="O128" s="5">
        <v>-16834.77</v>
      </c>
    </row>
    <row r="129" spans="1:15" ht="12.75" customHeight="1">
      <c r="A129" s="1" t="s">
        <v>436</v>
      </c>
      <c r="B129" s="5">
        <v>-1683.48</v>
      </c>
      <c r="C129" s="1"/>
      <c r="D129" s="1" t="s">
        <v>228</v>
      </c>
      <c r="E129" s="1" t="s">
        <v>229</v>
      </c>
      <c r="F129" s="1" t="s">
        <v>248</v>
      </c>
      <c r="G129" s="1" t="s">
        <v>437</v>
      </c>
      <c r="H129" s="2">
        <v>42873</v>
      </c>
      <c r="I129" s="1" t="s">
        <v>393</v>
      </c>
      <c r="J129" s="1" t="s">
        <v>435</v>
      </c>
      <c r="K129" s="7" t="s">
        <v>1092</v>
      </c>
      <c r="L129" s="6" t="s">
        <v>1098</v>
      </c>
      <c r="M129" s="7" t="s">
        <v>1110</v>
      </c>
      <c r="N129" s="7">
        <v>2017</v>
      </c>
      <c r="O129" s="5">
        <v>-1683.48</v>
      </c>
    </row>
    <row r="130" spans="1:15" ht="12.75" customHeight="1">
      <c r="A130" s="1" t="s">
        <v>439</v>
      </c>
      <c r="B130" s="5">
        <v>-362590.03</v>
      </c>
      <c r="C130" s="1"/>
      <c r="D130" s="1" t="s">
        <v>228</v>
      </c>
      <c r="E130" s="1" t="s">
        <v>229</v>
      </c>
      <c r="F130" s="1" t="s">
        <v>441</v>
      </c>
      <c r="G130" s="1" t="s">
        <v>440</v>
      </c>
      <c r="H130" s="2">
        <v>42873</v>
      </c>
      <c r="I130" s="1" t="s">
        <v>393</v>
      </c>
      <c r="J130" s="1" t="s">
        <v>438</v>
      </c>
      <c r="K130" s="7" t="s">
        <v>1092</v>
      </c>
      <c r="L130" s="6" t="s">
        <v>1098</v>
      </c>
      <c r="M130" s="7" t="s">
        <v>1110</v>
      </c>
      <c r="N130" s="7">
        <v>2017</v>
      </c>
      <c r="O130" s="5">
        <v>-362590.03</v>
      </c>
    </row>
    <row r="131" spans="1:15" ht="12.75" customHeight="1">
      <c r="A131" s="1" t="s">
        <v>439</v>
      </c>
      <c r="B131" s="5">
        <v>-36258.97</v>
      </c>
      <c r="C131" s="1"/>
      <c r="D131" s="1" t="s">
        <v>228</v>
      </c>
      <c r="E131" s="1" t="s">
        <v>229</v>
      </c>
      <c r="F131" s="1" t="s">
        <v>441</v>
      </c>
      <c r="G131" s="1" t="s">
        <v>440</v>
      </c>
      <c r="H131" s="2">
        <v>42873</v>
      </c>
      <c r="I131" s="1" t="s">
        <v>393</v>
      </c>
      <c r="J131" s="1" t="s">
        <v>442</v>
      </c>
      <c r="K131" s="7" t="s">
        <v>1092</v>
      </c>
      <c r="L131" s="6" t="s">
        <v>1098</v>
      </c>
      <c r="M131" s="7" t="s">
        <v>1110</v>
      </c>
      <c r="N131" s="7">
        <v>2017</v>
      </c>
      <c r="O131" s="5">
        <v>-36258.97</v>
      </c>
    </row>
    <row r="132" spans="1:15" ht="12.75" customHeight="1">
      <c r="A132" s="1" t="s">
        <v>444</v>
      </c>
      <c r="B132" s="5">
        <v>-350000</v>
      </c>
      <c r="C132" s="1"/>
      <c r="D132" s="1" t="s">
        <v>228</v>
      </c>
      <c r="E132" s="1" t="s">
        <v>229</v>
      </c>
      <c r="F132" s="1" t="s">
        <v>441</v>
      </c>
      <c r="G132" s="1" t="s">
        <v>445</v>
      </c>
      <c r="H132" s="2">
        <v>42873</v>
      </c>
      <c r="I132" s="1" t="s">
        <v>393</v>
      </c>
      <c r="J132" s="1" t="s">
        <v>443</v>
      </c>
      <c r="K132" s="7" t="s">
        <v>1092</v>
      </c>
      <c r="L132" s="6" t="s">
        <v>1098</v>
      </c>
      <c r="M132" s="7" t="s">
        <v>1110</v>
      </c>
      <c r="N132" s="7">
        <v>2017</v>
      </c>
      <c r="O132" s="5">
        <v>-350000</v>
      </c>
    </row>
    <row r="133" spans="1:15" ht="12.75" customHeight="1">
      <c r="A133" s="1" t="s">
        <v>444</v>
      </c>
      <c r="B133" s="5">
        <v>-35000</v>
      </c>
      <c r="C133" s="1"/>
      <c r="D133" s="1" t="s">
        <v>228</v>
      </c>
      <c r="E133" s="1" t="s">
        <v>229</v>
      </c>
      <c r="F133" s="1" t="s">
        <v>441</v>
      </c>
      <c r="G133" s="1" t="s">
        <v>445</v>
      </c>
      <c r="H133" s="2">
        <v>42873</v>
      </c>
      <c r="I133" s="1" t="s">
        <v>393</v>
      </c>
      <c r="J133" s="1" t="s">
        <v>446</v>
      </c>
      <c r="K133" s="7" t="s">
        <v>1092</v>
      </c>
      <c r="L133" s="6" t="s">
        <v>1098</v>
      </c>
      <c r="M133" s="7" t="s">
        <v>1110</v>
      </c>
      <c r="N133" s="7">
        <v>2017</v>
      </c>
      <c r="O133" s="5">
        <v>-35000</v>
      </c>
    </row>
    <row r="134" spans="1:15" ht="12.75" customHeight="1">
      <c r="A134" s="1" t="s">
        <v>448</v>
      </c>
      <c r="B134" s="5">
        <v>-17918.259999999998</v>
      </c>
      <c r="C134" s="1"/>
      <c r="D134" s="1" t="s">
        <v>228</v>
      </c>
      <c r="E134" s="1" t="s">
        <v>229</v>
      </c>
      <c r="F134" s="1" t="s">
        <v>243</v>
      </c>
      <c r="G134" s="1" t="s">
        <v>449</v>
      </c>
      <c r="H134" s="2">
        <v>42873</v>
      </c>
      <c r="I134" s="1" t="s">
        <v>393</v>
      </c>
      <c r="J134" s="1" t="s">
        <v>447</v>
      </c>
      <c r="K134" s="7" t="s">
        <v>1092</v>
      </c>
      <c r="L134" s="6" t="s">
        <v>1098</v>
      </c>
      <c r="M134" s="7" t="s">
        <v>1110</v>
      </c>
      <c r="N134" s="7">
        <v>2017</v>
      </c>
      <c r="O134" s="5">
        <v>-17918.259999999998</v>
      </c>
    </row>
    <row r="135" spans="1:15" ht="12.75" customHeight="1">
      <c r="A135" s="1" t="s">
        <v>448</v>
      </c>
      <c r="B135" s="5">
        <v>-2687.74</v>
      </c>
      <c r="C135" s="1"/>
      <c r="D135" s="1" t="s">
        <v>228</v>
      </c>
      <c r="E135" s="1" t="s">
        <v>229</v>
      </c>
      <c r="F135" s="1" t="s">
        <v>243</v>
      </c>
      <c r="G135" s="1" t="s">
        <v>449</v>
      </c>
      <c r="H135" s="2">
        <v>42873</v>
      </c>
      <c r="I135" s="1" t="s">
        <v>393</v>
      </c>
      <c r="J135" s="1" t="s">
        <v>450</v>
      </c>
      <c r="K135" s="7" t="s">
        <v>1092</v>
      </c>
      <c r="L135" s="6" t="s">
        <v>1098</v>
      </c>
      <c r="M135" s="7" t="s">
        <v>1110</v>
      </c>
      <c r="N135" s="7">
        <v>2017</v>
      </c>
      <c r="O135" s="5">
        <v>-2687.74</v>
      </c>
    </row>
    <row r="136" spans="1:15" ht="12.75" customHeight="1">
      <c r="A136" s="1" t="s">
        <v>448</v>
      </c>
      <c r="B136" s="5">
        <v>-807.58</v>
      </c>
      <c r="C136" s="1"/>
      <c r="D136" s="1" t="s">
        <v>228</v>
      </c>
      <c r="E136" s="1" t="s">
        <v>229</v>
      </c>
      <c r="F136" s="1" t="s">
        <v>243</v>
      </c>
      <c r="G136" s="1" t="s">
        <v>449</v>
      </c>
      <c r="H136" s="2">
        <v>42873</v>
      </c>
      <c r="I136" s="1" t="s">
        <v>393</v>
      </c>
      <c r="J136" s="1" t="s">
        <v>447</v>
      </c>
      <c r="K136" s="7" t="s">
        <v>1092</v>
      </c>
      <c r="L136" s="6" t="s">
        <v>1098</v>
      </c>
      <c r="M136" s="7" t="s">
        <v>1110</v>
      </c>
      <c r="N136" s="7">
        <v>2017</v>
      </c>
      <c r="O136" s="5">
        <v>-807.58</v>
      </c>
    </row>
    <row r="137" spans="1:15" ht="12.75" customHeight="1">
      <c r="A137" s="1" t="s">
        <v>448</v>
      </c>
      <c r="B137" s="5">
        <v>-80.760000000000005</v>
      </c>
      <c r="C137" s="1"/>
      <c r="D137" s="1" t="s">
        <v>228</v>
      </c>
      <c r="E137" s="1" t="s">
        <v>229</v>
      </c>
      <c r="F137" s="1" t="s">
        <v>243</v>
      </c>
      <c r="G137" s="1" t="s">
        <v>449</v>
      </c>
      <c r="H137" s="2">
        <v>42873</v>
      </c>
      <c r="I137" s="1" t="s">
        <v>393</v>
      </c>
      <c r="J137" s="1" t="s">
        <v>450</v>
      </c>
      <c r="K137" s="7" t="s">
        <v>1092</v>
      </c>
      <c r="L137" s="6" t="s">
        <v>1098</v>
      </c>
      <c r="M137" s="7" t="s">
        <v>1110</v>
      </c>
      <c r="N137" s="7">
        <v>2017</v>
      </c>
      <c r="O137" s="5">
        <v>-80.760000000000005</v>
      </c>
    </row>
    <row r="138" spans="1:15" ht="12.75" customHeight="1">
      <c r="A138" s="1" t="s">
        <v>448</v>
      </c>
      <c r="B138" s="5">
        <v>-1274.1600000000001</v>
      </c>
      <c r="C138" s="1"/>
      <c r="D138" s="1" t="s">
        <v>228</v>
      </c>
      <c r="E138" s="1" t="s">
        <v>229</v>
      </c>
      <c r="F138" s="1" t="s">
        <v>243</v>
      </c>
      <c r="G138" s="1" t="s">
        <v>449</v>
      </c>
      <c r="H138" s="2">
        <v>42873</v>
      </c>
      <c r="I138" s="1" t="s">
        <v>393</v>
      </c>
      <c r="J138" s="1" t="s">
        <v>447</v>
      </c>
      <c r="K138" s="7" t="s">
        <v>1092</v>
      </c>
      <c r="L138" s="6" t="s">
        <v>1098</v>
      </c>
      <c r="M138" s="7" t="s">
        <v>1110</v>
      </c>
      <c r="N138" s="7">
        <v>2017</v>
      </c>
      <c r="O138" s="5">
        <v>-1274.1600000000001</v>
      </c>
    </row>
    <row r="139" spans="1:15" ht="12.75" customHeight="1">
      <c r="A139" s="1" t="s">
        <v>448</v>
      </c>
      <c r="B139" s="5">
        <v>-267.57</v>
      </c>
      <c r="C139" s="1"/>
      <c r="D139" s="1" t="s">
        <v>228</v>
      </c>
      <c r="E139" s="1" t="s">
        <v>229</v>
      </c>
      <c r="F139" s="1" t="s">
        <v>243</v>
      </c>
      <c r="G139" s="1" t="s">
        <v>449</v>
      </c>
      <c r="H139" s="2">
        <v>42873</v>
      </c>
      <c r="I139" s="1" t="s">
        <v>393</v>
      </c>
      <c r="J139" s="1" t="s">
        <v>450</v>
      </c>
      <c r="K139" s="7" t="s">
        <v>1092</v>
      </c>
      <c r="L139" s="6" t="s">
        <v>1098</v>
      </c>
      <c r="M139" s="7" t="s">
        <v>1110</v>
      </c>
      <c r="N139" s="7">
        <v>2017</v>
      </c>
      <c r="O139" s="5">
        <v>-267.57</v>
      </c>
    </row>
    <row r="140" spans="1:15" ht="12.75" customHeight="1">
      <c r="A140" s="1" t="s">
        <v>452</v>
      </c>
      <c r="B140" s="5">
        <v>-7000</v>
      </c>
      <c r="C140" s="1"/>
      <c r="D140" s="1" t="s">
        <v>228</v>
      </c>
      <c r="E140" s="1" t="s">
        <v>229</v>
      </c>
      <c r="F140" s="1" t="s">
        <v>243</v>
      </c>
      <c r="G140" s="1" t="s">
        <v>453</v>
      </c>
      <c r="H140" s="2">
        <v>42873</v>
      </c>
      <c r="I140" s="1" t="s">
        <v>393</v>
      </c>
      <c r="J140" s="1" t="s">
        <v>451</v>
      </c>
      <c r="K140" s="7" t="s">
        <v>1092</v>
      </c>
      <c r="L140" s="6" t="s">
        <v>1098</v>
      </c>
      <c r="M140" s="7" t="s">
        <v>1110</v>
      </c>
      <c r="N140" s="7">
        <v>2017</v>
      </c>
      <c r="O140" s="5">
        <v>-7000</v>
      </c>
    </row>
    <row r="141" spans="1:15" ht="12.75" customHeight="1">
      <c r="A141" s="1" t="s">
        <v>455</v>
      </c>
      <c r="B141" s="5">
        <v>-53500.1</v>
      </c>
      <c r="C141" s="1"/>
      <c r="D141" s="1" t="s">
        <v>228</v>
      </c>
      <c r="E141" s="1" t="s">
        <v>229</v>
      </c>
      <c r="F141" s="1" t="s">
        <v>243</v>
      </c>
      <c r="G141" s="1" t="s">
        <v>456</v>
      </c>
      <c r="H141" s="2">
        <v>42879</v>
      </c>
      <c r="I141" s="1" t="s">
        <v>9</v>
      </c>
      <c r="J141" s="1" t="s">
        <v>454</v>
      </c>
      <c r="K141" s="7" t="s">
        <v>1092</v>
      </c>
      <c r="L141" s="6" t="s">
        <v>1098</v>
      </c>
      <c r="M141" s="7" t="s">
        <v>1110</v>
      </c>
      <c r="N141" s="7">
        <v>2017</v>
      </c>
      <c r="O141" s="5">
        <v>-53500.1</v>
      </c>
    </row>
    <row r="142" spans="1:15" ht="12.75" customHeight="1">
      <c r="A142" s="1" t="s">
        <v>455</v>
      </c>
      <c r="B142" s="5">
        <v>-5350.01</v>
      </c>
      <c r="C142" s="1"/>
      <c r="D142" s="1" t="s">
        <v>228</v>
      </c>
      <c r="E142" s="1" t="s">
        <v>229</v>
      </c>
      <c r="F142" s="1" t="s">
        <v>243</v>
      </c>
      <c r="G142" s="1" t="s">
        <v>456</v>
      </c>
      <c r="H142" s="2">
        <v>42879</v>
      </c>
      <c r="I142" s="1" t="s">
        <v>9</v>
      </c>
      <c r="J142" s="1" t="s">
        <v>457</v>
      </c>
      <c r="K142" s="7" t="s">
        <v>1092</v>
      </c>
      <c r="L142" s="6" t="s">
        <v>1098</v>
      </c>
      <c r="M142" s="7" t="s">
        <v>1110</v>
      </c>
      <c r="N142" s="7">
        <v>2017</v>
      </c>
      <c r="O142" s="5">
        <v>-5350.01</v>
      </c>
    </row>
    <row r="143" spans="1:15" ht="12.75" customHeight="1">
      <c r="A143" s="1" t="s">
        <v>455</v>
      </c>
      <c r="B143" s="5">
        <v>-62.26</v>
      </c>
      <c r="C143" s="1"/>
      <c r="D143" s="1" t="s">
        <v>228</v>
      </c>
      <c r="E143" s="1" t="s">
        <v>229</v>
      </c>
      <c r="F143" s="1" t="s">
        <v>243</v>
      </c>
      <c r="G143" s="1" t="s">
        <v>456</v>
      </c>
      <c r="H143" s="2">
        <v>42879</v>
      </c>
      <c r="I143" s="1" t="s">
        <v>9</v>
      </c>
      <c r="J143" s="1" t="s">
        <v>454</v>
      </c>
      <c r="K143" s="7" t="s">
        <v>1092</v>
      </c>
      <c r="L143" s="6" t="s">
        <v>1098</v>
      </c>
      <c r="M143" s="7" t="s">
        <v>1110</v>
      </c>
      <c r="N143" s="7">
        <v>2017</v>
      </c>
      <c r="O143" s="5">
        <v>-62.26</v>
      </c>
    </row>
    <row r="144" spans="1:15" ht="12.75" customHeight="1">
      <c r="A144" s="1" t="s">
        <v>455</v>
      </c>
      <c r="B144" s="5">
        <v>-13.07</v>
      </c>
      <c r="C144" s="1"/>
      <c r="D144" s="1" t="s">
        <v>228</v>
      </c>
      <c r="E144" s="1" t="s">
        <v>229</v>
      </c>
      <c r="F144" s="1" t="s">
        <v>243</v>
      </c>
      <c r="G144" s="1" t="s">
        <v>456</v>
      </c>
      <c r="H144" s="2">
        <v>42879</v>
      </c>
      <c r="I144" s="1" t="s">
        <v>9</v>
      </c>
      <c r="J144" s="1" t="s">
        <v>457</v>
      </c>
      <c r="K144" s="7" t="s">
        <v>1092</v>
      </c>
      <c r="L144" s="6" t="s">
        <v>1098</v>
      </c>
      <c r="M144" s="7" t="s">
        <v>1110</v>
      </c>
      <c r="N144" s="7">
        <v>2017</v>
      </c>
      <c r="O144" s="5">
        <v>-13.07</v>
      </c>
    </row>
    <row r="145" spans="1:15" ht="12.75" customHeight="1">
      <c r="A145" s="1" t="s">
        <v>459</v>
      </c>
      <c r="B145" s="5">
        <v>-173691.65</v>
      </c>
      <c r="C145" s="1"/>
      <c r="D145" s="1" t="s">
        <v>228</v>
      </c>
      <c r="E145" s="1" t="s">
        <v>229</v>
      </c>
      <c r="F145" s="1" t="s">
        <v>243</v>
      </c>
      <c r="G145" s="1" t="s">
        <v>460</v>
      </c>
      <c r="H145" s="2">
        <v>42879</v>
      </c>
      <c r="I145" s="1" t="s">
        <v>9</v>
      </c>
      <c r="J145" s="1" t="s">
        <v>458</v>
      </c>
      <c r="K145" s="7" t="s">
        <v>1092</v>
      </c>
      <c r="L145" s="6" t="s">
        <v>1098</v>
      </c>
      <c r="M145" s="7" t="s">
        <v>1110</v>
      </c>
      <c r="N145" s="7">
        <v>2017</v>
      </c>
      <c r="O145" s="5">
        <v>-173691.65</v>
      </c>
    </row>
    <row r="146" spans="1:15" ht="12.75" customHeight="1">
      <c r="A146" s="1" t="s">
        <v>459</v>
      </c>
      <c r="B146" s="5">
        <v>-17369.169999999998</v>
      </c>
      <c r="C146" s="1"/>
      <c r="D146" s="1" t="s">
        <v>228</v>
      </c>
      <c r="E146" s="1" t="s">
        <v>229</v>
      </c>
      <c r="F146" s="1" t="s">
        <v>243</v>
      </c>
      <c r="G146" s="1" t="s">
        <v>460</v>
      </c>
      <c r="H146" s="2">
        <v>42879</v>
      </c>
      <c r="I146" s="1" t="s">
        <v>9</v>
      </c>
      <c r="J146" s="1" t="s">
        <v>461</v>
      </c>
      <c r="K146" s="7" t="s">
        <v>1092</v>
      </c>
      <c r="L146" s="6" t="s">
        <v>1098</v>
      </c>
      <c r="M146" s="7" t="s">
        <v>1110</v>
      </c>
      <c r="N146" s="7">
        <v>2017</v>
      </c>
      <c r="O146" s="5">
        <v>-17369.169999999998</v>
      </c>
    </row>
    <row r="147" spans="1:15" ht="12.75" customHeight="1">
      <c r="A147" s="1" t="s">
        <v>463</v>
      </c>
      <c r="B147" s="5">
        <v>-3477.54</v>
      </c>
      <c r="C147" s="1"/>
      <c r="D147" s="1" t="s">
        <v>228</v>
      </c>
      <c r="E147" s="1" t="s">
        <v>229</v>
      </c>
      <c r="F147" s="1" t="s">
        <v>238</v>
      </c>
      <c r="G147" s="1" t="s">
        <v>464</v>
      </c>
      <c r="H147" s="2">
        <v>42879</v>
      </c>
      <c r="I147" s="1" t="s">
        <v>9</v>
      </c>
      <c r="J147" s="1" t="s">
        <v>462</v>
      </c>
      <c r="K147" s="7" t="s">
        <v>1092</v>
      </c>
      <c r="L147" s="6" t="s">
        <v>1098</v>
      </c>
      <c r="M147" s="7" t="s">
        <v>1110</v>
      </c>
      <c r="N147" s="7">
        <v>2017</v>
      </c>
      <c r="O147" s="5">
        <v>-3477.54</v>
      </c>
    </row>
    <row r="148" spans="1:15" ht="12.75" customHeight="1">
      <c r="A148" s="1" t="s">
        <v>463</v>
      </c>
      <c r="B148" s="5">
        <v>-347.75</v>
      </c>
      <c r="C148" s="1"/>
      <c r="D148" s="1" t="s">
        <v>228</v>
      </c>
      <c r="E148" s="1" t="s">
        <v>229</v>
      </c>
      <c r="F148" s="1" t="s">
        <v>238</v>
      </c>
      <c r="G148" s="1" t="s">
        <v>464</v>
      </c>
      <c r="H148" s="2">
        <v>42879</v>
      </c>
      <c r="I148" s="1" t="s">
        <v>9</v>
      </c>
      <c r="J148" s="1" t="s">
        <v>465</v>
      </c>
      <c r="K148" s="7" t="s">
        <v>1092</v>
      </c>
      <c r="L148" s="6" t="s">
        <v>1098</v>
      </c>
      <c r="M148" s="7" t="s">
        <v>1110</v>
      </c>
      <c r="N148" s="7">
        <v>2017</v>
      </c>
      <c r="O148" s="5">
        <v>-347.75</v>
      </c>
    </row>
    <row r="149" spans="1:15" ht="12.75" customHeight="1">
      <c r="A149" s="1" t="s">
        <v>467</v>
      </c>
      <c r="B149" s="5">
        <v>-201741.12</v>
      </c>
      <c r="C149" s="1"/>
      <c r="D149" s="1" t="s">
        <v>228</v>
      </c>
      <c r="E149" s="1" t="s">
        <v>229</v>
      </c>
      <c r="F149" s="1" t="s">
        <v>243</v>
      </c>
      <c r="G149" s="1" t="s">
        <v>468</v>
      </c>
      <c r="H149" s="2">
        <v>42884</v>
      </c>
      <c r="I149" s="1" t="s">
        <v>393</v>
      </c>
      <c r="J149" s="1" t="s">
        <v>466</v>
      </c>
      <c r="K149" s="7" t="s">
        <v>1092</v>
      </c>
      <c r="L149" s="6" t="s">
        <v>1098</v>
      </c>
      <c r="M149" s="7" t="s">
        <v>1110</v>
      </c>
      <c r="N149" s="7">
        <v>2017</v>
      </c>
      <c r="O149" s="5">
        <v>-201741.12</v>
      </c>
    </row>
    <row r="150" spans="1:15" ht="12.75" customHeight="1">
      <c r="A150" s="1" t="s">
        <v>467</v>
      </c>
      <c r="B150" s="5">
        <v>-20174.11</v>
      </c>
      <c r="C150" s="1"/>
      <c r="D150" s="1" t="s">
        <v>228</v>
      </c>
      <c r="E150" s="1" t="s">
        <v>229</v>
      </c>
      <c r="F150" s="1" t="s">
        <v>243</v>
      </c>
      <c r="G150" s="1" t="s">
        <v>468</v>
      </c>
      <c r="H150" s="2">
        <v>42884</v>
      </c>
      <c r="I150" s="1" t="s">
        <v>393</v>
      </c>
      <c r="J150" s="1" t="s">
        <v>469</v>
      </c>
      <c r="K150" s="7" t="s">
        <v>1092</v>
      </c>
      <c r="L150" s="6" t="s">
        <v>1098</v>
      </c>
      <c r="M150" s="7" t="s">
        <v>1110</v>
      </c>
      <c r="N150" s="7">
        <v>2017</v>
      </c>
      <c r="O150" s="5">
        <v>-20174.11</v>
      </c>
    </row>
    <row r="151" spans="1:15" ht="12.75" customHeight="1">
      <c r="A151" s="1" t="s">
        <v>471</v>
      </c>
      <c r="B151" s="5">
        <v>-35809.089999999997</v>
      </c>
      <c r="C151" s="1"/>
      <c r="D151" s="1" t="s">
        <v>228</v>
      </c>
      <c r="E151" s="1" t="s">
        <v>229</v>
      </c>
      <c r="F151" s="1" t="s">
        <v>233</v>
      </c>
      <c r="G151" s="1" t="s">
        <v>472</v>
      </c>
      <c r="H151" s="2">
        <v>42884</v>
      </c>
      <c r="I151" s="1" t="s">
        <v>9</v>
      </c>
      <c r="J151" s="1" t="s">
        <v>470</v>
      </c>
      <c r="K151" s="7" t="s">
        <v>1092</v>
      </c>
      <c r="L151" s="6" t="s">
        <v>1098</v>
      </c>
      <c r="M151" s="7" t="s">
        <v>1110</v>
      </c>
      <c r="N151" s="7">
        <v>2017</v>
      </c>
      <c r="O151" s="5">
        <v>-35809.089999999997</v>
      </c>
    </row>
    <row r="152" spans="1:15" ht="12.75" customHeight="1">
      <c r="A152" s="1" t="s">
        <v>471</v>
      </c>
      <c r="B152" s="5">
        <v>-3580.91</v>
      </c>
      <c r="C152" s="1"/>
      <c r="D152" s="1" t="s">
        <v>228</v>
      </c>
      <c r="E152" s="1" t="s">
        <v>229</v>
      </c>
      <c r="F152" s="1" t="s">
        <v>233</v>
      </c>
      <c r="G152" s="1" t="s">
        <v>472</v>
      </c>
      <c r="H152" s="2">
        <v>42884</v>
      </c>
      <c r="I152" s="1" t="s">
        <v>9</v>
      </c>
      <c r="J152" s="1" t="s">
        <v>473</v>
      </c>
      <c r="K152" s="7" t="s">
        <v>1092</v>
      </c>
      <c r="L152" s="6" t="s">
        <v>1098</v>
      </c>
      <c r="M152" s="7" t="s">
        <v>1110</v>
      </c>
      <c r="N152" s="7">
        <v>2017</v>
      </c>
      <c r="O152" s="5">
        <v>-3580.91</v>
      </c>
    </row>
    <row r="153" spans="1:15" ht="12.75" customHeight="1">
      <c r="A153" s="1" t="s">
        <v>475</v>
      </c>
      <c r="B153" s="5">
        <v>-2028.38</v>
      </c>
      <c r="C153" s="1"/>
      <c r="D153" s="1" t="s">
        <v>228</v>
      </c>
      <c r="E153" s="1" t="s">
        <v>229</v>
      </c>
      <c r="F153" s="1" t="s">
        <v>477</v>
      </c>
      <c r="G153" s="1" t="s">
        <v>476</v>
      </c>
      <c r="H153" s="2">
        <v>42884</v>
      </c>
      <c r="I153" s="1" t="s">
        <v>9</v>
      </c>
      <c r="J153" s="1" t="s">
        <v>474</v>
      </c>
      <c r="K153" s="7" t="s">
        <v>1092</v>
      </c>
      <c r="L153" s="6" t="s">
        <v>1098</v>
      </c>
      <c r="M153" s="7" t="s">
        <v>1110</v>
      </c>
      <c r="N153" s="7">
        <v>2017</v>
      </c>
      <c r="O153" s="5">
        <v>-2028.38</v>
      </c>
    </row>
    <row r="154" spans="1:15" ht="12.75" customHeight="1">
      <c r="A154" s="1" t="s">
        <v>475</v>
      </c>
      <c r="B154" s="5">
        <v>-425.96</v>
      </c>
      <c r="C154" s="1"/>
      <c r="D154" s="1" t="s">
        <v>228</v>
      </c>
      <c r="E154" s="1" t="s">
        <v>229</v>
      </c>
      <c r="F154" s="1" t="s">
        <v>477</v>
      </c>
      <c r="G154" s="1" t="s">
        <v>476</v>
      </c>
      <c r="H154" s="2">
        <v>42884</v>
      </c>
      <c r="I154" s="1" t="s">
        <v>9</v>
      </c>
      <c r="J154" s="1" t="s">
        <v>478</v>
      </c>
      <c r="K154" s="7" t="s">
        <v>1092</v>
      </c>
      <c r="L154" s="6" t="s">
        <v>1098</v>
      </c>
      <c r="M154" s="7" t="s">
        <v>1110</v>
      </c>
      <c r="N154" s="7">
        <v>2017</v>
      </c>
      <c r="O154" s="5">
        <v>-425.96</v>
      </c>
    </row>
    <row r="155" spans="1:15" ht="12.75" customHeight="1">
      <c r="A155" s="1" t="s">
        <v>480</v>
      </c>
      <c r="B155" s="5">
        <v>-125491.78</v>
      </c>
      <c r="C155" s="1"/>
      <c r="D155" s="1" t="s">
        <v>228</v>
      </c>
      <c r="E155" s="1" t="s">
        <v>229</v>
      </c>
      <c r="F155" s="1" t="s">
        <v>233</v>
      </c>
      <c r="G155" s="1" t="s">
        <v>481</v>
      </c>
      <c r="H155" s="2">
        <v>42886</v>
      </c>
      <c r="I155" s="1" t="s">
        <v>9</v>
      </c>
      <c r="J155" s="1" t="s">
        <v>479</v>
      </c>
      <c r="K155" s="7" t="s">
        <v>1092</v>
      </c>
      <c r="L155" s="6" t="s">
        <v>1098</v>
      </c>
      <c r="M155" s="7" t="s">
        <v>1110</v>
      </c>
      <c r="N155" s="7">
        <v>2017</v>
      </c>
      <c r="O155" s="5">
        <v>-125491.78</v>
      </c>
    </row>
    <row r="156" spans="1:15" ht="12.75" customHeight="1">
      <c r="A156" s="1" t="s">
        <v>480</v>
      </c>
      <c r="B156" s="5">
        <v>-12549.18</v>
      </c>
      <c r="C156" s="1"/>
      <c r="D156" s="1" t="s">
        <v>228</v>
      </c>
      <c r="E156" s="1" t="s">
        <v>229</v>
      </c>
      <c r="F156" s="1" t="s">
        <v>233</v>
      </c>
      <c r="G156" s="1" t="s">
        <v>481</v>
      </c>
      <c r="H156" s="2">
        <v>42886</v>
      </c>
      <c r="I156" s="1" t="s">
        <v>9</v>
      </c>
      <c r="J156" s="1" t="s">
        <v>482</v>
      </c>
      <c r="K156" s="7" t="s">
        <v>1092</v>
      </c>
      <c r="L156" s="6" t="s">
        <v>1098</v>
      </c>
      <c r="M156" s="7" t="s">
        <v>1110</v>
      </c>
      <c r="N156" s="7">
        <v>2017</v>
      </c>
      <c r="O156" s="5">
        <v>-12549.18</v>
      </c>
    </row>
    <row r="157" spans="1:15" ht="12.75" customHeight="1">
      <c r="A157" s="1" t="s">
        <v>484</v>
      </c>
      <c r="B157" s="5">
        <v>-24.86</v>
      </c>
      <c r="C157" s="1"/>
      <c r="D157" s="1" t="s">
        <v>228</v>
      </c>
      <c r="E157" s="1" t="s">
        <v>229</v>
      </c>
      <c r="F157" s="1" t="s">
        <v>243</v>
      </c>
      <c r="G157" s="1" t="s">
        <v>485</v>
      </c>
      <c r="H157" s="2">
        <v>42898</v>
      </c>
      <c r="I157" s="1" t="s">
        <v>9</v>
      </c>
      <c r="J157" s="1" t="s">
        <v>483</v>
      </c>
      <c r="K157" s="7" t="s">
        <v>1092</v>
      </c>
      <c r="L157" s="6" t="s">
        <v>1099</v>
      </c>
      <c r="M157" s="7" t="s">
        <v>1111</v>
      </c>
      <c r="N157" s="7">
        <v>2017</v>
      </c>
      <c r="O157" s="5">
        <v>-24.86</v>
      </c>
    </row>
    <row r="158" spans="1:15" ht="12.75" customHeight="1">
      <c r="A158" s="1" t="s">
        <v>484</v>
      </c>
      <c r="B158" s="5">
        <v>-3.73</v>
      </c>
      <c r="C158" s="1"/>
      <c r="D158" s="1" t="s">
        <v>228</v>
      </c>
      <c r="E158" s="1" t="s">
        <v>229</v>
      </c>
      <c r="F158" s="1" t="s">
        <v>243</v>
      </c>
      <c r="G158" s="1" t="s">
        <v>485</v>
      </c>
      <c r="H158" s="2">
        <v>42898</v>
      </c>
      <c r="I158" s="1" t="s">
        <v>9</v>
      </c>
      <c r="J158" s="1" t="s">
        <v>486</v>
      </c>
      <c r="K158" s="7" t="s">
        <v>1092</v>
      </c>
      <c r="L158" s="6" t="s">
        <v>1099</v>
      </c>
      <c r="M158" s="7" t="s">
        <v>1111</v>
      </c>
      <c r="N158" s="7">
        <v>2017</v>
      </c>
      <c r="O158" s="5">
        <v>-3.73</v>
      </c>
    </row>
    <row r="159" spans="1:15" ht="12.75" customHeight="1">
      <c r="A159" s="1" t="s">
        <v>484</v>
      </c>
      <c r="B159" s="5">
        <v>-164699.44</v>
      </c>
      <c r="C159" s="1"/>
      <c r="D159" s="1" t="s">
        <v>228</v>
      </c>
      <c r="E159" s="1" t="s">
        <v>229</v>
      </c>
      <c r="F159" s="1" t="s">
        <v>243</v>
      </c>
      <c r="G159" s="1" t="s">
        <v>485</v>
      </c>
      <c r="H159" s="2">
        <v>42898</v>
      </c>
      <c r="I159" s="1" t="s">
        <v>9</v>
      </c>
      <c r="J159" s="1" t="s">
        <v>483</v>
      </c>
      <c r="K159" s="7" t="s">
        <v>1092</v>
      </c>
      <c r="L159" s="6" t="s">
        <v>1099</v>
      </c>
      <c r="M159" s="7" t="s">
        <v>1111</v>
      </c>
      <c r="N159" s="7">
        <v>2017</v>
      </c>
      <c r="O159" s="5">
        <v>-164699.44</v>
      </c>
    </row>
    <row r="160" spans="1:15" ht="12.75" customHeight="1">
      <c r="A160" s="1" t="s">
        <v>484</v>
      </c>
      <c r="B160" s="5">
        <v>-16469.939999999999</v>
      </c>
      <c r="C160" s="1"/>
      <c r="D160" s="1" t="s">
        <v>228</v>
      </c>
      <c r="E160" s="1" t="s">
        <v>229</v>
      </c>
      <c r="F160" s="1" t="s">
        <v>243</v>
      </c>
      <c r="G160" s="1" t="s">
        <v>485</v>
      </c>
      <c r="H160" s="2">
        <v>42898</v>
      </c>
      <c r="I160" s="1" t="s">
        <v>9</v>
      </c>
      <c r="J160" s="1" t="s">
        <v>486</v>
      </c>
      <c r="K160" s="7" t="s">
        <v>1092</v>
      </c>
      <c r="L160" s="6" t="s">
        <v>1099</v>
      </c>
      <c r="M160" s="7" t="s">
        <v>1111</v>
      </c>
      <c r="N160" s="7">
        <v>2017</v>
      </c>
      <c r="O160" s="5">
        <v>-16469.939999999999</v>
      </c>
    </row>
    <row r="161" spans="1:15" ht="12.75" customHeight="1">
      <c r="A161" s="1" t="s">
        <v>484</v>
      </c>
      <c r="B161" s="5">
        <v>-4.17</v>
      </c>
      <c r="C161" s="1"/>
      <c r="D161" s="1" t="s">
        <v>228</v>
      </c>
      <c r="E161" s="1" t="s">
        <v>229</v>
      </c>
      <c r="F161" s="1" t="s">
        <v>243</v>
      </c>
      <c r="G161" s="1" t="s">
        <v>485</v>
      </c>
      <c r="H161" s="2">
        <v>42898</v>
      </c>
      <c r="I161" s="1" t="s">
        <v>9</v>
      </c>
      <c r="J161" s="1" t="s">
        <v>483</v>
      </c>
      <c r="K161" s="7" t="s">
        <v>1092</v>
      </c>
      <c r="L161" s="6" t="s">
        <v>1099</v>
      </c>
      <c r="M161" s="7" t="s">
        <v>1111</v>
      </c>
      <c r="N161" s="7">
        <v>2017</v>
      </c>
      <c r="O161" s="5">
        <v>-4.17</v>
      </c>
    </row>
    <row r="162" spans="1:15" ht="12.75" customHeight="1">
      <c r="A162" s="1" t="s">
        <v>484</v>
      </c>
      <c r="B162" s="5">
        <v>-0.88</v>
      </c>
      <c r="C162" s="1"/>
      <c r="D162" s="1" t="s">
        <v>228</v>
      </c>
      <c r="E162" s="1" t="s">
        <v>229</v>
      </c>
      <c r="F162" s="1" t="s">
        <v>243</v>
      </c>
      <c r="G162" s="1" t="s">
        <v>485</v>
      </c>
      <c r="H162" s="2">
        <v>42898</v>
      </c>
      <c r="I162" s="1" t="s">
        <v>9</v>
      </c>
      <c r="J162" s="1" t="s">
        <v>486</v>
      </c>
      <c r="K162" s="7" t="s">
        <v>1092</v>
      </c>
      <c r="L162" s="6" t="s">
        <v>1099</v>
      </c>
      <c r="M162" s="7" t="s">
        <v>1111</v>
      </c>
      <c r="N162" s="7">
        <v>2017</v>
      </c>
      <c r="O162" s="5">
        <v>-0.88</v>
      </c>
    </row>
    <row r="163" spans="1:15" ht="12.75" customHeight="1">
      <c r="A163" s="1" t="s">
        <v>488</v>
      </c>
      <c r="B163" s="5">
        <v>-173691.65</v>
      </c>
      <c r="C163" s="1"/>
      <c r="D163" s="1" t="s">
        <v>228</v>
      </c>
      <c r="E163" s="1" t="s">
        <v>229</v>
      </c>
      <c r="F163" s="1" t="s">
        <v>490</v>
      </c>
      <c r="G163" s="1" t="s">
        <v>489</v>
      </c>
      <c r="H163" s="2">
        <v>42899</v>
      </c>
      <c r="I163" s="1" t="s">
        <v>9</v>
      </c>
      <c r="J163" s="1" t="s">
        <v>487</v>
      </c>
      <c r="K163" s="7" t="s">
        <v>1092</v>
      </c>
      <c r="L163" s="6" t="s">
        <v>1099</v>
      </c>
      <c r="M163" s="7" t="s">
        <v>1111</v>
      </c>
      <c r="N163" s="7">
        <v>2017</v>
      </c>
      <c r="O163" s="5">
        <v>-173691.65</v>
      </c>
    </row>
    <row r="164" spans="1:15" ht="12.75" customHeight="1">
      <c r="A164" s="1" t="s">
        <v>488</v>
      </c>
      <c r="B164" s="5">
        <v>-17369.169999999998</v>
      </c>
      <c r="C164" s="1"/>
      <c r="D164" s="1" t="s">
        <v>228</v>
      </c>
      <c r="E164" s="1" t="s">
        <v>229</v>
      </c>
      <c r="F164" s="1" t="s">
        <v>490</v>
      </c>
      <c r="G164" s="1" t="s">
        <v>489</v>
      </c>
      <c r="H164" s="2">
        <v>42899</v>
      </c>
      <c r="I164" s="1" t="s">
        <v>9</v>
      </c>
      <c r="J164" s="1" t="s">
        <v>491</v>
      </c>
      <c r="K164" s="7" t="s">
        <v>1092</v>
      </c>
      <c r="L164" s="6" t="s">
        <v>1099</v>
      </c>
      <c r="M164" s="7" t="s">
        <v>1111</v>
      </c>
      <c r="N164" s="7">
        <v>2017</v>
      </c>
      <c r="O164" s="5">
        <v>-17369.169999999998</v>
      </c>
    </row>
    <row r="165" spans="1:15" ht="12.75" customHeight="1">
      <c r="A165" s="1" t="s">
        <v>493</v>
      </c>
      <c r="B165" s="5">
        <v>-126046.8</v>
      </c>
      <c r="C165" s="1"/>
      <c r="D165" s="1" t="s">
        <v>228</v>
      </c>
      <c r="E165" s="1" t="s">
        <v>229</v>
      </c>
      <c r="F165" s="1" t="s">
        <v>57</v>
      </c>
      <c r="G165" s="1" t="s">
        <v>142</v>
      </c>
      <c r="H165" s="2">
        <v>42899</v>
      </c>
      <c r="I165" s="1" t="s">
        <v>9</v>
      </c>
      <c r="J165" s="1" t="s">
        <v>492</v>
      </c>
      <c r="K165" s="7" t="s">
        <v>1092</v>
      </c>
      <c r="L165" s="6" t="s">
        <v>1099</v>
      </c>
      <c r="M165" s="7" t="s">
        <v>1111</v>
      </c>
      <c r="N165" s="7">
        <v>2017</v>
      </c>
      <c r="O165" s="5">
        <v>-126046.8</v>
      </c>
    </row>
    <row r="166" spans="1:15" ht="12.75" customHeight="1">
      <c r="A166" s="1" t="s">
        <v>493</v>
      </c>
      <c r="B166" s="5">
        <v>-12604.68</v>
      </c>
      <c r="C166" s="1"/>
      <c r="D166" s="1" t="s">
        <v>228</v>
      </c>
      <c r="E166" s="1" t="s">
        <v>229</v>
      </c>
      <c r="F166" s="1" t="s">
        <v>57</v>
      </c>
      <c r="G166" s="1" t="s">
        <v>142</v>
      </c>
      <c r="H166" s="2">
        <v>42899</v>
      </c>
      <c r="I166" s="1" t="s">
        <v>9</v>
      </c>
      <c r="J166" s="1" t="s">
        <v>494</v>
      </c>
      <c r="K166" s="7" t="s">
        <v>1092</v>
      </c>
      <c r="L166" s="6" t="s">
        <v>1099</v>
      </c>
      <c r="M166" s="7" t="s">
        <v>1111</v>
      </c>
      <c r="N166" s="7">
        <v>2017</v>
      </c>
      <c r="O166" s="5">
        <v>-12604.68</v>
      </c>
    </row>
    <row r="167" spans="1:15" ht="12.75" customHeight="1">
      <c r="A167" s="1" t="s">
        <v>496</v>
      </c>
      <c r="B167" s="5">
        <v>-14500</v>
      </c>
      <c r="C167" s="1"/>
      <c r="D167" s="1" t="s">
        <v>228</v>
      </c>
      <c r="E167" s="1" t="s">
        <v>229</v>
      </c>
      <c r="F167" s="1" t="s">
        <v>243</v>
      </c>
      <c r="G167" s="1" t="s">
        <v>497</v>
      </c>
      <c r="H167" s="2">
        <v>42899</v>
      </c>
      <c r="I167" s="1" t="s">
        <v>9</v>
      </c>
      <c r="J167" s="1" t="s">
        <v>495</v>
      </c>
      <c r="K167" s="7" t="s">
        <v>1092</v>
      </c>
      <c r="L167" s="6" t="s">
        <v>1099</v>
      </c>
      <c r="M167" s="7" t="s">
        <v>1111</v>
      </c>
      <c r="N167" s="7">
        <v>2017</v>
      </c>
      <c r="O167" s="5">
        <v>-14500</v>
      </c>
    </row>
    <row r="168" spans="1:15" ht="12.75" customHeight="1">
      <c r="A168" s="1" t="s">
        <v>498</v>
      </c>
      <c r="B168" s="5">
        <v>-11000</v>
      </c>
      <c r="C168" s="1"/>
      <c r="D168" s="1" t="s">
        <v>228</v>
      </c>
      <c r="E168" s="1" t="s">
        <v>229</v>
      </c>
      <c r="F168" s="1" t="s">
        <v>490</v>
      </c>
      <c r="G168" s="1" t="s">
        <v>499</v>
      </c>
      <c r="H168" s="2">
        <v>42908</v>
      </c>
      <c r="I168" s="1" t="s">
        <v>9</v>
      </c>
      <c r="J168" s="1" t="s">
        <v>495</v>
      </c>
      <c r="K168" s="7" t="s">
        <v>1092</v>
      </c>
      <c r="L168" s="6" t="s">
        <v>1099</v>
      </c>
      <c r="M168" s="7" t="s">
        <v>1111</v>
      </c>
      <c r="N168" s="7">
        <v>2017</v>
      </c>
      <c r="O168" s="5">
        <v>-11000</v>
      </c>
    </row>
    <row r="169" spans="1:15" ht="12.75" customHeight="1">
      <c r="A169" s="1" t="s">
        <v>501</v>
      </c>
      <c r="B169" s="5">
        <v>-11690.77</v>
      </c>
      <c r="C169" s="1"/>
      <c r="D169" s="1" t="s">
        <v>228</v>
      </c>
      <c r="E169" s="1" t="s">
        <v>229</v>
      </c>
      <c r="F169" s="1" t="s">
        <v>490</v>
      </c>
      <c r="G169" s="1" t="s">
        <v>502</v>
      </c>
      <c r="H169" s="2">
        <v>42915</v>
      </c>
      <c r="I169" s="1" t="s">
        <v>9</v>
      </c>
      <c r="J169" s="1" t="s">
        <v>500</v>
      </c>
      <c r="K169" s="7" t="s">
        <v>1092</v>
      </c>
      <c r="L169" s="6" t="s">
        <v>1099</v>
      </c>
      <c r="M169" s="7" t="s">
        <v>1111</v>
      </c>
      <c r="N169" s="7">
        <v>2017</v>
      </c>
      <c r="O169" s="5">
        <v>-11690.77</v>
      </c>
    </row>
    <row r="170" spans="1:15" ht="12.75" customHeight="1">
      <c r="A170" s="1" t="s">
        <v>501</v>
      </c>
      <c r="B170" s="5">
        <v>-1169.08</v>
      </c>
      <c r="C170" s="1"/>
      <c r="D170" s="1" t="s">
        <v>228</v>
      </c>
      <c r="E170" s="1" t="s">
        <v>229</v>
      </c>
      <c r="F170" s="1" t="s">
        <v>490</v>
      </c>
      <c r="G170" s="1" t="s">
        <v>502</v>
      </c>
      <c r="H170" s="2">
        <v>42915</v>
      </c>
      <c r="I170" s="1" t="s">
        <v>9</v>
      </c>
      <c r="J170" s="1" t="s">
        <v>503</v>
      </c>
      <c r="K170" s="7" t="s">
        <v>1092</v>
      </c>
      <c r="L170" s="6" t="s">
        <v>1099</v>
      </c>
      <c r="M170" s="7" t="s">
        <v>1111</v>
      </c>
      <c r="N170" s="7">
        <v>2017</v>
      </c>
      <c r="O170" s="5">
        <v>-1169.08</v>
      </c>
    </row>
    <row r="171" spans="1:15" ht="12.75" customHeight="1">
      <c r="A171" s="1" t="s">
        <v>505</v>
      </c>
      <c r="B171" s="5">
        <v>-11243.71</v>
      </c>
      <c r="C171" s="1"/>
      <c r="D171" s="1" t="s">
        <v>228</v>
      </c>
      <c r="E171" s="1" t="s">
        <v>229</v>
      </c>
      <c r="F171" s="1" t="s">
        <v>233</v>
      </c>
      <c r="G171" s="1" t="s">
        <v>506</v>
      </c>
      <c r="H171" s="2">
        <v>42915</v>
      </c>
      <c r="I171" s="1" t="s">
        <v>9</v>
      </c>
      <c r="J171" s="1" t="s">
        <v>504</v>
      </c>
      <c r="K171" s="7" t="s">
        <v>1092</v>
      </c>
      <c r="L171" s="6" t="s">
        <v>1099</v>
      </c>
      <c r="M171" s="7" t="s">
        <v>1111</v>
      </c>
      <c r="N171" s="7">
        <v>2017</v>
      </c>
      <c r="O171" s="5">
        <v>-11243.71</v>
      </c>
    </row>
    <row r="172" spans="1:15" ht="12.75" customHeight="1">
      <c r="A172" s="1" t="s">
        <v>505</v>
      </c>
      <c r="B172" s="5">
        <v>-1124.3699999999999</v>
      </c>
      <c r="C172" s="1"/>
      <c r="D172" s="1" t="s">
        <v>228</v>
      </c>
      <c r="E172" s="1" t="s">
        <v>229</v>
      </c>
      <c r="F172" s="1" t="s">
        <v>233</v>
      </c>
      <c r="G172" s="1" t="s">
        <v>506</v>
      </c>
      <c r="H172" s="2">
        <v>42915</v>
      </c>
      <c r="I172" s="1" t="s">
        <v>9</v>
      </c>
      <c r="J172" s="1" t="s">
        <v>507</v>
      </c>
      <c r="K172" s="7" t="s">
        <v>1092</v>
      </c>
      <c r="L172" s="6" t="s">
        <v>1099</v>
      </c>
      <c r="M172" s="7" t="s">
        <v>1111</v>
      </c>
      <c r="N172" s="7">
        <v>2017</v>
      </c>
      <c r="O172" s="5">
        <v>-1124.3699999999999</v>
      </c>
    </row>
    <row r="173" spans="1:15" ht="12.75" customHeight="1">
      <c r="A173" s="1" t="s">
        <v>509</v>
      </c>
      <c r="B173" s="5">
        <v>-782.35</v>
      </c>
      <c r="C173" s="1"/>
      <c r="D173" s="1" t="s">
        <v>228</v>
      </c>
      <c r="E173" s="1" t="s">
        <v>229</v>
      </c>
      <c r="F173" s="1" t="s">
        <v>271</v>
      </c>
      <c r="G173" s="1" t="s">
        <v>510</v>
      </c>
      <c r="H173" s="2">
        <v>42916</v>
      </c>
      <c r="I173" s="1" t="s">
        <v>9</v>
      </c>
      <c r="J173" s="1" t="s">
        <v>508</v>
      </c>
      <c r="K173" s="7" t="s">
        <v>1092</v>
      </c>
      <c r="L173" s="6" t="s">
        <v>1099</v>
      </c>
      <c r="M173" s="7" t="s">
        <v>1111</v>
      </c>
      <c r="N173" s="7">
        <v>2017</v>
      </c>
      <c r="O173" s="5">
        <v>-782.35</v>
      </c>
    </row>
    <row r="174" spans="1:15" ht="12.75" customHeight="1">
      <c r="A174" s="1" t="s">
        <v>512</v>
      </c>
      <c r="B174" s="5">
        <v>-900333.38</v>
      </c>
      <c r="C174" s="1"/>
      <c r="D174" s="1" t="s">
        <v>228</v>
      </c>
      <c r="E174" s="1" t="s">
        <v>229</v>
      </c>
      <c r="F174" s="1" t="s">
        <v>262</v>
      </c>
      <c r="G174" s="1" t="s">
        <v>513</v>
      </c>
      <c r="H174" s="2">
        <v>42928</v>
      </c>
      <c r="I174" s="1" t="s">
        <v>9</v>
      </c>
      <c r="J174" s="1" t="s">
        <v>511</v>
      </c>
      <c r="K174" s="7" t="s">
        <v>1092</v>
      </c>
      <c r="L174" s="6" t="s">
        <v>1100</v>
      </c>
      <c r="M174" s="7" t="s">
        <v>1112</v>
      </c>
      <c r="N174" s="7">
        <v>2017</v>
      </c>
      <c r="O174" s="5">
        <v>-900333.38</v>
      </c>
    </row>
    <row r="175" spans="1:15" ht="12.75" customHeight="1">
      <c r="A175" s="1" t="s">
        <v>512</v>
      </c>
      <c r="B175" s="5">
        <v>-90033.34</v>
      </c>
      <c r="C175" s="1"/>
      <c r="D175" s="1" t="s">
        <v>228</v>
      </c>
      <c r="E175" s="1" t="s">
        <v>229</v>
      </c>
      <c r="F175" s="1" t="s">
        <v>262</v>
      </c>
      <c r="G175" s="1" t="s">
        <v>513</v>
      </c>
      <c r="H175" s="2">
        <v>42928</v>
      </c>
      <c r="I175" s="1" t="s">
        <v>9</v>
      </c>
      <c r="J175" s="1" t="s">
        <v>514</v>
      </c>
      <c r="K175" s="7" t="s">
        <v>1092</v>
      </c>
      <c r="L175" s="6" t="s">
        <v>1100</v>
      </c>
      <c r="M175" s="7" t="s">
        <v>1112</v>
      </c>
      <c r="N175" s="7">
        <v>2017</v>
      </c>
      <c r="O175" s="5">
        <v>-90033.34</v>
      </c>
    </row>
    <row r="176" spans="1:15" ht="12.75" customHeight="1">
      <c r="A176" s="1" t="s">
        <v>516</v>
      </c>
      <c r="B176" s="5">
        <v>-2.46</v>
      </c>
      <c r="C176" s="1"/>
      <c r="D176" s="1" t="s">
        <v>228</v>
      </c>
      <c r="E176" s="1" t="s">
        <v>229</v>
      </c>
      <c r="F176" s="1" t="s">
        <v>490</v>
      </c>
      <c r="G176" s="1" t="s">
        <v>517</v>
      </c>
      <c r="H176" s="2">
        <v>42933</v>
      </c>
      <c r="I176" s="1" t="s">
        <v>9</v>
      </c>
      <c r="J176" s="1" t="s">
        <v>515</v>
      </c>
      <c r="K176" s="7" t="s">
        <v>1092</v>
      </c>
      <c r="L176" s="6" t="s">
        <v>1100</v>
      </c>
      <c r="M176" s="7" t="s">
        <v>1112</v>
      </c>
      <c r="N176" s="7">
        <v>2017</v>
      </c>
      <c r="O176" s="5">
        <v>-2.46</v>
      </c>
    </row>
    <row r="177" spans="1:15" ht="12.75" customHeight="1">
      <c r="A177" s="1" t="s">
        <v>516</v>
      </c>
      <c r="B177" s="5">
        <v>-0.37</v>
      </c>
      <c r="C177" s="1"/>
      <c r="D177" s="1" t="s">
        <v>228</v>
      </c>
      <c r="E177" s="1" t="s">
        <v>229</v>
      </c>
      <c r="F177" s="1" t="s">
        <v>490</v>
      </c>
      <c r="G177" s="1" t="s">
        <v>517</v>
      </c>
      <c r="H177" s="2">
        <v>42933</v>
      </c>
      <c r="I177" s="1" t="s">
        <v>9</v>
      </c>
      <c r="J177" s="1" t="s">
        <v>518</v>
      </c>
      <c r="K177" s="7" t="s">
        <v>1092</v>
      </c>
      <c r="L177" s="6" t="s">
        <v>1100</v>
      </c>
      <c r="M177" s="7" t="s">
        <v>1112</v>
      </c>
      <c r="N177" s="7">
        <v>2017</v>
      </c>
      <c r="O177" s="5">
        <v>-0.37</v>
      </c>
    </row>
    <row r="178" spans="1:15" ht="12.75" customHeight="1">
      <c r="A178" s="1" t="s">
        <v>516</v>
      </c>
      <c r="B178" s="5">
        <v>-4141.8</v>
      </c>
      <c r="C178" s="1"/>
      <c r="D178" s="1" t="s">
        <v>228</v>
      </c>
      <c r="E178" s="1" t="s">
        <v>229</v>
      </c>
      <c r="F178" s="1" t="s">
        <v>490</v>
      </c>
      <c r="G178" s="1" t="s">
        <v>517</v>
      </c>
      <c r="H178" s="2">
        <v>42933</v>
      </c>
      <c r="I178" s="1" t="s">
        <v>9</v>
      </c>
      <c r="J178" s="1" t="s">
        <v>515</v>
      </c>
      <c r="K178" s="7" t="s">
        <v>1092</v>
      </c>
      <c r="L178" s="6" t="s">
        <v>1100</v>
      </c>
      <c r="M178" s="7" t="s">
        <v>1112</v>
      </c>
      <c r="N178" s="7">
        <v>2017</v>
      </c>
      <c r="O178" s="5">
        <v>-4141.8</v>
      </c>
    </row>
    <row r="179" spans="1:15" ht="12.75" customHeight="1">
      <c r="A179" s="1" t="s">
        <v>516</v>
      </c>
      <c r="B179" s="5">
        <v>-414.18</v>
      </c>
      <c r="C179" s="1"/>
      <c r="D179" s="1" t="s">
        <v>228</v>
      </c>
      <c r="E179" s="1" t="s">
        <v>229</v>
      </c>
      <c r="F179" s="1" t="s">
        <v>490</v>
      </c>
      <c r="G179" s="1" t="s">
        <v>517</v>
      </c>
      <c r="H179" s="2">
        <v>42933</v>
      </c>
      <c r="I179" s="1" t="s">
        <v>9</v>
      </c>
      <c r="J179" s="1" t="s">
        <v>518</v>
      </c>
      <c r="K179" s="7" t="s">
        <v>1092</v>
      </c>
      <c r="L179" s="6" t="s">
        <v>1100</v>
      </c>
      <c r="M179" s="7" t="s">
        <v>1112</v>
      </c>
      <c r="N179" s="7">
        <v>2017</v>
      </c>
      <c r="O179" s="5">
        <v>-414.18</v>
      </c>
    </row>
    <row r="180" spans="1:15" ht="12.75" customHeight="1">
      <c r="A180" s="1" t="s">
        <v>520</v>
      </c>
      <c r="B180" s="5">
        <v>-204408.85</v>
      </c>
      <c r="C180" s="1"/>
      <c r="D180" s="1" t="s">
        <v>228</v>
      </c>
      <c r="E180" s="1" t="s">
        <v>229</v>
      </c>
      <c r="F180" s="1" t="s">
        <v>490</v>
      </c>
      <c r="G180" s="1" t="s">
        <v>521</v>
      </c>
      <c r="H180" s="2">
        <v>42935</v>
      </c>
      <c r="I180" s="1" t="s">
        <v>9</v>
      </c>
      <c r="J180" s="1" t="s">
        <v>519</v>
      </c>
      <c r="K180" s="7" t="s">
        <v>1092</v>
      </c>
      <c r="L180" s="6" t="s">
        <v>1100</v>
      </c>
      <c r="M180" s="7" t="s">
        <v>1112</v>
      </c>
      <c r="N180" s="7">
        <v>2017</v>
      </c>
      <c r="O180" s="5">
        <v>-204408.85</v>
      </c>
    </row>
    <row r="181" spans="1:15" ht="12.75" customHeight="1">
      <c r="A181" s="1" t="s">
        <v>520</v>
      </c>
      <c r="B181" s="5">
        <v>-20440.89</v>
      </c>
      <c r="C181" s="1"/>
      <c r="D181" s="1" t="s">
        <v>228</v>
      </c>
      <c r="E181" s="1" t="s">
        <v>229</v>
      </c>
      <c r="F181" s="1" t="s">
        <v>490</v>
      </c>
      <c r="G181" s="1" t="s">
        <v>521</v>
      </c>
      <c r="H181" s="2">
        <v>42935</v>
      </c>
      <c r="I181" s="1" t="s">
        <v>9</v>
      </c>
      <c r="J181" s="1" t="s">
        <v>522</v>
      </c>
      <c r="K181" s="7" t="s">
        <v>1092</v>
      </c>
      <c r="L181" s="6" t="s">
        <v>1100</v>
      </c>
      <c r="M181" s="7" t="s">
        <v>1112</v>
      </c>
      <c r="N181" s="7">
        <v>2017</v>
      </c>
      <c r="O181" s="5">
        <v>-20440.89</v>
      </c>
    </row>
    <row r="182" spans="1:15" ht="12.75" customHeight="1">
      <c r="A182" s="1" t="s">
        <v>524</v>
      </c>
      <c r="B182" s="5">
        <v>-1172.77</v>
      </c>
      <c r="C182" s="1"/>
      <c r="D182" s="1" t="s">
        <v>228</v>
      </c>
      <c r="E182" s="1" t="s">
        <v>229</v>
      </c>
      <c r="F182" s="1" t="s">
        <v>233</v>
      </c>
      <c r="G182" s="1" t="s">
        <v>525</v>
      </c>
      <c r="H182" s="2">
        <v>42935</v>
      </c>
      <c r="I182" s="1" t="s">
        <v>9</v>
      </c>
      <c r="J182" s="1" t="s">
        <v>523</v>
      </c>
      <c r="K182" s="7" t="s">
        <v>1092</v>
      </c>
      <c r="L182" s="6" t="s">
        <v>1100</v>
      </c>
      <c r="M182" s="7" t="s">
        <v>1112</v>
      </c>
      <c r="N182" s="7">
        <v>2017</v>
      </c>
      <c r="O182" s="5">
        <v>-1172.77</v>
      </c>
    </row>
    <row r="183" spans="1:15" ht="12.75" customHeight="1">
      <c r="A183" s="1" t="s">
        <v>524</v>
      </c>
      <c r="B183" s="5">
        <v>-117.28</v>
      </c>
      <c r="C183" s="1"/>
      <c r="D183" s="1" t="s">
        <v>228</v>
      </c>
      <c r="E183" s="1" t="s">
        <v>229</v>
      </c>
      <c r="F183" s="1" t="s">
        <v>233</v>
      </c>
      <c r="G183" s="1" t="s">
        <v>525</v>
      </c>
      <c r="H183" s="2">
        <v>42935</v>
      </c>
      <c r="I183" s="1" t="s">
        <v>9</v>
      </c>
      <c r="J183" s="1" t="s">
        <v>526</v>
      </c>
      <c r="K183" s="7" t="s">
        <v>1092</v>
      </c>
      <c r="L183" s="6" t="s">
        <v>1100</v>
      </c>
      <c r="M183" s="7" t="s">
        <v>1112</v>
      </c>
      <c r="N183" s="7">
        <v>2017</v>
      </c>
      <c r="O183" s="5">
        <v>-117.28</v>
      </c>
    </row>
    <row r="184" spans="1:15" ht="12.75" customHeight="1">
      <c r="A184" s="1" t="s">
        <v>528</v>
      </c>
      <c r="B184" s="5">
        <v>-97.4</v>
      </c>
      <c r="C184" s="1"/>
      <c r="D184" s="1" t="s">
        <v>228</v>
      </c>
      <c r="E184" s="1" t="s">
        <v>229</v>
      </c>
      <c r="F184" s="1" t="s">
        <v>238</v>
      </c>
      <c r="G184" s="1" t="s">
        <v>529</v>
      </c>
      <c r="H184" s="2">
        <v>42935</v>
      </c>
      <c r="I184" s="1" t="s">
        <v>9</v>
      </c>
      <c r="J184" s="1" t="s">
        <v>527</v>
      </c>
      <c r="K184" s="7" t="s">
        <v>1092</v>
      </c>
      <c r="L184" s="6" t="s">
        <v>1100</v>
      </c>
      <c r="M184" s="7" t="s">
        <v>1112</v>
      </c>
      <c r="N184" s="7">
        <v>2017</v>
      </c>
      <c r="O184" s="5">
        <v>-97.4</v>
      </c>
    </row>
    <row r="185" spans="1:15" ht="12.75" customHeight="1">
      <c r="A185" s="1" t="s">
        <v>528</v>
      </c>
      <c r="B185" s="5">
        <v>-14.61</v>
      </c>
      <c r="C185" s="1"/>
      <c r="D185" s="1" t="s">
        <v>228</v>
      </c>
      <c r="E185" s="1" t="s">
        <v>229</v>
      </c>
      <c r="F185" s="1" t="s">
        <v>238</v>
      </c>
      <c r="G185" s="1" t="s">
        <v>529</v>
      </c>
      <c r="H185" s="2">
        <v>42935</v>
      </c>
      <c r="I185" s="1" t="s">
        <v>9</v>
      </c>
      <c r="J185" s="1" t="s">
        <v>530</v>
      </c>
      <c r="K185" s="7" t="s">
        <v>1092</v>
      </c>
      <c r="L185" s="6" t="s">
        <v>1100</v>
      </c>
      <c r="M185" s="7" t="s">
        <v>1112</v>
      </c>
      <c r="N185" s="7">
        <v>2017</v>
      </c>
      <c r="O185" s="5">
        <v>-14.61</v>
      </c>
    </row>
    <row r="186" spans="1:15" ht="12.75" customHeight="1">
      <c r="A186" s="1" t="s">
        <v>532</v>
      </c>
      <c r="B186" s="5">
        <v>-0.5</v>
      </c>
      <c r="C186" s="1"/>
      <c r="D186" s="1" t="s">
        <v>228</v>
      </c>
      <c r="E186" s="1" t="s">
        <v>229</v>
      </c>
      <c r="F186" s="1" t="s">
        <v>490</v>
      </c>
      <c r="G186" s="1" t="s">
        <v>533</v>
      </c>
      <c r="H186" s="2">
        <v>42944</v>
      </c>
      <c r="I186" s="1" t="s">
        <v>9</v>
      </c>
      <c r="J186" s="1" t="s">
        <v>531</v>
      </c>
      <c r="K186" s="7" t="s">
        <v>1092</v>
      </c>
      <c r="L186" s="6" t="s">
        <v>1100</v>
      </c>
      <c r="M186" s="7" t="s">
        <v>1112</v>
      </c>
      <c r="N186" s="7">
        <v>2017</v>
      </c>
      <c r="O186" s="5">
        <v>-0.5</v>
      </c>
    </row>
    <row r="187" spans="1:15" ht="12.75" customHeight="1">
      <c r="A187" s="1" t="s">
        <v>532</v>
      </c>
      <c r="B187" s="5">
        <v>-0.08</v>
      </c>
      <c r="C187" s="1"/>
      <c r="D187" s="1" t="s">
        <v>228</v>
      </c>
      <c r="E187" s="1" t="s">
        <v>229</v>
      </c>
      <c r="F187" s="1" t="s">
        <v>490</v>
      </c>
      <c r="G187" s="1" t="s">
        <v>533</v>
      </c>
      <c r="H187" s="2">
        <v>42944</v>
      </c>
      <c r="I187" s="1" t="s">
        <v>9</v>
      </c>
      <c r="J187" s="1" t="s">
        <v>534</v>
      </c>
      <c r="K187" s="7" t="s">
        <v>1092</v>
      </c>
      <c r="L187" s="6" t="s">
        <v>1100</v>
      </c>
      <c r="M187" s="7" t="s">
        <v>1112</v>
      </c>
      <c r="N187" s="7">
        <v>2017</v>
      </c>
      <c r="O187" s="5">
        <v>-0.08</v>
      </c>
    </row>
    <row r="188" spans="1:15" ht="12.75" customHeight="1">
      <c r="A188" s="1" t="s">
        <v>532</v>
      </c>
      <c r="B188" s="5">
        <v>-1728.5</v>
      </c>
      <c r="C188" s="1"/>
      <c r="D188" s="1" t="s">
        <v>228</v>
      </c>
      <c r="E188" s="1" t="s">
        <v>229</v>
      </c>
      <c r="F188" s="1" t="s">
        <v>490</v>
      </c>
      <c r="G188" s="1" t="s">
        <v>533</v>
      </c>
      <c r="H188" s="2">
        <v>42944</v>
      </c>
      <c r="I188" s="1" t="s">
        <v>9</v>
      </c>
      <c r="J188" s="1" t="s">
        <v>531</v>
      </c>
      <c r="K188" s="7" t="s">
        <v>1092</v>
      </c>
      <c r="L188" s="6" t="s">
        <v>1100</v>
      </c>
      <c r="M188" s="7" t="s">
        <v>1112</v>
      </c>
      <c r="N188" s="7">
        <v>2017</v>
      </c>
      <c r="O188" s="5">
        <v>-1728.5</v>
      </c>
    </row>
    <row r="189" spans="1:15" ht="12.75" customHeight="1">
      <c r="A189" s="1" t="s">
        <v>532</v>
      </c>
      <c r="B189" s="5">
        <v>-172.85</v>
      </c>
      <c r="C189" s="1"/>
      <c r="D189" s="1" t="s">
        <v>228</v>
      </c>
      <c r="E189" s="1" t="s">
        <v>229</v>
      </c>
      <c r="F189" s="1" t="s">
        <v>490</v>
      </c>
      <c r="G189" s="1" t="s">
        <v>533</v>
      </c>
      <c r="H189" s="2">
        <v>42944</v>
      </c>
      <c r="I189" s="1" t="s">
        <v>9</v>
      </c>
      <c r="J189" s="1" t="s">
        <v>534</v>
      </c>
      <c r="K189" s="7" t="s">
        <v>1092</v>
      </c>
      <c r="L189" s="6" t="s">
        <v>1100</v>
      </c>
      <c r="M189" s="7" t="s">
        <v>1112</v>
      </c>
      <c r="N189" s="7">
        <v>2017</v>
      </c>
      <c r="O189" s="5">
        <v>-172.85</v>
      </c>
    </row>
    <row r="190" spans="1:15" ht="12.75" customHeight="1">
      <c r="A190" s="1" t="s">
        <v>532</v>
      </c>
      <c r="B190" s="5">
        <v>-35.36</v>
      </c>
      <c r="C190" s="1"/>
      <c r="D190" s="1" t="s">
        <v>228</v>
      </c>
      <c r="E190" s="1" t="s">
        <v>229</v>
      </c>
      <c r="F190" s="1" t="s">
        <v>490</v>
      </c>
      <c r="G190" s="1" t="s">
        <v>533</v>
      </c>
      <c r="H190" s="2">
        <v>42944</v>
      </c>
      <c r="I190" s="1" t="s">
        <v>9</v>
      </c>
      <c r="J190" s="1" t="s">
        <v>531</v>
      </c>
      <c r="K190" s="7" t="s">
        <v>1092</v>
      </c>
      <c r="L190" s="6" t="s">
        <v>1100</v>
      </c>
      <c r="M190" s="7" t="s">
        <v>1112</v>
      </c>
      <c r="N190" s="7">
        <v>2017</v>
      </c>
      <c r="O190" s="5">
        <v>-35.36</v>
      </c>
    </row>
    <row r="191" spans="1:15" ht="12.75" customHeight="1">
      <c r="A191" s="1" t="s">
        <v>532</v>
      </c>
      <c r="B191" s="5">
        <v>-7.43</v>
      </c>
      <c r="C191" s="1"/>
      <c r="D191" s="1" t="s">
        <v>228</v>
      </c>
      <c r="E191" s="1" t="s">
        <v>229</v>
      </c>
      <c r="F191" s="1" t="s">
        <v>490</v>
      </c>
      <c r="G191" s="1" t="s">
        <v>533</v>
      </c>
      <c r="H191" s="2">
        <v>42944</v>
      </c>
      <c r="I191" s="1" t="s">
        <v>9</v>
      </c>
      <c r="J191" s="1" t="s">
        <v>534</v>
      </c>
      <c r="K191" s="7" t="s">
        <v>1092</v>
      </c>
      <c r="L191" s="6" t="s">
        <v>1100</v>
      </c>
      <c r="M191" s="7" t="s">
        <v>1112</v>
      </c>
      <c r="N191" s="7">
        <v>2017</v>
      </c>
      <c r="O191" s="5">
        <v>-7.43</v>
      </c>
    </row>
    <row r="192" spans="1:15" ht="12.75" customHeight="1">
      <c r="A192" s="1" t="s">
        <v>536</v>
      </c>
      <c r="B192" s="5">
        <v>-54279</v>
      </c>
      <c r="C192" s="1"/>
      <c r="D192" s="1" t="s">
        <v>228</v>
      </c>
      <c r="E192" s="1" t="s">
        <v>229</v>
      </c>
      <c r="F192" s="1" t="s">
        <v>233</v>
      </c>
      <c r="G192" s="1" t="s">
        <v>537</v>
      </c>
      <c r="H192" s="2">
        <v>42947</v>
      </c>
      <c r="I192" s="1" t="s">
        <v>9</v>
      </c>
      <c r="J192" s="1" t="s">
        <v>535</v>
      </c>
      <c r="K192" s="7" t="s">
        <v>1092</v>
      </c>
      <c r="L192" s="6" t="s">
        <v>1100</v>
      </c>
      <c r="M192" s="7" t="s">
        <v>1112</v>
      </c>
      <c r="N192" s="7">
        <v>2017</v>
      </c>
      <c r="O192" s="5">
        <v>-54279</v>
      </c>
    </row>
    <row r="193" spans="1:15" ht="12.75" customHeight="1">
      <c r="A193" s="1" t="s">
        <v>536</v>
      </c>
      <c r="B193" s="5">
        <v>-5427.9</v>
      </c>
      <c r="C193" s="1"/>
      <c r="D193" s="1" t="s">
        <v>228</v>
      </c>
      <c r="E193" s="1" t="s">
        <v>229</v>
      </c>
      <c r="F193" s="1" t="s">
        <v>233</v>
      </c>
      <c r="G193" s="1" t="s">
        <v>537</v>
      </c>
      <c r="H193" s="2">
        <v>42947</v>
      </c>
      <c r="I193" s="1" t="s">
        <v>9</v>
      </c>
      <c r="J193" s="1" t="s">
        <v>538</v>
      </c>
      <c r="K193" s="7" t="s">
        <v>1092</v>
      </c>
      <c r="L193" s="6" t="s">
        <v>1100</v>
      </c>
      <c r="M193" s="7" t="s">
        <v>1112</v>
      </c>
      <c r="N193" s="7">
        <v>2017</v>
      </c>
      <c r="O193" s="5">
        <v>-5427.9</v>
      </c>
    </row>
    <row r="194" spans="1:15" ht="12.75" customHeight="1">
      <c r="A194" s="1" t="s">
        <v>540</v>
      </c>
      <c r="B194" s="5">
        <v>-1195248</v>
      </c>
      <c r="C194" s="1"/>
      <c r="D194" s="1" t="s">
        <v>228</v>
      </c>
      <c r="E194" s="1" t="s">
        <v>229</v>
      </c>
      <c r="F194" s="1" t="s">
        <v>288</v>
      </c>
      <c r="G194" s="1" t="s">
        <v>541</v>
      </c>
      <c r="H194" s="2">
        <v>42947</v>
      </c>
      <c r="I194" s="1" t="s">
        <v>9</v>
      </c>
      <c r="J194" s="1" t="s">
        <v>539</v>
      </c>
      <c r="K194" s="7" t="s">
        <v>1092</v>
      </c>
      <c r="L194" s="6" t="s">
        <v>1100</v>
      </c>
      <c r="M194" s="7" t="s">
        <v>1112</v>
      </c>
      <c r="N194" s="7">
        <v>2017</v>
      </c>
      <c r="O194" s="5">
        <v>-1195248</v>
      </c>
    </row>
    <row r="195" spans="1:15" ht="12.75" customHeight="1">
      <c r="A195" s="1" t="s">
        <v>540</v>
      </c>
      <c r="B195" s="5">
        <v>-119524.8</v>
      </c>
      <c r="C195" s="1"/>
      <c r="D195" s="1" t="s">
        <v>228</v>
      </c>
      <c r="E195" s="1" t="s">
        <v>229</v>
      </c>
      <c r="F195" s="1" t="s">
        <v>288</v>
      </c>
      <c r="G195" s="1" t="s">
        <v>541</v>
      </c>
      <c r="H195" s="2">
        <v>42947</v>
      </c>
      <c r="I195" s="1" t="s">
        <v>9</v>
      </c>
      <c r="J195" s="1" t="s">
        <v>542</v>
      </c>
      <c r="K195" s="7" t="s">
        <v>1092</v>
      </c>
      <c r="L195" s="6" t="s">
        <v>1100</v>
      </c>
      <c r="M195" s="7" t="s">
        <v>1112</v>
      </c>
      <c r="N195" s="7">
        <v>2017</v>
      </c>
      <c r="O195" s="5">
        <v>-119524.8</v>
      </c>
    </row>
    <row r="196" spans="1:15" ht="12.75" customHeight="1">
      <c r="A196" s="1" t="s">
        <v>543</v>
      </c>
      <c r="B196" s="5">
        <v>-1534015</v>
      </c>
      <c r="C196" s="1"/>
      <c r="D196" s="1" t="s">
        <v>228</v>
      </c>
      <c r="E196" s="1" t="s">
        <v>229</v>
      </c>
      <c r="F196" s="1" t="s">
        <v>233</v>
      </c>
      <c r="G196" s="1" t="s">
        <v>544</v>
      </c>
      <c r="H196" s="2">
        <v>42947</v>
      </c>
      <c r="I196" s="1" t="s">
        <v>9</v>
      </c>
      <c r="J196" s="1" t="s">
        <v>535</v>
      </c>
      <c r="K196" s="7" t="s">
        <v>1092</v>
      </c>
      <c r="L196" s="6" t="s">
        <v>1100</v>
      </c>
      <c r="M196" s="7" t="s">
        <v>1112</v>
      </c>
      <c r="N196" s="7">
        <v>2017</v>
      </c>
      <c r="O196" s="5">
        <v>-1534015</v>
      </c>
    </row>
    <row r="197" spans="1:15" ht="12.75" customHeight="1">
      <c r="A197" s="1" t="s">
        <v>543</v>
      </c>
      <c r="B197" s="5">
        <v>-153401.5</v>
      </c>
      <c r="C197" s="1"/>
      <c r="D197" s="1" t="s">
        <v>228</v>
      </c>
      <c r="E197" s="1" t="s">
        <v>229</v>
      </c>
      <c r="F197" s="1" t="s">
        <v>233</v>
      </c>
      <c r="G197" s="1" t="s">
        <v>544</v>
      </c>
      <c r="H197" s="2">
        <v>42947</v>
      </c>
      <c r="I197" s="1" t="s">
        <v>9</v>
      </c>
      <c r="J197" s="1" t="s">
        <v>538</v>
      </c>
      <c r="K197" s="7" t="s">
        <v>1092</v>
      </c>
      <c r="L197" s="6" t="s">
        <v>1100</v>
      </c>
      <c r="M197" s="7" t="s">
        <v>1112</v>
      </c>
      <c r="N197" s="7">
        <v>2017</v>
      </c>
      <c r="O197" s="5">
        <v>-153401.5</v>
      </c>
    </row>
    <row r="198" spans="1:15" ht="12.75" customHeight="1">
      <c r="A198" s="1" t="s">
        <v>546</v>
      </c>
      <c r="B198" s="5">
        <v>-14293.62</v>
      </c>
      <c r="C198" s="1"/>
      <c r="D198" s="1" t="s">
        <v>228</v>
      </c>
      <c r="E198" s="1" t="s">
        <v>229</v>
      </c>
      <c r="F198" s="1" t="s">
        <v>490</v>
      </c>
      <c r="G198" s="1" t="s">
        <v>547</v>
      </c>
      <c r="H198" s="2">
        <v>42943</v>
      </c>
      <c r="I198" s="1" t="s">
        <v>9</v>
      </c>
      <c r="J198" s="1" t="s">
        <v>545</v>
      </c>
      <c r="K198" s="7" t="s">
        <v>1092</v>
      </c>
      <c r="L198" s="6" t="s">
        <v>1100</v>
      </c>
      <c r="M198" s="7" t="s">
        <v>1112</v>
      </c>
      <c r="N198" s="7">
        <v>2017</v>
      </c>
      <c r="O198" s="5">
        <v>-14293.62</v>
      </c>
    </row>
    <row r="199" spans="1:15" ht="12.75" customHeight="1">
      <c r="A199" s="1" t="s">
        <v>546</v>
      </c>
      <c r="B199" s="5">
        <v>-2172.7199999999998</v>
      </c>
      <c r="C199" s="1"/>
      <c r="D199" s="1" t="s">
        <v>228</v>
      </c>
      <c r="E199" s="1" t="s">
        <v>229</v>
      </c>
      <c r="F199" s="1" t="s">
        <v>490</v>
      </c>
      <c r="G199" s="1" t="s">
        <v>547</v>
      </c>
      <c r="H199" s="2">
        <v>42943</v>
      </c>
      <c r="I199" s="1" t="s">
        <v>9</v>
      </c>
      <c r="J199" s="1" t="s">
        <v>545</v>
      </c>
      <c r="K199" s="7" t="s">
        <v>1092</v>
      </c>
      <c r="L199" s="6" t="s">
        <v>1100</v>
      </c>
      <c r="M199" s="7" t="s">
        <v>1112</v>
      </c>
      <c r="N199" s="7">
        <v>2017</v>
      </c>
      <c r="O199" s="5">
        <v>-2172.7199999999998</v>
      </c>
    </row>
    <row r="200" spans="1:15" ht="12.75" customHeight="1">
      <c r="A200" s="1" t="s">
        <v>546</v>
      </c>
      <c r="B200" s="5">
        <v>-8533.66</v>
      </c>
      <c r="C200" s="1"/>
      <c r="D200" s="1" t="s">
        <v>228</v>
      </c>
      <c r="E200" s="1" t="s">
        <v>229</v>
      </c>
      <c r="F200" s="1" t="s">
        <v>490</v>
      </c>
      <c r="G200" s="1" t="s">
        <v>547</v>
      </c>
      <c r="H200" s="2">
        <v>42943</v>
      </c>
      <c r="I200" s="1" t="s">
        <v>9</v>
      </c>
      <c r="J200" s="1" t="s">
        <v>545</v>
      </c>
      <c r="K200" s="7" t="s">
        <v>1092</v>
      </c>
      <c r="L200" s="6" t="s">
        <v>1100</v>
      </c>
      <c r="M200" s="7" t="s">
        <v>1112</v>
      </c>
      <c r="N200" s="7">
        <v>2017</v>
      </c>
      <c r="O200" s="5">
        <v>-8533.66</v>
      </c>
    </row>
    <row r="201" spans="1:15" ht="12.75" customHeight="1">
      <c r="A201" s="1" t="s">
        <v>549</v>
      </c>
      <c r="B201" s="5">
        <v>-89268.14</v>
      </c>
      <c r="C201" s="1"/>
      <c r="D201" s="1" t="s">
        <v>228</v>
      </c>
      <c r="E201" s="1" t="s">
        <v>229</v>
      </c>
      <c r="F201" s="1" t="s">
        <v>238</v>
      </c>
      <c r="G201" s="1" t="s">
        <v>550</v>
      </c>
      <c r="H201" s="2">
        <v>42947</v>
      </c>
      <c r="I201" s="1" t="s">
        <v>9</v>
      </c>
      <c r="J201" s="1" t="s">
        <v>548</v>
      </c>
      <c r="K201" s="7" t="s">
        <v>1092</v>
      </c>
      <c r="L201" s="6" t="s">
        <v>1100</v>
      </c>
      <c r="M201" s="7" t="s">
        <v>1112</v>
      </c>
      <c r="N201" s="7">
        <v>2017</v>
      </c>
      <c r="O201" s="5">
        <v>-89268.14</v>
      </c>
    </row>
    <row r="202" spans="1:15" ht="12.75" customHeight="1">
      <c r="A202" s="1" t="s">
        <v>552</v>
      </c>
      <c r="B202" s="5">
        <v>-427.81</v>
      </c>
      <c r="C202" s="1"/>
      <c r="D202" s="1" t="s">
        <v>228</v>
      </c>
      <c r="E202" s="1" t="s">
        <v>229</v>
      </c>
      <c r="F202" s="1" t="s">
        <v>490</v>
      </c>
      <c r="G202" s="1" t="s">
        <v>553</v>
      </c>
      <c r="H202" s="2">
        <v>42961</v>
      </c>
      <c r="I202" s="1" t="s">
        <v>9</v>
      </c>
      <c r="J202" s="1" t="s">
        <v>551</v>
      </c>
      <c r="K202" s="7" t="s">
        <v>1092</v>
      </c>
      <c r="L202" s="6" t="s">
        <v>1101</v>
      </c>
      <c r="M202" s="7" t="s">
        <v>1113</v>
      </c>
      <c r="N202" s="7">
        <v>2017</v>
      </c>
      <c r="O202" s="5">
        <v>-427.81</v>
      </c>
    </row>
    <row r="203" spans="1:15" ht="12.75" customHeight="1">
      <c r="A203" s="1" t="s">
        <v>552</v>
      </c>
      <c r="B203" s="5">
        <v>-42.78</v>
      </c>
      <c r="C203" s="1"/>
      <c r="D203" s="1" t="s">
        <v>228</v>
      </c>
      <c r="E203" s="1" t="s">
        <v>229</v>
      </c>
      <c r="F203" s="1" t="s">
        <v>490</v>
      </c>
      <c r="G203" s="1" t="s">
        <v>553</v>
      </c>
      <c r="H203" s="2">
        <v>42961</v>
      </c>
      <c r="I203" s="1" t="s">
        <v>9</v>
      </c>
      <c r="J203" s="1" t="s">
        <v>554</v>
      </c>
      <c r="K203" s="7" t="s">
        <v>1092</v>
      </c>
      <c r="L203" s="6" t="s">
        <v>1101</v>
      </c>
      <c r="M203" s="7" t="s">
        <v>1113</v>
      </c>
      <c r="N203" s="7">
        <v>2017</v>
      </c>
      <c r="O203" s="5">
        <v>-42.78</v>
      </c>
    </row>
    <row r="204" spans="1:15" ht="12.75" customHeight="1">
      <c r="A204" s="1" t="s">
        <v>556</v>
      </c>
      <c r="B204" s="5">
        <v>-202933.9</v>
      </c>
      <c r="C204" s="1"/>
      <c r="D204" s="1" t="s">
        <v>228</v>
      </c>
      <c r="E204" s="1" t="s">
        <v>229</v>
      </c>
      <c r="F204" s="1" t="s">
        <v>490</v>
      </c>
      <c r="G204" s="1" t="s">
        <v>557</v>
      </c>
      <c r="H204" s="2">
        <v>42961</v>
      </c>
      <c r="I204" s="1" t="s">
        <v>9</v>
      </c>
      <c r="J204" s="1" t="s">
        <v>555</v>
      </c>
      <c r="K204" s="7" t="s">
        <v>1092</v>
      </c>
      <c r="L204" s="6" t="s">
        <v>1101</v>
      </c>
      <c r="M204" s="7" t="s">
        <v>1113</v>
      </c>
      <c r="N204" s="7">
        <v>2017</v>
      </c>
      <c r="O204" s="5">
        <v>-202933.9</v>
      </c>
    </row>
    <row r="205" spans="1:15" ht="12.75" customHeight="1">
      <c r="A205" s="1" t="s">
        <v>556</v>
      </c>
      <c r="B205" s="5">
        <v>-20293.39</v>
      </c>
      <c r="C205" s="1"/>
      <c r="D205" s="1" t="s">
        <v>228</v>
      </c>
      <c r="E205" s="1" t="s">
        <v>229</v>
      </c>
      <c r="F205" s="1" t="s">
        <v>490</v>
      </c>
      <c r="G205" s="1" t="s">
        <v>557</v>
      </c>
      <c r="H205" s="2">
        <v>42961</v>
      </c>
      <c r="I205" s="1" t="s">
        <v>9</v>
      </c>
      <c r="J205" s="1" t="s">
        <v>558</v>
      </c>
      <c r="K205" s="7" t="s">
        <v>1092</v>
      </c>
      <c r="L205" s="6" t="s">
        <v>1101</v>
      </c>
      <c r="M205" s="7" t="s">
        <v>1113</v>
      </c>
      <c r="N205" s="7">
        <v>2017</v>
      </c>
      <c r="O205" s="5">
        <v>-20293.39</v>
      </c>
    </row>
    <row r="206" spans="1:15" ht="12.75" customHeight="1">
      <c r="A206" s="1" t="s">
        <v>560</v>
      </c>
      <c r="B206" s="5">
        <v>-384380.1</v>
      </c>
      <c r="C206" s="1"/>
      <c r="D206" s="1" t="s">
        <v>228</v>
      </c>
      <c r="E206" s="1" t="s">
        <v>229</v>
      </c>
      <c r="F206" s="1" t="s">
        <v>490</v>
      </c>
      <c r="G206" s="1" t="s">
        <v>561</v>
      </c>
      <c r="H206" s="2">
        <v>42961</v>
      </c>
      <c r="I206" s="1" t="s">
        <v>9</v>
      </c>
      <c r="J206" s="1" t="s">
        <v>559</v>
      </c>
      <c r="K206" s="7" t="s">
        <v>1092</v>
      </c>
      <c r="L206" s="6" t="s">
        <v>1101</v>
      </c>
      <c r="M206" s="7" t="s">
        <v>1113</v>
      </c>
      <c r="N206" s="7">
        <v>2017</v>
      </c>
      <c r="O206" s="5">
        <v>-384380.1</v>
      </c>
    </row>
    <row r="207" spans="1:15" ht="12.75" customHeight="1">
      <c r="A207" s="1" t="s">
        <v>560</v>
      </c>
      <c r="B207" s="5">
        <v>-38438.01</v>
      </c>
      <c r="C207" s="1"/>
      <c r="D207" s="1" t="s">
        <v>228</v>
      </c>
      <c r="E207" s="1" t="s">
        <v>229</v>
      </c>
      <c r="F207" s="1" t="s">
        <v>490</v>
      </c>
      <c r="G207" s="1" t="s">
        <v>561</v>
      </c>
      <c r="H207" s="2">
        <v>42961</v>
      </c>
      <c r="I207" s="1" t="s">
        <v>9</v>
      </c>
      <c r="J207" s="1" t="s">
        <v>562</v>
      </c>
      <c r="K207" s="7" t="s">
        <v>1092</v>
      </c>
      <c r="L207" s="6" t="s">
        <v>1101</v>
      </c>
      <c r="M207" s="7" t="s">
        <v>1113</v>
      </c>
      <c r="N207" s="7">
        <v>2017</v>
      </c>
      <c r="O207" s="5">
        <v>-38438.01</v>
      </c>
    </row>
    <row r="208" spans="1:15" ht="12.75" customHeight="1">
      <c r="A208" s="1" t="s">
        <v>564</v>
      </c>
      <c r="B208" s="5">
        <v>-16789.54</v>
      </c>
      <c r="C208" s="1"/>
      <c r="D208" s="1" t="s">
        <v>228</v>
      </c>
      <c r="E208" s="1" t="s">
        <v>229</v>
      </c>
      <c r="F208" s="1" t="s">
        <v>490</v>
      </c>
      <c r="G208" s="1" t="s">
        <v>565</v>
      </c>
      <c r="H208" s="2">
        <v>42961</v>
      </c>
      <c r="I208" s="1" t="s">
        <v>9</v>
      </c>
      <c r="J208" s="1" t="s">
        <v>563</v>
      </c>
      <c r="K208" s="7" t="s">
        <v>1092</v>
      </c>
      <c r="L208" s="6" t="s">
        <v>1101</v>
      </c>
      <c r="M208" s="7" t="s">
        <v>1113</v>
      </c>
      <c r="N208" s="7">
        <v>2017</v>
      </c>
      <c r="O208" s="5">
        <v>-16789.54</v>
      </c>
    </row>
    <row r="209" spans="1:15" ht="12.75" customHeight="1">
      <c r="A209" s="1" t="s">
        <v>564</v>
      </c>
      <c r="B209" s="5">
        <v>-666.64</v>
      </c>
      <c r="C209" s="1"/>
      <c r="D209" s="1" t="s">
        <v>228</v>
      </c>
      <c r="E209" s="1" t="s">
        <v>229</v>
      </c>
      <c r="F209" s="1" t="s">
        <v>490</v>
      </c>
      <c r="G209" s="1" t="s">
        <v>565</v>
      </c>
      <c r="H209" s="2">
        <v>42961</v>
      </c>
      <c r="I209" s="1" t="s">
        <v>9</v>
      </c>
      <c r="J209" s="1" t="s">
        <v>563</v>
      </c>
      <c r="K209" s="7" t="s">
        <v>1092</v>
      </c>
      <c r="L209" s="6" t="s">
        <v>1101</v>
      </c>
      <c r="M209" s="7" t="s">
        <v>1113</v>
      </c>
      <c r="N209" s="7">
        <v>2017</v>
      </c>
      <c r="O209" s="5">
        <v>-666.64</v>
      </c>
    </row>
    <row r="210" spans="1:15" ht="12.75" customHeight="1">
      <c r="A210" s="1" t="s">
        <v>564</v>
      </c>
      <c r="B210" s="5">
        <v>-21993.82</v>
      </c>
      <c r="C210" s="1"/>
      <c r="D210" s="1" t="s">
        <v>228</v>
      </c>
      <c r="E210" s="1" t="s">
        <v>229</v>
      </c>
      <c r="F210" s="1" t="s">
        <v>490</v>
      </c>
      <c r="G210" s="1" t="s">
        <v>565</v>
      </c>
      <c r="H210" s="2">
        <v>42961</v>
      </c>
      <c r="I210" s="1" t="s">
        <v>9</v>
      </c>
      <c r="J210" s="1" t="s">
        <v>563</v>
      </c>
      <c r="K210" s="7" t="s">
        <v>1092</v>
      </c>
      <c r="L210" s="6" t="s">
        <v>1101</v>
      </c>
      <c r="M210" s="7" t="s">
        <v>1113</v>
      </c>
      <c r="N210" s="7">
        <v>2017</v>
      </c>
      <c r="O210" s="5">
        <v>-21993.82</v>
      </c>
    </row>
    <row r="211" spans="1:15" ht="12.75" customHeight="1">
      <c r="A211" s="1" t="s">
        <v>567</v>
      </c>
      <c r="B211" s="5">
        <v>19254.52</v>
      </c>
      <c r="C211" s="1"/>
      <c r="D211" s="1" t="s">
        <v>228</v>
      </c>
      <c r="E211" s="1" t="s">
        <v>229</v>
      </c>
      <c r="F211" s="1" t="s">
        <v>238</v>
      </c>
      <c r="G211" s="1" t="s">
        <v>568</v>
      </c>
      <c r="H211" s="2">
        <v>42962</v>
      </c>
      <c r="I211" s="1" t="s">
        <v>393</v>
      </c>
      <c r="J211" s="1" t="s">
        <v>566</v>
      </c>
      <c r="K211" s="7" t="s">
        <v>1092</v>
      </c>
      <c r="L211" s="6" t="s">
        <v>1101</v>
      </c>
      <c r="M211" s="7" t="s">
        <v>1113</v>
      </c>
      <c r="N211" s="7">
        <v>2017</v>
      </c>
      <c r="O211" s="5">
        <v>19254.52</v>
      </c>
    </row>
    <row r="212" spans="1:15" ht="12.75" customHeight="1">
      <c r="A212" s="1" t="s">
        <v>567</v>
      </c>
      <c r="B212" s="5">
        <v>1925.5</v>
      </c>
      <c r="C212" s="1"/>
      <c r="D212" s="1" t="s">
        <v>228</v>
      </c>
      <c r="E212" s="1" t="s">
        <v>229</v>
      </c>
      <c r="F212" s="1" t="s">
        <v>238</v>
      </c>
      <c r="G212" s="1" t="s">
        <v>568</v>
      </c>
      <c r="H212" s="2">
        <v>42962</v>
      </c>
      <c r="I212" s="1" t="s">
        <v>393</v>
      </c>
      <c r="J212" s="1" t="s">
        <v>569</v>
      </c>
      <c r="K212" s="7" t="s">
        <v>1092</v>
      </c>
      <c r="L212" s="6" t="s">
        <v>1101</v>
      </c>
      <c r="M212" s="7" t="s">
        <v>1113</v>
      </c>
      <c r="N212" s="7">
        <v>2017</v>
      </c>
      <c r="O212" s="5">
        <v>1925.5</v>
      </c>
    </row>
    <row r="213" spans="1:15" ht="12.75" customHeight="1">
      <c r="A213" s="1" t="s">
        <v>571</v>
      </c>
      <c r="B213" s="5">
        <v>-304904.5</v>
      </c>
      <c r="C213" s="1"/>
      <c r="D213" s="1" t="s">
        <v>228</v>
      </c>
      <c r="E213" s="1" t="s">
        <v>229</v>
      </c>
      <c r="F213" s="1" t="s">
        <v>441</v>
      </c>
      <c r="G213" s="1" t="s">
        <v>572</v>
      </c>
      <c r="H213" s="2">
        <v>42970</v>
      </c>
      <c r="I213" s="1" t="s">
        <v>9</v>
      </c>
      <c r="J213" s="1" t="s">
        <v>570</v>
      </c>
      <c r="K213" s="7" t="s">
        <v>1092</v>
      </c>
      <c r="L213" s="6" t="s">
        <v>1101</v>
      </c>
      <c r="M213" s="7" t="s">
        <v>1113</v>
      </c>
      <c r="N213" s="7">
        <v>2017</v>
      </c>
      <c r="O213" s="5">
        <v>-304904.5</v>
      </c>
    </row>
    <row r="214" spans="1:15" ht="12.75" customHeight="1">
      <c r="A214" s="1" t="s">
        <v>571</v>
      </c>
      <c r="B214" s="5">
        <v>-30490.5</v>
      </c>
      <c r="C214" s="1"/>
      <c r="D214" s="1" t="s">
        <v>228</v>
      </c>
      <c r="E214" s="1" t="s">
        <v>229</v>
      </c>
      <c r="F214" s="1" t="s">
        <v>441</v>
      </c>
      <c r="G214" s="1" t="s">
        <v>572</v>
      </c>
      <c r="H214" s="2">
        <v>42970</v>
      </c>
      <c r="I214" s="1" t="s">
        <v>9</v>
      </c>
      <c r="J214" s="1" t="s">
        <v>573</v>
      </c>
      <c r="K214" s="7" t="s">
        <v>1092</v>
      </c>
      <c r="L214" s="6" t="s">
        <v>1101</v>
      </c>
      <c r="M214" s="7" t="s">
        <v>1113</v>
      </c>
      <c r="N214" s="7">
        <v>2017</v>
      </c>
      <c r="O214" s="5">
        <v>-30490.5</v>
      </c>
    </row>
    <row r="215" spans="1:15" ht="12.75" customHeight="1">
      <c r="A215" s="1" t="s">
        <v>574</v>
      </c>
      <c r="B215" s="5">
        <v>-80427.98</v>
      </c>
      <c r="C215" s="1"/>
      <c r="D215" s="1" t="s">
        <v>228</v>
      </c>
      <c r="E215" s="1" t="s">
        <v>229</v>
      </c>
      <c r="F215" s="1" t="s">
        <v>233</v>
      </c>
      <c r="G215" s="1" t="s">
        <v>575</v>
      </c>
      <c r="H215" s="2">
        <v>42970</v>
      </c>
      <c r="I215" s="1" t="s">
        <v>9</v>
      </c>
      <c r="J215" s="1" t="s">
        <v>551</v>
      </c>
      <c r="K215" s="7" t="s">
        <v>1092</v>
      </c>
      <c r="L215" s="6" t="s">
        <v>1101</v>
      </c>
      <c r="M215" s="7" t="s">
        <v>1113</v>
      </c>
      <c r="N215" s="7">
        <v>2017</v>
      </c>
      <c r="O215" s="5">
        <v>-80427.98</v>
      </c>
    </row>
    <row r="216" spans="1:15" ht="12.75" customHeight="1">
      <c r="A216" s="1" t="s">
        <v>574</v>
      </c>
      <c r="B216" s="5">
        <v>-8042.8</v>
      </c>
      <c r="C216" s="1"/>
      <c r="D216" s="1" t="s">
        <v>228</v>
      </c>
      <c r="E216" s="1" t="s">
        <v>229</v>
      </c>
      <c r="F216" s="1" t="s">
        <v>233</v>
      </c>
      <c r="G216" s="1" t="s">
        <v>575</v>
      </c>
      <c r="H216" s="2">
        <v>42970</v>
      </c>
      <c r="I216" s="1" t="s">
        <v>9</v>
      </c>
      <c r="J216" s="1" t="s">
        <v>554</v>
      </c>
      <c r="K216" s="7" t="s">
        <v>1092</v>
      </c>
      <c r="L216" s="6" t="s">
        <v>1101</v>
      </c>
      <c r="M216" s="7" t="s">
        <v>1113</v>
      </c>
      <c r="N216" s="7">
        <v>2017</v>
      </c>
      <c r="O216" s="5">
        <v>-8042.8</v>
      </c>
    </row>
    <row r="217" spans="1:15" ht="12.75" customHeight="1">
      <c r="A217" s="1" t="s">
        <v>577</v>
      </c>
      <c r="B217" s="5">
        <v>-8100.13</v>
      </c>
      <c r="C217" s="1"/>
      <c r="D217" s="1" t="s">
        <v>228</v>
      </c>
      <c r="E217" s="1" t="s">
        <v>229</v>
      </c>
      <c r="F217" s="1" t="s">
        <v>233</v>
      </c>
      <c r="G217" s="1" t="s">
        <v>578</v>
      </c>
      <c r="H217" s="2">
        <v>42978</v>
      </c>
      <c r="I217" s="1" t="s">
        <v>9</v>
      </c>
      <c r="J217" s="1" t="s">
        <v>576</v>
      </c>
      <c r="K217" s="7" t="s">
        <v>1092</v>
      </c>
      <c r="L217" s="6" t="s">
        <v>1101</v>
      </c>
      <c r="M217" s="7" t="s">
        <v>1113</v>
      </c>
      <c r="N217" s="7">
        <v>2017</v>
      </c>
      <c r="O217" s="5">
        <v>-8100.13</v>
      </c>
    </row>
    <row r="218" spans="1:15" ht="12.75" customHeight="1">
      <c r="A218" s="1" t="s">
        <v>577</v>
      </c>
      <c r="B218" s="5">
        <v>-810.01</v>
      </c>
      <c r="C218" s="1"/>
      <c r="D218" s="1" t="s">
        <v>228</v>
      </c>
      <c r="E218" s="1" t="s">
        <v>229</v>
      </c>
      <c r="F218" s="1" t="s">
        <v>233</v>
      </c>
      <c r="G218" s="1" t="s">
        <v>578</v>
      </c>
      <c r="H218" s="2">
        <v>42978</v>
      </c>
      <c r="I218" s="1" t="s">
        <v>9</v>
      </c>
      <c r="J218" s="1" t="s">
        <v>579</v>
      </c>
      <c r="K218" s="7" t="s">
        <v>1092</v>
      </c>
      <c r="L218" s="6" t="s">
        <v>1101</v>
      </c>
      <c r="M218" s="7" t="s">
        <v>1113</v>
      </c>
      <c r="N218" s="7">
        <v>2017</v>
      </c>
      <c r="O218" s="5">
        <v>-810.01</v>
      </c>
    </row>
    <row r="219" spans="1:15" ht="12.75" customHeight="1">
      <c r="A219" s="1" t="s">
        <v>581</v>
      </c>
      <c r="B219" s="5">
        <v>-4341.68</v>
      </c>
      <c r="C219" s="1"/>
      <c r="D219" s="1" t="s">
        <v>228</v>
      </c>
      <c r="E219" s="1" t="s">
        <v>229</v>
      </c>
      <c r="F219" s="1" t="s">
        <v>233</v>
      </c>
      <c r="G219" s="1" t="s">
        <v>582</v>
      </c>
      <c r="H219" s="2">
        <v>42978</v>
      </c>
      <c r="I219" s="1" t="s">
        <v>9</v>
      </c>
      <c r="J219" s="1" t="s">
        <v>580</v>
      </c>
      <c r="K219" s="7" t="s">
        <v>1092</v>
      </c>
      <c r="L219" s="6" t="s">
        <v>1101</v>
      </c>
      <c r="M219" s="7" t="s">
        <v>1113</v>
      </c>
      <c r="N219" s="7">
        <v>2017</v>
      </c>
      <c r="O219" s="5">
        <v>-4341.68</v>
      </c>
    </row>
    <row r="220" spans="1:15" ht="12.75" customHeight="1">
      <c r="A220" s="1" t="s">
        <v>581</v>
      </c>
      <c r="B220" s="5">
        <v>-434.17</v>
      </c>
      <c r="C220" s="1"/>
      <c r="D220" s="1" t="s">
        <v>228</v>
      </c>
      <c r="E220" s="1" t="s">
        <v>229</v>
      </c>
      <c r="F220" s="1" t="s">
        <v>233</v>
      </c>
      <c r="G220" s="1" t="s">
        <v>582</v>
      </c>
      <c r="H220" s="2">
        <v>42978</v>
      </c>
      <c r="I220" s="1" t="s">
        <v>9</v>
      </c>
      <c r="J220" s="1" t="s">
        <v>583</v>
      </c>
      <c r="K220" s="7" t="s">
        <v>1092</v>
      </c>
      <c r="L220" s="6" t="s">
        <v>1101</v>
      </c>
      <c r="M220" s="7" t="s">
        <v>1113</v>
      </c>
      <c r="N220" s="7">
        <v>2017</v>
      </c>
      <c r="O220" s="5">
        <v>-434.17</v>
      </c>
    </row>
    <row r="221" spans="1:15" ht="12.75" customHeight="1">
      <c r="A221" s="1" t="s">
        <v>585</v>
      </c>
      <c r="B221" s="5">
        <v>-3292</v>
      </c>
      <c r="C221" s="1"/>
      <c r="D221" s="1" t="s">
        <v>228</v>
      </c>
      <c r="E221" s="1" t="s">
        <v>229</v>
      </c>
      <c r="F221" s="1" t="s">
        <v>490</v>
      </c>
      <c r="G221" s="1" t="s">
        <v>586</v>
      </c>
      <c r="H221" s="2">
        <v>42985</v>
      </c>
      <c r="I221" s="1" t="s">
        <v>9</v>
      </c>
      <c r="J221" s="1" t="s">
        <v>584</v>
      </c>
      <c r="K221" s="7" t="s">
        <v>1092</v>
      </c>
      <c r="L221" s="6" t="s">
        <v>1102</v>
      </c>
      <c r="M221" s="7" t="s">
        <v>1114</v>
      </c>
      <c r="N221" s="7">
        <v>2017</v>
      </c>
      <c r="O221" s="5">
        <v>-3292</v>
      </c>
    </row>
    <row r="222" spans="1:15" ht="12.75" customHeight="1">
      <c r="A222" s="1" t="s">
        <v>585</v>
      </c>
      <c r="B222" s="5">
        <v>-329.2</v>
      </c>
      <c r="C222" s="1"/>
      <c r="D222" s="1" t="s">
        <v>228</v>
      </c>
      <c r="E222" s="1" t="s">
        <v>229</v>
      </c>
      <c r="F222" s="1" t="s">
        <v>490</v>
      </c>
      <c r="G222" s="1" t="s">
        <v>586</v>
      </c>
      <c r="H222" s="2">
        <v>42985</v>
      </c>
      <c r="I222" s="1" t="s">
        <v>9</v>
      </c>
      <c r="J222" s="1" t="s">
        <v>587</v>
      </c>
      <c r="K222" s="7" t="s">
        <v>1092</v>
      </c>
      <c r="L222" s="6" t="s">
        <v>1102</v>
      </c>
      <c r="M222" s="7" t="s">
        <v>1114</v>
      </c>
      <c r="N222" s="7">
        <v>2017</v>
      </c>
      <c r="O222" s="5">
        <v>-329.2</v>
      </c>
    </row>
    <row r="223" spans="1:15" ht="12.75" customHeight="1">
      <c r="A223" s="1" t="s">
        <v>589</v>
      </c>
      <c r="B223" s="5">
        <v>-445.34</v>
      </c>
      <c r="C223" s="1"/>
      <c r="D223" s="1" t="s">
        <v>228</v>
      </c>
      <c r="E223" s="1" t="s">
        <v>229</v>
      </c>
      <c r="F223" s="1" t="s">
        <v>490</v>
      </c>
      <c r="G223" s="1" t="s">
        <v>590</v>
      </c>
      <c r="H223" s="2">
        <v>42985</v>
      </c>
      <c r="I223" s="1" t="s">
        <v>9</v>
      </c>
      <c r="J223" s="1" t="s">
        <v>588</v>
      </c>
      <c r="K223" s="7" t="s">
        <v>1092</v>
      </c>
      <c r="L223" s="6" t="s">
        <v>1102</v>
      </c>
      <c r="M223" s="7" t="s">
        <v>1114</v>
      </c>
      <c r="N223" s="7">
        <v>2017</v>
      </c>
      <c r="O223" s="5">
        <v>-445.34</v>
      </c>
    </row>
    <row r="224" spans="1:15" ht="12.75" customHeight="1">
      <c r="A224" s="1" t="s">
        <v>589</v>
      </c>
      <c r="B224" s="5">
        <v>-66.8</v>
      </c>
      <c r="C224" s="1"/>
      <c r="D224" s="1" t="s">
        <v>228</v>
      </c>
      <c r="E224" s="1" t="s">
        <v>229</v>
      </c>
      <c r="F224" s="1" t="s">
        <v>490</v>
      </c>
      <c r="G224" s="1" t="s">
        <v>590</v>
      </c>
      <c r="H224" s="2">
        <v>42985</v>
      </c>
      <c r="I224" s="1" t="s">
        <v>9</v>
      </c>
      <c r="J224" s="1" t="s">
        <v>591</v>
      </c>
      <c r="K224" s="7" t="s">
        <v>1092</v>
      </c>
      <c r="L224" s="6" t="s">
        <v>1102</v>
      </c>
      <c r="M224" s="7" t="s">
        <v>1114</v>
      </c>
      <c r="N224" s="7">
        <v>2017</v>
      </c>
      <c r="O224" s="5">
        <v>-66.8</v>
      </c>
    </row>
    <row r="225" spans="1:15" ht="12.75" customHeight="1">
      <c r="A225" s="1" t="s">
        <v>589</v>
      </c>
      <c r="B225" s="5">
        <v>-179167.27</v>
      </c>
      <c r="C225" s="1"/>
      <c r="D225" s="1" t="s">
        <v>228</v>
      </c>
      <c r="E225" s="1" t="s">
        <v>229</v>
      </c>
      <c r="F225" s="1" t="s">
        <v>490</v>
      </c>
      <c r="G225" s="1" t="s">
        <v>590</v>
      </c>
      <c r="H225" s="2">
        <v>42985</v>
      </c>
      <c r="I225" s="1" t="s">
        <v>9</v>
      </c>
      <c r="J225" s="1" t="s">
        <v>588</v>
      </c>
      <c r="K225" s="7" t="s">
        <v>1092</v>
      </c>
      <c r="L225" s="6" t="s">
        <v>1102</v>
      </c>
      <c r="M225" s="7" t="s">
        <v>1114</v>
      </c>
      <c r="N225" s="7">
        <v>2017</v>
      </c>
      <c r="O225" s="5">
        <v>-179167.27</v>
      </c>
    </row>
    <row r="226" spans="1:15" ht="12.75" customHeight="1">
      <c r="A226" s="1" t="s">
        <v>589</v>
      </c>
      <c r="B226" s="5">
        <v>-17916.73</v>
      </c>
      <c r="C226" s="1"/>
      <c r="D226" s="1" t="s">
        <v>228</v>
      </c>
      <c r="E226" s="1" t="s">
        <v>229</v>
      </c>
      <c r="F226" s="1" t="s">
        <v>490</v>
      </c>
      <c r="G226" s="1" t="s">
        <v>590</v>
      </c>
      <c r="H226" s="2">
        <v>42985</v>
      </c>
      <c r="I226" s="1" t="s">
        <v>9</v>
      </c>
      <c r="J226" s="1" t="s">
        <v>591</v>
      </c>
      <c r="K226" s="7" t="s">
        <v>1092</v>
      </c>
      <c r="L226" s="6" t="s">
        <v>1102</v>
      </c>
      <c r="M226" s="7" t="s">
        <v>1114</v>
      </c>
      <c r="N226" s="7">
        <v>2017</v>
      </c>
      <c r="O226" s="5">
        <v>-17916.73</v>
      </c>
    </row>
    <row r="227" spans="1:15" ht="12.75" customHeight="1">
      <c r="A227" s="1" t="s">
        <v>589</v>
      </c>
      <c r="B227" s="5">
        <v>-1.66</v>
      </c>
      <c r="C227" s="1"/>
      <c r="D227" s="1" t="s">
        <v>228</v>
      </c>
      <c r="E227" s="1" t="s">
        <v>229</v>
      </c>
      <c r="F227" s="1" t="s">
        <v>490</v>
      </c>
      <c r="G227" s="1" t="s">
        <v>590</v>
      </c>
      <c r="H227" s="2">
        <v>42985</v>
      </c>
      <c r="I227" s="1" t="s">
        <v>9</v>
      </c>
      <c r="J227" s="1" t="s">
        <v>588</v>
      </c>
      <c r="K227" s="7" t="s">
        <v>1092</v>
      </c>
      <c r="L227" s="6" t="s">
        <v>1102</v>
      </c>
      <c r="M227" s="7" t="s">
        <v>1114</v>
      </c>
      <c r="N227" s="7">
        <v>2017</v>
      </c>
      <c r="O227" s="5">
        <v>-1.66</v>
      </c>
    </row>
    <row r="228" spans="1:15" ht="12.75" customHeight="1">
      <c r="A228" s="1" t="s">
        <v>589</v>
      </c>
      <c r="B228" s="5">
        <v>-0.35</v>
      </c>
      <c r="C228" s="1"/>
      <c r="D228" s="1" t="s">
        <v>228</v>
      </c>
      <c r="E228" s="1" t="s">
        <v>229</v>
      </c>
      <c r="F228" s="1" t="s">
        <v>490</v>
      </c>
      <c r="G228" s="1" t="s">
        <v>590</v>
      </c>
      <c r="H228" s="2">
        <v>42985</v>
      </c>
      <c r="I228" s="1" t="s">
        <v>9</v>
      </c>
      <c r="J228" s="1" t="s">
        <v>591</v>
      </c>
      <c r="K228" s="7" t="s">
        <v>1092</v>
      </c>
      <c r="L228" s="6" t="s">
        <v>1102</v>
      </c>
      <c r="M228" s="7" t="s">
        <v>1114</v>
      </c>
      <c r="N228" s="7">
        <v>2017</v>
      </c>
      <c r="O228" s="5">
        <v>-0.35</v>
      </c>
    </row>
    <row r="229" spans="1:15" ht="12.75" customHeight="1">
      <c r="A229" s="1" t="s">
        <v>593</v>
      </c>
      <c r="B229" s="5">
        <v>-140603.84</v>
      </c>
      <c r="C229" s="1"/>
      <c r="D229" s="1" t="s">
        <v>228</v>
      </c>
      <c r="E229" s="1" t="s">
        <v>229</v>
      </c>
      <c r="F229" s="1" t="s">
        <v>595</v>
      </c>
      <c r="G229" s="1" t="s">
        <v>594</v>
      </c>
      <c r="H229" s="2">
        <v>42985</v>
      </c>
      <c r="I229" s="1" t="s">
        <v>9</v>
      </c>
      <c r="J229" s="1" t="s">
        <v>592</v>
      </c>
      <c r="K229" s="7" t="s">
        <v>1092</v>
      </c>
      <c r="L229" s="6" t="s">
        <v>1102</v>
      </c>
      <c r="M229" s="7" t="s">
        <v>1114</v>
      </c>
      <c r="N229" s="7">
        <v>2017</v>
      </c>
      <c r="O229" s="5">
        <v>-140603.84</v>
      </c>
    </row>
    <row r="230" spans="1:15" ht="12.75" customHeight="1">
      <c r="A230" s="1" t="s">
        <v>593</v>
      </c>
      <c r="B230" s="5">
        <v>-14060.38</v>
      </c>
      <c r="C230" s="1"/>
      <c r="D230" s="1" t="s">
        <v>228</v>
      </c>
      <c r="E230" s="1" t="s">
        <v>229</v>
      </c>
      <c r="F230" s="1" t="s">
        <v>595</v>
      </c>
      <c r="G230" s="1" t="s">
        <v>594</v>
      </c>
      <c r="H230" s="2">
        <v>42985</v>
      </c>
      <c r="I230" s="1" t="s">
        <v>9</v>
      </c>
      <c r="J230" s="1" t="s">
        <v>596</v>
      </c>
      <c r="K230" s="7" t="s">
        <v>1092</v>
      </c>
      <c r="L230" s="6" t="s">
        <v>1102</v>
      </c>
      <c r="M230" s="7" t="s">
        <v>1114</v>
      </c>
      <c r="N230" s="7">
        <v>2017</v>
      </c>
      <c r="O230" s="5">
        <v>-14060.38</v>
      </c>
    </row>
    <row r="231" spans="1:15" ht="12.75" customHeight="1">
      <c r="A231" s="1" t="s">
        <v>598</v>
      </c>
      <c r="B231" s="5">
        <v>-75.06</v>
      </c>
      <c r="C231" s="1"/>
      <c r="D231" s="1" t="s">
        <v>228</v>
      </c>
      <c r="E231" s="1" t="s">
        <v>229</v>
      </c>
      <c r="F231" s="1" t="s">
        <v>233</v>
      </c>
      <c r="G231" s="1" t="s">
        <v>599</v>
      </c>
      <c r="H231" s="2">
        <v>42989</v>
      </c>
      <c r="I231" s="1" t="s">
        <v>9</v>
      </c>
      <c r="J231" s="1" t="s">
        <v>597</v>
      </c>
      <c r="K231" s="7" t="s">
        <v>1092</v>
      </c>
      <c r="L231" s="6" t="s">
        <v>1102</v>
      </c>
      <c r="M231" s="7" t="s">
        <v>1114</v>
      </c>
      <c r="N231" s="7">
        <v>2017</v>
      </c>
      <c r="O231" s="5">
        <v>-75.06</v>
      </c>
    </row>
    <row r="232" spans="1:15" ht="12.75" customHeight="1">
      <c r="A232" s="1" t="s">
        <v>598</v>
      </c>
      <c r="B232" s="5">
        <v>-7.51</v>
      </c>
      <c r="C232" s="1"/>
      <c r="D232" s="1" t="s">
        <v>228</v>
      </c>
      <c r="E232" s="1" t="s">
        <v>229</v>
      </c>
      <c r="F232" s="1" t="s">
        <v>233</v>
      </c>
      <c r="G232" s="1" t="s">
        <v>599</v>
      </c>
      <c r="H232" s="2">
        <v>42989</v>
      </c>
      <c r="I232" s="1" t="s">
        <v>9</v>
      </c>
      <c r="J232" s="1" t="s">
        <v>600</v>
      </c>
      <c r="K232" s="7" t="s">
        <v>1092</v>
      </c>
      <c r="L232" s="6" t="s">
        <v>1102</v>
      </c>
      <c r="M232" s="7" t="s">
        <v>1114</v>
      </c>
      <c r="N232" s="7">
        <v>2017</v>
      </c>
      <c r="O232" s="5">
        <v>-7.51</v>
      </c>
    </row>
    <row r="233" spans="1:15" ht="12.75" customHeight="1">
      <c r="A233" s="1" t="s">
        <v>602</v>
      </c>
      <c r="B233" s="5">
        <v>-45159.83</v>
      </c>
      <c r="C233" s="1"/>
      <c r="D233" s="1" t="s">
        <v>228</v>
      </c>
      <c r="E233" s="1" t="s">
        <v>229</v>
      </c>
      <c r="F233" s="1" t="s">
        <v>490</v>
      </c>
      <c r="G233" s="1" t="s">
        <v>603</v>
      </c>
      <c r="H233" s="2">
        <v>42989</v>
      </c>
      <c r="I233" s="1" t="s">
        <v>9</v>
      </c>
      <c r="J233" s="1" t="s">
        <v>601</v>
      </c>
      <c r="K233" s="7" t="s">
        <v>1092</v>
      </c>
      <c r="L233" s="6" t="s">
        <v>1102</v>
      </c>
      <c r="M233" s="7" t="s">
        <v>1114</v>
      </c>
      <c r="N233" s="7">
        <v>2017</v>
      </c>
      <c r="O233" s="5">
        <v>-45159.83</v>
      </c>
    </row>
    <row r="234" spans="1:15" ht="12.75" customHeight="1">
      <c r="A234" s="1" t="s">
        <v>602</v>
      </c>
      <c r="B234" s="5">
        <v>-451598.29</v>
      </c>
      <c r="C234" s="1"/>
      <c r="D234" s="1" t="s">
        <v>228</v>
      </c>
      <c r="E234" s="1" t="s">
        <v>229</v>
      </c>
      <c r="F234" s="1" t="s">
        <v>490</v>
      </c>
      <c r="G234" s="1" t="s">
        <v>603</v>
      </c>
      <c r="H234" s="2">
        <v>42989</v>
      </c>
      <c r="I234" s="1" t="s">
        <v>9</v>
      </c>
      <c r="J234" s="1" t="s">
        <v>604</v>
      </c>
      <c r="K234" s="7" t="s">
        <v>1092</v>
      </c>
      <c r="L234" s="6" t="s">
        <v>1102</v>
      </c>
      <c r="M234" s="7" t="s">
        <v>1114</v>
      </c>
      <c r="N234" s="7">
        <v>2017</v>
      </c>
      <c r="O234" s="5">
        <v>-451598.29</v>
      </c>
    </row>
    <row r="235" spans="1:15" ht="12.75" customHeight="1">
      <c r="A235" s="1" t="s">
        <v>606</v>
      </c>
      <c r="B235" s="5">
        <v>-86588.35</v>
      </c>
      <c r="C235" s="1"/>
      <c r="D235" s="1" t="s">
        <v>228</v>
      </c>
      <c r="E235" s="1" t="s">
        <v>229</v>
      </c>
      <c r="F235" s="1" t="s">
        <v>271</v>
      </c>
      <c r="G235" s="1" t="s">
        <v>607</v>
      </c>
      <c r="H235" s="2">
        <v>42989</v>
      </c>
      <c r="I235" s="1" t="s">
        <v>9</v>
      </c>
      <c r="J235" s="1" t="s">
        <v>605</v>
      </c>
      <c r="K235" s="7" t="s">
        <v>1092</v>
      </c>
      <c r="L235" s="6" t="s">
        <v>1102</v>
      </c>
      <c r="M235" s="7" t="s">
        <v>1114</v>
      </c>
      <c r="N235" s="7">
        <v>2017</v>
      </c>
      <c r="O235" s="5">
        <v>-86588.35</v>
      </c>
    </row>
    <row r="236" spans="1:15" ht="12.75" customHeight="1">
      <c r="A236" s="1" t="s">
        <v>606</v>
      </c>
      <c r="B236" s="5">
        <v>-865883.46</v>
      </c>
      <c r="C236" s="1"/>
      <c r="D236" s="1" t="s">
        <v>228</v>
      </c>
      <c r="E236" s="1" t="s">
        <v>229</v>
      </c>
      <c r="F236" s="1" t="s">
        <v>271</v>
      </c>
      <c r="G236" s="1" t="s">
        <v>607</v>
      </c>
      <c r="H236" s="2">
        <v>42989</v>
      </c>
      <c r="I236" s="1" t="s">
        <v>9</v>
      </c>
      <c r="J236" s="1" t="s">
        <v>608</v>
      </c>
      <c r="K236" s="7" t="s">
        <v>1092</v>
      </c>
      <c r="L236" s="6" t="s">
        <v>1102</v>
      </c>
      <c r="M236" s="7" t="s">
        <v>1114</v>
      </c>
      <c r="N236" s="7">
        <v>2017</v>
      </c>
      <c r="O236" s="5">
        <v>-865883.46</v>
      </c>
    </row>
    <row r="237" spans="1:15" ht="12.75" customHeight="1">
      <c r="A237" s="1" t="s">
        <v>609</v>
      </c>
      <c r="B237" s="5">
        <v>-48933.06</v>
      </c>
      <c r="C237" s="1"/>
      <c r="D237" s="1" t="s">
        <v>228</v>
      </c>
      <c r="E237" s="1" t="s">
        <v>229</v>
      </c>
      <c r="F237" s="1" t="s">
        <v>271</v>
      </c>
      <c r="G237" s="1" t="s">
        <v>610</v>
      </c>
      <c r="H237" s="2">
        <v>42989</v>
      </c>
      <c r="I237" s="1" t="s">
        <v>9</v>
      </c>
      <c r="J237" s="1" t="s">
        <v>605</v>
      </c>
      <c r="K237" s="7" t="s">
        <v>1092</v>
      </c>
      <c r="L237" s="6" t="s">
        <v>1102</v>
      </c>
      <c r="M237" s="7" t="s">
        <v>1114</v>
      </c>
      <c r="N237" s="7">
        <v>2017</v>
      </c>
      <c r="O237" s="5">
        <v>-48933.06</v>
      </c>
    </row>
    <row r="238" spans="1:15" ht="12.75" customHeight="1">
      <c r="A238" s="1" t="s">
        <v>609</v>
      </c>
      <c r="B238" s="5">
        <v>-489330.62</v>
      </c>
      <c r="C238" s="1"/>
      <c r="D238" s="1" t="s">
        <v>228</v>
      </c>
      <c r="E238" s="1" t="s">
        <v>229</v>
      </c>
      <c r="F238" s="1" t="s">
        <v>271</v>
      </c>
      <c r="G238" s="1" t="s">
        <v>610</v>
      </c>
      <c r="H238" s="2">
        <v>42989</v>
      </c>
      <c r="I238" s="1" t="s">
        <v>9</v>
      </c>
      <c r="J238" s="1" t="s">
        <v>608</v>
      </c>
      <c r="K238" s="7" t="s">
        <v>1092</v>
      </c>
      <c r="L238" s="6" t="s">
        <v>1102</v>
      </c>
      <c r="M238" s="7" t="s">
        <v>1114</v>
      </c>
      <c r="N238" s="7">
        <v>2017</v>
      </c>
      <c r="O238" s="5">
        <v>-489330.62</v>
      </c>
    </row>
    <row r="239" spans="1:15" ht="12.75" customHeight="1">
      <c r="A239" s="1" t="s">
        <v>612</v>
      </c>
      <c r="B239" s="5">
        <v>-277906.64</v>
      </c>
      <c r="C239" s="1"/>
      <c r="D239" s="1" t="s">
        <v>228</v>
      </c>
      <c r="E239" s="1" t="s">
        <v>229</v>
      </c>
      <c r="F239" s="1" t="s">
        <v>490</v>
      </c>
      <c r="G239" s="1" t="s">
        <v>613</v>
      </c>
      <c r="H239" s="2">
        <v>42999</v>
      </c>
      <c r="I239" s="1" t="s">
        <v>9</v>
      </c>
      <c r="J239" s="1" t="s">
        <v>611</v>
      </c>
      <c r="K239" s="7" t="s">
        <v>1092</v>
      </c>
      <c r="L239" s="6" t="s">
        <v>1102</v>
      </c>
      <c r="M239" s="7" t="s">
        <v>1114</v>
      </c>
      <c r="N239" s="7">
        <v>2017</v>
      </c>
      <c r="O239" s="5">
        <v>-277906.64</v>
      </c>
    </row>
    <row r="240" spans="1:15" ht="12.75" customHeight="1">
      <c r="A240" s="1" t="s">
        <v>612</v>
      </c>
      <c r="B240" s="5">
        <v>-27790.66</v>
      </c>
      <c r="C240" s="1"/>
      <c r="D240" s="1" t="s">
        <v>228</v>
      </c>
      <c r="E240" s="1" t="s">
        <v>229</v>
      </c>
      <c r="F240" s="1" t="s">
        <v>490</v>
      </c>
      <c r="G240" s="1" t="s">
        <v>613</v>
      </c>
      <c r="H240" s="2">
        <v>42999</v>
      </c>
      <c r="I240" s="1" t="s">
        <v>9</v>
      </c>
      <c r="J240" s="1" t="s">
        <v>614</v>
      </c>
      <c r="K240" s="7" t="s">
        <v>1092</v>
      </c>
      <c r="L240" s="6" t="s">
        <v>1102</v>
      </c>
      <c r="M240" s="7" t="s">
        <v>1114</v>
      </c>
      <c r="N240" s="7">
        <v>2017</v>
      </c>
      <c r="O240" s="5">
        <v>-27790.66</v>
      </c>
    </row>
    <row r="241" spans="1:15" ht="12.75" customHeight="1">
      <c r="A241" s="1" t="s">
        <v>615</v>
      </c>
      <c r="B241" s="5">
        <v>-189742.06</v>
      </c>
      <c r="C241" s="1"/>
      <c r="D241" s="1" t="s">
        <v>228</v>
      </c>
      <c r="E241" s="1" t="s">
        <v>229</v>
      </c>
      <c r="F241" s="1" t="s">
        <v>490</v>
      </c>
      <c r="G241" s="1" t="s">
        <v>616</v>
      </c>
      <c r="H241" s="2">
        <v>42999</v>
      </c>
      <c r="I241" s="1" t="s">
        <v>9</v>
      </c>
      <c r="J241" s="1" t="s">
        <v>551</v>
      </c>
      <c r="K241" s="7" t="s">
        <v>1092</v>
      </c>
      <c r="L241" s="6" t="s">
        <v>1102</v>
      </c>
      <c r="M241" s="7" t="s">
        <v>1114</v>
      </c>
      <c r="N241" s="7">
        <v>2017</v>
      </c>
      <c r="O241" s="5">
        <v>-189742.06</v>
      </c>
    </row>
    <row r="242" spans="1:15" ht="12.75" customHeight="1">
      <c r="A242" s="1" t="s">
        <v>615</v>
      </c>
      <c r="B242" s="5">
        <v>-18974.21</v>
      </c>
      <c r="C242" s="1"/>
      <c r="D242" s="1" t="s">
        <v>228</v>
      </c>
      <c r="E242" s="1" t="s">
        <v>229</v>
      </c>
      <c r="F242" s="1" t="s">
        <v>490</v>
      </c>
      <c r="G242" s="1" t="s">
        <v>616</v>
      </c>
      <c r="H242" s="2">
        <v>42999</v>
      </c>
      <c r="I242" s="1" t="s">
        <v>9</v>
      </c>
      <c r="J242" s="1" t="s">
        <v>554</v>
      </c>
      <c r="K242" s="7" t="s">
        <v>1092</v>
      </c>
      <c r="L242" s="6" t="s">
        <v>1102</v>
      </c>
      <c r="M242" s="7" t="s">
        <v>1114</v>
      </c>
      <c r="N242" s="7">
        <v>2017</v>
      </c>
      <c r="O242" s="5">
        <v>-18974.21</v>
      </c>
    </row>
    <row r="243" spans="1:15" ht="12.75" customHeight="1">
      <c r="A243" s="1" t="s">
        <v>618</v>
      </c>
      <c r="B243" s="5">
        <v>-33227.370000000003</v>
      </c>
      <c r="C243" s="1"/>
      <c r="D243" s="1" t="s">
        <v>228</v>
      </c>
      <c r="E243" s="1" t="s">
        <v>229</v>
      </c>
      <c r="F243" s="1" t="s">
        <v>490</v>
      </c>
      <c r="G243" s="1" t="s">
        <v>619</v>
      </c>
      <c r="H243" s="2">
        <v>43000</v>
      </c>
      <c r="I243" s="1" t="s">
        <v>9</v>
      </c>
      <c r="J243" s="1" t="s">
        <v>617</v>
      </c>
      <c r="K243" s="7" t="s">
        <v>1092</v>
      </c>
      <c r="L243" s="6" t="s">
        <v>1102</v>
      </c>
      <c r="M243" s="7" t="s">
        <v>1114</v>
      </c>
      <c r="N243" s="7">
        <v>2017</v>
      </c>
      <c r="O243" s="5">
        <v>-33227.370000000003</v>
      </c>
    </row>
    <row r="244" spans="1:15" ht="12.75" customHeight="1">
      <c r="A244" s="1" t="s">
        <v>618</v>
      </c>
      <c r="B244" s="5">
        <v>-3322.74</v>
      </c>
      <c r="C244" s="1"/>
      <c r="D244" s="1" t="s">
        <v>228</v>
      </c>
      <c r="E244" s="1" t="s">
        <v>229</v>
      </c>
      <c r="F244" s="1" t="s">
        <v>490</v>
      </c>
      <c r="G244" s="1" t="s">
        <v>619</v>
      </c>
      <c r="H244" s="2">
        <v>43000</v>
      </c>
      <c r="I244" s="1" t="s">
        <v>9</v>
      </c>
      <c r="J244" s="1" t="s">
        <v>620</v>
      </c>
      <c r="K244" s="7" t="s">
        <v>1092</v>
      </c>
      <c r="L244" s="6" t="s">
        <v>1102</v>
      </c>
      <c r="M244" s="7" t="s">
        <v>1114</v>
      </c>
      <c r="N244" s="7">
        <v>2017</v>
      </c>
      <c r="O244" s="5">
        <v>-3322.74</v>
      </c>
    </row>
    <row r="245" spans="1:15" ht="12.75" customHeight="1">
      <c r="A245" s="1" t="s">
        <v>618</v>
      </c>
      <c r="B245" s="5">
        <v>-60.05</v>
      </c>
      <c r="C245" s="1"/>
      <c r="D245" s="1" t="s">
        <v>228</v>
      </c>
      <c r="E245" s="1" t="s">
        <v>229</v>
      </c>
      <c r="F245" s="1" t="s">
        <v>490</v>
      </c>
      <c r="G245" s="1" t="s">
        <v>619</v>
      </c>
      <c r="H245" s="2">
        <v>43000</v>
      </c>
      <c r="I245" s="1" t="s">
        <v>9</v>
      </c>
      <c r="J245" s="1" t="s">
        <v>617</v>
      </c>
      <c r="K245" s="7" t="s">
        <v>1092</v>
      </c>
      <c r="L245" s="6" t="s">
        <v>1102</v>
      </c>
      <c r="M245" s="7" t="s">
        <v>1114</v>
      </c>
      <c r="N245" s="7">
        <v>2017</v>
      </c>
      <c r="O245" s="5">
        <v>-60.05</v>
      </c>
    </row>
    <row r="246" spans="1:15" ht="12.75" customHeight="1">
      <c r="A246" s="1" t="s">
        <v>618</v>
      </c>
      <c r="B246" s="5">
        <v>-12.61</v>
      </c>
      <c r="C246" s="1"/>
      <c r="D246" s="1" t="s">
        <v>228</v>
      </c>
      <c r="E246" s="1" t="s">
        <v>229</v>
      </c>
      <c r="F246" s="1" t="s">
        <v>490</v>
      </c>
      <c r="G246" s="1" t="s">
        <v>619</v>
      </c>
      <c r="H246" s="2">
        <v>43000</v>
      </c>
      <c r="I246" s="1" t="s">
        <v>9</v>
      </c>
      <c r="J246" s="1" t="s">
        <v>620</v>
      </c>
      <c r="K246" s="7" t="s">
        <v>1092</v>
      </c>
      <c r="L246" s="6" t="s">
        <v>1102</v>
      </c>
      <c r="M246" s="7" t="s">
        <v>1114</v>
      </c>
      <c r="N246" s="7">
        <v>2017</v>
      </c>
      <c r="O246" s="5">
        <v>-12.61</v>
      </c>
    </row>
    <row r="247" spans="1:15" ht="12.75" customHeight="1">
      <c r="A247" s="1" t="s">
        <v>622</v>
      </c>
      <c r="B247" s="5">
        <v>-8286.74</v>
      </c>
      <c r="C247" s="1"/>
      <c r="D247" s="1" t="s">
        <v>228</v>
      </c>
      <c r="E247" s="1" t="s">
        <v>229</v>
      </c>
      <c r="F247" s="1" t="s">
        <v>490</v>
      </c>
      <c r="G247" s="1" t="s">
        <v>623</v>
      </c>
      <c r="H247" s="2">
        <v>43000</v>
      </c>
      <c r="I247" s="1" t="s">
        <v>9</v>
      </c>
      <c r="J247" s="1" t="s">
        <v>621</v>
      </c>
      <c r="K247" s="7" t="s">
        <v>1092</v>
      </c>
      <c r="L247" s="6" t="s">
        <v>1102</v>
      </c>
      <c r="M247" s="7" t="s">
        <v>1114</v>
      </c>
      <c r="N247" s="7">
        <v>2017</v>
      </c>
      <c r="O247" s="5">
        <v>-8286.74</v>
      </c>
    </row>
    <row r="248" spans="1:15" ht="12.75" customHeight="1">
      <c r="A248" s="1" t="s">
        <v>622</v>
      </c>
      <c r="B248" s="5">
        <v>-828.67</v>
      </c>
      <c r="C248" s="1"/>
      <c r="D248" s="1" t="s">
        <v>228</v>
      </c>
      <c r="E248" s="1" t="s">
        <v>229</v>
      </c>
      <c r="F248" s="1" t="s">
        <v>490</v>
      </c>
      <c r="G248" s="1" t="s">
        <v>623</v>
      </c>
      <c r="H248" s="2">
        <v>43000</v>
      </c>
      <c r="I248" s="1" t="s">
        <v>9</v>
      </c>
      <c r="J248" s="1" t="s">
        <v>624</v>
      </c>
      <c r="K248" s="7" t="s">
        <v>1092</v>
      </c>
      <c r="L248" s="6" t="s">
        <v>1102</v>
      </c>
      <c r="M248" s="7" t="s">
        <v>1114</v>
      </c>
      <c r="N248" s="7">
        <v>2017</v>
      </c>
      <c r="O248" s="5">
        <v>-828.67</v>
      </c>
    </row>
    <row r="249" spans="1:15" ht="12.75" customHeight="1">
      <c r="A249" s="1" t="s">
        <v>626</v>
      </c>
      <c r="B249" s="5">
        <v>-624.30999999999995</v>
      </c>
      <c r="C249" s="1"/>
      <c r="D249" s="1" t="s">
        <v>228</v>
      </c>
      <c r="E249" s="1" t="s">
        <v>229</v>
      </c>
      <c r="F249" s="1" t="s">
        <v>628</v>
      </c>
      <c r="G249" s="1" t="s">
        <v>627</v>
      </c>
      <c r="H249" s="2">
        <v>43000</v>
      </c>
      <c r="I249" s="1" t="s">
        <v>9</v>
      </c>
      <c r="J249" s="1" t="s">
        <v>625</v>
      </c>
      <c r="K249" s="7" t="s">
        <v>1092</v>
      </c>
      <c r="L249" s="6" t="s">
        <v>1102</v>
      </c>
      <c r="M249" s="7" t="s">
        <v>1114</v>
      </c>
      <c r="N249" s="7">
        <v>2017</v>
      </c>
      <c r="O249" s="5">
        <v>-624.30999999999995</v>
      </c>
    </row>
    <row r="250" spans="1:15" ht="12.75" customHeight="1">
      <c r="A250" s="1" t="s">
        <v>626</v>
      </c>
      <c r="B250" s="5">
        <v>-62.43</v>
      </c>
      <c r="C250" s="1"/>
      <c r="D250" s="1" t="s">
        <v>228</v>
      </c>
      <c r="E250" s="1" t="s">
        <v>229</v>
      </c>
      <c r="F250" s="1" t="s">
        <v>628</v>
      </c>
      <c r="G250" s="1" t="s">
        <v>627</v>
      </c>
      <c r="H250" s="2">
        <v>43000</v>
      </c>
      <c r="I250" s="1" t="s">
        <v>9</v>
      </c>
      <c r="J250" s="1" t="s">
        <v>629</v>
      </c>
      <c r="K250" s="7" t="s">
        <v>1092</v>
      </c>
      <c r="L250" s="6" t="s">
        <v>1102</v>
      </c>
      <c r="M250" s="7" t="s">
        <v>1114</v>
      </c>
      <c r="N250" s="7">
        <v>2017</v>
      </c>
      <c r="O250" s="5">
        <v>-62.43</v>
      </c>
    </row>
    <row r="251" spans="1:15" ht="12.75" customHeight="1">
      <c r="A251" s="1" t="s">
        <v>631</v>
      </c>
      <c r="B251" s="5">
        <v>-22500</v>
      </c>
      <c r="C251" s="1"/>
      <c r="D251" s="1" t="s">
        <v>228</v>
      </c>
      <c r="E251" s="1" t="s">
        <v>229</v>
      </c>
      <c r="F251" s="1" t="s">
        <v>490</v>
      </c>
      <c r="G251" s="1" t="s">
        <v>632</v>
      </c>
      <c r="H251" s="2">
        <v>43003</v>
      </c>
      <c r="I251" s="1" t="s">
        <v>9</v>
      </c>
      <c r="J251" s="1" t="s">
        <v>630</v>
      </c>
      <c r="K251" s="7" t="s">
        <v>1092</v>
      </c>
      <c r="L251" s="6" t="s">
        <v>1102</v>
      </c>
      <c r="M251" s="7" t="s">
        <v>1114</v>
      </c>
      <c r="N251" s="7">
        <v>2017</v>
      </c>
      <c r="O251" s="5">
        <v>-22500</v>
      </c>
    </row>
    <row r="252" spans="1:15" ht="12.75" customHeight="1">
      <c r="A252" s="1" t="s">
        <v>634</v>
      </c>
      <c r="B252" s="5">
        <v>-16402.419999999998</v>
      </c>
      <c r="C252" s="1"/>
      <c r="D252" s="1" t="s">
        <v>228</v>
      </c>
      <c r="E252" s="1" t="s">
        <v>229</v>
      </c>
      <c r="F252" s="1" t="s">
        <v>233</v>
      </c>
      <c r="G252" s="1" t="s">
        <v>635</v>
      </c>
      <c r="H252" s="2">
        <v>43012</v>
      </c>
      <c r="I252" s="1" t="s">
        <v>9</v>
      </c>
      <c r="J252" s="1" t="s">
        <v>633</v>
      </c>
      <c r="K252" s="7" t="s">
        <v>1092</v>
      </c>
      <c r="L252" s="6" t="s">
        <v>1103</v>
      </c>
      <c r="M252" s="7" t="s">
        <v>1106</v>
      </c>
      <c r="N252" s="7">
        <v>2017</v>
      </c>
      <c r="O252" s="5">
        <v>-16402.419999999998</v>
      </c>
    </row>
    <row r="253" spans="1:15" ht="12.75" customHeight="1">
      <c r="A253" s="1" t="s">
        <v>634</v>
      </c>
      <c r="B253" s="5">
        <v>-1640.24</v>
      </c>
      <c r="C253" s="1"/>
      <c r="D253" s="1" t="s">
        <v>228</v>
      </c>
      <c r="E253" s="1" t="s">
        <v>229</v>
      </c>
      <c r="F253" s="1" t="s">
        <v>233</v>
      </c>
      <c r="G253" s="1" t="s">
        <v>635</v>
      </c>
      <c r="H253" s="2">
        <v>43012</v>
      </c>
      <c r="I253" s="1" t="s">
        <v>9</v>
      </c>
      <c r="J253" s="1" t="s">
        <v>636</v>
      </c>
      <c r="K253" s="7" t="s">
        <v>1092</v>
      </c>
      <c r="L253" s="6" t="s">
        <v>1103</v>
      </c>
      <c r="M253" s="7" t="s">
        <v>1106</v>
      </c>
      <c r="N253" s="7">
        <v>2017</v>
      </c>
      <c r="O253" s="5">
        <v>-1640.24</v>
      </c>
    </row>
    <row r="254" spans="1:15" ht="12.75" customHeight="1">
      <c r="A254" s="1" t="s">
        <v>638</v>
      </c>
      <c r="B254" s="5">
        <v>-17693.55</v>
      </c>
      <c r="C254" s="1"/>
      <c r="D254" s="1" t="s">
        <v>228</v>
      </c>
      <c r="E254" s="1" t="s">
        <v>229</v>
      </c>
      <c r="F254" s="1" t="s">
        <v>248</v>
      </c>
      <c r="G254" s="1" t="s">
        <v>639</v>
      </c>
      <c r="H254" s="2">
        <v>43012</v>
      </c>
      <c r="I254" s="1" t="s">
        <v>9</v>
      </c>
      <c r="J254" s="1" t="s">
        <v>637</v>
      </c>
      <c r="K254" s="7" t="s">
        <v>1092</v>
      </c>
      <c r="L254" s="6" t="s">
        <v>1103</v>
      </c>
      <c r="M254" s="7" t="s">
        <v>1106</v>
      </c>
      <c r="N254" s="7">
        <v>2017</v>
      </c>
      <c r="O254" s="5">
        <v>-17693.55</v>
      </c>
    </row>
    <row r="255" spans="1:15" ht="12.75" customHeight="1">
      <c r="A255" s="1" t="s">
        <v>638</v>
      </c>
      <c r="B255" s="5">
        <v>-1769.36</v>
      </c>
      <c r="C255" s="1"/>
      <c r="D255" s="1" t="s">
        <v>228</v>
      </c>
      <c r="E255" s="1" t="s">
        <v>229</v>
      </c>
      <c r="F255" s="1" t="s">
        <v>248</v>
      </c>
      <c r="G255" s="1" t="s">
        <v>639</v>
      </c>
      <c r="H255" s="2">
        <v>43012</v>
      </c>
      <c r="I255" s="1" t="s">
        <v>9</v>
      </c>
      <c r="J255" s="1" t="s">
        <v>640</v>
      </c>
      <c r="K255" s="7" t="s">
        <v>1092</v>
      </c>
      <c r="L255" s="6" t="s">
        <v>1103</v>
      </c>
      <c r="M255" s="7" t="s">
        <v>1106</v>
      </c>
      <c r="N255" s="7">
        <v>2017</v>
      </c>
      <c r="O255" s="5">
        <v>-1769.36</v>
      </c>
    </row>
    <row r="256" spans="1:15" ht="12.75" customHeight="1">
      <c r="A256" s="1" t="s">
        <v>641</v>
      </c>
      <c r="B256" s="5">
        <v>-83457.09</v>
      </c>
      <c r="C256" s="1"/>
      <c r="D256" s="1" t="s">
        <v>228</v>
      </c>
      <c r="E256" s="1" t="s">
        <v>229</v>
      </c>
      <c r="F256" s="1" t="s">
        <v>233</v>
      </c>
      <c r="G256" s="1" t="s">
        <v>642</v>
      </c>
      <c r="H256" s="2">
        <v>43020</v>
      </c>
      <c r="I256" s="1" t="s">
        <v>9</v>
      </c>
      <c r="J256" s="1" t="s">
        <v>637</v>
      </c>
      <c r="K256" s="7" t="s">
        <v>1092</v>
      </c>
      <c r="L256" s="6" t="s">
        <v>1103</v>
      </c>
      <c r="M256" s="7" t="s">
        <v>1106</v>
      </c>
      <c r="N256" s="7">
        <v>2017</v>
      </c>
      <c r="O256" s="5">
        <v>-83457.09</v>
      </c>
    </row>
    <row r="257" spans="1:15" ht="12.75" customHeight="1">
      <c r="A257" s="1" t="s">
        <v>641</v>
      </c>
      <c r="B257" s="5">
        <v>-8345.7099999999991</v>
      </c>
      <c r="C257" s="1"/>
      <c r="D257" s="1" t="s">
        <v>228</v>
      </c>
      <c r="E257" s="1" t="s">
        <v>229</v>
      </c>
      <c r="F257" s="1" t="s">
        <v>233</v>
      </c>
      <c r="G257" s="1" t="s">
        <v>642</v>
      </c>
      <c r="H257" s="2">
        <v>43020</v>
      </c>
      <c r="I257" s="1" t="s">
        <v>9</v>
      </c>
      <c r="J257" s="1" t="s">
        <v>640</v>
      </c>
      <c r="K257" s="7" t="s">
        <v>1092</v>
      </c>
      <c r="L257" s="6" t="s">
        <v>1103</v>
      </c>
      <c r="M257" s="7" t="s">
        <v>1106</v>
      </c>
      <c r="N257" s="7">
        <v>2017</v>
      </c>
      <c r="O257" s="5">
        <v>-8345.7099999999991</v>
      </c>
    </row>
    <row r="258" spans="1:15" ht="12.75" customHeight="1">
      <c r="A258" s="1" t="s">
        <v>644</v>
      </c>
      <c r="B258" s="5">
        <v>-742.15</v>
      </c>
      <c r="C258" s="1"/>
      <c r="D258" s="1" t="s">
        <v>228</v>
      </c>
      <c r="E258" s="1" t="s">
        <v>229</v>
      </c>
      <c r="F258" s="1" t="s">
        <v>238</v>
      </c>
      <c r="G258" s="1" t="s">
        <v>645</v>
      </c>
      <c r="H258" s="2">
        <v>43020</v>
      </c>
      <c r="I258" s="1" t="s">
        <v>9</v>
      </c>
      <c r="J258" s="1" t="s">
        <v>643</v>
      </c>
      <c r="K258" s="7" t="s">
        <v>1092</v>
      </c>
      <c r="L258" s="6" t="s">
        <v>1103</v>
      </c>
      <c r="M258" s="7" t="s">
        <v>1106</v>
      </c>
      <c r="N258" s="7">
        <v>2017</v>
      </c>
      <c r="O258" s="5">
        <v>-742.15</v>
      </c>
    </row>
    <row r="259" spans="1:15" ht="12.75" customHeight="1">
      <c r="A259" s="1" t="s">
        <v>644</v>
      </c>
      <c r="B259" s="5">
        <v>-74.22</v>
      </c>
      <c r="C259" s="1"/>
      <c r="D259" s="1" t="s">
        <v>228</v>
      </c>
      <c r="E259" s="1" t="s">
        <v>229</v>
      </c>
      <c r="F259" s="1" t="s">
        <v>238</v>
      </c>
      <c r="G259" s="1" t="s">
        <v>645</v>
      </c>
      <c r="H259" s="2">
        <v>43020</v>
      </c>
      <c r="I259" s="1" t="s">
        <v>9</v>
      </c>
      <c r="J259" s="1" t="s">
        <v>646</v>
      </c>
      <c r="K259" s="7" t="s">
        <v>1092</v>
      </c>
      <c r="L259" s="6" t="s">
        <v>1103</v>
      </c>
      <c r="M259" s="7" t="s">
        <v>1106</v>
      </c>
      <c r="N259" s="7">
        <v>2017</v>
      </c>
      <c r="O259" s="5">
        <v>-74.22</v>
      </c>
    </row>
    <row r="260" spans="1:15" ht="12.75" customHeight="1">
      <c r="A260" s="1" t="s">
        <v>647</v>
      </c>
      <c r="B260" s="5">
        <v>-55149.279999999999</v>
      </c>
      <c r="C260" s="1"/>
      <c r="D260" s="1" t="s">
        <v>228</v>
      </c>
      <c r="E260" s="1" t="s">
        <v>229</v>
      </c>
      <c r="F260" s="1" t="s">
        <v>238</v>
      </c>
      <c r="G260" s="1" t="s">
        <v>648</v>
      </c>
      <c r="H260" s="2">
        <v>43020</v>
      </c>
      <c r="I260" s="1" t="s">
        <v>9</v>
      </c>
      <c r="J260" s="1" t="s">
        <v>637</v>
      </c>
      <c r="K260" s="7" t="s">
        <v>1092</v>
      </c>
      <c r="L260" s="6" t="s">
        <v>1103</v>
      </c>
      <c r="M260" s="7" t="s">
        <v>1106</v>
      </c>
      <c r="N260" s="7">
        <v>2017</v>
      </c>
      <c r="O260" s="5">
        <v>-55149.279999999999</v>
      </c>
    </row>
    <row r="261" spans="1:15" ht="12.75" customHeight="1">
      <c r="A261" s="1" t="s">
        <v>647</v>
      </c>
      <c r="B261" s="5">
        <v>-5514.93</v>
      </c>
      <c r="C261" s="1"/>
      <c r="D261" s="1" t="s">
        <v>228</v>
      </c>
      <c r="E261" s="1" t="s">
        <v>229</v>
      </c>
      <c r="F261" s="1" t="s">
        <v>238</v>
      </c>
      <c r="G261" s="1" t="s">
        <v>648</v>
      </c>
      <c r="H261" s="2">
        <v>43020</v>
      </c>
      <c r="I261" s="1" t="s">
        <v>9</v>
      </c>
      <c r="J261" s="1" t="s">
        <v>640</v>
      </c>
      <c r="K261" s="7" t="s">
        <v>1092</v>
      </c>
      <c r="L261" s="6" t="s">
        <v>1103</v>
      </c>
      <c r="M261" s="7" t="s">
        <v>1106</v>
      </c>
      <c r="N261" s="7">
        <v>2017</v>
      </c>
      <c r="O261" s="5">
        <v>-5514.93</v>
      </c>
    </row>
    <row r="262" spans="1:15" ht="12.75" customHeight="1">
      <c r="A262" s="1" t="s">
        <v>650</v>
      </c>
      <c r="B262" s="5">
        <v>-4327.83</v>
      </c>
      <c r="C262" s="1"/>
      <c r="D262" s="1" t="s">
        <v>228</v>
      </c>
      <c r="E262" s="1" t="s">
        <v>229</v>
      </c>
      <c r="F262" s="1" t="s">
        <v>248</v>
      </c>
      <c r="G262" s="1" t="s">
        <v>651</v>
      </c>
      <c r="H262" s="2">
        <v>43020</v>
      </c>
      <c r="I262" s="1" t="s">
        <v>9</v>
      </c>
      <c r="J262" s="1" t="s">
        <v>649</v>
      </c>
      <c r="K262" s="7" t="s">
        <v>1092</v>
      </c>
      <c r="L262" s="6" t="s">
        <v>1103</v>
      </c>
      <c r="M262" s="7" t="s">
        <v>1106</v>
      </c>
      <c r="N262" s="7">
        <v>2017</v>
      </c>
      <c r="O262" s="5">
        <v>-4327.83</v>
      </c>
    </row>
    <row r="263" spans="1:15" ht="12.75" customHeight="1">
      <c r="A263" s="1" t="s">
        <v>650</v>
      </c>
      <c r="B263" s="5">
        <v>-432.78</v>
      </c>
      <c r="C263" s="1"/>
      <c r="D263" s="1" t="s">
        <v>228</v>
      </c>
      <c r="E263" s="1" t="s">
        <v>229</v>
      </c>
      <c r="F263" s="1" t="s">
        <v>248</v>
      </c>
      <c r="G263" s="1" t="s">
        <v>651</v>
      </c>
      <c r="H263" s="2">
        <v>43020</v>
      </c>
      <c r="I263" s="1" t="s">
        <v>9</v>
      </c>
      <c r="J263" s="1" t="s">
        <v>652</v>
      </c>
      <c r="K263" s="7" t="s">
        <v>1092</v>
      </c>
      <c r="L263" s="6" t="s">
        <v>1103</v>
      </c>
      <c r="M263" s="7" t="s">
        <v>1106</v>
      </c>
      <c r="N263" s="7">
        <v>2017</v>
      </c>
      <c r="O263" s="5">
        <v>-432.78</v>
      </c>
    </row>
    <row r="264" spans="1:15" ht="12.75" customHeight="1">
      <c r="A264" s="1" t="s">
        <v>654</v>
      </c>
      <c r="B264" s="5">
        <v>-13466.73</v>
      </c>
      <c r="C264" s="1"/>
      <c r="D264" s="1" t="s">
        <v>228</v>
      </c>
      <c r="E264" s="1" t="s">
        <v>229</v>
      </c>
      <c r="F264" s="1" t="s">
        <v>248</v>
      </c>
      <c r="G264" s="1" t="s">
        <v>655</v>
      </c>
      <c r="H264" s="2">
        <v>43020</v>
      </c>
      <c r="I264" s="1" t="s">
        <v>9</v>
      </c>
      <c r="J264" s="1" t="s">
        <v>653</v>
      </c>
      <c r="K264" s="7" t="s">
        <v>1092</v>
      </c>
      <c r="L264" s="6" t="s">
        <v>1103</v>
      </c>
      <c r="M264" s="7" t="s">
        <v>1106</v>
      </c>
      <c r="N264" s="7">
        <v>2017</v>
      </c>
      <c r="O264" s="5">
        <v>-13466.73</v>
      </c>
    </row>
    <row r="265" spans="1:15" ht="12.75" customHeight="1">
      <c r="A265" s="1" t="s">
        <v>654</v>
      </c>
      <c r="B265" s="5">
        <v>-1346.67</v>
      </c>
      <c r="C265" s="1"/>
      <c r="D265" s="1" t="s">
        <v>228</v>
      </c>
      <c r="E265" s="1" t="s">
        <v>229</v>
      </c>
      <c r="F265" s="1" t="s">
        <v>248</v>
      </c>
      <c r="G265" s="1" t="s">
        <v>655</v>
      </c>
      <c r="H265" s="2">
        <v>43020</v>
      </c>
      <c r="I265" s="1" t="s">
        <v>9</v>
      </c>
      <c r="J265" s="1" t="s">
        <v>656</v>
      </c>
      <c r="K265" s="7" t="s">
        <v>1092</v>
      </c>
      <c r="L265" s="6" t="s">
        <v>1103</v>
      </c>
      <c r="M265" s="7" t="s">
        <v>1106</v>
      </c>
      <c r="N265" s="7">
        <v>2017</v>
      </c>
      <c r="O265" s="5">
        <v>-1346.67</v>
      </c>
    </row>
    <row r="266" spans="1:15" ht="12.75" customHeight="1">
      <c r="A266" s="1" t="s">
        <v>658</v>
      </c>
      <c r="B266" s="5">
        <v>-329627.3</v>
      </c>
      <c r="C266" s="1"/>
      <c r="D266" s="1" t="s">
        <v>228</v>
      </c>
      <c r="E266" s="1" t="s">
        <v>229</v>
      </c>
      <c r="F266" s="1" t="s">
        <v>441</v>
      </c>
      <c r="G266" s="1" t="s">
        <v>659</v>
      </c>
      <c r="H266" s="2">
        <v>43020</v>
      </c>
      <c r="I266" s="1" t="s">
        <v>9</v>
      </c>
      <c r="J266" s="1" t="s">
        <v>657</v>
      </c>
      <c r="K266" s="7" t="s">
        <v>1092</v>
      </c>
      <c r="L266" s="6" t="s">
        <v>1103</v>
      </c>
      <c r="M266" s="7" t="s">
        <v>1106</v>
      </c>
      <c r="N266" s="7">
        <v>2017</v>
      </c>
      <c r="O266" s="5">
        <v>-329627.3</v>
      </c>
    </row>
    <row r="267" spans="1:15" ht="12.75" customHeight="1">
      <c r="A267" s="1" t="s">
        <v>658</v>
      </c>
      <c r="B267" s="5">
        <v>-32962.699999999997</v>
      </c>
      <c r="C267" s="1"/>
      <c r="D267" s="1" t="s">
        <v>228</v>
      </c>
      <c r="E267" s="1" t="s">
        <v>229</v>
      </c>
      <c r="F267" s="1" t="s">
        <v>441</v>
      </c>
      <c r="G267" s="1" t="s">
        <v>659</v>
      </c>
      <c r="H267" s="2">
        <v>43020</v>
      </c>
      <c r="I267" s="1" t="s">
        <v>9</v>
      </c>
      <c r="J267" s="1" t="s">
        <v>660</v>
      </c>
      <c r="K267" s="7" t="s">
        <v>1092</v>
      </c>
      <c r="L267" s="6" t="s">
        <v>1103</v>
      </c>
      <c r="M267" s="7" t="s">
        <v>1106</v>
      </c>
      <c r="N267" s="7">
        <v>2017</v>
      </c>
      <c r="O267" s="5">
        <v>-32962.699999999997</v>
      </c>
    </row>
    <row r="268" spans="1:15" ht="12.75" customHeight="1">
      <c r="A268" s="1" t="s">
        <v>662</v>
      </c>
      <c r="B268" s="5">
        <v>443.85</v>
      </c>
      <c r="C268" s="1"/>
      <c r="D268" s="1" t="s">
        <v>228</v>
      </c>
      <c r="E268" s="1" t="s">
        <v>229</v>
      </c>
      <c r="F268" s="1" t="s">
        <v>490</v>
      </c>
      <c r="G268" s="1" t="s">
        <v>663</v>
      </c>
      <c r="H268" s="2">
        <v>43020</v>
      </c>
      <c r="I268" s="1" t="s">
        <v>9</v>
      </c>
      <c r="J268" s="1" t="s">
        <v>661</v>
      </c>
      <c r="K268" s="7" t="s">
        <v>1092</v>
      </c>
      <c r="L268" s="6" t="s">
        <v>1103</v>
      </c>
      <c r="M268" s="7" t="s">
        <v>1106</v>
      </c>
      <c r="N268" s="7">
        <v>2017</v>
      </c>
      <c r="O268" s="5">
        <v>443.85</v>
      </c>
    </row>
    <row r="269" spans="1:15" ht="12.75" customHeight="1">
      <c r="A269" s="1" t="s">
        <v>662</v>
      </c>
      <c r="B269" s="5">
        <v>66.58</v>
      </c>
      <c r="C269" s="1"/>
      <c r="D269" s="1" t="s">
        <v>228</v>
      </c>
      <c r="E269" s="1" t="s">
        <v>229</v>
      </c>
      <c r="F269" s="1" t="s">
        <v>490</v>
      </c>
      <c r="G269" s="1" t="s">
        <v>663</v>
      </c>
      <c r="H269" s="2">
        <v>43020</v>
      </c>
      <c r="I269" s="1" t="s">
        <v>9</v>
      </c>
      <c r="J269" s="1" t="s">
        <v>664</v>
      </c>
      <c r="K269" s="7" t="s">
        <v>1092</v>
      </c>
      <c r="L269" s="6" t="s">
        <v>1103</v>
      </c>
      <c r="M269" s="7" t="s">
        <v>1106</v>
      </c>
      <c r="N269" s="7">
        <v>2017</v>
      </c>
      <c r="O269" s="5">
        <v>66.58</v>
      </c>
    </row>
    <row r="270" spans="1:15" ht="12.75" customHeight="1">
      <c r="A270" s="1" t="s">
        <v>662</v>
      </c>
      <c r="B270" s="5">
        <v>179036.1</v>
      </c>
      <c r="C270" s="1"/>
      <c r="D270" s="1" t="s">
        <v>228</v>
      </c>
      <c r="E270" s="1" t="s">
        <v>229</v>
      </c>
      <c r="F270" s="1" t="s">
        <v>490</v>
      </c>
      <c r="G270" s="1" t="s">
        <v>663</v>
      </c>
      <c r="H270" s="2">
        <v>43020</v>
      </c>
      <c r="I270" s="1" t="s">
        <v>9</v>
      </c>
      <c r="J270" s="1" t="s">
        <v>661</v>
      </c>
      <c r="K270" s="7" t="s">
        <v>1092</v>
      </c>
      <c r="L270" s="6" t="s">
        <v>1103</v>
      </c>
      <c r="M270" s="7" t="s">
        <v>1106</v>
      </c>
      <c r="N270" s="7">
        <v>2017</v>
      </c>
      <c r="O270" s="5">
        <v>179036.1</v>
      </c>
    </row>
    <row r="271" spans="1:15" ht="12.75" customHeight="1">
      <c r="A271" s="1" t="s">
        <v>662</v>
      </c>
      <c r="B271" s="5">
        <v>17903.61</v>
      </c>
      <c r="C271" s="1"/>
      <c r="D271" s="1" t="s">
        <v>228</v>
      </c>
      <c r="E271" s="1" t="s">
        <v>229</v>
      </c>
      <c r="F271" s="1" t="s">
        <v>490</v>
      </c>
      <c r="G271" s="1" t="s">
        <v>663</v>
      </c>
      <c r="H271" s="2">
        <v>43020</v>
      </c>
      <c r="I271" s="1" t="s">
        <v>9</v>
      </c>
      <c r="J271" s="1" t="s">
        <v>664</v>
      </c>
      <c r="K271" s="7" t="s">
        <v>1092</v>
      </c>
      <c r="L271" s="6" t="s">
        <v>1103</v>
      </c>
      <c r="M271" s="7" t="s">
        <v>1106</v>
      </c>
      <c r="N271" s="7">
        <v>2017</v>
      </c>
      <c r="O271" s="5">
        <v>17903.61</v>
      </c>
    </row>
    <row r="272" spans="1:15" ht="12.75" customHeight="1">
      <c r="A272" s="1" t="s">
        <v>666</v>
      </c>
      <c r="B272" s="5">
        <v>-18525.22</v>
      </c>
      <c r="C272" s="1"/>
      <c r="D272" s="1" t="s">
        <v>228</v>
      </c>
      <c r="E272" s="1" t="s">
        <v>229</v>
      </c>
      <c r="F272" s="1" t="s">
        <v>233</v>
      </c>
      <c r="G272" s="1" t="s">
        <v>667</v>
      </c>
      <c r="H272" s="2">
        <v>43021</v>
      </c>
      <c r="I272" s="1" t="s">
        <v>9</v>
      </c>
      <c r="J272" s="1" t="s">
        <v>665</v>
      </c>
      <c r="K272" s="7" t="s">
        <v>1092</v>
      </c>
      <c r="L272" s="6" t="s">
        <v>1103</v>
      </c>
      <c r="M272" s="7" t="s">
        <v>1106</v>
      </c>
      <c r="N272" s="7">
        <v>2017</v>
      </c>
      <c r="O272" s="5">
        <v>-18525.22</v>
      </c>
    </row>
    <row r="273" spans="1:15" ht="12.75" customHeight="1">
      <c r="A273" s="1" t="s">
        <v>666</v>
      </c>
      <c r="B273" s="5">
        <v>-1852.52</v>
      </c>
      <c r="C273" s="1"/>
      <c r="D273" s="1" t="s">
        <v>228</v>
      </c>
      <c r="E273" s="1" t="s">
        <v>229</v>
      </c>
      <c r="F273" s="1" t="s">
        <v>233</v>
      </c>
      <c r="G273" s="1" t="s">
        <v>667</v>
      </c>
      <c r="H273" s="2">
        <v>43021</v>
      </c>
      <c r="I273" s="1" t="s">
        <v>9</v>
      </c>
      <c r="J273" s="1" t="s">
        <v>668</v>
      </c>
      <c r="K273" s="7" t="s">
        <v>1092</v>
      </c>
      <c r="L273" s="6" t="s">
        <v>1103</v>
      </c>
      <c r="M273" s="7" t="s">
        <v>1106</v>
      </c>
      <c r="N273" s="7">
        <v>2017</v>
      </c>
      <c r="O273" s="5">
        <v>-1852.52</v>
      </c>
    </row>
    <row r="274" spans="1:15" ht="12.75" customHeight="1">
      <c r="A274" s="1" t="s">
        <v>670</v>
      </c>
      <c r="B274" s="5">
        <v>-31940.97</v>
      </c>
      <c r="C274" s="1"/>
      <c r="D274" s="1" t="s">
        <v>228</v>
      </c>
      <c r="E274" s="1" t="s">
        <v>229</v>
      </c>
      <c r="F274" s="1" t="s">
        <v>238</v>
      </c>
      <c r="G274" s="1" t="s">
        <v>671</v>
      </c>
      <c r="H274" s="2">
        <v>43024</v>
      </c>
      <c r="I274" s="1" t="s">
        <v>9</v>
      </c>
      <c r="J274" s="1" t="s">
        <v>669</v>
      </c>
      <c r="K274" s="7" t="s">
        <v>1092</v>
      </c>
      <c r="L274" s="6" t="s">
        <v>1103</v>
      </c>
      <c r="M274" s="7" t="s">
        <v>1106</v>
      </c>
      <c r="N274" s="7">
        <v>2017</v>
      </c>
      <c r="O274" s="5">
        <v>-31940.97</v>
      </c>
    </row>
    <row r="275" spans="1:15" ht="12.75" customHeight="1">
      <c r="A275" s="1" t="s">
        <v>670</v>
      </c>
      <c r="B275" s="5">
        <v>-3194.1</v>
      </c>
      <c r="C275" s="1"/>
      <c r="D275" s="1" t="s">
        <v>228</v>
      </c>
      <c r="E275" s="1" t="s">
        <v>229</v>
      </c>
      <c r="F275" s="1" t="s">
        <v>238</v>
      </c>
      <c r="G275" s="1" t="s">
        <v>671</v>
      </c>
      <c r="H275" s="2">
        <v>43024</v>
      </c>
      <c r="I275" s="1" t="s">
        <v>9</v>
      </c>
      <c r="J275" s="1" t="s">
        <v>672</v>
      </c>
      <c r="K275" s="7" t="s">
        <v>1092</v>
      </c>
      <c r="L275" s="6" t="s">
        <v>1103</v>
      </c>
      <c r="M275" s="7" t="s">
        <v>1106</v>
      </c>
      <c r="N275" s="7">
        <v>2017</v>
      </c>
      <c r="O275" s="5">
        <v>-3194.1</v>
      </c>
    </row>
    <row r="276" spans="1:15" ht="12.75" customHeight="1">
      <c r="A276" s="1" t="s">
        <v>674</v>
      </c>
      <c r="B276" s="5">
        <v>-243168.31</v>
      </c>
      <c r="C276" s="1"/>
      <c r="D276" s="1" t="s">
        <v>228</v>
      </c>
      <c r="E276" s="1" t="s">
        <v>229</v>
      </c>
      <c r="F276" s="1" t="s">
        <v>490</v>
      </c>
      <c r="G276" s="1" t="s">
        <v>675</v>
      </c>
      <c r="H276" s="2">
        <v>43031</v>
      </c>
      <c r="I276" s="1" t="s">
        <v>9</v>
      </c>
      <c r="J276" s="1" t="s">
        <v>673</v>
      </c>
      <c r="K276" s="7" t="s">
        <v>1092</v>
      </c>
      <c r="L276" s="6" t="s">
        <v>1103</v>
      </c>
      <c r="M276" s="7" t="s">
        <v>1106</v>
      </c>
      <c r="N276" s="7">
        <v>2017</v>
      </c>
      <c r="O276" s="5">
        <v>-243168.31</v>
      </c>
    </row>
    <row r="277" spans="1:15" ht="12.75" customHeight="1">
      <c r="A277" s="1" t="s">
        <v>674</v>
      </c>
      <c r="B277" s="5">
        <v>-24316.83</v>
      </c>
      <c r="C277" s="1"/>
      <c r="D277" s="1" t="s">
        <v>228</v>
      </c>
      <c r="E277" s="1" t="s">
        <v>229</v>
      </c>
      <c r="F277" s="1" t="s">
        <v>490</v>
      </c>
      <c r="G277" s="1" t="s">
        <v>675</v>
      </c>
      <c r="H277" s="2">
        <v>43031</v>
      </c>
      <c r="I277" s="1" t="s">
        <v>9</v>
      </c>
      <c r="J277" s="1" t="s">
        <v>676</v>
      </c>
      <c r="K277" s="7" t="s">
        <v>1092</v>
      </c>
      <c r="L277" s="6" t="s">
        <v>1103</v>
      </c>
      <c r="M277" s="7" t="s">
        <v>1106</v>
      </c>
      <c r="N277" s="7">
        <v>2017</v>
      </c>
      <c r="O277" s="5">
        <v>-24316.83</v>
      </c>
    </row>
    <row r="278" spans="1:15" ht="12.75" customHeight="1">
      <c r="A278" s="1" t="s">
        <v>678</v>
      </c>
      <c r="B278" s="5">
        <v>-369262.7</v>
      </c>
      <c r="C278" s="1"/>
      <c r="D278" s="1" t="s">
        <v>228</v>
      </c>
      <c r="E278" s="1" t="s">
        <v>229</v>
      </c>
      <c r="F278" s="1" t="s">
        <v>233</v>
      </c>
      <c r="G278" s="1" t="s">
        <v>679</v>
      </c>
      <c r="H278" s="2">
        <v>43031</v>
      </c>
      <c r="I278" s="1" t="s">
        <v>9</v>
      </c>
      <c r="J278" s="1" t="s">
        <v>677</v>
      </c>
      <c r="K278" s="7" t="s">
        <v>1092</v>
      </c>
      <c r="L278" s="6" t="s">
        <v>1103</v>
      </c>
      <c r="M278" s="7" t="s">
        <v>1106</v>
      </c>
      <c r="N278" s="7">
        <v>2017</v>
      </c>
      <c r="O278" s="5">
        <v>-369262.7</v>
      </c>
    </row>
    <row r="279" spans="1:15" ht="12.75" customHeight="1">
      <c r="A279" s="1" t="s">
        <v>678</v>
      </c>
      <c r="B279" s="5">
        <v>-36926.269999999997</v>
      </c>
      <c r="C279" s="1"/>
      <c r="D279" s="1" t="s">
        <v>228</v>
      </c>
      <c r="E279" s="1" t="s">
        <v>229</v>
      </c>
      <c r="F279" s="1" t="s">
        <v>233</v>
      </c>
      <c r="G279" s="1" t="s">
        <v>679</v>
      </c>
      <c r="H279" s="2">
        <v>43031</v>
      </c>
      <c r="I279" s="1" t="s">
        <v>9</v>
      </c>
      <c r="J279" s="1" t="s">
        <v>680</v>
      </c>
      <c r="K279" s="7" t="s">
        <v>1092</v>
      </c>
      <c r="L279" s="6" t="s">
        <v>1103</v>
      </c>
      <c r="M279" s="7" t="s">
        <v>1106</v>
      </c>
      <c r="N279" s="7">
        <v>2017</v>
      </c>
      <c r="O279" s="5">
        <v>-36926.269999999997</v>
      </c>
    </row>
    <row r="280" spans="1:15" ht="12.75" customHeight="1">
      <c r="A280" s="1" t="s">
        <v>682</v>
      </c>
      <c r="B280" s="5">
        <v>-377290.15</v>
      </c>
      <c r="C280" s="1"/>
      <c r="D280" s="1" t="s">
        <v>228</v>
      </c>
      <c r="E280" s="1" t="s">
        <v>229</v>
      </c>
      <c r="F280" s="1" t="s">
        <v>233</v>
      </c>
      <c r="G280" s="1" t="s">
        <v>683</v>
      </c>
      <c r="H280" s="2">
        <v>43031</v>
      </c>
      <c r="I280" s="1" t="s">
        <v>9</v>
      </c>
      <c r="J280" s="1" t="s">
        <v>681</v>
      </c>
      <c r="K280" s="7" t="s">
        <v>1092</v>
      </c>
      <c r="L280" s="6" t="s">
        <v>1103</v>
      </c>
      <c r="M280" s="7" t="s">
        <v>1106</v>
      </c>
      <c r="N280" s="7">
        <v>2017</v>
      </c>
      <c r="O280" s="5">
        <v>-377290.15</v>
      </c>
    </row>
    <row r="281" spans="1:15" ht="12.75" customHeight="1">
      <c r="A281" s="1" t="s">
        <v>682</v>
      </c>
      <c r="B281" s="5">
        <v>-37729.019999999997</v>
      </c>
      <c r="C281" s="1"/>
      <c r="D281" s="1" t="s">
        <v>228</v>
      </c>
      <c r="E281" s="1" t="s">
        <v>229</v>
      </c>
      <c r="F281" s="1" t="s">
        <v>233</v>
      </c>
      <c r="G281" s="1" t="s">
        <v>683</v>
      </c>
      <c r="H281" s="2">
        <v>43031</v>
      </c>
      <c r="I281" s="1" t="s">
        <v>9</v>
      </c>
      <c r="J281" s="1" t="s">
        <v>684</v>
      </c>
      <c r="K281" s="7" t="s">
        <v>1092</v>
      </c>
      <c r="L281" s="6" t="s">
        <v>1103</v>
      </c>
      <c r="M281" s="7" t="s">
        <v>1106</v>
      </c>
      <c r="N281" s="7">
        <v>2017</v>
      </c>
      <c r="O281" s="5">
        <v>-37729.019999999997</v>
      </c>
    </row>
    <row r="282" spans="1:15" ht="12.75" customHeight="1">
      <c r="A282" s="1" t="s">
        <v>686</v>
      </c>
      <c r="B282" s="5">
        <v>-303971.05</v>
      </c>
      <c r="C282" s="1"/>
      <c r="D282" s="1" t="s">
        <v>228</v>
      </c>
      <c r="E282" s="1" t="s">
        <v>229</v>
      </c>
      <c r="F282" s="1" t="s">
        <v>271</v>
      </c>
      <c r="G282" s="1" t="s">
        <v>687</v>
      </c>
      <c r="H282" s="2">
        <v>43039</v>
      </c>
      <c r="I282" s="1" t="s">
        <v>9</v>
      </c>
      <c r="J282" s="1" t="s">
        <v>685</v>
      </c>
      <c r="K282" s="7" t="s">
        <v>1092</v>
      </c>
      <c r="L282" s="6" t="s">
        <v>1103</v>
      </c>
      <c r="M282" s="7" t="s">
        <v>1106</v>
      </c>
      <c r="N282" s="7">
        <v>2017</v>
      </c>
      <c r="O282" s="5">
        <v>-303971.05</v>
      </c>
    </row>
    <row r="283" spans="1:15" ht="12.75" customHeight="1">
      <c r="A283" s="1" t="s">
        <v>686</v>
      </c>
      <c r="B283" s="5">
        <v>-30397.11</v>
      </c>
      <c r="C283" s="1"/>
      <c r="D283" s="1" t="s">
        <v>228</v>
      </c>
      <c r="E283" s="1" t="s">
        <v>229</v>
      </c>
      <c r="F283" s="1" t="s">
        <v>271</v>
      </c>
      <c r="G283" s="1" t="s">
        <v>687</v>
      </c>
      <c r="H283" s="2">
        <v>43039</v>
      </c>
      <c r="I283" s="1" t="s">
        <v>9</v>
      </c>
      <c r="J283" s="1" t="s">
        <v>688</v>
      </c>
      <c r="K283" s="7" t="s">
        <v>1092</v>
      </c>
      <c r="L283" s="6" t="s">
        <v>1103</v>
      </c>
      <c r="M283" s="7" t="s">
        <v>1106</v>
      </c>
      <c r="N283" s="7">
        <v>2017</v>
      </c>
      <c r="O283" s="5">
        <v>-30397.11</v>
      </c>
    </row>
    <row r="284" spans="1:15" ht="12.75" customHeight="1">
      <c r="A284" s="1" t="s">
        <v>689</v>
      </c>
      <c r="B284" s="5">
        <v>-22364.52</v>
      </c>
      <c r="C284" s="1"/>
      <c r="D284" s="1" t="s">
        <v>228</v>
      </c>
      <c r="E284" s="1" t="s">
        <v>229</v>
      </c>
      <c r="F284" s="1" t="s">
        <v>248</v>
      </c>
      <c r="G284" s="1" t="s">
        <v>690</v>
      </c>
      <c r="H284" s="2">
        <v>43039</v>
      </c>
      <c r="I284" s="1" t="s">
        <v>9</v>
      </c>
      <c r="J284" s="1" t="s">
        <v>592</v>
      </c>
      <c r="K284" s="7" t="s">
        <v>1092</v>
      </c>
      <c r="L284" s="6" t="s">
        <v>1103</v>
      </c>
      <c r="M284" s="7" t="s">
        <v>1106</v>
      </c>
      <c r="N284" s="7">
        <v>2017</v>
      </c>
      <c r="O284" s="5">
        <v>-22364.52</v>
      </c>
    </row>
    <row r="285" spans="1:15" ht="12.75" customHeight="1">
      <c r="A285" s="1" t="s">
        <v>689</v>
      </c>
      <c r="B285" s="5">
        <v>-2236.4499999999998</v>
      </c>
      <c r="C285" s="1"/>
      <c r="D285" s="1" t="s">
        <v>228</v>
      </c>
      <c r="E285" s="1" t="s">
        <v>229</v>
      </c>
      <c r="F285" s="1" t="s">
        <v>248</v>
      </c>
      <c r="G285" s="1" t="s">
        <v>690</v>
      </c>
      <c r="H285" s="2">
        <v>43039</v>
      </c>
      <c r="I285" s="1" t="s">
        <v>9</v>
      </c>
      <c r="J285" s="1" t="s">
        <v>596</v>
      </c>
      <c r="K285" s="7" t="s">
        <v>1092</v>
      </c>
      <c r="L285" s="6" t="s">
        <v>1103</v>
      </c>
      <c r="M285" s="7" t="s">
        <v>1106</v>
      </c>
      <c r="N285" s="7">
        <v>2017</v>
      </c>
      <c r="O285" s="5">
        <v>-2236.4499999999998</v>
      </c>
    </row>
    <row r="286" spans="1:15" ht="12.75" customHeight="1">
      <c r="A286" s="1" t="s">
        <v>692</v>
      </c>
      <c r="B286" s="5">
        <v>-514455</v>
      </c>
      <c r="C286" s="1"/>
      <c r="D286" s="1" t="s">
        <v>228</v>
      </c>
      <c r="E286" s="1" t="s">
        <v>229</v>
      </c>
      <c r="F286" s="1" t="s">
        <v>233</v>
      </c>
      <c r="G286" s="1" t="s">
        <v>693</v>
      </c>
      <c r="H286" s="2">
        <v>43039</v>
      </c>
      <c r="I286" s="1" t="s">
        <v>9</v>
      </c>
      <c r="J286" s="1" t="s">
        <v>691</v>
      </c>
      <c r="K286" s="7" t="s">
        <v>1092</v>
      </c>
      <c r="L286" s="6" t="s">
        <v>1103</v>
      </c>
      <c r="M286" s="7" t="s">
        <v>1106</v>
      </c>
      <c r="N286" s="7">
        <v>2017</v>
      </c>
      <c r="O286" s="5">
        <v>-514455</v>
      </c>
    </row>
    <row r="287" spans="1:15" ht="12.75" customHeight="1">
      <c r="A287" s="1" t="s">
        <v>692</v>
      </c>
      <c r="B287" s="5">
        <v>-51445.5</v>
      </c>
      <c r="C287" s="1"/>
      <c r="D287" s="1" t="s">
        <v>228</v>
      </c>
      <c r="E287" s="1" t="s">
        <v>229</v>
      </c>
      <c r="F287" s="1" t="s">
        <v>233</v>
      </c>
      <c r="G287" s="1" t="s">
        <v>693</v>
      </c>
      <c r="H287" s="2">
        <v>43039</v>
      </c>
      <c r="I287" s="1" t="s">
        <v>9</v>
      </c>
      <c r="J287" s="1" t="s">
        <v>694</v>
      </c>
      <c r="K287" s="7" t="s">
        <v>1092</v>
      </c>
      <c r="L287" s="6" t="s">
        <v>1103</v>
      </c>
      <c r="M287" s="7" t="s">
        <v>1106</v>
      </c>
      <c r="N287" s="7">
        <v>2017</v>
      </c>
      <c r="O287" s="5">
        <v>-51445.5</v>
      </c>
    </row>
    <row r="288" spans="1:15" ht="12.75" customHeight="1">
      <c r="A288" s="1" t="s">
        <v>696</v>
      </c>
      <c r="B288" s="5">
        <v>-321098</v>
      </c>
      <c r="C288" s="1"/>
      <c r="D288" s="1" t="s">
        <v>228</v>
      </c>
      <c r="E288" s="1" t="s">
        <v>229</v>
      </c>
      <c r="F288" s="1" t="s">
        <v>233</v>
      </c>
      <c r="G288" s="1" t="s">
        <v>697</v>
      </c>
      <c r="H288" s="2">
        <v>43039</v>
      </c>
      <c r="I288" s="1" t="s">
        <v>9</v>
      </c>
      <c r="J288" s="1" t="s">
        <v>695</v>
      </c>
      <c r="K288" s="7" t="s">
        <v>1092</v>
      </c>
      <c r="L288" s="6" t="s">
        <v>1103</v>
      </c>
      <c r="M288" s="7" t="s">
        <v>1106</v>
      </c>
      <c r="N288" s="7">
        <v>2017</v>
      </c>
      <c r="O288" s="5">
        <v>-321098</v>
      </c>
    </row>
    <row r="289" spans="1:15" ht="12.75" customHeight="1">
      <c r="A289" s="1" t="s">
        <v>696</v>
      </c>
      <c r="B289" s="5">
        <v>-32109.8</v>
      </c>
      <c r="C289" s="1"/>
      <c r="D289" s="1" t="s">
        <v>228</v>
      </c>
      <c r="E289" s="1" t="s">
        <v>229</v>
      </c>
      <c r="F289" s="1" t="s">
        <v>233</v>
      </c>
      <c r="G289" s="1" t="s">
        <v>697</v>
      </c>
      <c r="H289" s="2">
        <v>43039</v>
      </c>
      <c r="I289" s="1" t="s">
        <v>9</v>
      </c>
      <c r="J289" s="1" t="s">
        <v>698</v>
      </c>
      <c r="K289" s="7" t="s">
        <v>1092</v>
      </c>
      <c r="L289" s="6" t="s">
        <v>1103</v>
      </c>
      <c r="M289" s="7" t="s">
        <v>1106</v>
      </c>
      <c r="N289" s="7">
        <v>2017</v>
      </c>
      <c r="O289" s="5">
        <v>-32109.8</v>
      </c>
    </row>
    <row r="290" spans="1:15" ht="12.75" customHeight="1">
      <c r="A290" s="1" t="s">
        <v>700</v>
      </c>
      <c r="B290" s="5">
        <v>-61821.79</v>
      </c>
      <c r="C290" s="1"/>
      <c r="D290" s="1" t="s">
        <v>228</v>
      </c>
      <c r="E290" s="1" t="s">
        <v>229</v>
      </c>
      <c r="F290" s="1" t="s">
        <v>702</v>
      </c>
      <c r="G290" s="1" t="s">
        <v>701</v>
      </c>
      <c r="H290" s="2">
        <v>43039</v>
      </c>
      <c r="I290" s="1" t="s">
        <v>9</v>
      </c>
      <c r="J290" s="1" t="s">
        <v>699</v>
      </c>
      <c r="K290" s="7" t="s">
        <v>1092</v>
      </c>
      <c r="L290" s="6" t="s">
        <v>1103</v>
      </c>
      <c r="M290" s="7" t="s">
        <v>1106</v>
      </c>
      <c r="N290" s="7">
        <v>2017</v>
      </c>
      <c r="O290" s="5">
        <v>-61821.79</v>
      </c>
    </row>
    <row r="291" spans="1:15" ht="12.75" customHeight="1">
      <c r="A291" s="1" t="s">
        <v>700</v>
      </c>
      <c r="B291" s="5">
        <v>-6182.18</v>
      </c>
      <c r="C291" s="1"/>
      <c r="D291" s="1" t="s">
        <v>228</v>
      </c>
      <c r="E291" s="1" t="s">
        <v>229</v>
      </c>
      <c r="F291" s="1" t="s">
        <v>702</v>
      </c>
      <c r="G291" s="1" t="s">
        <v>701</v>
      </c>
      <c r="H291" s="2">
        <v>43039</v>
      </c>
      <c r="I291" s="1" t="s">
        <v>9</v>
      </c>
      <c r="J291" s="1" t="s">
        <v>703</v>
      </c>
      <c r="K291" s="7" t="s">
        <v>1092</v>
      </c>
      <c r="L291" s="6" t="s">
        <v>1103</v>
      </c>
      <c r="M291" s="7" t="s">
        <v>1106</v>
      </c>
      <c r="N291" s="7">
        <v>2017</v>
      </c>
      <c r="O291" s="5">
        <v>-6182.18</v>
      </c>
    </row>
    <row r="292" spans="1:15" ht="12.75" customHeight="1">
      <c r="A292" s="1" t="s">
        <v>705</v>
      </c>
      <c r="B292" s="5">
        <v>-2846265</v>
      </c>
      <c r="C292" s="1"/>
      <c r="D292" s="1" t="s">
        <v>228</v>
      </c>
      <c r="E292" s="1" t="s">
        <v>229</v>
      </c>
      <c r="F292" s="1" t="s">
        <v>707</v>
      </c>
      <c r="G292" s="1" t="s">
        <v>706</v>
      </c>
      <c r="H292" s="2">
        <v>42761</v>
      </c>
      <c r="I292" s="1" t="s">
        <v>9</v>
      </c>
      <c r="J292" s="1" t="s">
        <v>704</v>
      </c>
      <c r="K292" s="7" t="s">
        <v>1092</v>
      </c>
      <c r="L292" s="6" t="s">
        <v>1094</v>
      </c>
      <c r="M292" s="7" t="s">
        <v>1105</v>
      </c>
      <c r="N292" s="7">
        <v>2017</v>
      </c>
      <c r="O292" s="5">
        <v>-2846265</v>
      </c>
    </row>
    <row r="293" spans="1:15" ht="12.75" customHeight="1">
      <c r="A293" s="1" t="s">
        <v>705</v>
      </c>
      <c r="B293" s="5">
        <v>-284626.5</v>
      </c>
      <c r="C293" s="1"/>
      <c r="D293" s="1" t="s">
        <v>228</v>
      </c>
      <c r="E293" s="1" t="s">
        <v>229</v>
      </c>
      <c r="F293" s="1" t="s">
        <v>707</v>
      </c>
      <c r="G293" s="1" t="s">
        <v>706</v>
      </c>
      <c r="H293" s="2">
        <v>42761</v>
      </c>
      <c r="I293" s="1" t="s">
        <v>9</v>
      </c>
      <c r="J293" s="1" t="s">
        <v>708</v>
      </c>
      <c r="K293" s="7" t="s">
        <v>1092</v>
      </c>
      <c r="L293" s="6" t="s">
        <v>1094</v>
      </c>
      <c r="M293" s="7" t="s">
        <v>1105</v>
      </c>
      <c r="N293" s="7">
        <v>2017</v>
      </c>
      <c r="O293" s="5">
        <v>-284626.5</v>
      </c>
    </row>
    <row r="294" spans="1:15" ht="12.75" customHeight="1">
      <c r="A294" s="1" t="s">
        <v>710</v>
      </c>
      <c r="B294" s="5">
        <v>-2934.56</v>
      </c>
      <c r="C294" s="1"/>
      <c r="D294" s="1" t="s">
        <v>228</v>
      </c>
      <c r="E294" s="1" t="s">
        <v>229</v>
      </c>
      <c r="F294" s="1" t="s">
        <v>712</v>
      </c>
      <c r="G294" s="1" t="s">
        <v>711</v>
      </c>
      <c r="H294" s="2">
        <v>42765</v>
      </c>
      <c r="I294" s="1" t="s">
        <v>9</v>
      </c>
      <c r="J294" s="1" t="s">
        <v>709</v>
      </c>
      <c r="K294" s="7" t="s">
        <v>1092</v>
      </c>
      <c r="L294" s="6" t="s">
        <v>1094</v>
      </c>
      <c r="M294" s="7" t="s">
        <v>1105</v>
      </c>
      <c r="N294" s="7">
        <v>2017</v>
      </c>
      <c r="O294" s="5">
        <v>-2934.56</v>
      </c>
    </row>
    <row r="295" spans="1:15" ht="12.75" customHeight="1">
      <c r="A295" s="1" t="s">
        <v>710</v>
      </c>
      <c r="B295" s="5">
        <v>-293.45999999999998</v>
      </c>
      <c r="C295" s="1"/>
      <c r="D295" s="1" t="s">
        <v>228</v>
      </c>
      <c r="E295" s="1" t="s">
        <v>229</v>
      </c>
      <c r="F295" s="1" t="s">
        <v>712</v>
      </c>
      <c r="G295" s="1" t="s">
        <v>711</v>
      </c>
      <c r="H295" s="2">
        <v>42765</v>
      </c>
      <c r="I295" s="1" t="s">
        <v>9</v>
      </c>
      <c r="J295" s="1" t="s">
        <v>713</v>
      </c>
      <c r="K295" s="7" t="s">
        <v>1092</v>
      </c>
      <c r="L295" s="6" t="s">
        <v>1094</v>
      </c>
      <c r="M295" s="7" t="s">
        <v>1105</v>
      </c>
      <c r="N295" s="7">
        <v>2017</v>
      </c>
      <c r="O295" s="5">
        <v>-293.45999999999998</v>
      </c>
    </row>
    <row r="296" spans="1:15" ht="12.75" customHeight="1">
      <c r="A296" s="1" t="s">
        <v>715</v>
      </c>
      <c r="B296" s="5">
        <v>-1379679</v>
      </c>
      <c r="C296" s="1"/>
      <c r="D296" s="1" t="s">
        <v>228</v>
      </c>
      <c r="E296" s="1" t="s">
        <v>229</v>
      </c>
      <c r="F296" s="1" t="s">
        <v>717</v>
      </c>
      <c r="G296" s="1" t="s">
        <v>716</v>
      </c>
      <c r="H296" s="2">
        <v>42766</v>
      </c>
      <c r="I296" s="1" t="s">
        <v>9</v>
      </c>
      <c r="J296" s="1" t="s">
        <v>714</v>
      </c>
      <c r="K296" s="7" t="s">
        <v>1092</v>
      </c>
      <c r="L296" s="6" t="s">
        <v>1094</v>
      </c>
      <c r="M296" s="7" t="s">
        <v>1105</v>
      </c>
      <c r="N296" s="7">
        <v>2017</v>
      </c>
      <c r="O296" s="5">
        <v>-1379679</v>
      </c>
    </row>
    <row r="297" spans="1:15" ht="12.75" customHeight="1">
      <c r="A297" s="1" t="s">
        <v>715</v>
      </c>
      <c r="B297" s="5">
        <v>-137967.9</v>
      </c>
      <c r="C297" s="1"/>
      <c r="D297" s="1" t="s">
        <v>228</v>
      </c>
      <c r="E297" s="1" t="s">
        <v>229</v>
      </c>
      <c r="F297" s="1" t="s">
        <v>717</v>
      </c>
      <c r="G297" s="1" t="s">
        <v>716</v>
      </c>
      <c r="H297" s="2">
        <v>42766</v>
      </c>
      <c r="I297" s="1" t="s">
        <v>9</v>
      </c>
      <c r="J297" s="1" t="s">
        <v>718</v>
      </c>
      <c r="K297" s="7" t="s">
        <v>1092</v>
      </c>
      <c r="L297" s="6" t="s">
        <v>1094</v>
      </c>
      <c r="M297" s="7" t="s">
        <v>1105</v>
      </c>
      <c r="N297" s="7">
        <v>2017</v>
      </c>
      <c r="O297" s="5">
        <v>-137967.9</v>
      </c>
    </row>
    <row r="298" spans="1:15" ht="12.75" customHeight="1">
      <c r="A298" s="1" t="s">
        <v>720</v>
      </c>
      <c r="B298" s="5">
        <v>-1328282</v>
      </c>
      <c r="C298" s="1"/>
      <c r="D298" s="1" t="s">
        <v>228</v>
      </c>
      <c r="E298" s="1" t="s">
        <v>229</v>
      </c>
      <c r="F298" s="1" t="s">
        <v>717</v>
      </c>
      <c r="G298" s="1" t="s">
        <v>721</v>
      </c>
      <c r="H298" s="2">
        <v>42766</v>
      </c>
      <c r="I298" s="1" t="s">
        <v>9</v>
      </c>
      <c r="J298" s="1" t="s">
        <v>719</v>
      </c>
      <c r="K298" s="7" t="s">
        <v>1092</v>
      </c>
      <c r="L298" s="6" t="s">
        <v>1094</v>
      </c>
      <c r="M298" s="7" t="s">
        <v>1105</v>
      </c>
      <c r="N298" s="7">
        <v>2017</v>
      </c>
      <c r="O298" s="5">
        <v>-1328282</v>
      </c>
    </row>
    <row r="299" spans="1:15" ht="12.75" customHeight="1">
      <c r="A299" s="1" t="s">
        <v>720</v>
      </c>
      <c r="B299" s="5">
        <v>-132828.20000000001</v>
      </c>
      <c r="C299" s="1"/>
      <c r="D299" s="1" t="s">
        <v>228</v>
      </c>
      <c r="E299" s="1" t="s">
        <v>229</v>
      </c>
      <c r="F299" s="1" t="s">
        <v>717</v>
      </c>
      <c r="G299" s="1" t="s">
        <v>721</v>
      </c>
      <c r="H299" s="2">
        <v>42766</v>
      </c>
      <c r="I299" s="1" t="s">
        <v>9</v>
      </c>
      <c r="J299" s="1" t="s">
        <v>722</v>
      </c>
      <c r="K299" s="7" t="s">
        <v>1092</v>
      </c>
      <c r="L299" s="6" t="s">
        <v>1094</v>
      </c>
      <c r="M299" s="7" t="s">
        <v>1105</v>
      </c>
      <c r="N299" s="7">
        <v>2017</v>
      </c>
      <c r="O299" s="5">
        <v>-132828.20000000001</v>
      </c>
    </row>
    <row r="300" spans="1:15" ht="12.75" customHeight="1">
      <c r="A300" s="1" t="s">
        <v>724</v>
      </c>
      <c r="B300" s="5">
        <v>-1261779</v>
      </c>
      <c r="C300" s="1"/>
      <c r="D300" s="1" t="s">
        <v>228</v>
      </c>
      <c r="E300" s="1" t="s">
        <v>229</v>
      </c>
      <c r="F300" s="1" t="s">
        <v>717</v>
      </c>
      <c r="G300" s="1" t="s">
        <v>725</v>
      </c>
      <c r="H300" s="2">
        <v>42790</v>
      </c>
      <c r="I300" s="1" t="s">
        <v>9</v>
      </c>
      <c r="J300" s="1" t="s">
        <v>723</v>
      </c>
      <c r="K300" s="7" t="s">
        <v>1092</v>
      </c>
      <c r="L300" s="6" t="s">
        <v>1095</v>
      </c>
      <c r="M300" s="7" t="s">
        <v>1107</v>
      </c>
      <c r="N300" s="7">
        <v>2017</v>
      </c>
      <c r="O300" s="5">
        <v>-1261779</v>
      </c>
    </row>
    <row r="301" spans="1:15" ht="12.75" customHeight="1">
      <c r="A301" s="1" t="s">
        <v>724</v>
      </c>
      <c r="B301" s="5">
        <v>-126177.9</v>
      </c>
      <c r="C301" s="1"/>
      <c r="D301" s="1" t="s">
        <v>228</v>
      </c>
      <c r="E301" s="1" t="s">
        <v>229</v>
      </c>
      <c r="F301" s="1" t="s">
        <v>717</v>
      </c>
      <c r="G301" s="1" t="s">
        <v>725</v>
      </c>
      <c r="H301" s="2">
        <v>42790</v>
      </c>
      <c r="I301" s="1" t="s">
        <v>9</v>
      </c>
      <c r="J301" s="1" t="s">
        <v>726</v>
      </c>
      <c r="K301" s="7" t="s">
        <v>1092</v>
      </c>
      <c r="L301" s="6" t="s">
        <v>1095</v>
      </c>
      <c r="M301" s="7" t="s">
        <v>1107</v>
      </c>
      <c r="N301" s="7">
        <v>2017</v>
      </c>
      <c r="O301" s="5">
        <v>-126177.9</v>
      </c>
    </row>
    <row r="302" spans="1:15" ht="12.75" customHeight="1">
      <c r="A302" s="1" t="s">
        <v>728</v>
      </c>
      <c r="B302" s="5">
        <v>-876998</v>
      </c>
      <c r="C302" s="1"/>
      <c r="D302" s="1" t="s">
        <v>228</v>
      </c>
      <c r="E302" s="1" t="s">
        <v>229</v>
      </c>
      <c r="F302" s="1" t="s">
        <v>707</v>
      </c>
      <c r="G302" s="1" t="s">
        <v>729</v>
      </c>
      <c r="H302" s="2">
        <v>42794</v>
      </c>
      <c r="I302" s="1" t="s">
        <v>230</v>
      </c>
      <c r="J302" s="1" t="s">
        <v>727</v>
      </c>
      <c r="K302" s="7" t="s">
        <v>1092</v>
      </c>
      <c r="L302" s="6" t="s">
        <v>1095</v>
      </c>
      <c r="M302" s="7" t="s">
        <v>1107</v>
      </c>
      <c r="N302" s="7">
        <v>2017</v>
      </c>
      <c r="O302" s="5">
        <v>-876998</v>
      </c>
    </row>
    <row r="303" spans="1:15" ht="12.75" customHeight="1">
      <c r="A303" s="1" t="s">
        <v>728</v>
      </c>
      <c r="B303" s="5">
        <v>-87699.8</v>
      </c>
      <c r="C303" s="1"/>
      <c r="D303" s="1" t="s">
        <v>228</v>
      </c>
      <c r="E303" s="1" t="s">
        <v>229</v>
      </c>
      <c r="F303" s="1" t="s">
        <v>707</v>
      </c>
      <c r="G303" s="1" t="s">
        <v>729</v>
      </c>
      <c r="H303" s="2">
        <v>42794</v>
      </c>
      <c r="I303" s="1" t="s">
        <v>230</v>
      </c>
      <c r="J303" s="1" t="s">
        <v>730</v>
      </c>
      <c r="K303" s="7" t="s">
        <v>1092</v>
      </c>
      <c r="L303" s="6" t="s">
        <v>1095</v>
      </c>
      <c r="M303" s="7" t="s">
        <v>1107</v>
      </c>
      <c r="N303" s="7">
        <v>2017</v>
      </c>
      <c r="O303" s="5">
        <v>-87699.8</v>
      </c>
    </row>
    <row r="304" spans="1:15" ht="12.75" customHeight="1">
      <c r="A304" s="1" t="s">
        <v>732</v>
      </c>
      <c r="B304" s="5">
        <v>1261779</v>
      </c>
      <c r="C304" s="1"/>
      <c r="D304" s="1" t="s">
        <v>228</v>
      </c>
      <c r="E304" s="1" t="s">
        <v>229</v>
      </c>
      <c r="F304" s="1" t="s">
        <v>717</v>
      </c>
      <c r="G304" s="1" t="s">
        <v>725</v>
      </c>
      <c r="H304" s="2">
        <v>42825</v>
      </c>
      <c r="I304" s="1" t="s">
        <v>9</v>
      </c>
      <c r="J304" s="1" t="s">
        <v>731</v>
      </c>
      <c r="K304" s="7" t="s">
        <v>1092</v>
      </c>
      <c r="L304" s="6" t="s">
        <v>1096</v>
      </c>
      <c r="M304" s="7" t="s">
        <v>1108</v>
      </c>
      <c r="N304" s="7">
        <v>2017</v>
      </c>
      <c r="O304" s="5">
        <v>1261779</v>
      </c>
    </row>
    <row r="305" spans="1:15" ht="12.75" customHeight="1">
      <c r="A305" s="1" t="s">
        <v>732</v>
      </c>
      <c r="B305" s="5">
        <v>126177.9</v>
      </c>
      <c r="C305" s="1"/>
      <c r="D305" s="1" t="s">
        <v>228</v>
      </c>
      <c r="E305" s="1" t="s">
        <v>229</v>
      </c>
      <c r="F305" s="1" t="s">
        <v>717</v>
      </c>
      <c r="G305" s="1" t="s">
        <v>725</v>
      </c>
      <c r="H305" s="2">
        <v>42825</v>
      </c>
      <c r="I305" s="1" t="s">
        <v>9</v>
      </c>
      <c r="J305" s="1" t="s">
        <v>733</v>
      </c>
      <c r="K305" s="7" t="s">
        <v>1092</v>
      </c>
      <c r="L305" s="6" t="s">
        <v>1096</v>
      </c>
      <c r="M305" s="7" t="s">
        <v>1108</v>
      </c>
      <c r="N305" s="7">
        <v>2017</v>
      </c>
      <c r="O305" s="5">
        <v>126177.9</v>
      </c>
    </row>
    <row r="306" spans="1:15" ht="12.75" customHeight="1">
      <c r="A306" s="1" t="s">
        <v>734</v>
      </c>
      <c r="B306" s="5">
        <v>-2408910</v>
      </c>
      <c r="C306" s="1"/>
      <c r="D306" s="1" t="s">
        <v>228</v>
      </c>
      <c r="E306" s="1" t="s">
        <v>229</v>
      </c>
      <c r="F306" s="1" t="s">
        <v>717</v>
      </c>
      <c r="G306" s="1" t="s">
        <v>735</v>
      </c>
      <c r="H306" s="2">
        <v>42825</v>
      </c>
      <c r="I306" s="1" t="s">
        <v>9</v>
      </c>
      <c r="J306" s="1" t="s">
        <v>723</v>
      </c>
      <c r="K306" s="7" t="s">
        <v>1092</v>
      </c>
      <c r="L306" s="6" t="s">
        <v>1096</v>
      </c>
      <c r="M306" s="7" t="s">
        <v>1108</v>
      </c>
      <c r="N306" s="7">
        <v>2017</v>
      </c>
      <c r="O306" s="5">
        <v>-2408910</v>
      </c>
    </row>
    <row r="307" spans="1:15" ht="12.75" customHeight="1">
      <c r="A307" s="1" t="s">
        <v>734</v>
      </c>
      <c r="B307" s="5">
        <v>-240891</v>
      </c>
      <c r="C307" s="1"/>
      <c r="D307" s="1" t="s">
        <v>228</v>
      </c>
      <c r="E307" s="1" t="s">
        <v>229</v>
      </c>
      <c r="F307" s="1" t="s">
        <v>717</v>
      </c>
      <c r="G307" s="1" t="s">
        <v>735</v>
      </c>
      <c r="H307" s="2">
        <v>42825</v>
      </c>
      <c r="I307" s="1" t="s">
        <v>9</v>
      </c>
      <c r="J307" s="1" t="s">
        <v>726</v>
      </c>
      <c r="K307" s="7" t="s">
        <v>1092</v>
      </c>
      <c r="L307" s="6" t="s">
        <v>1096</v>
      </c>
      <c r="M307" s="7" t="s">
        <v>1108</v>
      </c>
      <c r="N307" s="7">
        <v>2017</v>
      </c>
      <c r="O307" s="5">
        <v>-240891</v>
      </c>
    </row>
    <row r="308" spans="1:15" ht="12.75" customHeight="1">
      <c r="A308" s="1" t="s">
        <v>737</v>
      </c>
      <c r="B308" s="5">
        <v>-1902549</v>
      </c>
      <c r="C308" s="1"/>
      <c r="D308" s="1" t="s">
        <v>228</v>
      </c>
      <c r="E308" s="1" t="s">
        <v>229</v>
      </c>
      <c r="F308" s="1" t="s">
        <v>739</v>
      </c>
      <c r="G308" s="1" t="s">
        <v>738</v>
      </c>
      <c r="H308" s="2">
        <v>42825</v>
      </c>
      <c r="I308" s="1" t="s">
        <v>393</v>
      </c>
      <c r="J308" s="1" t="s">
        <v>736</v>
      </c>
      <c r="K308" s="7" t="s">
        <v>1092</v>
      </c>
      <c r="L308" s="6" t="s">
        <v>1096</v>
      </c>
      <c r="M308" s="7" t="s">
        <v>1108</v>
      </c>
      <c r="N308" s="7">
        <v>2017</v>
      </c>
      <c r="O308" s="5">
        <v>-1902549</v>
      </c>
    </row>
    <row r="309" spans="1:15" ht="12.75" customHeight="1">
      <c r="A309" s="1" t="s">
        <v>737</v>
      </c>
      <c r="B309" s="5">
        <v>-190254.9</v>
      </c>
      <c r="C309" s="1"/>
      <c r="D309" s="1" t="s">
        <v>228</v>
      </c>
      <c r="E309" s="1" t="s">
        <v>229</v>
      </c>
      <c r="F309" s="1" t="s">
        <v>739</v>
      </c>
      <c r="G309" s="1" t="s">
        <v>738</v>
      </c>
      <c r="H309" s="2">
        <v>42825</v>
      </c>
      <c r="I309" s="1" t="s">
        <v>393</v>
      </c>
      <c r="J309" s="1" t="s">
        <v>740</v>
      </c>
      <c r="K309" s="7" t="s">
        <v>1092</v>
      </c>
      <c r="L309" s="6" t="s">
        <v>1096</v>
      </c>
      <c r="M309" s="7" t="s">
        <v>1108</v>
      </c>
      <c r="N309" s="7">
        <v>2017</v>
      </c>
      <c r="O309" s="5">
        <v>-190254.9</v>
      </c>
    </row>
    <row r="310" spans="1:15" ht="12.75" customHeight="1">
      <c r="A310" s="1" t="s">
        <v>742</v>
      </c>
      <c r="B310" s="5">
        <v>-183682</v>
      </c>
      <c r="C310" s="1"/>
      <c r="D310" s="1" t="s">
        <v>228</v>
      </c>
      <c r="E310" s="1" t="s">
        <v>229</v>
      </c>
      <c r="F310" s="1" t="s">
        <v>707</v>
      </c>
      <c r="G310" s="1" t="s">
        <v>743</v>
      </c>
      <c r="H310" s="2">
        <v>42853</v>
      </c>
      <c r="I310" s="1" t="s">
        <v>9</v>
      </c>
      <c r="J310" s="1" t="s">
        <v>741</v>
      </c>
      <c r="K310" s="7" t="s">
        <v>1092</v>
      </c>
      <c r="L310" s="6" t="s">
        <v>1097</v>
      </c>
      <c r="M310" s="7" t="s">
        <v>1109</v>
      </c>
      <c r="N310" s="7">
        <v>2017</v>
      </c>
      <c r="O310" s="5">
        <v>-183682</v>
      </c>
    </row>
    <row r="311" spans="1:15" ht="12.75" customHeight="1">
      <c r="A311" s="1" t="s">
        <v>742</v>
      </c>
      <c r="B311" s="5">
        <v>-18368.2</v>
      </c>
      <c r="C311" s="1"/>
      <c r="D311" s="1" t="s">
        <v>228</v>
      </c>
      <c r="E311" s="1" t="s">
        <v>229</v>
      </c>
      <c r="F311" s="1" t="s">
        <v>707</v>
      </c>
      <c r="G311" s="1" t="s">
        <v>743</v>
      </c>
      <c r="H311" s="2">
        <v>42853</v>
      </c>
      <c r="I311" s="1" t="s">
        <v>9</v>
      </c>
      <c r="J311" s="1" t="s">
        <v>744</v>
      </c>
      <c r="K311" s="7" t="s">
        <v>1092</v>
      </c>
      <c r="L311" s="6" t="s">
        <v>1097</v>
      </c>
      <c r="M311" s="7" t="s">
        <v>1109</v>
      </c>
      <c r="N311" s="7">
        <v>2017</v>
      </c>
      <c r="O311" s="5">
        <v>-18368.2</v>
      </c>
    </row>
    <row r="312" spans="1:15" ht="12.75" customHeight="1">
      <c r="A312" s="1" t="s">
        <v>745</v>
      </c>
      <c r="B312" s="5">
        <v>-484244</v>
      </c>
      <c r="C312" s="1"/>
      <c r="D312" s="1" t="s">
        <v>228</v>
      </c>
      <c r="E312" s="1" t="s">
        <v>229</v>
      </c>
      <c r="F312" s="1" t="s">
        <v>747</v>
      </c>
      <c r="G312" s="1" t="s">
        <v>746</v>
      </c>
      <c r="H312" s="2">
        <v>42853</v>
      </c>
      <c r="I312" s="1" t="s">
        <v>9</v>
      </c>
      <c r="J312" s="1" t="s">
        <v>736</v>
      </c>
      <c r="K312" s="7" t="s">
        <v>1092</v>
      </c>
      <c r="L312" s="6" t="s">
        <v>1097</v>
      </c>
      <c r="M312" s="7" t="s">
        <v>1109</v>
      </c>
      <c r="N312" s="7">
        <v>2017</v>
      </c>
      <c r="O312" s="5">
        <v>-484244</v>
      </c>
    </row>
    <row r="313" spans="1:15" ht="12.75" customHeight="1">
      <c r="A313" s="1" t="s">
        <v>745</v>
      </c>
      <c r="B313" s="5">
        <v>-48424.4</v>
      </c>
      <c r="C313" s="1"/>
      <c r="D313" s="1" t="s">
        <v>228</v>
      </c>
      <c r="E313" s="1" t="s">
        <v>229</v>
      </c>
      <c r="F313" s="1" t="s">
        <v>747</v>
      </c>
      <c r="G313" s="1" t="s">
        <v>746</v>
      </c>
      <c r="H313" s="2">
        <v>42853</v>
      </c>
      <c r="I313" s="1" t="s">
        <v>9</v>
      </c>
      <c r="J313" s="1" t="s">
        <v>740</v>
      </c>
      <c r="K313" s="7" t="s">
        <v>1092</v>
      </c>
      <c r="L313" s="6" t="s">
        <v>1097</v>
      </c>
      <c r="M313" s="7" t="s">
        <v>1109</v>
      </c>
      <c r="N313" s="7">
        <v>2017</v>
      </c>
      <c r="O313" s="5">
        <v>-48424.4</v>
      </c>
    </row>
    <row r="314" spans="1:15" ht="12.75" customHeight="1">
      <c r="A314" s="1" t="s">
        <v>748</v>
      </c>
      <c r="B314" s="5">
        <v>-2258544.81</v>
      </c>
      <c r="C314" s="1"/>
      <c r="D314" s="1" t="s">
        <v>228</v>
      </c>
      <c r="E314" s="1" t="s">
        <v>229</v>
      </c>
      <c r="F314" s="1" t="s">
        <v>707</v>
      </c>
      <c r="G314" s="1" t="s">
        <v>749</v>
      </c>
      <c r="H314" s="2">
        <v>42873</v>
      </c>
      <c r="I314" s="1" t="s">
        <v>9</v>
      </c>
      <c r="J314" s="1" t="s">
        <v>741</v>
      </c>
      <c r="K314" s="7" t="s">
        <v>1092</v>
      </c>
      <c r="L314" s="6" t="s">
        <v>1098</v>
      </c>
      <c r="M314" s="7" t="s">
        <v>1110</v>
      </c>
      <c r="N314" s="7">
        <v>2017</v>
      </c>
      <c r="O314" s="5">
        <v>-2258544.81</v>
      </c>
    </row>
    <row r="315" spans="1:15" ht="12.75" customHeight="1">
      <c r="A315" s="1" t="s">
        <v>748</v>
      </c>
      <c r="B315" s="5">
        <v>-225854.48</v>
      </c>
      <c r="C315" s="1"/>
      <c r="D315" s="1" t="s">
        <v>228</v>
      </c>
      <c r="E315" s="1" t="s">
        <v>229</v>
      </c>
      <c r="F315" s="1" t="s">
        <v>707</v>
      </c>
      <c r="G315" s="1" t="s">
        <v>749</v>
      </c>
      <c r="H315" s="2">
        <v>42873</v>
      </c>
      <c r="I315" s="1" t="s">
        <v>9</v>
      </c>
      <c r="J315" s="1" t="s">
        <v>744</v>
      </c>
      <c r="K315" s="7" t="s">
        <v>1092</v>
      </c>
      <c r="L315" s="6" t="s">
        <v>1098</v>
      </c>
      <c r="M315" s="7" t="s">
        <v>1110</v>
      </c>
      <c r="N315" s="7">
        <v>2017</v>
      </c>
      <c r="O315" s="5">
        <v>-225854.48</v>
      </c>
    </row>
    <row r="316" spans="1:15" ht="12.75" customHeight="1">
      <c r="A316" s="1" t="s">
        <v>751</v>
      </c>
      <c r="B316" s="5">
        <v>-1627926</v>
      </c>
      <c r="C316" s="1"/>
      <c r="D316" s="1" t="s">
        <v>228</v>
      </c>
      <c r="E316" s="1" t="s">
        <v>229</v>
      </c>
      <c r="F316" s="1" t="s">
        <v>717</v>
      </c>
      <c r="G316" s="1" t="s">
        <v>752</v>
      </c>
      <c r="H316" s="2">
        <v>42888</v>
      </c>
      <c r="I316" s="1" t="s">
        <v>9</v>
      </c>
      <c r="J316" s="1" t="s">
        <v>750</v>
      </c>
      <c r="K316" s="7" t="s">
        <v>1092</v>
      </c>
      <c r="L316" s="6" t="s">
        <v>1099</v>
      </c>
      <c r="M316" s="7" t="s">
        <v>1111</v>
      </c>
      <c r="N316" s="7">
        <v>2017</v>
      </c>
      <c r="O316" s="5">
        <v>-1627926</v>
      </c>
    </row>
    <row r="317" spans="1:15" ht="12.75" customHeight="1">
      <c r="A317" s="1" t="s">
        <v>751</v>
      </c>
      <c r="B317" s="5">
        <v>-162792.6</v>
      </c>
      <c r="C317" s="1"/>
      <c r="D317" s="1" t="s">
        <v>228</v>
      </c>
      <c r="E317" s="1" t="s">
        <v>229</v>
      </c>
      <c r="F317" s="1" t="s">
        <v>717</v>
      </c>
      <c r="G317" s="1" t="s">
        <v>752</v>
      </c>
      <c r="H317" s="2">
        <v>42888</v>
      </c>
      <c r="I317" s="1" t="s">
        <v>9</v>
      </c>
      <c r="J317" s="1" t="s">
        <v>753</v>
      </c>
      <c r="K317" s="7" t="s">
        <v>1092</v>
      </c>
      <c r="L317" s="6" t="s">
        <v>1099</v>
      </c>
      <c r="M317" s="7" t="s">
        <v>1111</v>
      </c>
      <c r="N317" s="7">
        <v>2017</v>
      </c>
      <c r="O317" s="5">
        <v>-162792.6</v>
      </c>
    </row>
    <row r="318" spans="1:15" ht="12.75" customHeight="1">
      <c r="A318" s="1" t="s">
        <v>755</v>
      </c>
      <c r="B318" s="5">
        <v>-8451.11</v>
      </c>
      <c r="C318" s="1"/>
      <c r="D318" s="1" t="s">
        <v>228</v>
      </c>
      <c r="E318" s="1" t="s">
        <v>229</v>
      </c>
      <c r="F318" s="1" t="s">
        <v>712</v>
      </c>
      <c r="G318" s="1" t="s">
        <v>756</v>
      </c>
      <c r="H318" s="2">
        <v>42898</v>
      </c>
      <c r="I318" s="1" t="s">
        <v>9</v>
      </c>
      <c r="J318" s="1" t="s">
        <v>754</v>
      </c>
      <c r="K318" s="7" t="s">
        <v>1092</v>
      </c>
      <c r="L318" s="6" t="s">
        <v>1099</v>
      </c>
      <c r="M318" s="7" t="s">
        <v>1111</v>
      </c>
      <c r="N318" s="7">
        <v>2017</v>
      </c>
      <c r="O318" s="5">
        <v>-8451.11</v>
      </c>
    </row>
    <row r="319" spans="1:15" ht="12.75" customHeight="1">
      <c r="A319" s="1" t="s">
        <v>755</v>
      </c>
      <c r="B319" s="5">
        <v>-845.11</v>
      </c>
      <c r="C319" s="1"/>
      <c r="D319" s="1" t="s">
        <v>228</v>
      </c>
      <c r="E319" s="1" t="s">
        <v>229</v>
      </c>
      <c r="F319" s="1" t="s">
        <v>712</v>
      </c>
      <c r="G319" s="1" t="s">
        <v>756</v>
      </c>
      <c r="H319" s="2">
        <v>42898</v>
      </c>
      <c r="I319" s="1" t="s">
        <v>9</v>
      </c>
      <c r="J319" s="1" t="s">
        <v>757</v>
      </c>
      <c r="K319" s="7" t="s">
        <v>1092</v>
      </c>
      <c r="L319" s="6" t="s">
        <v>1099</v>
      </c>
      <c r="M319" s="7" t="s">
        <v>1111</v>
      </c>
      <c r="N319" s="7">
        <v>2017</v>
      </c>
      <c r="O319" s="5">
        <v>-845.11</v>
      </c>
    </row>
    <row r="320" spans="1:15" ht="12.75" customHeight="1">
      <c r="A320" s="1" t="s">
        <v>759</v>
      </c>
      <c r="B320" s="5">
        <v>-15691433</v>
      </c>
      <c r="C320" s="1"/>
      <c r="D320" s="1" t="s">
        <v>228</v>
      </c>
      <c r="E320" s="1" t="s">
        <v>229</v>
      </c>
      <c r="F320" s="1" t="s">
        <v>707</v>
      </c>
      <c r="G320" s="1" t="s">
        <v>760</v>
      </c>
      <c r="H320" s="2">
        <v>42942</v>
      </c>
      <c r="I320" s="1" t="s">
        <v>9</v>
      </c>
      <c r="J320" s="1" t="s">
        <v>758</v>
      </c>
      <c r="K320" s="7" t="s">
        <v>1092</v>
      </c>
      <c r="L320" s="6" t="s">
        <v>1100</v>
      </c>
      <c r="M320" s="7" t="s">
        <v>1112</v>
      </c>
      <c r="N320" s="7">
        <v>2017</v>
      </c>
      <c r="O320" s="5">
        <v>-15691433</v>
      </c>
    </row>
    <row r="321" spans="1:15" ht="12.75" customHeight="1">
      <c r="A321" s="1" t="s">
        <v>759</v>
      </c>
      <c r="B321" s="5">
        <v>-1569143.3</v>
      </c>
      <c r="C321" s="1"/>
      <c r="D321" s="1" t="s">
        <v>228</v>
      </c>
      <c r="E321" s="1" t="s">
        <v>229</v>
      </c>
      <c r="F321" s="1" t="s">
        <v>707</v>
      </c>
      <c r="G321" s="1" t="s">
        <v>760</v>
      </c>
      <c r="H321" s="2">
        <v>42942</v>
      </c>
      <c r="I321" s="1" t="s">
        <v>9</v>
      </c>
      <c r="J321" s="1" t="s">
        <v>761</v>
      </c>
      <c r="K321" s="7" t="s">
        <v>1092</v>
      </c>
      <c r="L321" s="6" t="s">
        <v>1100</v>
      </c>
      <c r="M321" s="7" t="s">
        <v>1112</v>
      </c>
      <c r="N321" s="7">
        <v>2017</v>
      </c>
      <c r="O321" s="5">
        <v>-1569143.3</v>
      </c>
    </row>
    <row r="322" spans="1:15" ht="12.75" customHeight="1">
      <c r="A322" s="1" t="s">
        <v>763</v>
      </c>
      <c r="B322" s="5">
        <v>-8257.56</v>
      </c>
      <c r="C322" s="1"/>
      <c r="D322" s="1" t="s">
        <v>228</v>
      </c>
      <c r="E322" s="1" t="s">
        <v>229</v>
      </c>
      <c r="F322" s="1" t="s">
        <v>712</v>
      </c>
      <c r="G322" s="1" t="s">
        <v>764</v>
      </c>
      <c r="H322" s="2">
        <v>42961</v>
      </c>
      <c r="I322" s="1" t="s">
        <v>9</v>
      </c>
      <c r="J322" s="1" t="s">
        <v>762</v>
      </c>
      <c r="K322" s="7" t="s">
        <v>1092</v>
      </c>
      <c r="L322" s="6" t="s">
        <v>1101</v>
      </c>
      <c r="M322" s="7" t="s">
        <v>1113</v>
      </c>
      <c r="N322" s="7">
        <v>2017</v>
      </c>
      <c r="O322" s="5">
        <v>-8257.56</v>
      </c>
    </row>
    <row r="323" spans="1:15" ht="12.75" customHeight="1">
      <c r="A323" s="1" t="s">
        <v>763</v>
      </c>
      <c r="B323" s="5">
        <v>-825.75</v>
      </c>
      <c r="C323" s="1"/>
      <c r="D323" s="1" t="s">
        <v>228</v>
      </c>
      <c r="E323" s="1" t="s">
        <v>229</v>
      </c>
      <c r="F323" s="1" t="s">
        <v>712</v>
      </c>
      <c r="G323" s="1" t="s">
        <v>764</v>
      </c>
      <c r="H323" s="2">
        <v>42961</v>
      </c>
      <c r="I323" s="1" t="s">
        <v>9</v>
      </c>
      <c r="J323" s="1" t="s">
        <v>765</v>
      </c>
      <c r="K323" s="7" t="s">
        <v>1092</v>
      </c>
      <c r="L323" s="6" t="s">
        <v>1101</v>
      </c>
      <c r="M323" s="7" t="s">
        <v>1113</v>
      </c>
      <c r="N323" s="7">
        <v>2017</v>
      </c>
      <c r="O323" s="5">
        <v>-825.75</v>
      </c>
    </row>
    <row r="324" spans="1:15" ht="12.75" customHeight="1">
      <c r="A324" s="1" t="s">
        <v>767</v>
      </c>
      <c r="B324" s="5">
        <v>-2739544</v>
      </c>
      <c r="C324" s="1"/>
      <c r="D324" s="1" t="s">
        <v>228</v>
      </c>
      <c r="E324" s="1" t="s">
        <v>229</v>
      </c>
      <c r="F324" s="1" t="s">
        <v>739</v>
      </c>
      <c r="G324" s="1" t="s">
        <v>768</v>
      </c>
      <c r="H324" s="2">
        <v>42978</v>
      </c>
      <c r="I324" s="1" t="s">
        <v>9</v>
      </c>
      <c r="J324" s="1" t="s">
        <v>766</v>
      </c>
      <c r="K324" s="7" t="s">
        <v>1092</v>
      </c>
      <c r="L324" s="6" t="s">
        <v>1101</v>
      </c>
      <c r="M324" s="7" t="s">
        <v>1113</v>
      </c>
      <c r="N324" s="7">
        <v>2017</v>
      </c>
      <c r="O324" s="5">
        <v>-2739544</v>
      </c>
    </row>
    <row r="325" spans="1:15" ht="12.75" customHeight="1">
      <c r="A325" s="1" t="s">
        <v>767</v>
      </c>
      <c r="B325" s="5">
        <v>-273954.40000000002</v>
      </c>
      <c r="C325" s="1"/>
      <c r="D325" s="1" t="s">
        <v>228</v>
      </c>
      <c r="E325" s="1" t="s">
        <v>229</v>
      </c>
      <c r="F325" s="1" t="s">
        <v>739</v>
      </c>
      <c r="G325" s="1" t="s">
        <v>768</v>
      </c>
      <c r="H325" s="2">
        <v>42978</v>
      </c>
      <c r="I325" s="1" t="s">
        <v>9</v>
      </c>
      <c r="J325" s="1" t="s">
        <v>769</v>
      </c>
      <c r="K325" s="7" t="s">
        <v>1092</v>
      </c>
      <c r="L325" s="6" t="s">
        <v>1101</v>
      </c>
      <c r="M325" s="7" t="s">
        <v>1113</v>
      </c>
      <c r="N325" s="7">
        <v>2017</v>
      </c>
      <c r="O325" s="5">
        <v>-273954.40000000002</v>
      </c>
    </row>
    <row r="326" spans="1:15" ht="12.75" customHeight="1">
      <c r="A326" s="1" t="s">
        <v>770</v>
      </c>
      <c r="B326" s="5">
        <v>-1742221</v>
      </c>
      <c r="C326" s="1"/>
      <c r="D326" s="1" t="s">
        <v>228</v>
      </c>
      <c r="E326" s="1" t="s">
        <v>229</v>
      </c>
      <c r="F326" s="1" t="s">
        <v>707</v>
      </c>
      <c r="G326" s="1" t="s">
        <v>771</v>
      </c>
      <c r="H326" s="2">
        <v>42978</v>
      </c>
      <c r="I326" s="1" t="s">
        <v>9</v>
      </c>
      <c r="J326" s="1" t="s">
        <v>758</v>
      </c>
      <c r="K326" s="7" t="s">
        <v>1092</v>
      </c>
      <c r="L326" s="6" t="s">
        <v>1101</v>
      </c>
      <c r="M326" s="7" t="s">
        <v>1113</v>
      </c>
      <c r="N326" s="7">
        <v>2017</v>
      </c>
      <c r="O326" s="5">
        <v>-1742221</v>
      </c>
    </row>
    <row r="327" spans="1:15" ht="12.75" customHeight="1">
      <c r="A327" s="1" t="s">
        <v>770</v>
      </c>
      <c r="B327" s="5">
        <v>-174222.1</v>
      </c>
      <c r="C327" s="1"/>
      <c r="D327" s="1" t="s">
        <v>228</v>
      </c>
      <c r="E327" s="1" t="s">
        <v>229</v>
      </c>
      <c r="F327" s="1" t="s">
        <v>707</v>
      </c>
      <c r="G327" s="1" t="s">
        <v>771</v>
      </c>
      <c r="H327" s="2">
        <v>42978</v>
      </c>
      <c r="I327" s="1" t="s">
        <v>9</v>
      </c>
      <c r="J327" s="1" t="s">
        <v>761</v>
      </c>
      <c r="K327" s="7" t="s">
        <v>1092</v>
      </c>
      <c r="L327" s="6" t="s">
        <v>1101</v>
      </c>
      <c r="M327" s="7" t="s">
        <v>1113</v>
      </c>
      <c r="N327" s="7">
        <v>2017</v>
      </c>
      <c r="O327" s="5">
        <v>-174222.1</v>
      </c>
    </row>
    <row r="328" spans="1:15" ht="12.75" customHeight="1">
      <c r="A328" s="1" t="s">
        <v>773</v>
      </c>
      <c r="B328" s="5">
        <v>-5241.6000000000004</v>
      </c>
      <c r="C328" s="1"/>
      <c r="D328" s="1" t="s">
        <v>228</v>
      </c>
      <c r="E328" s="1" t="s">
        <v>229</v>
      </c>
      <c r="F328" s="1" t="s">
        <v>747</v>
      </c>
      <c r="G328" s="1" t="s">
        <v>774</v>
      </c>
      <c r="H328" s="2">
        <v>42989</v>
      </c>
      <c r="I328" s="1" t="s">
        <v>9</v>
      </c>
      <c r="J328" s="1" t="s">
        <v>772</v>
      </c>
      <c r="K328" s="7" t="s">
        <v>1092</v>
      </c>
      <c r="L328" s="6" t="s">
        <v>1102</v>
      </c>
      <c r="M328" s="7" t="s">
        <v>1114</v>
      </c>
      <c r="N328" s="7">
        <v>2017</v>
      </c>
      <c r="O328" s="5">
        <v>-5241.6000000000004</v>
      </c>
    </row>
    <row r="329" spans="1:15" ht="12.75" customHeight="1">
      <c r="A329" s="1" t="s">
        <v>773</v>
      </c>
      <c r="B329" s="5">
        <v>-52416</v>
      </c>
      <c r="C329" s="1"/>
      <c r="D329" s="1" t="s">
        <v>228</v>
      </c>
      <c r="E329" s="1" t="s">
        <v>229</v>
      </c>
      <c r="F329" s="1" t="s">
        <v>747</v>
      </c>
      <c r="G329" s="1" t="s">
        <v>774</v>
      </c>
      <c r="H329" s="2">
        <v>42989</v>
      </c>
      <c r="I329" s="1" t="s">
        <v>9</v>
      </c>
      <c r="J329" s="1" t="s">
        <v>775</v>
      </c>
      <c r="K329" s="7" t="s">
        <v>1092</v>
      </c>
      <c r="L329" s="6" t="s">
        <v>1102</v>
      </c>
      <c r="M329" s="7" t="s">
        <v>1114</v>
      </c>
      <c r="N329" s="7">
        <v>2017</v>
      </c>
      <c r="O329" s="5">
        <v>-52416</v>
      </c>
    </row>
    <row r="330" spans="1:15" ht="12.75" customHeight="1">
      <c r="A330" s="1" t="s">
        <v>777</v>
      </c>
      <c r="B330" s="5">
        <v>-1552182.42</v>
      </c>
      <c r="C330" s="1"/>
      <c r="D330" s="1" t="s">
        <v>228</v>
      </c>
      <c r="E330" s="1" t="s">
        <v>229</v>
      </c>
      <c r="F330" s="1" t="s">
        <v>779</v>
      </c>
      <c r="G330" s="1" t="s">
        <v>778</v>
      </c>
      <c r="H330" s="2">
        <v>42989</v>
      </c>
      <c r="I330" s="1" t="s">
        <v>9</v>
      </c>
      <c r="J330" s="1" t="s">
        <v>776</v>
      </c>
      <c r="K330" s="7" t="s">
        <v>1092</v>
      </c>
      <c r="L330" s="6" t="s">
        <v>1102</v>
      </c>
      <c r="M330" s="7" t="s">
        <v>1114</v>
      </c>
      <c r="N330" s="7">
        <v>2017</v>
      </c>
      <c r="O330" s="5">
        <v>-1552182.42</v>
      </c>
    </row>
    <row r="331" spans="1:15" ht="12.75" customHeight="1">
      <c r="A331" s="1" t="s">
        <v>777</v>
      </c>
      <c r="B331" s="5">
        <v>-155218.23999999999</v>
      </c>
      <c r="C331" s="1"/>
      <c r="D331" s="1" t="s">
        <v>228</v>
      </c>
      <c r="E331" s="1" t="s">
        <v>229</v>
      </c>
      <c r="F331" s="1" t="s">
        <v>779</v>
      </c>
      <c r="G331" s="1" t="s">
        <v>778</v>
      </c>
      <c r="H331" s="2">
        <v>42989</v>
      </c>
      <c r="I331" s="1" t="s">
        <v>9</v>
      </c>
      <c r="J331" s="1" t="s">
        <v>780</v>
      </c>
      <c r="K331" s="7" t="s">
        <v>1092</v>
      </c>
      <c r="L331" s="6" t="s">
        <v>1102</v>
      </c>
      <c r="M331" s="7" t="s">
        <v>1114</v>
      </c>
      <c r="N331" s="7">
        <v>2017</v>
      </c>
      <c r="O331" s="5">
        <v>-155218.23999999999</v>
      </c>
    </row>
    <row r="332" spans="1:15" ht="12.75" customHeight="1">
      <c r="A332" s="1" t="s">
        <v>782</v>
      </c>
      <c r="B332" s="5">
        <v>-2602350</v>
      </c>
      <c r="C332" s="1"/>
      <c r="D332" s="1" t="s">
        <v>228</v>
      </c>
      <c r="E332" s="1" t="s">
        <v>229</v>
      </c>
      <c r="F332" s="1" t="s">
        <v>739</v>
      </c>
      <c r="G332" s="1" t="s">
        <v>783</v>
      </c>
      <c r="H332" s="2">
        <v>42989</v>
      </c>
      <c r="I332" s="1" t="s">
        <v>9</v>
      </c>
      <c r="J332" s="1" t="s">
        <v>781</v>
      </c>
      <c r="K332" s="7" t="s">
        <v>1092</v>
      </c>
      <c r="L332" s="6" t="s">
        <v>1102</v>
      </c>
      <c r="M332" s="7" t="s">
        <v>1114</v>
      </c>
      <c r="N332" s="7">
        <v>2017</v>
      </c>
      <c r="O332" s="5">
        <v>-2602350</v>
      </c>
    </row>
    <row r="333" spans="1:15" ht="12.75" customHeight="1">
      <c r="A333" s="1" t="s">
        <v>782</v>
      </c>
      <c r="B333" s="5">
        <v>-260235</v>
      </c>
      <c r="C333" s="1"/>
      <c r="D333" s="1" t="s">
        <v>228</v>
      </c>
      <c r="E333" s="1" t="s">
        <v>229</v>
      </c>
      <c r="F333" s="1" t="s">
        <v>739</v>
      </c>
      <c r="G333" s="1" t="s">
        <v>783</v>
      </c>
      <c r="H333" s="2">
        <v>42989</v>
      </c>
      <c r="I333" s="1" t="s">
        <v>9</v>
      </c>
      <c r="J333" s="1" t="s">
        <v>784</v>
      </c>
      <c r="K333" s="7" t="s">
        <v>1092</v>
      </c>
      <c r="L333" s="6" t="s">
        <v>1102</v>
      </c>
      <c r="M333" s="7" t="s">
        <v>1114</v>
      </c>
      <c r="N333" s="7">
        <v>2017</v>
      </c>
      <c r="O333" s="5">
        <v>-260235</v>
      </c>
    </row>
    <row r="334" spans="1:15" ht="12.75" customHeight="1">
      <c r="A334" s="1" t="s">
        <v>786</v>
      </c>
      <c r="B334" s="5">
        <v>-2529814</v>
      </c>
      <c r="C334" s="1"/>
      <c r="D334" s="1" t="s">
        <v>228</v>
      </c>
      <c r="E334" s="1" t="s">
        <v>229</v>
      </c>
      <c r="F334" s="1" t="s">
        <v>717</v>
      </c>
      <c r="G334" s="1" t="s">
        <v>787</v>
      </c>
      <c r="H334" s="2">
        <v>43013</v>
      </c>
      <c r="I334" s="1" t="s">
        <v>9</v>
      </c>
      <c r="J334" s="1" t="s">
        <v>785</v>
      </c>
      <c r="K334" s="7" t="s">
        <v>1092</v>
      </c>
      <c r="L334" s="6" t="s">
        <v>1103</v>
      </c>
      <c r="M334" s="7" t="s">
        <v>1106</v>
      </c>
      <c r="N334" s="7">
        <v>2017</v>
      </c>
      <c r="O334" s="5">
        <v>-2529814</v>
      </c>
    </row>
    <row r="335" spans="1:15" ht="12.75" customHeight="1">
      <c r="A335" s="1" t="s">
        <v>786</v>
      </c>
      <c r="B335" s="5">
        <v>-252981.4</v>
      </c>
      <c r="C335" s="1"/>
      <c r="D335" s="1" t="s">
        <v>228</v>
      </c>
      <c r="E335" s="1" t="s">
        <v>229</v>
      </c>
      <c r="F335" s="1" t="s">
        <v>717</v>
      </c>
      <c r="G335" s="1" t="s">
        <v>787</v>
      </c>
      <c r="H335" s="2">
        <v>43013</v>
      </c>
      <c r="I335" s="1" t="s">
        <v>9</v>
      </c>
      <c r="J335" s="1" t="s">
        <v>788</v>
      </c>
      <c r="K335" s="7" t="s">
        <v>1092</v>
      </c>
      <c r="L335" s="6" t="s">
        <v>1103</v>
      </c>
      <c r="M335" s="7" t="s">
        <v>1106</v>
      </c>
      <c r="N335" s="7">
        <v>2017</v>
      </c>
      <c r="O335" s="5">
        <v>-252981.4</v>
      </c>
    </row>
    <row r="336" spans="1:15" ht="12.75" customHeight="1">
      <c r="A336" s="1" t="s">
        <v>790</v>
      </c>
      <c r="B336" s="5">
        <v>-236868.63</v>
      </c>
      <c r="C336" s="1"/>
      <c r="D336" s="1" t="s">
        <v>228</v>
      </c>
      <c r="E336" s="1" t="s">
        <v>229</v>
      </c>
      <c r="F336" s="1" t="s">
        <v>707</v>
      </c>
      <c r="G336" s="1" t="s">
        <v>791</v>
      </c>
      <c r="H336" s="2">
        <v>43025</v>
      </c>
      <c r="I336" s="1" t="s">
        <v>9</v>
      </c>
      <c r="J336" s="1" t="s">
        <v>789</v>
      </c>
      <c r="K336" s="7" t="s">
        <v>1092</v>
      </c>
      <c r="L336" s="6" t="s">
        <v>1103</v>
      </c>
      <c r="M336" s="7" t="s">
        <v>1106</v>
      </c>
      <c r="N336" s="7">
        <v>2017</v>
      </c>
      <c r="O336" s="5">
        <v>-236868.63</v>
      </c>
    </row>
    <row r="337" spans="1:15" ht="12.75" customHeight="1">
      <c r="A337" s="1" t="s">
        <v>790</v>
      </c>
      <c r="B337" s="5">
        <v>-23686.86</v>
      </c>
      <c r="C337" s="1"/>
      <c r="D337" s="1" t="s">
        <v>228</v>
      </c>
      <c r="E337" s="1" t="s">
        <v>229</v>
      </c>
      <c r="F337" s="1" t="s">
        <v>707</v>
      </c>
      <c r="G337" s="1" t="s">
        <v>791</v>
      </c>
      <c r="H337" s="2">
        <v>43025</v>
      </c>
      <c r="I337" s="1" t="s">
        <v>9</v>
      </c>
      <c r="J337" s="1" t="s">
        <v>792</v>
      </c>
      <c r="K337" s="7" t="s">
        <v>1092</v>
      </c>
      <c r="L337" s="6" t="s">
        <v>1103</v>
      </c>
      <c r="M337" s="7" t="s">
        <v>1106</v>
      </c>
      <c r="N337" s="7">
        <v>2017</v>
      </c>
      <c r="O337" s="5">
        <v>-23686.86</v>
      </c>
    </row>
    <row r="338" spans="1:15" ht="12.75" customHeight="1">
      <c r="A338" s="1" t="s">
        <v>794</v>
      </c>
      <c r="B338" s="5">
        <v>-13097</v>
      </c>
      <c r="C338" s="1"/>
      <c r="D338" s="1" t="s">
        <v>228</v>
      </c>
      <c r="E338" s="1" t="s">
        <v>229</v>
      </c>
      <c r="F338" s="1" t="s">
        <v>747</v>
      </c>
      <c r="G338" s="1" t="s">
        <v>795</v>
      </c>
      <c r="H338" s="2">
        <v>43039</v>
      </c>
      <c r="I338" s="1" t="s">
        <v>9</v>
      </c>
      <c r="J338" s="1" t="s">
        <v>793</v>
      </c>
      <c r="K338" s="7" t="s">
        <v>1092</v>
      </c>
      <c r="L338" s="6" t="s">
        <v>1103</v>
      </c>
      <c r="M338" s="7" t="s">
        <v>1106</v>
      </c>
      <c r="N338" s="7">
        <v>2017</v>
      </c>
      <c r="O338" s="5">
        <v>-13097</v>
      </c>
    </row>
    <row r="339" spans="1:15" ht="12.75" customHeight="1">
      <c r="A339" s="1" t="s">
        <v>794</v>
      </c>
      <c r="B339" s="5">
        <v>-1309.7</v>
      </c>
      <c r="C339" s="1"/>
      <c r="D339" s="1" t="s">
        <v>228</v>
      </c>
      <c r="E339" s="1" t="s">
        <v>229</v>
      </c>
      <c r="F339" s="1" t="s">
        <v>747</v>
      </c>
      <c r="G339" s="1" t="s">
        <v>795</v>
      </c>
      <c r="H339" s="2">
        <v>43039</v>
      </c>
      <c r="I339" s="1" t="s">
        <v>9</v>
      </c>
      <c r="J339" s="1" t="s">
        <v>796</v>
      </c>
      <c r="K339" s="7" t="s">
        <v>1092</v>
      </c>
      <c r="L339" s="6" t="s">
        <v>1103</v>
      </c>
      <c r="M339" s="7" t="s">
        <v>1106</v>
      </c>
      <c r="N339" s="7">
        <v>2017</v>
      </c>
      <c r="O339" s="5">
        <v>-1309.7</v>
      </c>
    </row>
    <row r="340" spans="1:15" ht="12.75" customHeight="1">
      <c r="A340" s="1" t="s">
        <v>797</v>
      </c>
      <c r="B340" s="5">
        <v>-2125567</v>
      </c>
      <c r="C340" s="1"/>
      <c r="D340" s="1" t="s">
        <v>228</v>
      </c>
      <c r="E340" s="1" t="s">
        <v>229</v>
      </c>
      <c r="F340" s="1" t="s">
        <v>739</v>
      </c>
      <c r="G340" s="1" t="s">
        <v>798</v>
      </c>
      <c r="H340" s="2">
        <v>43039</v>
      </c>
      <c r="I340" s="1" t="s">
        <v>9</v>
      </c>
      <c r="J340" s="1" t="s">
        <v>793</v>
      </c>
      <c r="K340" s="7" t="s">
        <v>1092</v>
      </c>
      <c r="L340" s="6" t="s">
        <v>1103</v>
      </c>
      <c r="M340" s="7" t="s">
        <v>1106</v>
      </c>
      <c r="N340" s="7">
        <v>2017</v>
      </c>
      <c r="O340" s="5">
        <v>-2125567</v>
      </c>
    </row>
    <row r="341" spans="1:15" ht="12.75" customHeight="1">
      <c r="A341" s="1" t="s">
        <v>797</v>
      </c>
      <c r="B341" s="5">
        <v>-212556.7</v>
      </c>
      <c r="C341" s="1"/>
      <c r="D341" s="1" t="s">
        <v>228</v>
      </c>
      <c r="E341" s="1" t="s">
        <v>229</v>
      </c>
      <c r="F341" s="1" t="s">
        <v>739</v>
      </c>
      <c r="G341" s="1" t="s">
        <v>798</v>
      </c>
      <c r="H341" s="2">
        <v>43039</v>
      </c>
      <c r="I341" s="1" t="s">
        <v>9</v>
      </c>
      <c r="J341" s="1" t="s">
        <v>796</v>
      </c>
      <c r="K341" s="7" t="s">
        <v>1092</v>
      </c>
      <c r="L341" s="6" t="s">
        <v>1103</v>
      </c>
      <c r="M341" s="7" t="s">
        <v>1106</v>
      </c>
      <c r="N341" s="7">
        <v>2017</v>
      </c>
      <c r="O341" s="5">
        <v>-212556.7</v>
      </c>
    </row>
    <row r="342" spans="1:15" ht="12.75" customHeight="1">
      <c r="A342" s="1" t="s">
        <v>799</v>
      </c>
      <c r="B342" s="5">
        <v>-26469</v>
      </c>
      <c r="C342" s="1"/>
      <c r="D342" s="1" t="s">
        <v>228</v>
      </c>
      <c r="E342" s="1" t="s">
        <v>229</v>
      </c>
      <c r="F342" s="1" t="s">
        <v>747</v>
      </c>
      <c r="G342" s="1" t="s">
        <v>800</v>
      </c>
      <c r="H342" s="2">
        <v>43039</v>
      </c>
      <c r="I342" s="1" t="s">
        <v>9</v>
      </c>
      <c r="J342" s="1" t="s">
        <v>766</v>
      </c>
      <c r="K342" s="7" t="s">
        <v>1092</v>
      </c>
      <c r="L342" s="6" t="s">
        <v>1103</v>
      </c>
      <c r="M342" s="7" t="s">
        <v>1106</v>
      </c>
      <c r="N342" s="7">
        <v>2017</v>
      </c>
      <c r="O342" s="5">
        <v>-26469</v>
      </c>
    </row>
    <row r="343" spans="1:15" ht="12.75" customHeight="1">
      <c r="A343" s="1" t="s">
        <v>799</v>
      </c>
      <c r="B343" s="5">
        <v>-2646.9</v>
      </c>
      <c r="C343" s="1"/>
      <c r="D343" s="1" t="s">
        <v>228</v>
      </c>
      <c r="E343" s="1" t="s">
        <v>229</v>
      </c>
      <c r="F343" s="1" t="s">
        <v>747</v>
      </c>
      <c r="G343" s="1" t="s">
        <v>800</v>
      </c>
      <c r="H343" s="2">
        <v>43039</v>
      </c>
      <c r="I343" s="1" t="s">
        <v>9</v>
      </c>
      <c r="J343" s="1" t="s">
        <v>769</v>
      </c>
      <c r="K343" s="7" t="s">
        <v>1092</v>
      </c>
      <c r="L343" s="6" t="s">
        <v>1103</v>
      </c>
      <c r="M343" s="7" t="s">
        <v>1106</v>
      </c>
      <c r="N343" s="7">
        <v>2017</v>
      </c>
      <c r="O343" s="5">
        <v>-2646.9</v>
      </c>
    </row>
    <row r="344" spans="1:15" ht="12.75" customHeight="1">
      <c r="A344" s="1" t="s">
        <v>222</v>
      </c>
      <c r="B344" s="5">
        <v>12969337.15</v>
      </c>
      <c r="C344" s="1"/>
      <c r="D344" s="1" t="s">
        <v>228</v>
      </c>
      <c r="E344" s="1" t="s">
        <v>221</v>
      </c>
      <c r="F344" s="1"/>
      <c r="G344" s="1"/>
      <c r="H344" s="2">
        <v>42766</v>
      </c>
      <c r="I344" s="1" t="s">
        <v>9</v>
      </c>
      <c r="J344" s="1" t="s">
        <v>220</v>
      </c>
      <c r="K344" s="7" t="s">
        <v>1092</v>
      </c>
      <c r="L344" s="6" t="s">
        <v>1094</v>
      </c>
      <c r="M344" s="7" t="s">
        <v>1105</v>
      </c>
      <c r="N344" s="7">
        <v>2017</v>
      </c>
      <c r="O344" s="5">
        <v>12969337.15</v>
      </c>
    </row>
    <row r="345" spans="1:15" ht="12.75" customHeight="1">
      <c r="A345" s="1" t="s">
        <v>801</v>
      </c>
      <c r="B345" s="5">
        <v>2030662.85</v>
      </c>
      <c r="C345" s="1"/>
      <c r="D345" s="1" t="s">
        <v>228</v>
      </c>
      <c r="E345" s="1" t="s">
        <v>221</v>
      </c>
      <c r="F345" s="1"/>
      <c r="G345" s="1"/>
      <c r="H345" s="2">
        <v>42794</v>
      </c>
      <c r="I345" s="1" t="s">
        <v>9</v>
      </c>
      <c r="J345" s="1" t="s">
        <v>220</v>
      </c>
      <c r="K345" s="7" t="s">
        <v>1092</v>
      </c>
      <c r="L345" s="6" t="s">
        <v>1095</v>
      </c>
      <c r="M345" s="7" t="s">
        <v>1107</v>
      </c>
      <c r="N345" s="7">
        <v>2017</v>
      </c>
      <c r="O345" s="5">
        <v>2030662.85</v>
      </c>
    </row>
    <row r="346" spans="1:15" ht="12.75" customHeight="1">
      <c r="A346" s="1" t="s">
        <v>803</v>
      </c>
      <c r="B346" s="5">
        <v>10759.85</v>
      </c>
      <c r="C346" s="1"/>
      <c r="D346" s="1" t="s">
        <v>228</v>
      </c>
      <c r="E346" s="1" t="s">
        <v>224</v>
      </c>
      <c r="F346" s="1" t="s">
        <v>243</v>
      </c>
      <c r="G346" s="1"/>
      <c r="H346" s="2">
        <v>42825</v>
      </c>
      <c r="I346" s="1" t="s">
        <v>393</v>
      </c>
      <c r="J346" s="1" t="s">
        <v>802</v>
      </c>
      <c r="K346" s="7" t="s">
        <v>1092</v>
      </c>
      <c r="L346" s="6" t="s">
        <v>1096</v>
      </c>
      <c r="M346" s="7" t="s">
        <v>1108</v>
      </c>
      <c r="N346" s="7">
        <v>2017</v>
      </c>
      <c r="O346" s="5">
        <v>10759.85</v>
      </c>
    </row>
    <row r="347" spans="1:15" ht="12.75" customHeight="1">
      <c r="A347" s="1" t="s">
        <v>803</v>
      </c>
      <c r="B347" s="5">
        <v>1613.98</v>
      </c>
      <c r="C347" s="1"/>
      <c r="D347" s="1" t="s">
        <v>228</v>
      </c>
      <c r="E347" s="1" t="s">
        <v>224</v>
      </c>
      <c r="F347" s="1" t="s">
        <v>243</v>
      </c>
      <c r="G347" s="1"/>
      <c r="H347" s="2">
        <v>42825</v>
      </c>
      <c r="I347" s="1" t="s">
        <v>393</v>
      </c>
      <c r="J347" s="1" t="s">
        <v>804</v>
      </c>
      <c r="K347" s="7" t="s">
        <v>1092</v>
      </c>
      <c r="L347" s="6" t="s">
        <v>1096</v>
      </c>
      <c r="M347" s="7" t="s">
        <v>1108</v>
      </c>
      <c r="N347" s="7">
        <v>2017</v>
      </c>
      <c r="O347" s="5">
        <v>1613.98</v>
      </c>
    </row>
    <row r="348" spans="1:15" ht="12.75" customHeight="1">
      <c r="A348" s="1" t="s">
        <v>803</v>
      </c>
      <c r="B348" s="5">
        <v>17246.189999999999</v>
      </c>
      <c r="C348" s="1"/>
      <c r="D348" s="1" t="s">
        <v>228</v>
      </c>
      <c r="E348" s="1" t="s">
        <v>224</v>
      </c>
      <c r="F348" s="1" t="s">
        <v>243</v>
      </c>
      <c r="G348" s="1"/>
      <c r="H348" s="2">
        <v>42825</v>
      </c>
      <c r="I348" s="1" t="s">
        <v>393</v>
      </c>
      <c r="J348" s="1" t="s">
        <v>802</v>
      </c>
      <c r="K348" s="7" t="s">
        <v>1092</v>
      </c>
      <c r="L348" s="6" t="s">
        <v>1096</v>
      </c>
      <c r="M348" s="7" t="s">
        <v>1108</v>
      </c>
      <c r="N348" s="7">
        <v>2017</v>
      </c>
      <c r="O348" s="5">
        <v>17246.189999999999</v>
      </c>
    </row>
    <row r="349" spans="1:15" ht="12.75" customHeight="1">
      <c r="A349" s="1" t="s">
        <v>803</v>
      </c>
      <c r="B349" s="5">
        <v>1724.62</v>
      </c>
      <c r="C349" s="1"/>
      <c r="D349" s="1" t="s">
        <v>228</v>
      </c>
      <c r="E349" s="1" t="s">
        <v>224</v>
      </c>
      <c r="F349" s="1" t="s">
        <v>243</v>
      </c>
      <c r="G349" s="1"/>
      <c r="H349" s="2">
        <v>42825</v>
      </c>
      <c r="I349" s="1" t="s">
        <v>393</v>
      </c>
      <c r="J349" s="1" t="s">
        <v>804</v>
      </c>
      <c r="K349" s="7" t="s">
        <v>1092</v>
      </c>
      <c r="L349" s="6" t="s">
        <v>1096</v>
      </c>
      <c r="M349" s="7" t="s">
        <v>1108</v>
      </c>
      <c r="N349" s="7">
        <v>2017</v>
      </c>
      <c r="O349" s="5">
        <v>1724.62</v>
      </c>
    </row>
    <row r="350" spans="1:15" ht="12.75" customHeight="1">
      <c r="A350" s="1" t="s">
        <v>803</v>
      </c>
      <c r="B350" s="5">
        <v>7993.96</v>
      </c>
      <c r="C350" s="1"/>
      <c r="D350" s="1" t="s">
        <v>228</v>
      </c>
      <c r="E350" s="1" t="s">
        <v>224</v>
      </c>
      <c r="F350" s="1" t="s">
        <v>243</v>
      </c>
      <c r="G350" s="1"/>
      <c r="H350" s="2">
        <v>42825</v>
      </c>
      <c r="I350" s="1" t="s">
        <v>393</v>
      </c>
      <c r="J350" s="1" t="s">
        <v>802</v>
      </c>
      <c r="K350" s="7" t="s">
        <v>1092</v>
      </c>
      <c r="L350" s="6" t="s">
        <v>1096</v>
      </c>
      <c r="M350" s="7" t="s">
        <v>1108</v>
      </c>
      <c r="N350" s="7">
        <v>2017</v>
      </c>
      <c r="O350" s="5">
        <v>7993.96</v>
      </c>
    </row>
    <row r="351" spans="1:15" ht="12.75" customHeight="1">
      <c r="A351" s="1" t="s">
        <v>803</v>
      </c>
      <c r="B351" s="5">
        <v>1678.73</v>
      </c>
      <c r="C351" s="1"/>
      <c r="D351" s="1" t="s">
        <v>228</v>
      </c>
      <c r="E351" s="1" t="s">
        <v>224</v>
      </c>
      <c r="F351" s="1" t="s">
        <v>243</v>
      </c>
      <c r="G351" s="1"/>
      <c r="H351" s="2">
        <v>42825</v>
      </c>
      <c r="I351" s="1" t="s">
        <v>393</v>
      </c>
      <c r="J351" s="1" t="s">
        <v>804</v>
      </c>
      <c r="K351" s="7" t="s">
        <v>1092</v>
      </c>
      <c r="L351" s="6" t="s">
        <v>1096</v>
      </c>
      <c r="M351" s="7" t="s">
        <v>1108</v>
      </c>
      <c r="N351" s="7">
        <v>2017</v>
      </c>
      <c r="O351" s="5">
        <v>1678.73</v>
      </c>
    </row>
    <row r="352" spans="1:15" ht="12.75" customHeight="1">
      <c r="A352" s="1" t="s">
        <v>806</v>
      </c>
      <c r="B352" s="5">
        <v>-10759.85</v>
      </c>
      <c r="C352" s="1"/>
      <c r="D352" s="1" t="s">
        <v>228</v>
      </c>
      <c r="E352" s="1" t="s">
        <v>224</v>
      </c>
      <c r="F352" s="1" t="s">
        <v>243</v>
      </c>
      <c r="G352" s="1"/>
      <c r="H352" s="2">
        <v>42825</v>
      </c>
      <c r="I352" s="1" t="s">
        <v>393</v>
      </c>
      <c r="J352" s="1" t="s">
        <v>805</v>
      </c>
      <c r="K352" s="7" t="s">
        <v>1092</v>
      </c>
      <c r="L352" s="6" t="s">
        <v>1096</v>
      </c>
      <c r="M352" s="7" t="s">
        <v>1108</v>
      </c>
      <c r="N352" s="7">
        <v>2017</v>
      </c>
      <c r="O352" s="5">
        <v>-10759.85</v>
      </c>
    </row>
    <row r="353" spans="1:15" ht="12.75" customHeight="1">
      <c r="A353" s="1" t="s">
        <v>806</v>
      </c>
      <c r="B353" s="5">
        <v>-17246.189999999999</v>
      </c>
      <c r="C353" s="1"/>
      <c r="D353" s="1" t="s">
        <v>228</v>
      </c>
      <c r="E353" s="1" t="s">
        <v>224</v>
      </c>
      <c r="F353" s="1" t="s">
        <v>243</v>
      </c>
      <c r="G353" s="1"/>
      <c r="H353" s="2">
        <v>42825</v>
      </c>
      <c r="I353" s="1" t="s">
        <v>393</v>
      </c>
      <c r="J353" s="1" t="s">
        <v>805</v>
      </c>
      <c r="K353" s="7" t="s">
        <v>1092</v>
      </c>
      <c r="L353" s="6" t="s">
        <v>1096</v>
      </c>
      <c r="M353" s="7" t="s">
        <v>1108</v>
      </c>
      <c r="N353" s="7">
        <v>2017</v>
      </c>
      <c r="O353" s="5">
        <v>-17246.189999999999</v>
      </c>
    </row>
    <row r="354" spans="1:15" ht="12.75" customHeight="1">
      <c r="A354" s="1" t="s">
        <v>806</v>
      </c>
      <c r="B354" s="5">
        <v>-7993.96</v>
      </c>
      <c r="C354" s="1"/>
      <c r="D354" s="1" t="s">
        <v>228</v>
      </c>
      <c r="E354" s="1" t="s">
        <v>224</v>
      </c>
      <c r="F354" s="1" t="s">
        <v>243</v>
      </c>
      <c r="G354" s="1"/>
      <c r="H354" s="2">
        <v>42825</v>
      </c>
      <c r="I354" s="1" t="s">
        <v>393</v>
      </c>
      <c r="J354" s="1" t="s">
        <v>805</v>
      </c>
      <c r="K354" s="7" t="s">
        <v>1092</v>
      </c>
      <c r="L354" s="6" t="s">
        <v>1096</v>
      </c>
      <c r="M354" s="7" t="s">
        <v>1108</v>
      </c>
      <c r="N354" s="7">
        <v>2017</v>
      </c>
      <c r="O354" s="5">
        <v>-7993.96</v>
      </c>
    </row>
    <row r="355" spans="1:15" ht="12.75" customHeight="1">
      <c r="A355" s="1" t="s">
        <v>808</v>
      </c>
      <c r="B355" s="5">
        <v>15333.62</v>
      </c>
      <c r="C355" s="1"/>
      <c r="D355" s="1" t="s">
        <v>228</v>
      </c>
      <c r="E355" s="1" t="s">
        <v>224</v>
      </c>
      <c r="F355" s="1" t="s">
        <v>243</v>
      </c>
      <c r="G355" s="1"/>
      <c r="H355" s="2">
        <v>42825</v>
      </c>
      <c r="I355" s="1" t="s">
        <v>393</v>
      </c>
      <c r="J355" s="1" t="s">
        <v>807</v>
      </c>
      <c r="K355" s="7" t="s">
        <v>1092</v>
      </c>
      <c r="L355" s="6" t="s">
        <v>1096</v>
      </c>
      <c r="M355" s="7" t="s">
        <v>1108</v>
      </c>
      <c r="N355" s="7">
        <v>2017</v>
      </c>
      <c r="O355" s="5">
        <v>15333.62</v>
      </c>
    </row>
    <row r="356" spans="1:15" ht="12.75" customHeight="1">
      <c r="A356" s="1" t="s">
        <v>808</v>
      </c>
      <c r="B356" s="5">
        <v>1533.36</v>
      </c>
      <c r="C356" s="1"/>
      <c r="D356" s="1" t="s">
        <v>228</v>
      </c>
      <c r="E356" s="1" t="s">
        <v>224</v>
      </c>
      <c r="F356" s="1" t="s">
        <v>243</v>
      </c>
      <c r="G356" s="1"/>
      <c r="H356" s="2">
        <v>42825</v>
      </c>
      <c r="I356" s="1" t="s">
        <v>393</v>
      </c>
      <c r="J356" s="1" t="s">
        <v>809</v>
      </c>
      <c r="K356" s="7" t="s">
        <v>1092</v>
      </c>
      <c r="L356" s="6" t="s">
        <v>1096</v>
      </c>
      <c r="M356" s="7" t="s">
        <v>1108</v>
      </c>
      <c r="N356" s="7">
        <v>2017</v>
      </c>
      <c r="O356" s="5">
        <v>1533.36</v>
      </c>
    </row>
    <row r="357" spans="1:15" ht="12.75" customHeight="1">
      <c r="A357" s="1" t="s">
        <v>808</v>
      </c>
      <c r="B357" s="5">
        <v>666.38</v>
      </c>
      <c r="C357" s="1"/>
      <c r="D357" s="1" t="s">
        <v>228</v>
      </c>
      <c r="E357" s="1" t="s">
        <v>224</v>
      </c>
      <c r="F357" s="1" t="s">
        <v>243</v>
      </c>
      <c r="G357" s="1"/>
      <c r="H357" s="2">
        <v>42825</v>
      </c>
      <c r="I357" s="1" t="s">
        <v>393</v>
      </c>
      <c r="J357" s="1" t="s">
        <v>807</v>
      </c>
      <c r="K357" s="7" t="s">
        <v>1092</v>
      </c>
      <c r="L357" s="6" t="s">
        <v>1096</v>
      </c>
      <c r="M357" s="7" t="s">
        <v>1108</v>
      </c>
      <c r="N357" s="7">
        <v>2017</v>
      </c>
      <c r="O357" s="5">
        <v>666.38</v>
      </c>
    </row>
    <row r="358" spans="1:15" ht="12.75" customHeight="1">
      <c r="A358" s="1" t="s">
        <v>808</v>
      </c>
      <c r="B358" s="5">
        <v>139.94</v>
      </c>
      <c r="C358" s="1"/>
      <c r="D358" s="1" t="s">
        <v>228</v>
      </c>
      <c r="E358" s="1" t="s">
        <v>224</v>
      </c>
      <c r="F358" s="1" t="s">
        <v>243</v>
      </c>
      <c r="G358" s="1"/>
      <c r="H358" s="2">
        <v>42825</v>
      </c>
      <c r="I358" s="1" t="s">
        <v>393</v>
      </c>
      <c r="J358" s="1" t="s">
        <v>809</v>
      </c>
      <c r="K358" s="7" t="s">
        <v>1092</v>
      </c>
      <c r="L358" s="6" t="s">
        <v>1096</v>
      </c>
      <c r="M358" s="7" t="s">
        <v>1108</v>
      </c>
      <c r="N358" s="7">
        <v>2017</v>
      </c>
      <c r="O358" s="5">
        <v>139.94</v>
      </c>
    </row>
    <row r="359" spans="1:15" ht="12.75" customHeight="1">
      <c r="A359" s="1" t="s">
        <v>811</v>
      </c>
      <c r="B359" s="5">
        <v>-15333.62</v>
      </c>
      <c r="C359" s="1"/>
      <c r="D359" s="1" t="s">
        <v>228</v>
      </c>
      <c r="E359" s="1" t="s">
        <v>224</v>
      </c>
      <c r="F359" s="1" t="s">
        <v>243</v>
      </c>
      <c r="G359" s="1"/>
      <c r="H359" s="2">
        <v>42825</v>
      </c>
      <c r="I359" s="1" t="s">
        <v>393</v>
      </c>
      <c r="J359" s="1" t="s">
        <v>810</v>
      </c>
      <c r="K359" s="7" t="s">
        <v>1092</v>
      </c>
      <c r="L359" s="6" t="s">
        <v>1096</v>
      </c>
      <c r="M359" s="7" t="s">
        <v>1108</v>
      </c>
      <c r="N359" s="7">
        <v>2017</v>
      </c>
      <c r="O359" s="5">
        <v>-15333.62</v>
      </c>
    </row>
    <row r="360" spans="1:15" ht="12.75" customHeight="1">
      <c r="A360" s="1" t="s">
        <v>811</v>
      </c>
      <c r="B360" s="5">
        <v>-666.38</v>
      </c>
      <c r="C360" s="1"/>
      <c r="D360" s="1" t="s">
        <v>228</v>
      </c>
      <c r="E360" s="1" t="s">
        <v>224</v>
      </c>
      <c r="F360" s="1" t="s">
        <v>243</v>
      </c>
      <c r="G360" s="1"/>
      <c r="H360" s="2">
        <v>42825</v>
      </c>
      <c r="I360" s="1" t="s">
        <v>393</v>
      </c>
      <c r="J360" s="1" t="s">
        <v>810</v>
      </c>
      <c r="K360" s="7" t="s">
        <v>1092</v>
      </c>
      <c r="L360" s="6" t="s">
        <v>1096</v>
      </c>
      <c r="M360" s="7" t="s">
        <v>1108</v>
      </c>
      <c r="N360" s="7">
        <v>2017</v>
      </c>
      <c r="O360" s="5">
        <v>-666.38</v>
      </c>
    </row>
    <row r="361" spans="1:15" ht="12.75" customHeight="1">
      <c r="A361" s="1" t="s">
        <v>225</v>
      </c>
      <c r="B361" s="5">
        <v>15000000</v>
      </c>
      <c r="C361" s="1"/>
      <c r="D361" s="1" t="s">
        <v>228</v>
      </c>
      <c r="E361" s="1" t="s">
        <v>224</v>
      </c>
      <c r="F361" s="1" t="s">
        <v>226</v>
      </c>
      <c r="G361" s="1"/>
      <c r="H361" s="2">
        <v>42886</v>
      </c>
      <c r="I361" s="1" t="s">
        <v>9</v>
      </c>
      <c r="J361" s="1" t="s">
        <v>223</v>
      </c>
      <c r="K361" s="7" t="s">
        <v>1092</v>
      </c>
      <c r="L361" s="6" t="s">
        <v>1098</v>
      </c>
      <c r="M361" s="7" t="s">
        <v>1110</v>
      </c>
      <c r="N361" s="7">
        <v>2017</v>
      </c>
      <c r="O361" s="5">
        <v>15000000</v>
      </c>
    </row>
    <row r="362" spans="1:15" ht="12.75" customHeight="1">
      <c r="A362" s="1" t="s">
        <v>225</v>
      </c>
      <c r="B362" s="5">
        <v>-15000000</v>
      </c>
      <c r="C362" s="1"/>
      <c r="D362" s="1" t="s">
        <v>228</v>
      </c>
      <c r="E362" s="1" t="s">
        <v>224</v>
      </c>
      <c r="F362" s="1" t="s">
        <v>226</v>
      </c>
      <c r="G362" s="1"/>
      <c r="H362" s="2">
        <v>42886</v>
      </c>
      <c r="I362" s="1" t="s">
        <v>9</v>
      </c>
      <c r="J362" s="1" t="s">
        <v>223</v>
      </c>
      <c r="K362" s="7" t="s">
        <v>1092</v>
      </c>
      <c r="L362" s="6" t="s">
        <v>1098</v>
      </c>
      <c r="M362" s="7" t="s">
        <v>1110</v>
      </c>
      <c r="N362" s="7">
        <v>2017</v>
      </c>
      <c r="O362" s="5">
        <v>-15000000</v>
      </c>
    </row>
    <row r="363" spans="1:15" ht="12.75" customHeight="1">
      <c r="A363" s="1" t="s">
        <v>813</v>
      </c>
      <c r="B363" s="5">
        <v>-385000</v>
      </c>
      <c r="C363" s="1"/>
      <c r="D363" s="1" t="s">
        <v>228</v>
      </c>
      <c r="E363" s="1" t="s">
        <v>224</v>
      </c>
      <c r="F363" s="1"/>
      <c r="G363" s="1"/>
      <c r="H363" s="2">
        <v>42916</v>
      </c>
      <c r="I363" s="1" t="s">
        <v>393</v>
      </c>
      <c r="J363" s="1" t="s">
        <v>812</v>
      </c>
      <c r="K363" s="7" t="s">
        <v>1092</v>
      </c>
      <c r="L363" s="6" t="s">
        <v>1099</v>
      </c>
      <c r="M363" s="7" t="s">
        <v>1111</v>
      </c>
      <c r="N363" s="7">
        <v>2017</v>
      </c>
      <c r="O363" s="5">
        <v>-385000</v>
      </c>
    </row>
    <row r="364" spans="1:15" ht="12.75" customHeight="1">
      <c r="A364" s="1" t="s">
        <v>813</v>
      </c>
      <c r="B364" s="5">
        <v>385000</v>
      </c>
      <c r="C364" s="1"/>
      <c r="D364" s="1" t="s">
        <v>228</v>
      </c>
      <c r="E364" s="1" t="s">
        <v>224</v>
      </c>
      <c r="F364" s="1"/>
      <c r="G364" s="1"/>
      <c r="H364" s="2">
        <v>42916</v>
      </c>
      <c r="I364" s="1" t="s">
        <v>393</v>
      </c>
      <c r="J364" s="1" t="s">
        <v>812</v>
      </c>
      <c r="K364" s="7" t="s">
        <v>1092</v>
      </c>
      <c r="L364" s="6" t="s">
        <v>1099</v>
      </c>
      <c r="M364" s="7" t="s">
        <v>1111</v>
      </c>
      <c r="N364" s="7">
        <v>2017</v>
      </c>
      <c r="O364" s="5">
        <v>385000</v>
      </c>
    </row>
    <row r="365" spans="1:15" ht="12.75" customHeight="1">
      <c r="A365" s="1" t="s">
        <v>12</v>
      </c>
      <c r="B365" s="5">
        <v>-3449</v>
      </c>
      <c r="C365" s="1"/>
      <c r="D365" s="1" t="s">
        <v>10</v>
      </c>
      <c r="E365" s="1" t="s">
        <v>11</v>
      </c>
      <c r="F365" s="1" t="s">
        <v>14</v>
      </c>
      <c r="G365" s="1" t="s">
        <v>13</v>
      </c>
      <c r="H365" s="2">
        <v>42765</v>
      </c>
      <c r="I365" s="1" t="s">
        <v>9</v>
      </c>
      <c r="J365" s="1" t="s">
        <v>8</v>
      </c>
      <c r="K365" s="8" t="str">
        <f t="shared" ref="K365:K428" si="0">IF(OR(LEFT(D365,5)="50113",LEFT(E365,5)="50113"),"LÉKY",IF(OR(LEFT(D365,5)="50115",LEFT(E365,5)="50115"),"ZDRAV.MAT.",IF(OR(LEFT(D365,3)="504",LEFT(E365,3)="504"),"ZBOŽÍ")))</f>
        <v>ZDRAV.MAT.</v>
      </c>
      <c r="L365" s="6" t="s">
        <v>1094</v>
      </c>
      <c r="M365" s="7" t="s">
        <v>1105</v>
      </c>
      <c r="N365" s="7">
        <v>2017</v>
      </c>
      <c r="O365" s="5">
        <v>-3449</v>
      </c>
    </row>
    <row r="366" spans="1:15" ht="12.75" customHeight="1">
      <c r="A366" s="1" t="s">
        <v>12</v>
      </c>
      <c r="B366" s="5">
        <v>-517.35</v>
      </c>
      <c r="C366" s="1"/>
      <c r="D366" s="1" t="s">
        <v>10</v>
      </c>
      <c r="E366" s="1" t="s">
        <v>11</v>
      </c>
      <c r="F366" s="1" t="s">
        <v>14</v>
      </c>
      <c r="G366" s="1" t="s">
        <v>13</v>
      </c>
      <c r="H366" s="2">
        <v>42765</v>
      </c>
      <c r="I366" s="1" t="s">
        <v>9</v>
      </c>
      <c r="J366" s="1" t="s">
        <v>15</v>
      </c>
      <c r="K366" s="8" t="str">
        <f t="shared" si="0"/>
        <v>ZDRAV.MAT.</v>
      </c>
      <c r="L366" s="6" t="s">
        <v>1094</v>
      </c>
      <c r="M366" s="7" t="s">
        <v>1105</v>
      </c>
      <c r="N366" s="7">
        <v>2017</v>
      </c>
      <c r="O366" s="5">
        <v>-517.35</v>
      </c>
    </row>
    <row r="367" spans="1:15" ht="12.75" customHeight="1">
      <c r="A367" s="1" t="s">
        <v>12</v>
      </c>
      <c r="B367" s="5">
        <v>0.35</v>
      </c>
      <c r="C367" s="1"/>
      <c r="D367" s="1" t="s">
        <v>10</v>
      </c>
      <c r="E367" s="1" t="s">
        <v>11</v>
      </c>
      <c r="F367" s="1" t="s">
        <v>14</v>
      </c>
      <c r="G367" s="1" t="s">
        <v>13</v>
      </c>
      <c r="H367" s="2">
        <v>42765</v>
      </c>
      <c r="I367" s="1" t="s">
        <v>9</v>
      </c>
      <c r="J367" s="1" t="s">
        <v>16</v>
      </c>
      <c r="K367" s="8" t="str">
        <f t="shared" si="0"/>
        <v>ZDRAV.MAT.</v>
      </c>
      <c r="L367" s="6" t="s">
        <v>1094</v>
      </c>
      <c r="M367" s="7" t="s">
        <v>1105</v>
      </c>
      <c r="N367" s="7">
        <v>2017</v>
      </c>
      <c r="O367" s="5">
        <v>0.35</v>
      </c>
    </row>
    <row r="368" spans="1:15" ht="12.75" customHeight="1">
      <c r="A368" s="1" t="s">
        <v>17</v>
      </c>
      <c r="B368" s="5">
        <v>-1219784.47</v>
      </c>
      <c r="C368" s="1"/>
      <c r="D368" s="1" t="s">
        <v>10</v>
      </c>
      <c r="E368" s="1" t="s">
        <v>11</v>
      </c>
      <c r="F368" s="1" t="s">
        <v>19</v>
      </c>
      <c r="G368" s="1" t="s">
        <v>18</v>
      </c>
      <c r="H368" s="2">
        <v>42765</v>
      </c>
      <c r="I368" s="1" t="s">
        <v>9</v>
      </c>
      <c r="J368" s="1" t="s">
        <v>8</v>
      </c>
      <c r="K368" s="8" t="str">
        <f t="shared" si="0"/>
        <v>ZDRAV.MAT.</v>
      </c>
      <c r="L368" s="6" t="s">
        <v>1094</v>
      </c>
      <c r="M368" s="7" t="s">
        <v>1105</v>
      </c>
      <c r="N368" s="7">
        <v>2017</v>
      </c>
      <c r="O368" s="5">
        <v>-1219784.47</v>
      </c>
    </row>
    <row r="369" spans="1:15" ht="12.75" customHeight="1">
      <c r="A369" s="1" t="s">
        <v>17</v>
      </c>
      <c r="B369" s="5">
        <v>-182967.67</v>
      </c>
      <c r="C369" s="1"/>
      <c r="D369" s="1" t="s">
        <v>10</v>
      </c>
      <c r="E369" s="1" t="s">
        <v>11</v>
      </c>
      <c r="F369" s="1" t="s">
        <v>19</v>
      </c>
      <c r="G369" s="1" t="s">
        <v>18</v>
      </c>
      <c r="H369" s="2">
        <v>42765</v>
      </c>
      <c r="I369" s="1" t="s">
        <v>9</v>
      </c>
      <c r="J369" s="1" t="s">
        <v>15</v>
      </c>
      <c r="K369" s="8" t="str">
        <f t="shared" si="0"/>
        <v>ZDRAV.MAT.</v>
      </c>
      <c r="L369" s="6" t="s">
        <v>1094</v>
      </c>
      <c r="M369" s="7" t="s">
        <v>1105</v>
      </c>
      <c r="N369" s="7">
        <v>2017</v>
      </c>
      <c r="O369" s="5">
        <v>-182967.67</v>
      </c>
    </row>
    <row r="370" spans="1:15" ht="12.75" customHeight="1">
      <c r="A370" s="1" t="s">
        <v>17</v>
      </c>
      <c r="B370" s="5">
        <v>-1.1000000000000001</v>
      </c>
      <c r="C370" s="1"/>
      <c r="D370" s="1" t="s">
        <v>10</v>
      </c>
      <c r="E370" s="1" t="s">
        <v>11</v>
      </c>
      <c r="F370" s="1" t="s">
        <v>19</v>
      </c>
      <c r="G370" s="1" t="s">
        <v>18</v>
      </c>
      <c r="H370" s="2">
        <v>42765</v>
      </c>
      <c r="I370" s="1" t="s">
        <v>9</v>
      </c>
      <c r="J370" s="1" t="s">
        <v>8</v>
      </c>
      <c r="K370" s="8" t="str">
        <f t="shared" si="0"/>
        <v>ZDRAV.MAT.</v>
      </c>
      <c r="L370" s="6" t="s">
        <v>1094</v>
      </c>
      <c r="M370" s="7" t="s">
        <v>1105</v>
      </c>
      <c r="N370" s="7">
        <v>2017</v>
      </c>
      <c r="O370" s="5">
        <v>-1.1000000000000001</v>
      </c>
    </row>
    <row r="371" spans="1:15" ht="12.75" customHeight="1">
      <c r="A371" s="1" t="s">
        <v>17</v>
      </c>
      <c r="B371" s="5">
        <v>-0.23</v>
      </c>
      <c r="C371" s="1"/>
      <c r="D371" s="1" t="s">
        <v>10</v>
      </c>
      <c r="E371" s="1" t="s">
        <v>11</v>
      </c>
      <c r="F371" s="1" t="s">
        <v>19</v>
      </c>
      <c r="G371" s="1" t="s">
        <v>18</v>
      </c>
      <c r="H371" s="2">
        <v>42765</v>
      </c>
      <c r="I371" s="1" t="s">
        <v>9</v>
      </c>
      <c r="J371" s="1" t="s">
        <v>15</v>
      </c>
      <c r="K371" s="8" t="str">
        <f t="shared" si="0"/>
        <v>ZDRAV.MAT.</v>
      </c>
      <c r="L371" s="6" t="s">
        <v>1094</v>
      </c>
      <c r="M371" s="7" t="s">
        <v>1105</v>
      </c>
      <c r="N371" s="7">
        <v>2017</v>
      </c>
      <c r="O371" s="5">
        <v>-0.23</v>
      </c>
    </row>
    <row r="372" spans="1:15" ht="12.75" customHeight="1">
      <c r="A372" s="1" t="s">
        <v>20</v>
      </c>
      <c r="B372" s="5">
        <v>-326060.01</v>
      </c>
      <c r="C372" s="1"/>
      <c r="D372" s="1" t="s">
        <v>10</v>
      </c>
      <c r="E372" s="1" t="s">
        <v>11</v>
      </c>
      <c r="F372" s="1" t="s">
        <v>22</v>
      </c>
      <c r="G372" s="1" t="s">
        <v>21</v>
      </c>
      <c r="H372" s="2">
        <v>42765</v>
      </c>
      <c r="I372" s="1" t="s">
        <v>9</v>
      </c>
      <c r="J372" s="1" t="s">
        <v>8</v>
      </c>
      <c r="K372" s="8" t="str">
        <f t="shared" si="0"/>
        <v>ZDRAV.MAT.</v>
      </c>
      <c r="L372" s="6" t="s">
        <v>1094</v>
      </c>
      <c r="M372" s="7" t="s">
        <v>1105</v>
      </c>
      <c r="N372" s="7">
        <v>2017</v>
      </c>
      <c r="O372" s="5">
        <v>-326060.01</v>
      </c>
    </row>
    <row r="373" spans="1:15" ht="12.75" customHeight="1">
      <c r="A373" s="1" t="s">
        <v>20</v>
      </c>
      <c r="B373" s="5">
        <v>-68472.600000000006</v>
      </c>
      <c r="C373" s="1"/>
      <c r="D373" s="1" t="s">
        <v>10</v>
      </c>
      <c r="E373" s="1" t="s">
        <v>11</v>
      </c>
      <c r="F373" s="1" t="s">
        <v>22</v>
      </c>
      <c r="G373" s="1" t="s">
        <v>21</v>
      </c>
      <c r="H373" s="2">
        <v>42765</v>
      </c>
      <c r="I373" s="1" t="s">
        <v>9</v>
      </c>
      <c r="J373" s="1" t="s">
        <v>15</v>
      </c>
      <c r="K373" s="8" t="str">
        <f t="shared" si="0"/>
        <v>ZDRAV.MAT.</v>
      </c>
      <c r="L373" s="6" t="s">
        <v>1094</v>
      </c>
      <c r="M373" s="7" t="s">
        <v>1105</v>
      </c>
      <c r="N373" s="7">
        <v>2017</v>
      </c>
      <c r="O373" s="5">
        <v>-68472.600000000006</v>
      </c>
    </row>
    <row r="374" spans="1:15" ht="12.75" customHeight="1">
      <c r="A374" s="1" t="s">
        <v>23</v>
      </c>
      <c r="B374" s="5">
        <v>-26980.06</v>
      </c>
      <c r="C374" s="1"/>
      <c r="D374" s="1" t="s">
        <v>10</v>
      </c>
      <c r="E374" s="1" t="s">
        <v>11</v>
      </c>
      <c r="F374" s="1" t="s">
        <v>22</v>
      </c>
      <c r="G374" s="1" t="s">
        <v>24</v>
      </c>
      <c r="H374" s="2">
        <v>42765</v>
      </c>
      <c r="I374" s="1" t="s">
        <v>9</v>
      </c>
      <c r="J374" s="1" t="s">
        <v>8</v>
      </c>
      <c r="K374" s="8" t="str">
        <f t="shared" si="0"/>
        <v>ZDRAV.MAT.</v>
      </c>
      <c r="L374" s="6" t="s">
        <v>1094</v>
      </c>
      <c r="M374" s="7" t="s">
        <v>1105</v>
      </c>
      <c r="N374" s="7">
        <v>2017</v>
      </c>
      <c r="O374" s="5">
        <v>-26980.06</v>
      </c>
    </row>
    <row r="375" spans="1:15" ht="12.75" customHeight="1">
      <c r="A375" s="1" t="s">
        <v>23</v>
      </c>
      <c r="B375" s="5">
        <v>-4047.01</v>
      </c>
      <c r="C375" s="1"/>
      <c r="D375" s="1" t="s">
        <v>10</v>
      </c>
      <c r="E375" s="1" t="s">
        <v>11</v>
      </c>
      <c r="F375" s="1" t="s">
        <v>22</v>
      </c>
      <c r="G375" s="1" t="s">
        <v>24</v>
      </c>
      <c r="H375" s="2">
        <v>42765</v>
      </c>
      <c r="I375" s="1" t="s">
        <v>9</v>
      </c>
      <c r="J375" s="1" t="s">
        <v>15</v>
      </c>
      <c r="K375" s="8" t="str">
        <f t="shared" si="0"/>
        <v>ZDRAV.MAT.</v>
      </c>
      <c r="L375" s="6" t="s">
        <v>1094</v>
      </c>
      <c r="M375" s="7" t="s">
        <v>1105</v>
      </c>
      <c r="N375" s="7">
        <v>2017</v>
      </c>
      <c r="O375" s="5">
        <v>-4047.01</v>
      </c>
    </row>
    <row r="376" spans="1:15" ht="12.75" customHeight="1">
      <c r="A376" s="1" t="s">
        <v>25</v>
      </c>
      <c r="B376" s="5">
        <v>-51523.39</v>
      </c>
      <c r="C376" s="1"/>
      <c r="D376" s="1" t="s">
        <v>10</v>
      </c>
      <c r="E376" s="1" t="s">
        <v>11</v>
      </c>
      <c r="F376" s="1" t="s">
        <v>22</v>
      </c>
      <c r="G376" s="1" t="s">
        <v>26</v>
      </c>
      <c r="H376" s="2">
        <v>42765</v>
      </c>
      <c r="I376" s="1" t="s">
        <v>9</v>
      </c>
      <c r="J376" s="1" t="s">
        <v>8</v>
      </c>
      <c r="K376" s="8" t="str">
        <f t="shared" si="0"/>
        <v>ZDRAV.MAT.</v>
      </c>
      <c r="L376" s="6" t="s">
        <v>1094</v>
      </c>
      <c r="M376" s="7" t="s">
        <v>1105</v>
      </c>
      <c r="N376" s="7">
        <v>2017</v>
      </c>
      <c r="O376" s="5">
        <v>-51523.39</v>
      </c>
    </row>
    <row r="377" spans="1:15" ht="12.75" customHeight="1">
      <c r="A377" s="1" t="s">
        <v>25</v>
      </c>
      <c r="B377" s="5">
        <v>-7728.51</v>
      </c>
      <c r="C377" s="1"/>
      <c r="D377" s="1" t="s">
        <v>10</v>
      </c>
      <c r="E377" s="1" t="s">
        <v>11</v>
      </c>
      <c r="F377" s="1" t="s">
        <v>22</v>
      </c>
      <c r="G377" s="1" t="s">
        <v>26</v>
      </c>
      <c r="H377" s="2">
        <v>42765</v>
      </c>
      <c r="I377" s="1" t="s">
        <v>9</v>
      </c>
      <c r="J377" s="1" t="s">
        <v>15</v>
      </c>
      <c r="K377" s="8" t="str">
        <f t="shared" si="0"/>
        <v>ZDRAV.MAT.</v>
      </c>
      <c r="L377" s="6" t="s">
        <v>1094</v>
      </c>
      <c r="M377" s="7" t="s">
        <v>1105</v>
      </c>
      <c r="N377" s="7">
        <v>2017</v>
      </c>
      <c r="O377" s="5">
        <v>-7728.51</v>
      </c>
    </row>
    <row r="378" spans="1:15" ht="12.75" customHeight="1">
      <c r="A378" s="1" t="s">
        <v>27</v>
      </c>
      <c r="B378" s="5">
        <v>-2055756.52</v>
      </c>
      <c r="C378" s="1"/>
      <c r="D378" s="1" t="s">
        <v>10</v>
      </c>
      <c r="E378" s="1" t="s">
        <v>11</v>
      </c>
      <c r="F378" s="1" t="s">
        <v>29</v>
      </c>
      <c r="G378" s="1" t="s">
        <v>28</v>
      </c>
      <c r="H378" s="2">
        <v>42765</v>
      </c>
      <c r="I378" s="1" t="s">
        <v>9</v>
      </c>
      <c r="J378" s="1" t="s">
        <v>8</v>
      </c>
      <c r="K378" s="8" t="str">
        <f t="shared" si="0"/>
        <v>ZDRAV.MAT.</v>
      </c>
      <c r="L378" s="6" t="s">
        <v>1094</v>
      </c>
      <c r="M378" s="7" t="s">
        <v>1105</v>
      </c>
      <c r="N378" s="7">
        <v>2017</v>
      </c>
      <c r="O378" s="5">
        <v>-2055756.52</v>
      </c>
    </row>
    <row r="379" spans="1:15" ht="12.75" customHeight="1">
      <c r="A379" s="1" t="s">
        <v>27</v>
      </c>
      <c r="B379" s="5">
        <v>-308363.48</v>
      </c>
      <c r="C379" s="1"/>
      <c r="D379" s="1" t="s">
        <v>10</v>
      </c>
      <c r="E379" s="1" t="s">
        <v>11</v>
      </c>
      <c r="F379" s="1" t="s">
        <v>29</v>
      </c>
      <c r="G379" s="1" t="s">
        <v>28</v>
      </c>
      <c r="H379" s="2">
        <v>42765</v>
      </c>
      <c r="I379" s="1" t="s">
        <v>9</v>
      </c>
      <c r="J379" s="1" t="s">
        <v>15</v>
      </c>
      <c r="K379" s="8" t="str">
        <f t="shared" si="0"/>
        <v>ZDRAV.MAT.</v>
      </c>
      <c r="L379" s="6" t="s">
        <v>1094</v>
      </c>
      <c r="M379" s="7" t="s">
        <v>1105</v>
      </c>
      <c r="N379" s="7">
        <v>2017</v>
      </c>
      <c r="O379" s="5">
        <v>-308363.48</v>
      </c>
    </row>
    <row r="380" spans="1:15" ht="12.75" customHeight="1">
      <c r="A380" s="1" t="s">
        <v>30</v>
      </c>
      <c r="B380" s="5">
        <v>-1117327.83</v>
      </c>
      <c r="C380" s="1"/>
      <c r="D380" s="1" t="s">
        <v>10</v>
      </c>
      <c r="E380" s="1" t="s">
        <v>11</v>
      </c>
      <c r="F380" s="1" t="s">
        <v>29</v>
      </c>
      <c r="G380" s="1" t="s">
        <v>31</v>
      </c>
      <c r="H380" s="2">
        <v>42765</v>
      </c>
      <c r="I380" s="1" t="s">
        <v>9</v>
      </c>
      <c r="J380" s="1" t="s">
        <v>8</v>
      </c>
      <c r="K380" s="8" t="str">
        <f t="shared" si="0"/>
        <v>ZDRAV.MAT.</v>
      </c>
      <c r="L380" s="6" t="s">
        <v>1094</v>
      </c>
      <c r="M380" s="7" t="s">
        <v>1105</v>
      </c>
      <c r="N380" s="7">
        <v>2017</v>
      </c>
      <c r="O380" s="5">
        <v>-1117327.83</v>
      </c>
    </row>
    <row r="381" spans="1:15" ht="12.75" customHeight="1">
      <c r="A381" s="1" t="s">
        <v>30</v>
      </c>
      <c r="B381" s="5">
        <v>-167599.17000000001</v>
      </c>
      <c r="C381" s="1"/>
      <c r="D381" s="1" t="s">
        <v>10</v>
      </c>
      <c r="E381" s="1" t="s">
        <v>11</v>
      </c>
      <c r="F381" s="1" t="s">
        <v>29</v>
      </c>
      <c r="G381" s="1" t="s">
        <v>31</v>
      </c>
      <c r="H381" s="2">
        <v>42765</v>
      </c>
      <c r="I381" s="1" t="s">
        <v>9</v>
      </c>
      <c r="J381" s="1" t="s">
        <v>15</v>
      </c>
      <c r="K381" s="8" t="str">
        <f t="shared" si="0"/>
        <v>ZDRAV.MAT.</v>
      </c>
      <c r="L381" s="6" t="s">
        <v>1094</v>
      </c>
      <c r="M381" s="7" t="s">
        <v>1105</v>
      </c>
      <c r="N381" s="7">
        <v>2017</v>
      </c>
      <c r="O381" s="5">
        <v>-167599.17000000001</v>
      </c>
    </row>
    <row r="382" spans="1:15" ht="12.75" customHeight="1">
      <c r="A382" s="1" t="s">
        <v>30</v>
      </c>
      <c r="B382" s="5">
        <v>-106720.66</v>
      </c>
      <c r="C382" s="1"/>
      <c r="D382" s="1" t="s">
        <v>10</v>
      </c>
      <c r="E382" s="1" t="s">
        <v>11</v>
      </c>
      <c r="F382" s="1" t="s">
        <v>29</v>
      </c>
      <c r="G382" s="1" t="s">
        <v>31</v>
      </c>
      <c r="H382" s="2">
        <v>42765</v>
      </c>
      <c r="I382" s="1" t="s">
        <v>9</v>
      </c>
      <c r="J382" s="1" t="s">
        <v>8</v>
      </c>
      <c r="K382" s="8" t="str">
        <f t="shared" si="0"/>
        <v>ZDRAV.MAT.</v>
      </c>
      <c r="L382" s="6" t="s">
        <v>1094</v>
      </c>
      <c r="M382" s="7" t="s">
        <v>1105</v>
      </c>
      <c r="N382" s="7">
        <v>2017</v>
      </c>
      <c r="O382" s="5">
        <v>-106720.66</v>
      </c>
    </row>
    <row r="383" spans="1:15" ht="12.75" customHeight="1">
      <c r="A383" s="1" t="s">
        <v>30</v>
      </c>
      <c r="B383" s="5">
        <v>-22411.34</v>
      </c>
      <c r="C383" s="1"/>
      <c r="D383" s="1" t="s">
        <v>10</v>
      </c>
      <c r="E383" s="1" t="s">
        <v>11</v>
      </c>
      <c r="F383" s="1" t="s">
        <v>29</v>
      </c>
      <c r="G383" s="1" t="s">
        <v>31</v>
      </c>
      <c r="H383" s="2">
        <v>42765</v>
      </c>
      <c r="I383" s="1" t="s">
        <v>9</v>
      </c>
      <c r="J383" s="1" t="s">
        <v>15</v>
      </c>
      <c r="K383" s="8" t="str">
        <f t="shared" si="0"/>
        <v>ZDRAV.MAT.</v>
      </c>
      <c r="L383" s="6" t="s">
        <v>1094</v>
      </c>
      <c r="M383" s="7" t="s">
        <v>1105</v>
      </c>
      <c r="N383" s="7">
        <v>2017</v>
      </c>
      <c r="O383" s="5">
        <v>-22411.34</v>
      </c>
    </row>
    <row r="384" spans="1:15" ht="12.75" customHeight="1">
      <c r="A384" s="1" t="s">
        <v>32</v>
      </c>
      <c r="B384" s="5">
        <v>-5212744.3499999996</v>
      </c>
      <c r="C384" s="1"/>
      <c r="D384" s="1" t="s">
        <v>10</v>
      </c>
      <c r="E384" s="1" t="s">
        <v>11</v>
      </c>
      <c r="F384" s="1" t="s">
        <v>29</v>
      </c>
      <c r="G384" s="1" t="s">
        <v>33</v>
      </c>
      <c r="H384" s="2">
        <v>42765</v>
      </c>
      <c r="I384" s="1" t="s">
        <v>9</v>
      </c>
      <c r="J384" s="1" t="s">
        <v>8</v>
      </c>
      <c r="K384" s="8" t="str">
        <f t="shared" si="0"/>
        <v>ZDRAV.MAT.</v>
      </c>
      <c r="L384" s="6" t="s">
        <v>1094</v>
      </c>
      <c r="M384" s="7" t="s">
        <v>1105</v>
      </c>
      <c r="N384" s="7">
        <v>2017</v>
      </c>
      <c r="O384" s="5">
        <v>-5212744.3499999996</v>
      </c>
    </row>
    <row r="385" spans="1:15" ht="12.75" customHeight="1">
      <c r="A385" s="1" t="s">
        <v>32</v>
      </c>
      <c r="B385" s="5">
        <v>-781911.65</v>
      </c>
      <c r="C385" s="1"/>
      <c r="D385" s="1" t="s">
        <v>10</v>
      </c>
      <c r="E385" s="1" t="s">
        <v>11</v>
      </c>
      <c r="F385" s="1" t="s">
        <v>29</v>
      </c>
      <c r="G385" s="1" t="s">
        <v>33</v>
      </c>
      <c r="H385" s="2">
        <v>42765</v>
      </c>
      <c r="I385" s="1" t="s">
        <v>9</v>
      </c>
      <c r="J385" s="1" t="s">
        <v>15</v>
      </c>
      <c r="K385" s="8" t="str">
        <f t="shared" si="0"/>
        <v>ZDRAV.MAT.</v>
      </c>
      <c r="L385" s="6" t="s">
        <v>1094</v>
      </c>
      <c r="M385" s="7" t="s">
        <v>1105</v>
      </c>
      <c r="N385" s="7">
        <v>2017</v>
      </c>
      <c r="O385" s="5">
        <v>-781911.65</v>
      </c>
    </row>
    <row r="386" spans="1:15" ht="12.75" customHeight="1">
      <c r="A386" s="1" t="s">
        <v>32</v>
      </c>
      <c r="B386" s="5">
        <v>-3635307.44</v>
      </c>
      <c r="C386" s="1"/>
      <c r="D386" s="1" t="s">
        <v>10</v>
      </c>
      <c r="E386" s="1" t="s">
        <v>11</v>
      </c>
      <c r="F386" s="1" t="s">
        <v>29</v>
      </c>
      <c r="G386" s="1" t="s">
        <v>33</v>
      </c>
      <c r="H386" s="2">
        <v>42765</v>
      </c>
      <c r="I386" s="1" t="s">
        <v>9</v>
      </c>
      <c r="J386" s="1" t="s">
        <v>8</v>
      </c>
      <c r="K386" s="8" t="str">
        <f t="shared" si="0"/>
        <v>ZDRAV.MAT.</v>
      </c>
      <c r="L386" s="6" t="s">
        <v>1094</v>
      </c>
      <c r="M386" s="7" t="s">
        <v>1105</v>
      </c>
      <c r="N386" s="7">
        <v>2017</v>
      </c>
      <c r="O386" s="5">
        <v>-3635307.44</v>
      </c>
    </row>
    <row r="387" spans="1:15" ht="12.75" customHeight="1">
      <c r="A387" s="1" t="s">
        <v>32</v>
      </c>
      <c r="B387" s="5">
        <v>-763414.56</v>
      </c>
      <c r="C387" s="1"/>
      <c r="D387" s="1" t="s">
        <v>10</v>
      </c>
      <c r="E387" s="1" t="s">
        <v>11</v>
      </c>
      <c r="F387" s="1" t="s">
        <v>29</v>
      </c>
      <c r="G387" s="1" t="s">
        <v>33</v>
      </c>
      <c r="H387" s="2">
        <v>42765</v>
      </c>
      <c r="I387" s="1" t="s">
        <v>9</v>
      </c>
      <c r="J387" s="1" t="s">
        <v>15</v>
      </c>
      <c r="K387" s="8" t="str">
        <f t="shared" si="0"/>
        <v>ZDRAV.MAT.</v>
      </c>
      <c r="L387" s="6" t="s">
        <v>1094</v>
      </c>
      <c r="M387" s="7" t="s">
        <v>1105</v>
      </c>
      <c r="N387" s="7">
        <v>2017</v>
      </c>
      <c r="O387" s="5">
        <v>-763414.56</v>
      </c>
    </row>
    <row r="388" spans="1:15" ht="12.75" customHeight="1">
      <c r="A388" s="1" t="s">
        <v>34</v>
      </c>
      <c r="B388" s="5">
        <v>-3640652.07</v>
      </c>
      <c r="C388" s="1"/>
      <c r="D388" s="1" t="s">
        <v>10</v>
      </c>
      <c r="E388" s="1" t="s">
        <v>11</v>
      </c>
      <c r="F388" s="1" t="s">
        <v>36</v>
      </c>
      <c r="G388" s="1" t="s">
        <v>35</v>
      </c>
      <c r="H388" s="2">
        <v>42765</v>
      </c>
      <c r="I388" s="1" t="s">
        <v>9</v>
      </c>
      <c r="J388" s="1" t="s">
        <v>8</v>
      </c>
      <c r="K388" s="8" t="str">
        <f t="shared" si="0"/>
        <v>ZDRAV.MAT.</v>
      </c>
      <c r="L388" s="6" t="s">
        <v>1094</v>
      </c>
      <c r="M388" s="7" t="s">
        <v>1105</v>
      </c>
      <c r="N388" s="7">
        <v>2017</v>
      </c>
      <c r="O388" s="5">
        <v>-3640652.07</v>
      </c>
    </row>
    <row r="389" spans="1:15" ht="12.75" customHeight="1">
      <c r="A389" s="1" t="s">
        <v>34</v>
      </c>
      <c r="B389" s="5">
        <v>-764536.93</v>
      </c>
      <c r="C389" s="1"/>
      <c r="D389" s="1" t="s">
        <v>10</v>
      </c>
      <c r="E389" s="1" t="s">
        <v>11</v>
      </c>
      <c r="F389" s="1" t="s">
        <v>36</v>
      </c>
      <c r="G389" s="1" t="s">
        <v>35</v>
      </c>
      <c r="H389" s="2">
        <v>42765</v>
      </c>
      <c r="I389" s="1" t="s">
        <v>9</v>
      </c>
      <c r="J389" s="1" t="s">
        <v>15</v>
      </c>
      <c r="K389" s="8" t="str">
        <f t="shared" si="0"/>
        <v>ZDRAV.MAT.</v>
      </c>
      <c r="L389" s="6" t="s">
        <v>1094</v>
      </c>
      <c r="M389" s="7" t="s">
        <v>1105</v>
      </c>
      <c r="N389" s="7">
        <v>2017</v>
      </c>
      <c r="O389" s="5">
        <v>-764536.93</v>
      </c>
    </row>
    <row r="390" spans="1:15" ht="12.75" customHeight="1">
      <c r="A390" s="1" t="s">
        <v>37</v>
      </c>
      <c r="B390" s="5">
        <v>-265132.69</v>
      </c>
      <c r="C390" s="1"/>
      <c r="D390" s="1" t="s">
        <v>10</v>
      </c>
      <c r="E390" s="1" t="s">
        <v>11</v>
      </c>
      <c r="F390" s="1" t="s">
        <v>39</v>
      </c>
      <c r="G390" s="1" t="s">
        <v>38</v>
      </c>
      <c r="H390" s="2">
        <v>42776</v>
      </c>
      <c r="I390" s="1" t="s">
        <v>9</v>
      </c>
      <c r="J390" s="1" t="s">
        <v>15</v>
      </c>
      <c r="K390" s="8" t="str">
        <f t="shared" si="0"/>
        <v>ZDRAV.MAT.</v>
      </c>
      <c r="L390" s="6" t="s">
        <v>1095</v>
      </c>
      <c r="M390" s="7" t="s">
        <v>1107</v>
      </c>
      <c r="N390" s="7">
        <v>2017</v>
      </c>
      <c r="O390" s="5">
        <v>-265132.69</v>
      </c>
    </row>
    <row r="391" spans="1:15" ht="12.75" customHeight="1">
      <c r="A391" s="1" t="s">
        <v>37</v>
      </c>
      <c r="B391" s="5">
        <v>-1767551.25</v>
      </c>
      <c r="C391" s="1"/>
      <c r="D391" s="1" t="s">
        <v>10</v>
      </c>
      <c r="E391" s="1" t="s">
        <v>11</v>
      </c>
      <c r="F391" s="1" t="s">
        <v>39</v>
      </c>
      <c r="G391" s="1" t="s">
        <v>38</v>
      </c>
      <c r="H391" s="2">
        <v>42776</v>
      </c>
      <c r="I391" s="1" t="s">
        <v>9</v>
      </c>
      <c r="J391" s="1" t="s">
        <v>8</v>
      </c>
      <c r="K391" s="8" t="str">
        <f t="shared" si="0"/>
        <v>ZDRAV.MAT.</v>
      </c>
      <c r="L391" s="6" t="s">
        <v>1095</v>
      </c>
      <c r="M391" s="7" t="s">
        <v>1107</v>
      </c>
      <c r="N391" s="7">
        <v>2017</v>
      </c>
      <c r="O391" s="5">
        <v>-1767551.25</v>
      </c>
    </row>
    <row r="392" spans="1:15" ht="12.75" customHeight="1">
      <c r="A392" s="1" t="s">
        <v>40</v>
      </c>
      <c r="B392" s="5">
        <v>-9130.56</v>
      </c>
      <c r="C392" s="1"/>
      <c r="D392" s="1" t="s">
        <v>10</v>
      </c>
      <c r="E392" s="1" t="s">
        <v>11</v>
      </c>
      <c r="F392" s="1" t="s">
        <v>39</v>
      </c>
      <c r="G392" s="1" t="s">
        <v>41</v>
      </c>
      <c r="H392" s="2">
        <v>42776</v>
      </c>
      <c r="I392" s="1" t="s">
        <v>9</v>
      </c>
      <c r="J392" s="1" t="s">
        <v>15</v>
      </c>
      <c r="K392" s="8" t="str">
        <f t="shared" si="0"/>
        <v>ZDRAV.MAT.</v>
      </c>
      <c r="L392" s="6" t="s">
        <v>1095</v>
      </c>
      <c r="M392" s="7" t="s">
        <v>1107</v>
      </c>
      <c r="N392" s="7">
        <v>2017</v>
      </c>
      <c r="O392" s="5">
        <v>-9130.56</v>
      </c>
    </row>
    <row r="393" spans="1:15" ht="12.75" customHeight="1">
      <c r="A393" s="1" t="s">
        <v>40</v>
      </c>
      <c r="B393" s="5">
        <v>-43478.85</v>
      </c>
      <c r="C393" s="1"/>
      <c r="D393" s="1" t="s">
        <v>10</v>
      </c>
      <c r="E393" s="1" t="s">
        <v>11</v>
      </c>
      <c r="F393" s="1" t="s">
        <v>39</v>
      </c>
      <c r="G393" s="1" t="s">
        <v>41</v>
      </c>
      <c r="H393" s="2">
        <v>42776</v>
      </c>
      <c r="I393" s="1" t="s">
        <v>9</v>
      </c>
      <c r="J393" s="1" t="s">
        <v>8</v>
      </c>
      <c r="K393" s="8" t="str">
        <f t="shared" si="0"/>
        <v>ZDRAV.MAT.</v>
      </c>
      <c r="L393" s="6" t="s">
        <v>1095</v>
      </c>
      <c r="M393" s="7" t="s">
        <v>1107</v>
      </c>
      <c r="N393" s="7">
        <v>2017</v>
      </c>
      <c r="O393" s="5">
        <v>-43478.85</v>
      </c>
    </row>
    <row r="394" spans="1:15" ht="12.75" customHeight="1">
      <c r="A394" s="1" t="s">
        <v>40</v>
      </c>
      <c r="B394" s="5">
        <v>-226306.58</v>
      </c>
      <c r="C394" s="1"/>
      <c r="D394" s="1" t="s">
        <v>10</v>
      </c>
      <c r="E394" s="1" t="s">
        <v>11</v>
      </c>
      <c r="F394" s="1" t="s">
        <v>39</v>
      </c>
      <c r="G394" s="1" t="s">
        <v>41</v>
      </c>
      <c r="H394" s="2">
        <v>42776</v>
      </c>
      <c r="I394" s="1" t="s">
        <v>9</v>
      </c>
      <c r="J394" s="1" t="s">
        <v>15</v>
      </c>
      <c r="K394" s="8" t="str">
        <f t="shared" si="0"/>
        <v>ZDRAV.MAT.</v>
      </c>
      <c r="L394" s="6" t="s">
        <v>1095</v>
      </c>
      <c r="M394" s="7" t="s">
        <v>1107</v>
      </c>
      <c r="N394" s="7">
        <v>2017</v>
      </c>
      <c r="O394" s="5">
        <v>-226306.58</v>
      </c>
    </row>
    <row r="395" spans="1:15" ht="12.75" customHeight="1">
      <c r="A395" s="1" t="s">
        <v>40</v>
      </c>
      <c r="B395" s="5">
        <v>-1508710.5</v>
      </c>
      <c r="C395" s="1"/>
      <c r="D395" s="1" t="s">
        <v>10</v>
      </c>
      <c r="E395" s="1" t="s">
        <v>11</v>
      </c>
      <c r="F395" s="1" t="s">
        <v>39</v>
      </c>
      <c r="G395" s="1" t="s">
        <v>41</v>
      </c>
      <c r="H395" s="2">
        <v>42776</v>
      </c>
      <c r="I395" s="1" t="s">
        <v>9</v>
      </c>
      <c r="J395" s="1" t="s">
        <v>8</v>
      </c>
      <c r="K395" s="8" t="str">
        <f t="shared" si="0"/>
        <v>ZDRAV.MAT.</v>
      </c>
      <c r="L395" s="6" t="s">
        <v>1095</v>
      </c>
      <c r="M395" s="7" t="s">
        <v>1107</v>
      </c>
      <c r="N395" s="7">
        <v>2017</v>
      </c>
      <c r="O395" s="5">
        <v>-1508710.5</v>
      </c>
    </row>
    <row r="396" spans="1:15" ht="12.75" customHeight="1">
      <c r="A396" s="1" t="s">
        <v>42</v>
      </c>
      <c r="B396" s="5">
        <v>-1098002.54</v>
      </c>
      <c r="C396" s="1"/>
      <c r="D396" s="1" t="s">
        <v>10</v>
      </c>
      <c r="E396" s="1" t="s">
        <v>11</v>
      </c>
      <c r="F396" s="1" t="s">
        <v>39</v>
      </c>
      <c r="G396" s="1" t="s">
        <v>43</v>
      </c>
      <c r="H396" s="2">
        <v>42776</v>
      </c>
      <c r="I396" s="1" t="s">
        <v>9</v>
      </c>
      <c r="J396" s="1" t="s">
        <v>15</v>
      </c>
      <c r="K396" s="8" t="str">
        <f t="shared" si="0"/>
        <v>ZDRAV.MAT.</v>
      </c>
      <c r="L396" s="6" t="s">
        <v>1095</v>
      </c>
      <c r="M396" s="7" t="s">
        <v>1107</v>
      </c>
      <c r="N396" s="7">
        <v>2017</v>
      </c>
      <c r="O396" s="5">
        <v>-1098002.54</v>
      </c>
    </row>
    <row r="397" spans="1:15" ht="12.75" customHeight="1">
      <c r="A397" s="1" t="s">
        <v>42</v>
      </c>
      <c r="B397" s="5">
        <v>-7320016.9500000002</v>
      </c>
      <c r="C397" s="1"/>
      <c r="D397" s="1" t="s">
        <v>10</v>
      </c>
      <c r="E397" s="1" t="s">
        <v>11</v>
      </c>
      <c r="F397" s="1" t="s">
        <v>39</v>
      </c>
      <c r="G397" s="1" t="s">
        <v>43</v>
      </c>
      <c r="H397" s="2">
        <v>42776</v>
      </c>
      <c r="I397" s="1" t="s">
        <v>9</v>
      </c>
      <c r="J397" s="1" t="s">
        <v>8</v>
      </c>
      <c r="K397" s="8" t="str">
        <f t="shared" si="0"/>
        <v>ZDRAV.MAT.</v>
      </c>
      <c r="L397" s="6" t="s">
        <v>1095</v>
      </c>
      <c r="M397" s="7" t="s">
        <v>1107</v>
      </c>
      <c r="N397" s="7">
        <v>2017</v>
      </c>
      <c r="O397" s="5">
        <v>-7320016.9500000002</v>
      </c>
    </row>
    <row r="398" spans="1:15" ht="12.75" customHeight="1">
      <c r="A398" s="1" t="s">
        <v>44</v>
      </c>
      <c r="B398" s="5">
        <v>-46712.01</v>
      </c>
      <c r="C398" s="1"/>
      <c r="D398" s="1" t="s">
        <v>10</v>
      </c>
      <c r="E398" s="1" t="s">
        <v>11</v>
      </c>
      <c r="F398" s="1" t="s">
        <v>39</v>
      </c>
      <c r="G398" s="1" t="s">
        <v>45</v>
      </c>
      <c r="H398" s="2">
        <v>42776</v>
      </c>
      <c r="I398" s="1" t="s">
        <v>9</v>
      </c>
      <c r="J398" s="1" t="s">
        <v>15</v>
      </c>
      <c r="K398" s="8" t="str">
        <f t="shared" si="0"/>
        <v>ZDRAV.MAT.</v>
      </c>
      <c r="L398" s="6" t="s">
        <v>1095</v>
      </c>
      <c r="M398" s="7" t="s">
        <v>1107</v>
      </c>
      <c r="N398" s="7">
        <v>2017</v>
      </c>
      <c r="O398" s="5">
        <v>-46712.01</v>
      </c>
    </row>
    <row r="399" spans="1:15" ht="12.75" customHeight="1">
      <c r="A399" s="1" t="s">
        <v>44</v>
      </c>
      <c r="B399" s="5">
        <v>-222438.15</v>
      </c>
      <c r="C399" s="1"/>
      <c r="D399" s="1" t="s">
        <v>10</v>
      </c>
      <c r="E399" s="1" t="s">
        <v>11</v>
      </c>
      <c r="F399" s="1" t="s">
        <v>39</v>
      </c>
      <c r="G399" s="1" t="s">
        <v>45</v>
      </c>
      <c r="H399" s="2">
        <v>42776</v>
      </c>
      <c r="I399" s="1" t="s">
        <v>9</v>
      </c>
      <c r="J399" s="1" t="s">
        <v>8</v>
      </c>
      <c r="K399" s="8" t="str">
        <f t="shared" si="0"/>
        <v>ZDRAV.MAT.</v>
      </c>
      <c r="L399" s="6" t="s">
        <v>1095</v>
      </c>
      <c r="M399" s="7" t="s">
        <v>1107</v>
      </c>
      <c r="N399" s="7">
        <v>2017</v>
      </c>
      <c r="O399" s="5">
        <v>-222438.15</v>
      </c>
    </row>
    <row r="400" spans="1:15" ht="12.75" customHeight="1">
      <c r="A400" s="1" t="s">
        <v>46</v>
      </c>
      <c r="B400" s="5">
        <v>-6783.04</v>
      </c>
      <c r="C400" s="1"/>
      <c r="D400" s="1" t="s">
        <v>10</v>
      </c>
      <c r="E400" s="1" t="s">
        <v>11</v>
      </c>
      <c r="F400" s="1" t="s">
        <v>48</v>
      </c>
      <c r="G400" s="1" t="s">
        <v>47</v>
      </c>
      <c r="H400" s="2">
        <v>42776</v>
      </c>
      <c r="I400" s="1" t="s">
        <v>9</v>
      </c>
      <c r="J400" s="1" t="s">
        <v>15</v>
      </c>
      <c r="K400" s="8" t="str">
        <f t="shared" si="0"/>
        <v>ZDRAV.MAT.</v>
      </c>
      <c r="L400" s="6" t="s">
        <v>1095</v>
      </c>
      <c r="M400" s="7" t="s">
        <v>1107</v>
      </c>
      <c r="N400" s="7">
        <v>2017</v>
      </c>
      <c r="O400" s="5">
        <v>-6783.04</v>
      </c>
    </row>
    <row r="401" spans="1:15" ht="12.75" customHeight="1">
      <c r="A401" s="1" t="s">
        <v>46</v>
      </c>
      <c r="B401" s="5">
        <v>-45220.27</v>
      </c>
      <c r="C401" s="1"/>
      <c r="D401" s="1" t="s">
        <v>10</v>
      </c>
      <c r="E401" s="1" t="s">
        <v>11</v>
      </c>
      <c r="F401" s="1" t="s">
        <v>48</v>
      </c>
      <c r="G401" s="1" t="s">
        <v>47</v>
      </c>
      <c r="H401" s="2">
        <v>42776</v>
      </c>
      <c r="I401" s="1" t="s">
        <v>9</v>
      </c>
      <c r="J401" s="1" t="s">
        <v>8</v>
      </c>
      <c r="K401" s="8" t="str">
        <f t="shared" si="0"/>
        <v>ZDRAV.MAT.</v>
      </c>
      <c r="L401" s="6" t="s">
        <v>1095</v>
      </c>
      <c r="M401" s="7" t="s">
        <v>1107</v>
      </c>
      <c r="N401" s="7">
        <v>2017</v>
      </c>
      <c r="O401" s="5">
        <v>-45220.27</v>
      </c>
    </row>
    <row r="402" spans="1:15" ht="12.75" customHeight="1">
      <c r="A402" s="1" t="s">
        <v>49</v>
      </c>
      <c r="B402" s="5">
        <v>-73893.960000000006</v>
      </c>
      <c r="C402" s="1"/>
      <c r="D402" s="1" t="s">
        <v>10</v>
      </c>
      <c r="E402" s="1" t="s">
        <v>11</v>
      </c>
      <c r="F402" s="1" t="s">
        <v>48</v>
      </c>
      <c r="G402" s="1" t="s">
        <v>50</v>
      </c>
      <c r="H402" s="2">
        <v>42776</v>
      </c>
      <c r="I402" s="1" t="s">
        <v>9</v>
      </c>
      <c r="J402" s="1" t="s">
        <v>15</v>
      </c>
      <c r="K402" s="8" t="str">
        <f t="shared" si="0"/>
        <v>ZDRAV.MAT.</v>
      </c>
      <c r="L402" s="6" t="s">
        <v>1095</v>
      </c>
      <c r="M402" s="7" t="s">
        <v>1107</v>
      </c>
      <c r="N402" s="7">
        <v>2017</v>
      </c>
      <c r="O402" s="5">
        <v>-73893.960000000006</v>
      </c>
    </row>
    <row r="403" spans="1:15" ht="12.75" customHeight="1">
      <c r="A403" s="1" t="s">
        <v>49</v>
      </c>
      <c r="B403" s="5">
        <v>-351876</v>
      </c>
      <c r="C403" s="1"/>
      <c r="D403" s="1" t="s">
        <v>10</v>
      </c>
      <c r="E403" s="1" t="s">
        <v>11</v>
      </c>
      <c r="F403" s="1" t="s">
        <v>48</v>
      </c>
      <c r="G403" s="1" t="s">
        <v>50</v>
      </c>
      <c r="H403" s="2">
        <v>42776</v>
      </c>
      <c r="I403" s="1" t="s">
        <v>9</v>
      </c>
      <c r="J403" s="1" t="s">
        <v>8</v>
      </c>
      <c r="K403" s="8" t="str">
        <f t="shared" si="0"/>
        <v>ZDRAV.MAT.</v>
      </c>
      <c r="L403" s="6" t="s">
        <v>1095</v>
      </c>
      <c r="M403" s="7" t="s">
        <v>1107</v>
      </c>
      <c r="N403" s="7">
        <v>2017</v>
      </c>
      <c r="O403" s="5">
        <v>-351876</v>
      </c>
    </row>
    <row r="404" spans="1:15" ht="12.75" customHeight="1">
      <c r="A404" s="1" t="s">
        <v>49</v>
      </c>
      <c r="B404" s="5">
        <v>-23724.9</v>
      </c>
      <c r="C404" s="1"/>
      <c r="D404" s="1" t="s">
        <v>10</v>
      </c>
      <c r="E404" s="1" t="s">
        <v>11</v>
      </c>
      <c r="F404" s="1" t="s">
        <v>48</v>
      </c>
      <c r="G404" s="1" t="s">
        <v>50</v>
      </c>
      <c r="H404" s="2">
        <v>42776</v>
      </c>
      <c r="I404" s="1" t="s">
        <v>9</v>
      </c>
      <c r="J404" s="1" t="s">
        <v>15</v>
      </c>
      <c r="K404" s="8" t="str">
        <f t="shared" si="0"/>
        <v>ZDRAV.MAT.</v>
      </c>
      <c r="L404" s="6" t="s">
        <v>1095</v>
      </c>
      <c r="M404" s="7" t="s">
        <v>1107</v>
      </c>
      <c r="N404" s="7">
        <v>2017</v>
      </c>
      <c r="O404" s="5">
        <v>-23724.9</v>
      </c>
    </row>
    <row r="405" spans="1:15" ht="12.75" customHeight="1">
      <c r="A405" s="1" t="s">
        <v>49</v>
      </c>
      <c r="B405" s="5">
        <v>-158166</v>
      </c>
      <c r="C405" s="1"/>
      <c r="D405" s="1" t="s">
        <v>10</v>
      </c>
      <c r="E405" s="1" t="s">
        <v>11</v>
      </c>
      <c r="F405" s="1" t="s">
        <v>48</v>
      </c>
      <c r="G405" s="1" t="s">
        <v>50</v>
      </c>
      <c r="H405" s="2">
        <v>42776</v>
      </c>
      <c r="I405" s="1" t="s">
        <v>9</v>
      </c>
      <c r="J405" s="1" t="s">
        <v>8</v>
      </c>
      <c r="K405" s="8" t="str">
        <f t="shared" si="0"/>
        <v>ZDRAV.MAT.</v>
      </c>
      <c r="L405" s="6" t="s">
        <v>1095</v>
      </c>
      <c r="M405" s="7" t="s">
        <v>1107</v>
      </c>
      <c r="N405" s="7">
        <v>2017</v>
      </c>
      <c r="O405" s="5">
        <v>-158166</v>
      </c>
    </row>
    <row r="406" spans="1:15" ht="12.75" customHeight="1">
      <c r="A406" s="1" t="s">
        <v>51</v>
      </c>
      <c r="B406" s="5">
        <v>-39568.83</v>
      </c>
      <c r="C406" s="1"/>
      <c r="D406" s="1" t="s">
        <v>10</v>
      </c>
      <c r="E406" s="1" t="s">
        <v>11</v>
      </c>
      <c r="F406" s="1" t="s">
        <v>48</v>
      </c>
      <c r="G406" s="1" t="s">
        <v>52</v>
      </c>
      <c r="H406" s="2">
        <v>42776</v>
      </c>
      <c r="I406" s="1" t="s">
        <v>9</v>
      </c>
      <c r="J406" s="1" t="s">
        <v>15</v>
      </c>
      <c r="K406" s="8" t="str">
        <f t="shared" si="0"/>
        <v>ZDRAV.MAT.</v>
      </c>
      <c r="L406" s="6" t="s">
        <v>1095</v>
      </c>
      <c r="M406" s="7" t="s">
        <v>1107</v>
      </c>
      <c r="N406" s="7">
        <v>2017</v>
      </c>
      <c r="O406" s="5">
        <v>-39568.83</v>
      </c>
    </row>
    <row r="407" spans="1:15" ht="12.75" customHeight="1">
      <c r="A407" s="1" t="s">
        <v>51</v>
      </c>
      <c r="B407" s="5">
        <v>-263792.19</v>
      </c>
      <c r="C407" s="1"/>
      <c r="D407" s="1" t="s">
        <v>10</v>
      </c>
      <c r="E407" s="1" t="s">
        <v>11</v>
      </c>
      <c r="F407" s="1" t="s">
        <v>48</v>
      </c>
      <c r="G407" s="1" t="s">
        <v>52</v>
      </c>
      <c r="H407" s="2">
        <v>42776</v>
      </c>
      <c r="I407" s="1" t="s">
        <v>9</v>
      </c>
      <c r="J407" s="1" t="s">
        <v>8</v>
      </c>
      <c r="K407" s="8" t="str">
        <f t="shared" si="0"/>
        <v>ZDRAV.MAT.</v>
      </c>
      <c r="L407" s="6" t="s">
        <v>1095</v>
      </c>
      <c r="M407" s="7" t="s">
        <v>1107</v>
      </c>
      <c r="N407" s="7">
        <v>2017</v>
      </c>
      <c r="O407" s="5">
        <v>-263792.19</v>
      </c>
    </row>
    <row r="408" spans="1:15" ht="12.75" customHeight="1">
      <c r="A408" s="1" t="s">
        <v>53</v>
      </c>
      <c r="B408" s="5">
        <v>0.35</v>
      </c>
      <c r="C408" s="1"/>
      <c r="D408" s="1" t="s">
        <v>10</v>
      </c>
      <c r="E408" s="1" t="s">
        <v>11</v>
      </c>
      <c r="F408" s="1" t="s">
        <v>14</v>
      </c>
      <c r="G408" s="1" t="s">
        <v>54</v>
      </c>
      <c r="H408" s="2">
        <v>42776</v>
      </c>
      <c r="I408" s="1" t="s">
        <v>9</v>
      </c>
      <c r="J408" s="1" t="s">
        <v>16</v>
      </c>
      <c r="K408" s="8" t="str">
        <f t="shared" si="0"/>
        <v>ZDRAV.MAT.</v>
      </c>
      <c r="L408" s="6" t="s">
        <v>1095</v>
      </c>
      <c r="M408" s="7" t="s">
        <v>1107</v>
      </c>
      <c r="N408" s="7">
        <v>2017</v>
      </c>
      <c r="O408" s="5">
        <v>0.35</v>
      </c>
    </row>
    <row r="409" spans="1:15" ht="12.75" customHeight="1">
      <c r="A409" s="1" t="s">
        <v>53</v>
      </c>
      <c r="B409" s="5">
        <v>-460.35</v>
      </c>
      <c r="C409" s="1"/>
      <c r="D409" s="1" t="s">
        <v>10</v>
      </c>
      <c r="E409" s="1" t="s">
        <v>11</v>
      </c>
      <c r="F409" s="1" t="s">
        <v>14</v>
      </c>
      <c r="G409" s="1" t="s">
        <v>54</v>
      </c>
      <c r="H409" s="2">
        <v>42776</v>
      </c>
      <c r="I409" s="1" t="s">
        <v>9</v>
      </c>
      <c r="J409" s="1" t="s">
        <v>15</v>
      </c>
      <c r="K409" s="8" t="str">
        <f t="shared" si="0"/>
        <v>ZDRAV.MAT.</v>
      </c>
      <c r="L409" s="6" t="s">
        <v>1095</v>
      </c>
      <c r="M409" s="7" t="s">
        <v>1107</v>
      </c>
      <c r="N409" s="7">
        <v>2017</v>
      </c>
      <c r="O409" s="5">
        <v>-460.35</v>
      </c>
    </row>
    <row r="410" spans="1:15" ht="12.75" customHeight="1">
      <c r="A410" s="1" t="s">
        <v>53</v>
      </c>
      <c r="B410" s="5">
        <v>-3069</v>
      </c>
      <c r="C410" s="1"/>
      <c r="D410" s="1" t="s">
        <v>10</v>
      </c>
      <c r="E410" s="1" t="s">
        <v>11</v>
      </c>
      <c r="F410" s="1" t="s">
        <v>14</v>
      </c>
      <c r="G410" s="1" t="s">
        <v>54</v>
      </c>
      <c r="H410" s="2">
        <v>42776</v>
      </c>
      <c r="I410" s="1" t="s">
        <v>9</v>
      </c>
      <c r="J410" s="1" t="s">
        <v>8</v>
      </c>
      <c r="K410" s="8" t="str">
        <f t="shared" si="0"/>
        <v>ZDRAV.MAT.</v>
      </c>
      <c r="L410" s="6" t="s">
        <v>1095</v>
      </c>
      <c r="M410" s="7" t="s">
        <v>1107</v>
      </c>
      <c r="N410" s="7">
        <v>2017</v>
      </c>
      <c r="O410" s="5">
        <v>-3069</v>
      </c>
    </row>
    <row r="411" spans="1:15" ht="12.75" customHeight="1">
      <c r="A411" s="1" t="s">
        <v>55</v>
      </c>
      <c r="B411" s="5">
        <v>-2437.5500000000002</v>
      </c>
      <c r="C411" s="1"/>
      <c r="D411" s="1" t="s">
        <v>10</v>
      </c>
      <c r="E411" s="1" t="s">
        <v>11</v>
      </c>
      <c r="F411" s="1" t="s">
        <v>57</v>
      </c>
      <c r="G411" s="1" t="s">
        <v>56</v>
      </c>
      <c r="H411" s="2">
        <v>42776</v>
      </c>
      <c r="I411" s="1" t="s">
        <v>9</v>
      </c>
      <c r="J411" s="1" t="s">
        <v>15</v>
      </c>
      <c r="K411" s="8" t="str">
        <f t="shared" si="0"/>
        <v>ZDRAV.MAT.</v>
      </c>
      <c r="L411" s="6" t="s">
        <v>1095</v>
      </c>
      <c r="M411" s="7" t="s">
        <v>1107</v>
      </c>
      <c r="N411" s="7">
        <v>2017</v>
      </c>
      <c r="O411" s="5">
        <v>-2437.5500000000002</v>
      </c>
    </row>
    <row r="412" spans="1:15" ht="12.75" customHeight="1">
      <c r="A412" s="1" t="s">
        <v>55</v>
      </c>
      <c r="B412" s="5">
        <v>-11607.4</v>
      </c>
      <c r="C412" s="1"/>
      <c r="D412" s="1" t="s">
        <v>10</v>
      </c>
      <c r="E412" s="1" t="s">
        <v>11</v>
      </c>
      <c r="F412" s="1" t="s">
        <v>57</v>
      </c>
      <c r="G412" s="1" t="s">
        <v>56</v>
      </c>
      <c r="H412" s="2">
        <v>42776</v>
      </c>
      <c r="I412" s="1" t="s">
        <v>9</v>
      </c>
      <c r="J412" s="1" t="s">
        <v>8</v>
      </c>
      <c r="K412" s="8" t="str">
        <f t="shared" si="0"/>
        <v>ZDRAV.MAT.</v>
      </c>
      <c r="L412" s="6" t="s">
        <v>1095</v>
      </c>
      <c r="M412" s="7" t="s">
        <v>1107</v>
      </c>
      <c r="N412" s="7">
        <v>2017</v>
      </c>
      <c r="O412" s="5">
        <v>-11607.4</v>
      </c>
    </row>
    <row r="413" spans="1:15" ht="12.75" customHeight="1">
      <c r="A413" s="1" t="s">
        <v>55</v>
      </c>
      <c r="B413" s="5">
        <v>-63139.44</v>
      </c>
      <c r="C413" s="1"/>
      <c r="D413" s="1" t="s">
        <v>10</v>
      </c>
      <c r="E413" s="1" t="s">
        <v>11</v>
      </c>
      <c r="F413" s="1" t="s">
        <v>57</v>
      </c>
      <c r="G413" s="1" t="s">
        <v>56</v>
      </c>
      <c r="H413" s="2">
        <v>42776</v>
      </c>
      <c r="I413" s="1" t="s">
        <v>9</v>
      </c>
      <c r="J413" s="1" t="s">
        <v>15</v>
      </c>
      <c r="K413" s="8" t="str">
        <f t="shared" si="0"/>
        <v>ZDRAV.MAT.</v>
      </c>
      <c r="L413" s="6" t="s">
        <v>1095</v>
      </c>
      <c r="M413" s="7" t="s">
        <v>1107</v>
      </c>
      <c r="N413" s="7">
        <v>2017</v>
      </c>
      <c r="O413" s="5">
        <v>-63139.44</v>
      </c>
    </row>
    <row r="414" spans="1:15" ht="12.75" customHeight="1">
      <c r="A414" s="1" t="s">
        <v>55</v>
      </c>
      <c r="B414" s="5">
        <v>-420929.6</v>
      </c>
      <c r="C414" s="1"/>
      <c r="D414" s="1" t="s">
        <v>10</v>
      </c>
      <c r="E414" s="1" t="s">
        <v>11</v>
      </c>
      <c r="F414" s="1" t="s">
        <v>57</v>
      </c>
      <c r="G414" s="1" t="s">
        <v>56</v>
      </c>
      <c r="H414" s="2">
        <v>42776</v>
      </c>
      <c r="I414" s="1" t="s">
        <v>9</v>
      </c>
      <c r="J414" s="1" t="s">
        <v>8</v>
      </c>
      <c r="K414" s="8" t="str">
        <f t="shared" si="0"/>
        <v>ZDRAV.MAT.</v>
      </c>
      <c r="L414" s="6" t="s">
        <v>1095</v>
      </c>
      <c r="M414" s="7" t="s">
        <v>1107</v>
      </c>
      <c r="N414" s="7">
        <v>2017</v>
      </c>
      <c r="O414" s="5">
        <v>-420929.6</v>
      </c>
    </row>
    <row r="415" spans="1:15" ht="12.75" customHeight="1">
      <c r="A415" s="1" t="s">
        <v>58</v>
      </c>
      <c r="B415" s="5">
        <v>-106129.59</v>
      </c>
      <c r="C415" s="1"/>
      <c r="D415" s="1" t="s">
        <v>10</v>
      </c>
      <c r="E415" s="1" t="s">
        <v>11</v>
      </c>
      <c r="F415" s="1" t="s">
        <v>60</v>
      </c>
      <c r="G415" s="1" t="s">
        <v>59</v>
      </c>
      <c r="H415" s="2">
        <v>42766</v>
      </c>
      <c r="I415" s="1" t="s">
        <v>9</v>
      </c>
      <c r="J415" s="1" t="s">
        <v>15</v>
      </c>
      <c r="K415" s="8" t="str">
        <f t="shared" si="0"/>
        <v>ZDRAV.MAT.</v>
      </c>
      <c r="L415" s="6" t="s">
        <v>1094</v>
      </c>
      <c r="M415" s="7" t="s">
        <v>1105</v>
      </c>
      <c r="N415" s="7">
        <v>2017</v>
      </c>
      <c r="O415" s="5">
        <v>-106129.59</v>
      </c>
    </row>
    <row r="416" spans="1:15" ht="12.75" customHeight="1">
      <c r="A416" s="1" t="s">
        <v>58</v>
      </c>
      <c r="B416" s="5">
        <v>-505379</v>
      </c>
      <c r="C416" s="1"/>
      <c r="D416" s="1" t="s">
        <v>10</v>
      </c>
      <c r="E416" s="1" t="s">
        <v>11</v>
      </c>
      <c r="F416" s="1" t="s">
        <v>60</v>
      </c>
      <c r="G416" s="1" t="s">
        <v>59</v>
      </c>
      <c r="H416" s="2">
        <v>42766</v>
      </c>
      <c r="I416" s="1" t="s">
        <v>9</v>
      </c>
      <c r="J416" s="1" t="s">
        <v>8</v>
      </c>
      <c r="K416" s="8" t="str">
        <f t="shared" si="0"/>
        <v>ZDRAV.MAT.</v>
      </c>
      <c r="L416" s="6" t="s">
        <v>1094</v>
      </c>
      <c r="M416" s="7" t="s">
        <v>1105</v>
      </c>
      <c r="N416" s="7">
        <v>2017</v>
      </c>
      <c r="O416" s="5">
        <v>-505379</v>
      </c>
    </row>
    <row r="417" spans="1:15" ht="12.75" customHeight="1">
      <c r="A417" s="1" t="s">
        <v>58</v>
      </c>
      <c r="B417" s="5">
        <v>-22931.25</v>
      </c>
      <c r="C417" s="1"/>
      <c r="D417" s="1" t="s">
        <v>10</v>
      </c>
      <c r="E417" s="1" t="s">
        <v>11</v>
      </c>
      <c r="F417" s="1" t="s">
        <v>60</v>
      </c>
      <c r="G417" s="1" t="s">
        <v>59</v>
      </c>
      <c r="H417" s="2">
        <v>42766</v>
      </c>
      <c r="I417" s="1" t="s">
        <v>9</v>
      </c>
      <c r="J417" s="1" t="s">
        <v>15</v>
      </c>
      <c r="K417" s="8" t="str">
        <f t="shared" si="0"/>
        <v>ZDRAV.MAT.</v>
      </c>
      <c r="L417" s="6" t="s">
        <v>1094</v>
      </c>
      <c r="M417" s="7" t="s">
        <v>1105</v>
      </c>
      <c r="N417" s="7">
        <v>2017</v>
      </c>
      <c r="O417" s="5">
        <v>-22931.25</v>
      </c>
    </row>
    <row r="418" spans="1:15" ht="12.75" customHeight="1">
      <c r="A418" s="1" t="s">
        <v>58</v>
      </c>
      <c r="B418" s="5">
        <v>-152875</v>
      </c>
      <c r="C418" s="1"/>
      <c r="D418" s="1" t="s">
        <v>10</v>
      </c>
      <c r="E418" s="1" t="s">
        <v>11</v>
      </c>
      <c r="F418" s="1" t="s">
        <v>60</v>
      </c>
      <c r="G418" s="1" t="s">
        <v>59</v>
      </c>
      <c r="H418" s="2">
        <v>42766</v>
      </c>
      <c r="I418" s="1" t="s">
        <v>9</v>
      </c>
      <c r="J418" s="1" t="s">
        <v>8</v>
      </c>
      <c r="K418" s="8" t="str">
        <f t="shared" si="0"/>
        <v>ZDRAV.MAT.</v>
      </c>
      <c r="L418" s="6" t="s">
        <v>1094</v>
      </c>
      <c r="M418" s="7" t="s">
        <v>1105</v>
      </c>
      <c r="N418" s="7">
        <v>2017</v>
      </c>
      <c r="O418" s="5">
        <v>-152875</v>
      </c>
    </row>
    <row r="419" spans="1:15" ht="12.75" customHeight="1">
      <c r="A419" s="1" t="s">
        <v>61</v>
      </c>
      <c r="B419" s="5">
        <v>-7916.58</v>
      </c>
      <c r="C419" s="1"/>
      <c r="D419" s="1" t="s">
        <v>10</v>
      </c>
      <c r="E419" s="1" t="s">
        <v>11</v>
      </c>
      <c r="F419" s="1" t="s">
        <v>60</v>
      </c>
      <c r="G419" s="1" t="s">
        <v>62</v>
      </c>
      <c r="H419" s="2">
        <v>42766</v>
      </c>
      <c r="I419" s="1" t="s">
        <v>9</v>
      </c>
      <c r="J419" s="1" t="s">
        <v>15</v>
      </c>
      <c r="K419" s="8" t="str">
        <f t="shared" si="0"/>
        <v>ZDRAV.MAT.</v>
      </c>
      <c r="L419" s="6" t="s">
        <v>1094</v>
      </c>
      <c r="M419" s="7" t="s">
        <v>1105</v>
      </c>
      <c r="N419" s="7">
        <v>2017</v>
      </c>
      <c r="O419" s="5">
        <v>-7916.58</v>
      </c>
    </row>
    <row r="420" spans="1:15" ht="12.75" customHeight="1">
      <c r="A420" s="1" t="s">
        <v>61</v>
      </c>
      <c r="B420" s="5">
        <v>-37698</v>
      </c>
      <c r="C420" s="1"/>
      <c r="D420" s="1" t="s">
        <v>10</v>
      </c>
      <c r="E420" s="1" t="s">
        <v>11</v>
      </c>
      <c r="F420" s="1" t="s">
        <v>60</v>
      </c>
      <c r="G420" s="1" t="s">
        <v>62</v>
      </c>
      <c r="H420" s="2">
        <v>42766</v>
      </c>
      <c r="I420" s="1" t="s">
        <v>9</v>
      </c>
      <c r="J420" s="1" t="s">
        <v>8</v>
      </c>
      <c r="K420" s="8" t="str">
        <f t="shared" si="0"/>
        <v>ZDRAV.MAT.</v>
      </c>
      <c r="L420" s="6" t="s">
        <v>1094</v>
      </c>
      <c r="M420" s="7" t="s">
        <v>1105</v>
      </c>
      <c r="N420" s="7">
        <v>2017</v>
      </c>
      <c r="O420" s="5">
        <v>-37698</v>
      </c>
    </row>
    <row r="421" spans="1:15" ht="12.75" customHeight="1">
      <c r="A421" s="1" t="s">
        <v>63</v>
      </c>
      <c r="B421" s="5">
        <v>-3600</v>
      </c>
      <c r="C421" s="1"/>
      <c r="D421" s="1" t="s">
        <v>10</v>
      </c>
      <c r="E421" s="1" t="s">
        <v>11</v>
      </c>
      <c r="F421" s="1" t="s">
        <v>65</v>
      </c>
      <c r="G421" s="1" t="s">
        <v>64</v>
      </c>
      <c r="H421" s="2">
        <v>42766</v>
      </c>
      <c r="I421" s="1" t="s">
        <v>9</v>
      </c>
      <c r="J421" s="1" t="s">
        <v>15</v>
      </c>
      <c r="K421" s="8" t="str">
        <f t="shared" si="0"/>
        <v>ZDRAV.MAT.</v>
      </c>
      <c r="L421" s="6" t="s">
        <v>1094</v>
      </c>
      <c r="M421" s="7" t="s">
        <v>1105</v>
      </c>
      <c r="N421" s="7">
        <v>2017</v>
      </c>
      <c r="O421" s="5">
        <v>-3600</v>
      </c>
    </row>
    <row r="422" spans="1:15" ht="12.75" customHeight="1">
      <c r="A422" s="1" t="s">
        <v>63</v>
      </c>
      <c r="B422" s="5">
        <v>-24000</v>
      </c>
      <c r="C422" s="1"/>
      <c r="D422" s="1" t="s">
        <v>10</v>
      </c>
      <c r="E422" s="1" t="s">
        <v>11</v>
      </c>
      <c r="F422" s="1" t="s">
        <v>65</v>
      </c>
      <c r="G422" s="1" t="s">
        <v>64</v>
      </c>
      <c r="H422" s="2">
        <v>42766</v>
      </c>
      <c r="I422" s="1" t="s">
        <v>9</v>
      </c>
      <c r="J422" s="1" t="s">
        <v>8</v>
      </c>
      <c r="K422" s="8" t="str">
        <f t="shared" si="0"/>
        <v>ZDRAV.MAT.</v>
      </c>
      <c r="L422" s="6" t="s">
        <v>1094</v>
      </c>
      <c r="M422" s="7" t="s">
        <v>1105</v>
      </c>
      <c r="N422" s="7">
        <v>2017</v>
      </c>
      <c r="O422" s="5">
        <v>-24000</v>
      </c>
    </row>
    <row r="423" spans="1:15" ht="12.75" customHeight="1">
      <c r="A423" s="1" t="s">
        <v>66</v>
      </c>
      <c r="B423" s="5">
        <v>-2582</v>
      </c>
      <c r="C423" s="1"/>
      <c r="D423" s="1" t="s">
        <v>10</v>
      </c>
      <c r="E423" s="1" t="s">
        <v>11</v>
      </c>
      <c r="F423" s="1" t="s">
        <v>60</v>
      </c>
      <c r="G423" s="1" t="s">
        <v>67</v>
      </c>
      <c r="H423" s="2">
        <v>42766</v>
      </c>
      <c r="I423" s="1" t="s">
        <v>9</v>
      </c>
      <c r="J423" s="1" t="s">
        <v>15</v>
      </c>
      <c r="K423" s="8" t="str">
        <f t="shared" si="0"/>
        <v>ZDRAV.MAT.</v>
      </c>
      <c r="L423" s="6" t="s">
        <v>1094</v>
      </c>
      <c r="M423" s="7" t="s">
        <v>1105</v>
      </c>
      <c r="N423" s="7">
        <v>2017</v>
      </c>
      <c r="O423" s="5">
        <v>-2582</v>
      </c>
    </row>
    <row r="424" spans="1:15" ht="12.75" customHeight="1">
      <c r="A424" s="1" t="s">
        <v>66</v>
      </c>
      <c r="B424" s="5">
        <v>-17213</v>
      </c>
      <c r="C424" s="1"/>
      <c r="D424" s="1" t="s">
        <v>10</v>
      </c>
      <c r="E424" s="1" t="s">
        <v>11</v>
      </c>
      <c r="F424" s="1" t="s">
        <v>60</v>
      </c>
      <c r="G424" s="1" t="s">
        <v>67</v>
      </c>
      <c r="H424" s="2">
        <v>42766</v>
      </c>
      <c r="I424" s="1" t="s">
        <v>9</v>
      </c>
      <c r="J424" s="1" t="s">
        <v>8</v>
      </c>
      <c r="K424" s="8" t="str">
        <f t="shared" si="0"/>
        <v>ZDRAV.MAT.</v>
      </c>
      <c r="L424" s="6" t="s">
        <v>1094</v>
      </c>
      <c r="M424" s="7" t="s">
        <v>1105</v>
      </c>
      <c r="N424" s="7">
        <v>2017</v>
      </c>
      <c r="O424" s="5">
        <v>-17213</v>
      </c>
    </row>
    <row r="425" spans="1:15" ht="12.75" customHeight="1">
      <c r="A425" s="1" t="s">
        <v>68</v>
      </c>
      <c r="B425" s="5">
        <v>-122041.1</v>
      </c>
      <c r="C425" s="1"/>
      <c r="D425" s="1" t="s">
        <v>10</v>
      </c>
      <c r="E425" s="1" t="s">
        <v>11</v>
      </c>
      <c r="F425" s="1" t="s">
        <v>60</v>
      </c>
      <c r="G425" s="1" t="s">
        <v>69</v>
      </c>
      <c r="H425" s="2">
        <v>42766</v>
      </c>
      <c r="I425" s="1" t="s">
        <v>9</v>
      </c>
      <c r="J425" s="1" t="s">
        <v>15</v>
      </c>
      <c r="K425" s="8" t="str">
        <f t="shared" si="0"/>
        <v>ZDRAV.MAT.</v>
      </c>
      <c r="L425" s="6" t="s">
        <v>1094</v>
      </c>
      <c r="M425" s="7" t="s">
        <v>1105</v>
      </c>
      <c r="N425" s="7">
        <v>2017</v>
      </c>
      <c r="O425" s="5">
        <v>-122041.1</v>
      </c>
    </row>
    <row r="426" spans="1:15" ht="12.75" customHeight="1">
      <c r="A426" s="1" t="s">
        <v>68</v>
      </c>
      <c r="B426" s="5">
        <v>-813607</v>
      </c>
      <c r="C426" s="1"/>
      <c r="D426" s="1" t="s">
        <v>10</v>
      </c>
      <c r="E426" s="1" t="s">
        <v>11</v>
      </c>
      <c r="F426" s="1" t="s">
        <v>60</v>
      </c>
      <c r="G426" s="1" t="s">
        <v>69</v>
      </c>
      <c r="H426" s="2">
        <v>42766</v>
      </c>
      <c r="I426" s="1" t="s">
        <v>9</v>
      </c>
      <c r="J426" s="1" t="s">
        <v>8</v>
      </c>
      <c r="K426" s="8" t="str">
        <f t="shared" si="0"/>
        <v>ZDRAV.MAT.</v>
      </c>
      <c r="L426" s="6" t="s">
        <v>1094</v>
      </c>
      <c r="M426" s="7" t="s">
        <v>1105</v>
      </c>
      <c r="N426" s="7">
        <v>2017</v>
      </c>
      <c r="O426" s="5">
        <v>-813607</v>
      </c>
    </row>
    <row r="427" spans="1:15" ht="12.75" customHeight="1">
      <c r="A427" s="1" t="s">
        <v>70</v>
      </c>
      <c r="B427" s="5">
        <v>-6723.6</v>
      </c>
      <c r="C427" s="1"/>
      <c r="D427" s="1" t="s">
        <v>10</v>
      </c>
      <c r="E427" s="1" t="s">
        <v>11</v>
      </c>
      <c r="F427" s="1" t="s">
        <v>60</v>
      </c>
      <c r="G427" s="1" t="s">
        <v>71</v>
      </c>
      <c r="H427" s="2">
        <v>42766</v>
      </c>
      <c r="I427" s="1" t="s">
        <v>9</v>
      </c>
      <c r="J427" s="1" t="s">
        <v>15</v>
      </c>
      <c r="K427" s="8" t="str">
        <f t="shared" si="0"/>
        <v>ZDRAV.MAT.</v>
      </c>
      <c r="L427" s="6" t="s">
        <v>1094</v>
      </c>
      <c r="M427" s="7" t="s">
        <v>1105</v>
      </c>
      <c r="N427" s="7">
        <v>2017</v>
      </c>
      <c r="O427" s="5">
        <v>-6723.6</v>
      </c>
    </row>
    <row r="428" spans="1:15" ht="12.75" customHeight="1">
      <c r="A428" s="1" t="s">
        <v>70</v>
      </c>
      <c r="B428" s="5">
        <v>-44824</v>
      </c>
      <c r="C428" s="1"/>
      <c r="D428" s="1" t="s">
        <v>10</v>
      </c>
      <c r="E428" s="1" t="s">
        <v>11</v>
      </c>
      <c r="F428" s="1" t="s">
        <v>60</v>
      </c>
      <c r="G428" s="1" t="s">
        <v>71</v>
      </c>
      <c r="H428" s="2">
        <v>42766</v>
      </c>
      <c r="I428" s="1" t="s">
        <v>9</v>
      </c>
      <c r="J428" s="1" t="s">
        <v>8</v>
      </c>
      <c r="K428" s="8" t="str">
        <f t="shared" si="0"/>
        <v>ZDRAV.MAT.</v>
      </c>
      <c r="L428" s="6" t="s">
        <v>1094</v>
      </c>
      <c r="M428" s="7" t="s">
        <v>1105</v>
      </c>
      <c r="N428" s="7">
        <v>2017</v>
      </c>
      <c r="O428" s="5">
        <v>-44824</v>
      </c>
    </row>
    <row r="429" spans="1:15" ht="12.75" customHeight="1">
      <c r="A429" s="1" t="s">
        <v>72</v>
      </c>
      <c r="B429" s="5">
        <v>-1495.5</v>
      </c>
      <c r="C429" s="1"/>
      <c r="D429" s="1" t="s">
        <v>10</v>
      </c>
      <c r="E429" s="1" t="s">
        <v>11</v>
      </c>
      <c r="F429" s="1" t="s">
        <v>60</v>
      </c>
      <c r="G429" s="1" t="s">
        <v>73</v>
      </c>
      <c r="H429" s="2">
        <v>42776</v>
      </c>
      <c r="I429" s="1" t="s">
        <v>9</v>
      </c>
      <c r="J429" s="1" t="s">
        <v>15</v>
      </c>
      <c r="K429" s="8" t="str">
        <f t="shared" ref="K429:K492" si="1">IF(OR(LEFT(D429,5)="50113",LEFT(E429,5)="50113"),"LÉKY",IF(OR(LEFT(D429,5)="50115",LEFT(E429,5)="50115"),"ZDRAV.MAT.",IF(OR(LEFT(D429,3)="504",LEFT(E429,3)="504"),"ZBOŽÍ")))</f>
        <v>ZDRAV.MAT.</v>
      </c>
      <c r="L429" s="6" t="s">
        <v>1095</v>
      </c>
      <c r="M429" s="7" t="s">
        <v>1107</v>
      </c>
      <c r="N429" s="7">
        <v>2017</v>
      </c>
      <c r="O429" s="5">
        <v>-1495.5</v>
      </c>
    </row>
    <row r="430" spans="1:15" ht="12.75" customHeight="1">
      <c r="A430" s="1" t="s">
        <v>72</v>
      </c>
      <c r="B430" s="5">
        <v>-9970</v>
      </c>
      <c r="C430" s="1"/>
      <c r="D430" s="1" t="s">
        <v>10</v>
      </c>
      <c r="E430" s="1" t="s">
        <v>11</v>
      </c>
      <c r="F430" s="1" t="s">
        <v>60</v>
      </c>
      <c r="G430" s="1" t="s">
        <v>73</v>
      </c>
      <c r="H430" s="2">
        <v>42776</v>
      </c>
      <c r="I430" s="1" t="s">
        <v>9</v>
      </c>
      <c r="J430" s="1" t="s">
        <v>8</v>
      </c>
      <c r="K430" s="8" t="str">
        <f t="shared" si="1"/>
        <v>ZDRAV.MAT.</v>
      </c>
      <c r="L430" s="6" t="s">
        <v>1095</v>
      </c>
      <c r="M430" s="7" t="s">
        <v>1107</v>
      </c>
      <c r="N430" s="7">
        <v>2017</v>
      </c>
      <c r="O430" s="5">
        <v>-9970</v>
      </c>
    </row>
    <row r="431" spans="1:15" ht="12.75" customHeight="1">
      <c r="A431" s="1" t="s">
        <v>75</v>
      </c>
      <c r="B431" s="5">
        <v>-477074.03</v>
      </c>
      <c r="C431" s="1"/>
      <c r="D431" s="1" t="s">
        <v>10</v>
      </c>
      <c r="E431" s="1" t="s">
        <v>11</v>
      </c>
      <c r="F431" s="1" t="s">
        <v>77</v>
      </c>
      <c r="G431" s="1" t="s">
        <v>76</v>
      </c>
      <c r="H431" s="2">
        <v>42794</v>
      </c>
      <c r="I431" s="1" t="s">
        <v>9</v>
      </c>
      <c r="J431" s="1" t="s">
        <v>74</v>
      </c>
      <c r="K431" s="8" t="str">
        <f t="shared" si="1"/>
        <v>ZDRAV.MAT.</v>
      </c>
      <c r="L431" s="6" t="s">
        <v>1095</v>
      </c>
      <c r="M431" s="7" t="s">
        <v>1107</v>
      </c>
      <c r="N431" s="7">
        <v>2017</v>
      </c>
      <c r="O431" s="5">
        <v>-477074.03</v>
      </c>
    </row>
    <row r="432" spans="1:15" ht="12.75" customHeight="1">
      <c r="A432" s="1" t="s">
        <v>75</v>
      </c>
      <c r="B432" s="5">
        <v>-100185.55</v>
      </c>
      <c r="C432" s="1"/>
      <c r="D432" s="1" t="s">
        <v>10</v>
      </c>
      <c r="E432" s="1" t="s">
        <v>11</v>
      </c>
      <c r="F432" s="1" t="s">
        <v>77</v>
      </c>
      <c r="G432" s="1" t="s">
        <v>76</v>
      </c>
      <c r="H432" s="2">
        <v>42794</v>
      </c>
      <c r="I432" s="1" t="s">
        <v>9</v>
      </c>
      <c r="J432" s="1" t="s">
        <v>78</v>
      </c>
      <c r="K432" s="8" t="str">
        <f t="shared" si="1"/>
        <v>ZDRAV.MAT.</v>
      </c>
      <c r="L432" s="6" t="s">
        <v>1095</v>
      </c>
      <c r="M432" s="7" t="s">
        <v>1107</v>
      </c>
      <c r="N432" s="7">
        <v>2017</v>
      </c>
      <c r="O432" s="5">
        <v>-100185.55</v>
      </c>
    </row>
    <row r="433" spans="1:15" ht="12.75" customHeight="1">
      <c r="A433" s="1" t="s">
        <v>80</v>
      </c>
      <c r="B433" s="5">
        <v>-3445</v>
      </c>
      <c r="C433" s="1"/>
      <c r="D433" s="1" t="s">
        <v>10</v>
      </c>
      <c r="E433" s="1" t="s">
        <v>11</v>
      </c>
      <c r="F433" s="1" t="s">
        <v>14</v>
      </c>
      <c r="G433" s="1" t="s">
        <v>81</v>
      </c>
      <c r="H433" s="2">
        <v>42803</v>
      </c>
      <c r="I433" s="1" t="s">
        <v>9</v>
      </c>
      <c r="J433" s="1" t="s">
        <v>79</v>
      </c>
      <c r="K433" s="8" t="str">
        <f t="shared" si="1"/>
        <v>ZDRAV.MAT.</v>
      </c>
      <c r="L433" s="6" t="s">
        <v>1096</v>
      </c>
      <c r="M433" s="7" t="s">
        <v>1108</v>
      </c>
      <c r="N433" s="7">
        <v>2017</v>
      </c>
      <c r="O433" s="5">
        <v>-3445</v>
      </c>
    </row>
    <row r="434" spans="1:15" ht="12.75" customHeight="1">
      <c r="A434" s="1" t="s">
        <v>80</v>
      </c>
      <c r="B434" s="5">
        <v>-516.75</v>
      </c>
      <c r="C434" s="1"/>
      <c r="D434" s="1" t="s">
        <v>10</v>
      </c>
      <c r="E434" s="1" t="s">
        <v>11</v>
      </c>
      <c r="F434" s="1" t="s">
        <v>14</v>
      </c>
      <c r="G434" s="1" t="s">
        <v>81</v>
      </c>
      <c r="H434" s="2">
        <v>42803</v>
      </c>
      <c r="I434" s="1" t="s">
        <v>9</v>
      </c>
      <c r="J434" s="1" t="s">
        <v>82</v>
      </c>
      <c r="K434" s="8" t="str">
        <f t="shared" si="1"/>
        <v>ZDRAV.MAT.</v>
      </c>
      <c r="L434" s="6" t="s">
        <v>1096</v>
      </c>
      <c r="M434" s="7" t="s">
        <v>1108</v>
      </c>
      <c r="N434" s="7">
        <v>2017</v>
      </c>
      <c r="O434" s="5">
        <v>-516.75</v>
      </c>
    </row>
    <row r="435" spans="1:15" ht="12.75" customHeight="1">
      <c r="A435" s="1" t="s">
        <v>80</v>
      </c>
      <c r="B435" s="5">
        <v>-0.25</v>
      </c>
      <c r="C435" s="1"/>
      <c r="D435" s="1" t="s">
        <v>10</v>
      </c>
      <c r="E435" s="1" t="s">
        <v>11</v>
      </c>
      <c r="F435" s="1" t="s">
        <v>14</v>
      </c>
      <c r="G435" s="1" t="s">
        <v>81</v>
      </c>
      <c r="H435" s="2">
        <v>42803</v>
      </c>
      <c r="I435" s="1" t="s">
        <v>9</v>
      </c>
      <c r="J435" s="1" t="s">
        <v>16</v>
      </c>
      <c r="K435" s="8" t="str">
        <f t="shared" si="1"/>
        <v>ZDRAV.MAT.</v>
      </c>
      <c r="L435" s="6" t="s">
        <v>1096</v>
      </c>
      <c r="M435" s="7" t="s">
        <v>1108</v>
      </c>
      <c r="N435" s="7">
        <v>2017</v>
      </c>
      <c r="O435" s="5">
        <v>-0.25</v>
      </c>
    </row>
    <row r="436" spans="1:15" ht="12.75" customHeight="1">
      <c r="A436" s="1" t="s">
        <v>84</v>
      </c>
      <c r="B436" s="5">
        <v>-797135.67</v>
      </c>
      <c r="C436" s="1"/>
      <c r="D436" s="1" t="s">
        <v>10</v>
      </c>
      <c r="E436" s="1" t="s">
        <v>11</v>
      </c>
      <c r="F436" s="1" t="s">
        <v>86</v>
      </c>
      <c r="G436" s="1" t="s">
        <v>85</v>
      </c>
      <c r="H436" s="2">
        <v>42810</v>
      </c>
      <c r="I436" s="1" t="s">
        <v>9</v>
      </c>
      <c r="J436" s="1" t="s">
        <v>83</v>
      </c>
      <c r="K436" s="8" t="str">
        <f t="shared" si="1"/>
        <v>ZDRAV.MAT.</v>
      </c>
      <c r="L436" s="6" t="s">
        <v>1096</v>
      </c>
      <c r="M436" s="7" t="s">
        <v>1108</v>
      </c>
      <c r="N436" s="7">
        <v>2017</v>
      </c>
      <c r="O436" s="5">
        <v>-797135.67</v>
      </c>
    </row>
    <row r="437" spans="1:15" ht="12.75" customHeight="1">
      <c r="A437" s="1" t="s">
        <v>84</v>
      </c>
      <c r="B437" s="5">
        <v>-119570.33</v>
      </c>
      <c r="C437" s="1"/>
      <c r="D437" s="1" t="s">
        <v>10</v>
      </c>
      <c r="E437" s="1" t="s">
        <v>11</v>
      </c>
      <c r="F437" s="1" t="s">
        <v>86</v>
      </c>
      <c r="G437" s="1" t="s">
        <v>85</v>
      </c>
      <c r="H437" s="2">
        <v>42810</v>
      </c>
      <c r="I437" s="1" t="s">
        <v>9</v>
      </c>
      <c r="J437" s="1" t="s">
        <v>87</v>
      </c>
      <c r="K437" s="8" t="str">
        <f t="shared" si="1"/>
        <v>ZDRAV.MAT.</v>
      </c>
      <c r="L437" s="6" t="s">
        <v>1096</v>
      </c>
      <c r="M437" s="7" t="s">
        <v>1108</v>
      </c>
      <c r="N437" s="7">
        <v>2017</v>
      </c>
      <c r="O437" s="5">
        <v>-119570.33</v>
      </c>
    </row>
    <row r="438" spans="1:15" ht="12.75" customHeight="1">
      <c r="A438" s="1" t="s">
        <v>89</v>
      </c>
      <c r="B438" s="5">
        <v>24000</v>
      </c>
      <c r="C438" s="1"/>
      <c r="D438" s="1" t="s">
        <v>10</v>
      </c>
      <c r="E438" s="1" t="s">
        <v>11</v>
      </c>
      <c r="F438" s="1" t="s">
        <v>65</v>
      </c>
      <c r="G438" s="1" t="s">
        <v>64</v>
      </c>
      <c r="H438" s="2">
        <v>42823</v>
      </c>
      <c r="I438" s="1" t="s">
        <v>9</v>
      </c>
      <c r="J438" s="1" t="s">
        <v>88</v>
      </c>
      <c r="K438" s="8" t="str">
        <f t="shared" si="1"/>
        <v>ZDRAV.MAT.</v>
      </c>
      <c r="L438" s="6" t="s">
        <v>1096</v>
      </c>
      <c r="M438" s="7" t="s">
        <v>1108</v>
      </c>
      <c r="N438" s="7">
        <v>2017</v>
      </c>
      <c r="O438" s="5">
        <v>24000</v>
      </c>
    </row>
    <row r="439" spans="1:15" ht="12.75" customHeight="1">
      <c r="A439" s="1" t="s">
        <v>89</v>
      </c>
      <c r="B439" s="5">
        <v>3600</v>
      </c>
      <c r="C439" s="1"/>
      <c r="D439" s="1" t="s">
        <v>10</v>
      </c>
      <c r="E439" s="1" t="s">
        <v>11</v>
      </c>
      <c r="F439" s="1" t="s">
        <v>65</v>
      </c>
      <c r="G439" s="1" t="s">
        <v>64</v>
      </c>
      <c r="H439" s="2">
        <v>42823</v>
      </c>
      <c r="I439" s="1" t="s">
        <v>9</v>
      </c>
      <c r="J439" s="1" t="s">
        <v>90</v>
      </c>
      <c r="K439" s="8" t="str">
        <f t="shared" si="1"/>
        <v>ZDRAV.MAT.</v>
      </c>
      <c r="L439" s="6" t="s">
        <v>1096</v>
      </c>
      <c r="M439" s="7" t="s">
        <v>1108</v>
      </c>
      <c r="N439" s="7">
        <v>2017</v>
      </c>
      <c r="O439" s="5">
        <v>3600</v>
      </c>
    </row>
    <row r="440" spans="1:15" ht="12.75" customHeight="1">
      <c r="A440" s="1" t="s">
        <v>91</v>
      </c>
      <c r="B440" s="5">
        <v>-450804</v>
      </c>
      <c r="C440" s="1"/>
      <c r="D440" s="1" t="s">
        <v>10</v>
      </c>
      <c r="E440" s="1" t="s">
        <v>11</v>
      </c>
      <c r="F440" s="1" t="s">
        <v>60</v>
      </c>
      <c r="G440" s="1" t="s">
        <v>92</v>
      </c>
      <c r="H440" s="2">
        <v>42825</v>
      </c>
      <c r="I440" s="1" t="s">
        <v>9</v>
      </c>
      <c r="J440" s="1" t="s">
        <v>8</v>
      </c>
      <c r="K440" s="8" t="str">
        <f t="shared" si="1"/>
        <v>ZDRAV.MAT.</v>
      </c>
      <c r="L440" s="6" t="s">
        <v>1096</v>
      </c>
      <c r="M440" s="7" t="s">
        <v>1108</v>
      </c>
      <c r="N440" s="7">
        <v>2017</v>
      </c>
      <c r="O440" s="5">
        <v>-450804</v>
      </c>
    </row>
    <row r="441" spans="1:15" ht="12.75" customHeight="1">
      <c r="A441" s="1" t="s">
        <v>91</v>
      </c>
      <c r="B441" s="5">
        <v>-67620.600000000006</v>
      </c>
      <c r="C441" s="1"/>
      <c r="D441" s="1" t="s">
        <v>10</v>
      </c>
      <c r="E441" s="1" t="s">
        <v>11</v>
      </c>
      <c r="F441" s="1" t="s">
        <v>60</v>
      </c>
      <c r="G441" s="1" t="s">
        <v>92</v>
      </c>
      <c r="H441" s="2">
        <v>42825</v>
      </c>
      <c r="I441" s="1" t="s">
        <v>9</v>
      </c>
      <c r="J441" s="1" t="s">
        <v>15</v>
      </c>
      <c r="K441" s="8" t="str">
        <f t="shared" si="1"/>
        <v>ZDRAV.MAT.</v>
      </c>
      <c r="L441" s="6" t="s">
        <v>1096</v>
      </c>
      <c r="M441" s="7" t="s">
        <v>1108</v>
      </c>
      <c r="N441" s="7">
        <v>2017</v>
      </c>
      <c r="O441" s="5">
        <v>-67620.600000000006</v>
      </c>
    </row>
    <row r="442" spans="1:15" ht="12.75" customHeight="1">
      <c r="A442" s="1" t="s">
        <v>91</v>
      </c>
      <c r="B442" s="5">
        <v>-369</v>
      </c>
      <c r="C442" s="1"/>
      <c r="D442" s="1" t="s">
        <v>10</v>
      </c>
      <c r="E442" s="1" t="s">
        <v>11</v>
      </c>
      <c r="F442" s="1" t="s">
        <v>60</v>
      </c>
      <c r="G442" s="1" t="s">
        <v>92</v>
      </c>
      <c r="H442" s="2">
        <v>42825</v>
      </c>
      <c r="I442" s="1" t="s">
        <v>9</v>
      </c>
      <c r="J442" s="1" t="s">
        <v>8</v>
      </c>
      <c r="K442" s="8" t="str">
        <f t="shared" si="1"/>
        <v>ZDRAV.MAT.</v>
      </c>
      <c r="L442" s="6" t="s">
        <v>1096</v>
      </c>
      <c r="M442" s="7" t="s">
        <v>1108</v>
      </c>
      <c r="N442" s="7">
        <v>2017</v>
      </c>
      <c r="O442" s="5">
        <v>-369</v>
      </c>
    </row>
    <row r="443" spans="1:15" ht="12.75" customHeight="1">
      <c r="A443" s="1" t="s">
        <v>91</v>
      </c>
      <c r="B443" s="5">
        <v>-77.489999999999995</v>
      </c>
      <c r="C443" s="1"/>
      <c r="D443" s="1" t="s">
        <v>10</v>
      </c>
      <c r="E443" s="1" t="s">
        <v>11</v>
      </c>
      <c r="F443" s="1" t="s">
        <v>60</v>
      </c>
      <c r="G443" s="1" t="s">
        <v>92</v>
      </c>
      <c r="H443" s="2">
        <v>42825</v>
      </c>
      <c r="I443" s="1" t="s">
        <v>9</v>
      </c>
      <c r="J443" s="1" t="s">
        <v>15</v>
      </c>
      <c r="K443" s="8" t="str">
        <f t="shared" si="1"/>
        <v>ZDRAV.MAT.</v>
      </c>
      <c r="L443" s="6" t="s">
        <v>1096</v>
      </c>
      <c r="M443" s="7" t="s">
        <v>1108</v>
      </c>
      <c r="N443" s="7">
        <v>2017</v>
      </c>
      <c r="O443" s="5">
        <v>-77.489999999999995</v>
      </c>
    </row>
    <row r="444" spans="1:15" ht="12.75" customHeight="1">
      <c r="A444" s="1" t="s">
        <v>93</v>
      </c>
      <c r="B444" s="5">
        <v>-1125344</v>
      </c>
      <c r="C444" s="1"/>
      <c r="D444" s="1" t="s">
        <v>10</v>
      </c>
      <c r="E444" s="1" t="s">
        <v>11</v>
      </c>
      <c r="F444" s="1" t="s">
        <v>60</v>
      </c>
      <c r="G444" s="1" t="s">
        <v>94</v>
      </c>
      <c r="H444" s="2">
        <v>42825</v>
      </c>
      <c r="I444" s="1" t="s">
        <v>9</v>
      </c>
      <c r="J444" s="1" t="s">
        <v>8</v>
      </c>
      <c r="K444" s="8" t="str">
        <f t="shared" si="1"/>
        <v>ZDRAV.MAT.</v>
      </c>
      <c r="L444" s="6" t="s">
        <v>1096</v>
      </c>
      <c r="M444" s="7" t="s">
        <v>1108</v>
      </c>
      <c r="N444" s="7">
        <v>2017</v>
      </c>
      <c r="O444" s="5">
        <v>-1125344</v>
      </c>
    </row>
    <row r="445" spans="1:15" ht="12.75" customHeight="1">
      <c r="A445" s="1" t="s">
        <v>93</v>
      </c>
      <c r="B445" s="5">
        <v>-168801.6</v>
      </c>
      <c r="C445" s="1"/>
      <c r="D445" s="1" t="s">
        <v>10</v>
      </c>
      <c r="E445" s="1" t="s">
        <v>11</v>
      </c>
      <c r="F445" s="1" t="s">
        <v>60</v>
      </c>
      <c r="G445" s="1" t="s">
        <v>94</v>
      </c>
      <c r="H445" s="2">
        <v>42825</v>
      </c>
      <c r="I445" s="1" t="s">
        <v>9</v>
      </c>
      <c r="J445" s="1" t="s">
        <v>15</v>
      </c>
      <c r="K445" s="8" t="str">
        <f t="shared" si="1"/>
        <v>ZDRAV.MAT.</v>
      </c>
      <c r="L445" s="6" t="s">
        <v>1096</v>
      </c>
      <c r="M445" s="7" t="s">
        <v>1108</v>
      </c>
      <c r="N445" s="7">
        <v>2017</v>
      </c>
      <c r="O445" s="5">
        <v>-168801.6</v>
      </c>
    </row>
    <row r="446" spans="1:15" ht="12.75" customHeight="1">
      <c r="A446" s="1" t="s">
        <v>93</v>
      </c>
      <c r="B446" s="5">
        <v>-15750</v>
      </c>
      <c r="C446" s="1"/>
      <c r="D446" s="1" t="s">
        <v>10</v>
      </c>
      <c r="E446" s="1" t="s">
        <v>11</v>
      </c>
      <c r="F446" s="1" t="s">
        <v>60</v>
      </c>
      <c r="G446" s="1" t="s">
        <v>94</v>
      </c>
      <c r="H446" s="2">
        <v>42825</v>
      </c>
      <c r="I446" s="1" t="s">
        <v>9</v>
      </c>
      <c r="J446" s="1" t="s">
        <v>8</v>
      </c>
      <c r="K446" s="8" t="str">
        <f t="shared" si="1"/>
        <v>ZDRAV.MAT.</v>
      </c>
      <c r="L446" s="6" t="s">
        <v>1096</v>
      </c>
      <c r="M446" s="7" t="s">
        <v>1108</v>
      </c>
      <c r="N446" s="7">
        <v>2017</v>
      </c>
      <c r="O446" s="5">
        <v>-15750</v>
      </c>
    </row>
    <row r="447" spans="1:15" ht="12.75" customHeight="1">
      <c r="A447" s="1" t="s">
        <v>93</v>
      </c>
      <c r="B447" s="5">
        <v>-3307.5</v>
      </c>
      <c r="C447" s="1"/>
      <c r="D447" s="1" t="s">
        <v>10</v>
      </c>
      <c r="E447" s="1" t="s">
        <v>11</v>
      </c>
      <c r="F447" s="1" t="s">
        <v>60</v>
      </c>
      <c r="G447" s="1" t="s">
        <v>94</v>
      </c>
      <c r="H447" s="2">
        <v>42825</v>
      </c>
      <c r="I447" s="1" t="s">
        <v>9</v>
      </c>
      <c r="J447" s="1" t="s">
        <v>15</v>
      </c>
      <c r="K447" s="8" t="str">
        <f t="shared" si="1"/>
        <v>ZDRAV.MAT.</v>
      </c>
      <c r="L447" s="6" t="s">
        <v>1096</v>
      </c>
      <c r="M447" s="7" t="s">
        <v>1108</v>
      </c>
      <c r="N447" s="7">
        <v>2017</v>
      </c>
      <c r="O447" s="5">
        <v>-3307.5</v>
      </c>
    </row>
    <row r="448" spans="1:15" ht="12.75" customHeight="1">
      <c r="A448" s="1" t="s">
        <v>95</v>
      </c>
      <c r="B448" s="5">
        <v>-595267</v>
      </c>
      <c r="C448" s="1"/>
      <c r="D448" s="1" t="s">
        <v>10</v>
      </c>
      <c r="E448" s="1" t="s">
        <v>11</v>
      </c>
      <c r="F448" s="1" t="s">
        <v>97</v>
      </c>
      <c r="G448" s="1" t="s">
        <v>96</v>
      </c>
      <c r="H448" s="2">
        <v>42825</v>
      </c>
      <c r="I448" s="1" t="s">
        <v>9</v>
      </c>
      <c r="J448" s="1" t="s">
        <v>8</v>
      </c>
      <c r="K448" s="8" t="str">
        <f t="shared" si="1"/>
        <v>ZDRAV.MAT.</v>
      </c>
      <c r="L448" s="6" t="s">
        <v>1096</v>
      </c>
      <c r="M448" s="7" t="s">
        <v>1108</v>
      </c>
      <c r="N448" s="7">
        <v>2017</v>
      </c>
      <c r="O448" s="5">
        <v>-595267</v>
      </c>
    </row>
    <row r="449" spans="1:15" ht="12.75" customHeight="1">
      <c r="A449" s="1" t="s">
        <v>95</v>
      </c>
      <c r="B449" s="5">
        <v>-89290.05</v>
      </c>
      <c r="C449" s="1"/>
      <c r="D449" s="1" t="s">
        <v>10</v>
      </c>
      <c r="E449" s="1" t="s">
        <v>11</v>
      </c>
      <c r="F449" s="1" t="s">
        <v>97</v>
      </c>
      <c r="G449" s="1" t="s">
        <v>96</v>
      </c>
      <c r="H449" s="2">
        <v>42825</v>
      </c>
      <c r="I449" s="1" t="s">
        <v>9</v>
      </c>
      <c r="J449" s="1" t="s">
        <v>15</v>
      </c>
      <c r="K449" s="8" t="str">
        <f t="shared" si="1"/>
        <v>ZDRAV.MAT.</v>
      </c>
      <c r="L449" s="6" t="s">
        <v>1096</v>
      </c>
      <c r="M449" s="7" t="s">
        <v>1108</v>
      </c>
      <c r="N449" s="7">
        <v>2017</v>
      </c>
      <c r="O449" s="5">
        <v>-89290.05</v>
      </c>
    </row>
    <row r="450" spans="1:15" ht="12.75" customHeight="1">
      <c r="A450" s="1" t="s">
        <v>95</v>
      </c>
      <c r="B450" s="5">
        <v>0.05</v>
      </c>
      <c r="C450" s="1"/>
      <c r="D450" s="1" t="s">
        <v>10</v>
      </c>
      <c r="E450" s="1" t="s">
        <v>11</v>
      </c>
      <c r="F450" s="1" t="s">
        <v>97</v>
      </c>
      <c r="G450" s="1" t="s">
        <v>96</v>
      </c>
      <c r="H450" s="2">
        <v>42825</v>
      </c>
      <c r="I450" s="1" t="s">
        <v>9</v>
      </c>
      <c r="J450" s="1" t="s">
        <v>16</v>
      </c>
      <c r="K450" s="8" t="str">
        <f t="shared" si="1"/>
        <v>ZDRAV.MAT.</v>
      </c>
      <c r="L450" s="6" t="s">
        <v>1096</v>
      </c>
      <c r="M450" s="7" t="s">
        <v>1108</v>
      </c>
      <c r="N450" s="7">
        <v>2017</v>
      </c>
      <c r="O450" s="5">
        <v>0.05</v>
      </c>
    </row>
    <row r="451" spans="1:15" ht="12.75" customHeight="1">
      <c r="A451" s="1" t="s">
        <v>98</v>
      </c>
      <c r="B451" s="5">
        <v>-395172.5</v>
      </c>
      <c r="C451" s="1"/>
      <c r="D451" s="1" t="s">
        <v>10</v>
      </c>
      <c r="E451" s="1" t="s">
        <v>11</v>
      </c>
      <c r="F451" s="1" t="s">
        <v>57</v>
      </c>
      <c r="G451" s="1" t="s">
        <v>99</v>
      </c>
      <c r="H451" s="2">
        <v>42825</v>
      </c>
      <c r="I451" s="1" t="s">
        <v>9</v>
      </c>
      <c r="J451" s="1" t="s">
        <v>8</v>
      </c>
      <c r="K451" s="8" t="str">
        <f t="shared" si="1"/>
        <v>ZDRAV.MAT.</v>
      </c>
      <c r="L451" s="6" t="s">
        <v>1096</v>
      </c>
      <c r="M451" s="7" t="s">
        <v>1108</v>
      </c>
      <c r="N451" s="7">
        <v>2017</v>
      </c>
      <c r="O451" s="5">
        <v>-395172.5</v>
      </c>
    </row>
    <row r="452" spans="1:15" ht="12.75" customHeight="1">
      <c r="A452" s="1" t="s">
        <v>98</v>
      </c>
      <c r="B452" s="5">
        <v>-59275.88</v>
      </c>
      <c r="C452" s="1"/>
      <c r="D452" s="1" t="s">
        <v>10</v>
      </c>
      <c r="E452" s="1" t="s">
        <v>11</v>
      </c>
      <c r="F452" s="1" t="s">
        <v>57</v>
      </c>
      <c r="G452" s="1" t="s">
        <v>99</v>
      </c>
      <c r="H452" s="2">
        <v>42825</v>
      </c>
      <c r="I452" s="1" t="s">
        <v>9</v>
      </c>
      <c r="J452" s="1" t="s">
        <v>15</v>
      </c>
      <c r="K452" s="8" t="str">
        <f t="shared" si="1"/>
        <v>ZDRAV.MAT.</v>
      </c>
      <c r="L452" s="6" t="s">
        <v>1096</v>
      </c>
      <c r="M452" s="7" t="s">
        <v>1108</v>
      </c>
      <c r="N452" s="7">
        <v>2017</v>
      </c>
      <c r="O452" s="5">
        <v>-59275.88</v>
      </c>
    </row>
    <row r="453" spans="1:15" ht="12.75" customHeight="1">
      <c r="A453" s="1" t="s">
        <v>100</v>
      </c>
      <c r="B453" s="5">
        <v>-3373</v>
      </c>
      <c r="C453" s="1"/>
      <c r="D453" s="1" t="s">
        <v>10</v>
      </c>
      <c r="E453" s="1" t="s">
        <v>11</v>
      </c>
      <c r="F453" s="1" t="s">
        <v>14</v>
      </c>
      <c r="G453" s="1" t="s">
        <v>101</v>
      </c>
      <c r="H453" s="2">
        <v>42846</v>
      </c>
      <c r="I453" s="1" t="s">
        <v>9</v>
      </c>
      <c r="J453" s="1" t="s">
        <v>8</v>
      </c>
      <c r="K453" s="8" t="str">
        <f t="shared" si="1"/>
        <v>ZDRAV.MAT.</v>
      </c>
      <c r="L453" s="6" t="s">
        <v>1097</v>
      </c>
      <c r="M453" s="7" t="s">
        <v>1109</v>
      </c>
      <c r="N453" s="7">
        <v>2017</v>
      </c>
      <c r="O453" s="5">
        <v>-3373</v>
      </c>
    </row>
    <row r="454" spans="1:15" ht="12.75" customHeight="1">
      <c r="A454" s="1" t="s">
        <v>100</v>
      </c>
      <c r="B454" s="5">
        <v>-505.95</v>
      </c>
      <c r="C454" s="1"/>
      <c r="D454" s="1" t="s">
        <v>10</v>
      </c>
      <c r="E454" s="1" t="s">
        <v>11</v>
      </c>
      <c r="F454" s="1" t="s">
        <v>14</v>
      </c>
      <c r="G454" s="1" t="s">
        <v>101</v>
      </c>
      <c r="H454" s="2">
        <v>42846</v>
      </c>
      <c r="I454" s="1" t="s">
        <v>9</v>
      </c>
      <c r="J454" s="1" t="s">
        <v>15</v>
      </c>
      <c r="K454" s="8" t="str">
        <f t="shared" si="1"/>
        <v>ZDRAV.MAT.</v>
      </c>
      <c r="L454" s="6" t="s">
        <v>1097</v>
      </c>
      <c r="M454" s="7" t="s">
        <v>1109</v>
      </c>
      <c r="N454" s="7">
        <v>2017</v>
      </c>
      <c r="O454" s="5">
        <v>-505.95</v>
      </c>
    </row>
    <row r="455" spans="1:15" ht="12.75" customHeight="1">
      <c r="A455" s="1" t="s">
        <v>100</v>
      </c>
      <c r="B455" s="5">
        <v>-0.05</v>
      </c>
      <c r="C455" s="1"/>
      <c r="D455" s="1" t="s">
        <v>10</v>
      </c>
      <c r="E455" s="1" t="s">
        <v>11</v>
      </c>
      <c r="F455" s="1" t="s">
        <v>14</v>
      </c>
      <c r="G455" s="1" t="s">
        <v>101</v>
      </c>
      <c r="H455" s="2">
        <v>42846</v>
      </c>
      <c r="I455" s="1" t="s">
        <v>9</v>
      </c>
      <c r="J455" s="1" t="s">
        <v>16</v>
      </c>
      <c r="K455" s="8" t="str">
        <f t="shared" si="1"/>
        <v>ZDRAV.MAT.</v>
      </c>
      <c r="L455" s="6" t="s">
        <v>1097</v>
      </c>
      <c r="M455" s="7" t="s">
        <v>1109</v>
      </c>
      <c r="N455" s="7">
        <v>2017</v>
      </c>
      <c r="O455" s="5">
        <v>-0.05</v>
      </c>
    </row>
    <row r="456" spans="1:15" ht="12.75" customHeight="1">
      <c r="A456" s="1" t="s">
        <v>102</v>
      </c>
      <c r="B456" s="5">
        <v>-4145.8</v>
      </c>
      <c r="C456" s="1"/>
      <c r="D456" s="1" t="s">
        <v>10</v>
      </c>
      <c r="E456" s="1" t="s">
        <v>11</v>
      </c>
      <c r="F456" s="1" t="s">
        <v>22</v>
      </c>
      <c r="G456" s="1" t="s">
        <v>103</v>
      </c>
      <c r="H456" s="2">
        <v>42846</v>
      </c>
      <c r="I456" s="1" t="s">
        <v>9</v>
      </c>
      <c r="J456" s="1" t="s">
        <v>15</v>
      </c>
      <c r="K456" s="8" t="str">
        <f t="shared" si="1"/>
        <v>ZDRAV.MAT.</v>
      </c>
      <c r="L456" s="6" t="s">
        <v>1097</v>
      </c>
      <c r="M456" s="7" t="s">
        <v>1109</v>
      </c>
      <c r="N456" s="7">
        <v>2017</v>
      </c>
      <c r="O456" s="5">
        <v>-4145.8</v>
      </c>
    </row>
    <row r="457" spans="1:15" ht="12.75" customHeight="1">
      <c r="A457" s="1" t="s">
        <v>102</v>
      </c>
      <c r="B457" s="5">
        <v>-27638.65</v>
      </c>
      <c r="C457" s="1"/>
      <c r="D457" s="1" t="s">
        <v>10</v>
      </c>
      <c r="E457" s="1" t="s">
        <v>11</v>
      </c>
      <c r="F457" s="1" t="s">
        <v>22</v>
      </c>
      <c r="G457" s="1" t="s">
        <v>103</v>
      </c>
      <c r="H457" s="2">
        <v>42846</v>
      </c>
      <c r="I457" s="1" t="s">
        <v>9</v>
      </c>
      <c r="J457" s="1" t="s">
        <v>8</v>
      </c>
      <c r="K457" s="8" t="str">
        <f t="shared" si="1"/>
        <v>ZDRAV.MAT.</v>
      </c>
      <c r="L457" s="6" t="s">
        <v>1097</v>
      </c>
      <c r="M457" s="7" t="s">
        <v>1109</v>
      </c>
      <c r="N457" s="7">
        <v>2017</v>
      </c>
      <c r="O457" s="5">
        <v>-27638.65</v>
      </c>
    </row>
    <row r="458" spans="1:15" ht="12.75" customHeight="1">
      <c r="A458" s="1" t="s">
        <v>104</v>
      </c>
      <c r="B458" s="5">
        <v>-830098.73</v>
      </c>
      <c r="C458" s="1"/>
      <c r="D458" s="1" t="s">
        <v>10</v>
      </c>
      <c r="E458" s="1" t="s">
        <v>11</v>
      </c>
      <c r="F458" s="1" t="s">
        <v>19</v>
      </c>
      <c r="G458" s="1" t="s">
        <v>105</v>
      </c>
      <c r="H458" s="2">
        <v>42855</v>
      </c>
      <c r="I458" s="1" t="s">
        <v>9</v>
      </c>
      <c r="J458" s="1" t="s">
        <v>8</v>
      </c>
      <c r="K458" s="8" t="str">
        <f t="shared" si="1"/>
        <v>ZDRAV.MAT.</v>
      </c>
      <c r="L458" s="6" t="s">
        <v>1097</v>
      </c>
      <c r="M458" s="7" t="s">
        <v>1109</v>
      </c>
      <c r="N458" s="7">
        <v>2017</v>
      </c>
      <c r="O458" s="5">
        <v>-830098.73</v>
      </c>
    </row>
    <row r="459" spans="1:15" ht="12.75" customHeight="1">
      <c r="A459" s="1" t="s">
        <v>104</v>
      </c>
      <c r="B459" s="5">
        <v>-124514.81</v>
      </c>
      <c r="C459" s="1"/>
      <c r="D459" s="1" t="s">
        <v>10</v>
      </c>
      <c r="E459" s="1" t="s">
        <v>11</v>
      </c>
      <c r="F459" s="1" t="s">
        <v>19</v>
      </c>
      <c r="G459" s="1" t="s">
        <v>105</v>
      </c>
      <c r="H459" s="2">
        <v>42855</v>
      </c>
      <c r="I459" s="1" t="s">
        <v>9</v>
      </c>
      <c r="J459" s="1" t="s">
        <v>15</v>
      </c>
      <c r="K459" s="8" t="str">
        <f t="shared" si="1"/>
        <v>ZDRAV.MAT.</v>
      </c>
      <c r="L459" s="6" t="s">
        <v>1097</v>
      </c>
      <c r="M459" s="7" t="s">
        <v>1109</v>
      </c>
      <c r="N459" s="7">
        <v>2017</v>
      </c>
      <c r="O459" s="5">
        <v>-124514.81</v>
      </c>
    </row>
    <row r="460" spans="1:15" ht="12.75" customHeight="1">
      <c r="A460" s="1" t="s">
        <v>104</v>
      </c>
      <c r="B460" s="5">
        <v>-40.200000000000003</v>
      </c>
      <c r="C460" s="1"/>
      <c r="D460" s="1" t="s">
        <v>10</v>
      </c>
      <c r="E460" s="1" t="s">
        <v>11</v>
      </c>
      <c r="F460" s="1" t="s">
        <v>19</v>
      </c>
      <c r="G460" s="1" t="s">
        <v>105</v>
      </c>
      <c r="H460" s="2">
        <v>42855</v>
      </c>
      <c r="I460" s="1" t="s">
        <v>9</v>
      </c>
      <c r="J460" s="1" t="s">
        <v>8</v>
      </c>
      <c r="K460" s="8" t="str">
        <f t="shared" si="1"/>
        <v>ZDRAV.MAT.</v>
      </c>
      <c r="L460" s="6" t="s">
        <v>1097</v>
      </c>
      <c r="M460" s="7" t="s">
        <v>1109</v>
      </c>
      <c r="N460" s="7">
        <v>2017</v>
      </c>
      <c r="O460" s="5">
        <v>-40.200000000000003</v>
      </c>
    </row>
    <row r="461" spans="1:15" ht="12.75" customHeight="1">
      <c r="A461" s="1" t="s">
        <v>104</v>
      </c>
      <c r="B461" s="5">
        <v>-8.44</v>
      </c>
      <c r="C461" s="1"/>
      <c r="D461" s="1" t="s">
        <v>10</v>
      </c>
      <c r="E461" s="1" t="s">
        <v>11</v>
      </c>
      <c r="F461" s="1" t="s">
        <v>19</v>
      </c>
      <c r="G461" s="1" t="s">
        <v>105</v>
      </c>
      <c r="H461" s="2">
        <v>42855</v>
      </c>
      <c r="I461" s="1" t="s">
        <v>9</v>
      </c>
      <c r="J461" s="1" t="s">
        <v>15</v>
      </c>
      <c r="K461" s="8" t="str">
        <f t="shared" si="1"/>
        <v>ZDRAV.MAT.</v>
      </c>
      <c r="L461" s="6" t="s">
        <v>1097</v>
      </c>
      <c r="M461" s="7" t="s">
        <v>1109</v>
      </c>
      <c r="N461" s="7">
        <v>2017</v>
      </c>
      <c r="O461" s="5">
        <v>-8.44</v>
      </c>
    </row>
    <row r="462" spans="1:15" ht="12.75" customHeight="1">
      <c r="A462" s="1" t="s">
        <v>106</v>
      </c>
      <c r="B462" s="5">
        <v>-197703.07</v>
      </c>
      <c r="C462" s="1"/>
      <c r="D462" s="1" t="s">
        <v>10</v>
      </c>
      <c r="E462" s="1" t="s">
        <v>11</v>
      </c>
      <c r="F462" s="1" t="s">
        <v>77</v>
      </c>
      <c r="G462" s="1" t="s">
        <v>107</v>
      </c>
      <c r="H462" s="2">
        <v>42855</v>
      </c>
      <c r="I462" s="1" t="s">
        <v>9</v>
      </c>
      <c r="J462" s="1" t="s">
        <v>8</v>
      </c>
      <c r="K462" s="8" t="str">
        <f t="shared" si="1"/>
        <v>ZDRAV.MAT.</v>
      </c>
      <c r="L462" s="6" t="s">
        <v>1097</v>
      </c>
      <c r="M462" s="7" t="s">
        <v>1109</v>
      </c>
      <c r="N462" s="7">
        <v>2017</v>
      </c>
      <c r="O462" s="5">
        <v>-197703.07</v>
      </c>
    </row>
    <row r="463" spans="1:15" ht="12.75" customHeight="1">
      <c r="A463" s="1" t="s">
        <v>106</v>
      </c>
      <c r="B463" s="5">
        <v>-41517.64</v>
      </c>
      <c r="C463" s="1"/>
      <c r="D463" s="1" t="s">
        <v>10</v>
      </c>
      <c r="E463" s="1" t="s">
        <v>11</v>
      </c>
      <c r="F463" s="1" t="s">
        <v>77</v>
      </c>
      <c r="G463" s="1" t="s">
        <v>107</v>
      </c>
      <c r="H463" s="2">
        <v>42855</v>
      </c>
      <c r="I463" s="1" t="s">
        <v>9</v>
      </c>
      <c r="J463" s="1" t="s">
        <v>15</v>
      </c>
      <c r="K463" s="8" t="str">
        <f t="shared" si="1"/>
        <v>ZDRAV.MAT.</v>
      </c>
      <c r="L463" s="6" t="s">
        <v>1097</v>
      </c>
      <c r="M463" s="7" t="s">
        <v>1109</v>
      </c>
      <c r="N463" s="7">
        <v>2017</v>
      </c>
      <c r="O463" s="5">
        <v>-41517.64</v>
      </c>
    </row>
    <row r="464" spans="1:15" ht="12.75" customHeight="1">
      <c r="A464" s="1" t="s">
        <v>108</v>
      </c>
      <c r="B464" s="5">
        <v>-0.09</v>
      </c>
      <c r="C464" s="1"/>
      <c r="D464" s="1" t="s">
        <v>10</v>
      </c>
      <c r="E464" s="1" t="s">
        <v>11</v>
      </c>
      <c r="F464" s="1" t="s">
        <v>110</v>
      </c>
      <c r="G464" s="1" t="s">
        <v>109</v>
      </c>
      <c r="H464" s="2">
        <v>42855</v>
      </c>
      <c r="I464" s="1" t="s">
        <v>9</v>
      </c>
      <c r="J464" s="1" t="s">
        <v>16</v>
      </c>
      <c r="K464" s="8" t="str">
        <f t="shared" si="1"/>
        <v>ZDRAV.MAT.</v>
      </c>
      <c r="L464" s="6" t="s">
        <v>1097</v>
      </c>
      <c r="M464" s="7" t="s">
        <v>1109</v>
      </c>
      <c r="N464" s="7">
        <v>2017</v>
      </c>
      <c r="O464" s="5">
        <v>-0.09</v>
      </c>
    </row>
    <row r="465" spans="1:15" ht="12.75" customHeight="1">
      <c r="A465" s="1" t="s">
        <v>108</v>
      </c>
      <c r="B465" s="5">
        <v>-132521.99</v>
      </c>
      <c r="C465" s="1"/>
      <c r="D465" s="1" t="s">
        <v>10</v>
      </c>
      <c r="E465" s="1" t="s">
        <v>11</v>
      </c>
      <c r="F465" s="1" t="s">
        <v>110</v>
      </c>
      <c r="G465" s="1" t="s">
        <v>109</v>
      </c>
      <c r="H465" s="2">
        <v>42855</v>
      </c>
      <c r="I465" s="1" t="s">
        <v>9</v>
      </c>
      <c r="J465" s="1" t="s">
        <v>15</v>
      </c>
      <c r="K465" s="8" t="str">
        <f t="shared" si="1"/>
        <v>ZDRAV.MAT.</v>
      </c>
      <c r="L465" s="6" t="s">
        <v>1097</v>
      </c>
      <c r="M465" s="7" t="s">
        <v>1109</v>
      </c>
      <c r="N465" s="7">
        <v>2017</v>
      </c>
      <c r="O465" s="5">
        <v>-132521.99</v>
      </c>
    </row>
    <row r="466" spans="1:15" ht="12.75" customHeight="1">
      <c r="A466" s="1" t="s">
        <v>108</v>
      </c>
      <c r="B466" s="5">
        <v>-883479.92</v>
      </c>
      <c r="C466" s="1"/>
      <c r="D466" s="1" t="s">
        <v>10</v>
      </c>
      <c r="E466" s="1" t="s">
        <v>11</v>
      </c>
      <c r="F466" s="1" t="s">
        <v>110</v>
      </c>
      <c r="G466" s="1" t="s">
        <v>109</v>
      </c>
      <c r="H466" s="2">
        <v>42855</v>
      </c>
      <c r="I466" s="1" t="s">
        <v>9</v>
      </c>
      <c r="J466" s="1" t="s">
        <v>8</v>
      </c>
      <c r="K466" s="8" t="str">
        <f t="shared" si="1"/>
        <v>ZDRAV.MAT.</v>
      </c>
      <c r="L466" s="6" t="s">
        <v>1097</v>
      </c>
      <c r="M466" s="7" t="s">
        <v>1109</v>
      </c>
      <c r="N466" s="7">
        <v>2017</v>
      </c>
      <c r="O466" s="5">
        <v>-883479.92</v>
      </c>
    </row>
    <row r="467" spans="1:15" ht="12.75" customHeight="1">
      <c r="A467" s="1" t="s">
        <v>111</v>
      </c>
      <c r="B467" s="5">
        <v>-0.41</v>
      </c>
      <c r="C467" s="1"/>
      <c r="D467" s="1" t="s">
        <v>10</v>
      </c>
      <c r="E467" s="1" t="s">
        <v>11</v>
      </c>
      <c r="F467" s="1" t="s">
        <v>110</v>
      </c>
      <c r="G467" s="1" t="s">
        <v>112</v>
      </c>
      <c r="H467" s="2">
        <v>42855</v>
      </c>
      <c r="I467" s="1" t="s">
        <v>9</v>
      </c>
      <c r="J467" s="1" t="s">
        <v>16</v>
      </c>
      <c r="K467" s="8" t="str">
        <f t="shared" si="1"/>
        <v>ZDRAV.MAT.</v>
      </c>
      <c r="L467" s="6" t="s">
        <v>1097</v>
      </c>
      <c r="M467" s="7" t="s">
        <v>1109</v>
      </c>
      <c r="N467" s="7">
        <v>2017</v>
      </c>
      <c r="O467" s="5">
        <v>-0.41</v>
      </c>
    </row>
    <row r="468" spans="1:15" ht="12.75" customHeight="1">
      <c r="A468" s="1" t="s">
        <v>111</v>
      </c>
      <c r="B468" s="5">
        <v>-16609.59</v>
      </c>
      <c r="C468" s="1"/>
      <c r="D468" s="1" t="s">
        <v>10</v>
      </c>
      <c r="E468" s="1" t="s">
        <v>11</v>
      </c>
      <c r="F468" s="1" t="s">
        <v>110</v>
      </c>
      <c r="G468" s="1" t="s">
        <v>112</v>
      </c>
      <c r="H468" s="2">
        <v>42855</v>
      </c>
      <c r="I468" s="1" t="s">
        <v>9</v>
      </c>
      <c r="J468" s="1" t="s">
        <v>15</v>
      </c>
      <c r="K468" s="8" t="str">
        <f t="shared" si="1"/>
        <v>ZDRAV.MAT.</v>
      </c>
      <c r="L468" s="6" t="s">
        <v>1097</v>
      </c>
      <c r="M468" s="7" t="s">
        <v>1109</v>
      </c>
      <c r="N468" s="7">
        <v>2017</v>
      </c>
      <c r="O468" s="5">
        <v>-16609.59</v>
      </c>
    </row>
    <row r="469" spans="1:15" ht="12.75" customHeight="1">
      <c r="A469" s="1" t="s">
        <v>111</v>
      </c>
      <c r="B469" s="5">
        <v>-798466.71</v>
      </c>
      <c r="C469" s="1"/>
      <c r="D469" s="1" t="s">
        <v>10</v>
      </c>
      <c r="E469" s="1" t="s">
        <v>11</v>
      </c>
      <c r="F469" s="1" t="s">
        <v>110</v>
      </c>
      <c r="G469" s="1" t="s">
        <v>112</v>
      </c>
      <c r="H469" s="2">
        <v>42855</v>
      </c>
      <c r="I469" s="1" t="s">
        <v>9</v>
      </c>
      <c r="J469" s="1" t="s">
        <v>8</v>
      </c>
      <c r="K469" s="8" t="str">
        <f t="shared" si="1"/>
        <v>ZDRAV.MAT.</v>
      </c>
      <c r="L469" s="6" t="s">
        <v>1097</v>
      </c>
      <c r="M469" s="7" t="s">
        <v>1109</v>
      </c>
      <c r="N469" s="7">
        <v>2017</v>
      </c>
      <c r="O469" s="5">
        <v>-798466.71</v>
      </c>
    </row>
    <row r="470" spans="1:15" ht="12.75" customHeight="1">
      <c r="A470" s="1" t="s">
        <v>111</v>
      </c>
      <c r="B470" s="5">
        <v>-119770.01</v>
      </c>
      <c r="C470" s="1"/>
      <c r="D470" s="1" t="s">
        <v>10</v>
      </c>
      <c r="E470" s="1" t="s">
        <v>11</v>
      </c>
      <c r="F470" s="1" t="s">
        <v>110</v>
      </c>
      <c r="G470" s="1" t="s">
        <v>112</v>
      </c>
      <c r="H470" s="2">
        <v>42855</v>
      </c>
      <c r="I470" s="1" t="s">
        <v>9</v>
      </c>
      <c r="J470" s="1" t="s">
        <v>15</v>
      </c>
      <c r="K470" s="8" t="str">
        <f t="shared" si="1"/>
        <v>ZDRAV.MAT.</v>
      </c>
      <c r="L470" s="6" t="s">
        <v>1097</v>
      </c>
      <c r="M470" s="7" t="s">
        <v>1109</v>
      </c>
      <c r="N470" s="7">
        <v>2017</v>
      </c>
      <c r="O470" s="5">
        <v>-119770.01</v>
      </c>
    </row>
    <row r="471" spans="1:15" ht="12.75" customHeight="1">
      <c r="A471" s="1" t="s">
        <v>111</v>
      </c>
      <c r="B471" s="5">
        <v>-79093.279999999999</v>
      </c>
      <c r="C471" s="1"/>
      <c r="D471" s="1" t="s">
        <v>10</v>
      </c>
      <c r="E471" s="1" t="s">
        <v>11</v>
      </c>
      <c r="F471" s="1" t="s">
        <v>110</v>
      </c>
      <c r="G471" s="1" t="s">
        <v>112</v>
      </c>
      <c r="H471" s="2">
        <v>42855</v>
      </c>
      <c r="I471" s="1" t="s">
        <v>9</v>
      </c>
      <c r="J471" s="1" t="s">
        <v>8</v>
      </c>
      <c r="K471" s="8" t="str">
        <f t="shared" si="1"/>
        <v>ZDRAV.MAT.</v>
      </c>
      <c r="L471" s="6" t="s">
        <v>1097</v>
      </c>
      <c r="M471" s="7" t="s">
        <v>1109</v>
      </c>
      <c r="N471" s="7">
        <v>2017</v>
      </c>
      <c r="O471" s="5">
        <v>-79093.279999999999</v>
      </c>
    </row>
    <row r="472" spans="1:15" ht="12.75" customHeight="1">
      <c r="A472" s="1" t="s">
        <v>113</v>
      </c>
      <c r="B472" s="5">
        <v>-0.2</v>
      </c>
      <c r="C472" s="1"/>
      <c r="D472" s="1" t="s">
        <v>10</v>
      </c>
      <c r="E472" s="1" t="s">
        <v>11</v>
      </c>
      <c r="F472" s="1" t="s">
        <v>14</v>
      </c>
      <c r="G472" s="1" t="s">
        <v>114</v>
      </c>
      <c r="H472" s="2">
        <v>42866</v>
      </c>
      <c r="I472" s="1" t="s">
        <v>9</v>
      </c>
      <c r="J472" s="1" t="s">
        <v>16</v>
      </c>
      <c r="K472" s="8" t="str">
        <f t="shared" si="1"/>
        <v>ZDRAV.MAT.</v>
      </c>
      <c r="L472" s="6" t="s">
        <v>1098</v>
      </c>
      <c r="M472" s="7" t="s">
        <v>1110</v>
      </c>
      <c r="N472" s="7">
        <v>2017</v>
      </c>
      <c r="O472" s="5">
        <v>-0.2</v>
      </c>
    </row>
    <row r="473" spans="1:15" ht="12.75" customHeight="1">
      <c r="A473" s="1" t="s">
        <v>113</v>
      </c>
      <c r="B473" s="5">
        <v>-580.79999999999995</v>
      </c>
      <c r="C473" s="1"/>
      <c r="D473" s="1" t="s">
        <v>10</v>
      </c>
      <c r="E473" s="1" t="s">
        <v>11</v>
      </c>
      <c r="F473" s="1" t="s">
        <v>14</v>
      </c>
      <c r="G473" s="1" t="s">
        <v>114</v>
      </c>
      <c r="H473" s="2">
        <v>42866</v>
      </c>
      <c r="I473" s="1" t="s">
        <v>9</v>
      </c>
      <c r="J473" s="1" t="s">
        <v>15</v>
      </c>
      <c r="K473" s="8" t="str">
        <f t="shared" si="1"/>
        <v>ZDRAV.MAT.</v>
      </c>
      <c r="L473" s="6" t="s">
        <v>1098</v>
      </c>
      <c r="M473" s="7" t="s">
        <v>1110</v>
      </c>
      <c r="N473" s="7">
        <v>2017</v>
      </c>
      <c r="O473" s="5">
        <v>-580.79999999999995</v>
      </c>
    </row>
    <row r="474" spans="1:15" ht="12.75" customHeight="1">
      <c r="A474" s="1" t="s">
        <v>113</v>
      </c>
      <c r="B474" s="5">
        <v>-3872</v>
      </c>
      <c r="C474" s="1"/>
      <c r="D474" s="1" t="s">
        <v>10</v>
      </c>
      <c r="E474" s="1" t="s">
        <v>11</v>
      </c>
      <c r="F474" s="1" t="s">
        <v>14</v>
      </c>
      <c r="G474" s="1" t="s">
        <v>114</v>
      </c>
      <c r="H474" s="2">
        <v>42866</v>
      </c>
      <c r="I474" s="1" t="s">
        <v>9</v>
      </c>
      <c r="J474" s="1" t="s">
        <v>8</v>
      </c>
      <c r="K474" s="8" t="str">
        <f t="shared" si="1"/>
        <v>ZDRAV.MAT.</v>
      </c>
      <c r="L474" s="6" t="s">
        <v>1098</v>
      </c>
      <c r="M474" s="7" t="s">
        <v>1110</v>
      </c>
      <c r="N474" s="7">
        <v>2017</v>
      </c>
      <c r="O474" s="5">
        <v>-3872</v>
      </c>
    </row>
    <row r="475" spans="1:15" ht="12.75" customHeight="1">
      <c r="A475" s="1" t="s">
        <v>115</v>
      </c>
      <c r="B475" s="5">
        <v>-304993.03999999998</v>
      </c>
      <c r="C475" s="1"/>
      <c r="D475" s="1" t="s">
        <v>10</v>
      </c>
      <c r="E475" s="1" t="s">
        <v>11</v>
      </c>
      <c r="F475" s="1" t="s">
        <v>117</v>
      </c>
      <c r="G475" s="1" t="s">
        <v>116</v>
      </c>
      <c r="H475" s="2">
        <v>42866</v>
      </c>
      <c r="I475" s="1" t="s">
        <v>9</v>
      </c>
      <c r="J475" s="1" t="s">
        <v>8</v>
      </c>
      <c r="K475" s="8" t="str">
        <f t="shared" si="1"/>
        <v>ZDRAV.MAT.</v>
      </c>
      <c r="L475" s="6" t="s">
        <v>1098</v>
      </c>
      <c r="M475" s="7" t="s">
        <v>1110</v>
      </c>
      <c r="N475" s="7">
        <v>2017</v>
      </c>
      <c r="O475" s="5">
        <v>-304993.03999999998</v>
      </c>
    </row>
    <row r="476" spans="1:15" ht="12.75" customHeight="1">
      <c r="A476" s="1" t="s">
        <v>115</v>
      </c>
      <c r="B476" s="5">
        <v>-45748.959999999999</v>
      </c>
      <c r="C476" s="1"/>
      <c r="D476" s="1" t="s">
        <v>10</v>
      </c>
      <c r="E476" s="1" t="s">
        <v>11</v>
      </c>
      <c r="F476" s="1" t="s">
        <v>117</v>
      </c>
      <c r="G476" s="1" t="s">
        <v>116</v>
      </c>
      <c r="H476" s="2">
        <v>42866</v>
      </c>
      <c r="I476" s="1" t="s">
        <v>9</v>
      </c>
      <c r="J476" s="1" t="s">
        <v>15</v>
      </c>
      <c r="K476" s="8" t="str">
        <f t="shared" si="1"/>
        <v>ZDRAV.MAT.</v>
      </c>
      <c r="L476" s="6" t="s">
        <v>1098</v>
      </c>
      <c r="M476" s="7" t="s">
        <v>1110</v>
      </c>
      <c r="N476" s="7">
        <v>2017</v>
      </c>
      <c r="O476" s="5">
        <v>-45748.959999999999</v>
      </c>
    </row>
    <row r="477" spans="1:15" ht="12.75" customHeight="1">
      <c r="A477" s="1" t="s">
        <v>118</v>
      </c>
      <c r="B477" s="5">
        <v>-0.59</v>
      </c>
      <c r="C477" s="1"/>
      <c r="D477" s="1" t="s">
        <v>10</v>
      </c>
      <c r="E477" s="1" t="s">
        <v>11</v>
      </c>
      <c r="F477" s="1" t="s">
        <v>120</v>
      </c>
      <c r="G477" s="1" t="s">
        <v>119</v>
      </c>
      <c r="H477" s="2">
        <v>42867</v>
      </c>
      <c r="I477" s="1" t="s">
        <v>9</v>
      </c>
      <c r="J477" s="1" t="s">
        <v>16</v>
      </c>
      <c r="K477" s="8" t="str">
        <f t="shared" si="1"/>
        <v>ZDRAV.MAT.</v>
      </c>
      <c r="L477" s="6" t="s">
        <v>1098</v>
      </c>
      <c r="M477" s="7" t="s">
        <v>1110</v>
      </c>
      <c r="N477" s="7">
        <v>2017</v>
      </c>
      <c r="O477" s="5">
        <v>-0.59</v>
      </c>
    </row>
    <row r="478" spans="1:15" ht="12.75" customHeight="1">
      <c r="A478" s="1" t="s">
        <v>118</v>
      </c>
      <c r="B478" s="5">
        <v>-216055.71</v>
      </c>
      <c r="C478" s="1"/>
      <c r="D478" s="1" t="s">
        <v>10</v>
      </c>
      <c r="E478" s="1" t="s">
        <v>11</v>
      </c>
      <c r="F478" s="1" t="s">
        <v>120</v>
      </c>
      <c r="G478" s="1" t="s">
        <v>119</v>
      </c>
      <c r="H478" s="2">
        <v>42867</v>
      </c>
      <c r="I478" s="1" t="s">
        <v>9</v>
      </c>
      <c r="J478" s="1" t="s">
        <v>15</v>
      </c>
      <c r="K478" s="8" t="str">
        <f t="shared" si="1"/>
        <v>ZDRAV.MAT.</v>
      </c>
      <c r="L478" s="6" t="s">
        <v>1098</v>
      </c>
      <c r="M478" s="7" t="s">
        <v>1110</v>
      </c>
      <c r="N478" s="7">
        <v>2017</v>
      </c>
      <c r="O478" s="5">
        <v>-216055.71</v>
      </c>
    </row>
    <row r="479" spans="1:15" ht="12.75" customHeight="1">
      <c r="A479" s="1" t="s">
        <v>118</v>
      </c>
      <c r="B479" s="5">
        <v>-1028836.7</v>
      </c>
      <c r="C479" s="1"/>
      <c r="D479" s="1" t="s">
        <v>10</v>
      </c>
      <c r="E479" s="1" t="s">
        <v>11</v>
      </c>
      <c r="F479" s="1" t="s">
        <v>120</v>
      </c>
      <c r="G479" s="1" t="s">
        <v>119</v>
      </c>
      <c r="H479" s="2">
        <v>42867</v>
      </c>
      <c r="I479" s="1" t="s">
        <v>9</v>
      </c>
      <c r="J479" s="1" t="s">
        <v>8</v>
      </c>
      <c r="K479" s="8" t="str">
        <f t="shared" si="1"/>
        <v>ZDRAV.MAT.</v>
      </c>
      <c r="L479" s="6" t="s">
        <v>1098</v>
      </c>
      <c r="M479" s="7" t="s">
        <v>1110</v>
      </c>
      <c r="N479" s="7">
        <v>2017</v>
      </c>
      <c r="O479" s="5">
        <v>-1028836.7</v>
      </c>
    </row>
    <row r="480" spans="1:15" ht="12.75" customHeight="1">
      <c r="A480" s="1" t="s">
        <v>121</v>
      </c>
      <c r="B480" s="5">
        <v>-11336</v>
      </c>
      <c r="C480" s="1"/>
      <c r="D480" s="1" t="s">
        <v>10</v>
      </c>
      <c r="E480" s="1" t="s">
        <v>11</v>
      </c>
      <c r="F480" s="1" t="s">
        <v>123</v>
      </c>
      <c r="G480" s="1" t="s">
        <v>122</v>
      </c>
      <c r="H480" s="2">
        <v>42886</v>
      </c>
      <c r="I480" s="1" t="s">
        <v>9</v>
      </c>
      <c r="J480" s="1" t="s">
        <v>8</v>
      </c>
      <c r="K480" s="8" t="str">
        <f t="shared" si="1"/>
        <v>ZDRAV.MAT.</v>
      </c>
      <c r="L480" s="6" t="s">
        <v>1098</v>
      </c>
      <c r="M480" s="7" t="s">
        <v>1110</v>
      </c>
      <c r="N480" s="7">
        <v>2017</v>
      </c>
      <c r="O480" s="5">
        <v>-11336</v>
      </c>
    </row>
    <row r="481" spans="1:15" ht="12.75" customHeight="1">
      <c r="A481" s="1" t="s">
        <v>121</v>
      </c>
      <c r="B481" s="5">
        <v>-2380.56</v>
      </c>
      <c r="C481" s="1"/>
      <c r="D481" s="1" t="s">
        <v>10</v>
      </c>
      <c r="E481" s="1" t="s">
        <v>11</v>
      </c>
      <c r="F481" s="1" t="s">
        <v>123</v>
      </c>
      <c r="G481" s="1" t="s">
        <v>122</v>
      </c>
      <c r="H481" s="2">
        <v>42886</v>
      </c>
      <c r="I481" s="1" t="s">
        <v>9</v>
      </c>
      <c r="J481" s="1" t="s">
        <v>15</v>
      </c>
      <c r="K481" s="8" t="str">
        <f t="shared" si="1"/>
        <v>ZDRAV.MAT.</v>
      </c>
      <c r="L481" s="6" t="s">
        <v>1098</v>
      </c>
      <c r="M481" s="7" t="s">
        <v>1110</v>
      </c>
      <c r="N481" s="7">
        <v>2017</v>
      </c>
      <c r="O481" s="5">
        <v>-2380.56</v>
      </c>
    </row>
    <row r="482" spans="1:15" ht="12.75" customHeight="1">
      <c r="A482" s="1" t="s">
        <v>121</v>
      </c>
      <c r="B482" s="5">
        <v>-0.44</v>
      </c>
      <c r="C482" s="1"/>
      <c r="D482" s="1" t="s">
        <v>10</v>
      </c>
      <c r="E482" s="1" t="s">
        <v>11</v>
      </c>
      <c r="F482" s="1" t="s">
        <v>123</v>
      </c>
      <c r="G482" s="1" t="s">
        <v>122</v>
      </c>
      <c r="H482" s="2">
        <v>42886</v>
      </c>
      <c r="I482" s="1" t="s">
        <v>9</v>
      </c>
      <c r="J482" s="1" t="s">
        <v>16</v>
      </c>
      <c r="K482" s="8" t="str">
        <f t="shared" si="1"/>
        <v>ZDRAV.MAT.</v>
      </c>
      <c r="L482" s="6" t="s">
        <v>1098</v>
      </c>
      <c r="M482" s="7" t="s">
        <v>1110</v>
      </c>
      <c r="N482" s="7">
        <v>2017</v>
      </c>
      <c r="O482" s="5">
        <v>-0.44</v>
      </c>
    </row>
    <row r="483" spans="1:15" ht="12.75" customHeight="1">
      <c r="A483" s="1" t="s">
        <v>124</v>
      </c>
      <c r="B483" s="5">
        <v>-152197</v>
      </c>
      <c r="C483" s="1"/>
      <c r="D483" s="1" t="s">
        <v>10</v>
      </c>
      <c r="E483" s="1" t="s">
        <v>11</v>
      </c>
      <c r="F483" s="1" t="s">
        <v>60</v>
      </c>
      <c r="G483" s="1" t="s">
        <v>125</v>
      </c>
      <c r="H483" s="2">
        <v>42886</v>
      </c>
      <c r="I483" s="1" t="s">
        <v>9</v>
      </c>
      <c r="J483" s="1" t="s">
        <v>8</v>
      </c>
      <c r="K483" s="8" t="str">
        <f t="shared" si="1"/>
        <v>ZDRAV.MAT.</v>
      </c>
      <c r="L483" s="6" t="s">
        <v>1098</v>
      </c>
      <c r="M483" s="7" t="s">
        <v>1110</v>
      </c>
      <c r="N483" s="7">
        <v>2017</v>
      </c>
      <c r="O483" s="5">
        <v>-152197</v>
      </c>
    </row>
    <row r="484" spans="1:15" ht="12.75" customHeight="1">
      <c r="A484" s="1" t="s">
        <v>124</v>
      </c>
      <c r="B484" s="5">
        <v>-22829.55</v>
      </c>
      <c r="C484" s="1"/>
      <c r="D484" s="1" t="s">
        <v>10</v>
      </c>
      <c r="E484" s="1" t="s">
        <v>11</v>
      </c>
      <c r="F484" s="1" t="s">
        <v>60</v>
      </c>
      <c r="G484" s="1" t="s">
        <v>125</v>
      </c>
      <c r="H484" s="2">
        <v>42886</v>
      </c>
      <c r="I484" s="1" t="s">
        <v>9</v>
      </c>
      <c r="J484" s="1" t="s">
        <v>15</v>
      </c>
      <c r="K484" s="8" t="str">
        <f t="shared" si="1"/>
        <v>ZDRAV.MAT.</v>
      </c>
      <c r="L484" s="6" t="s">
        <v>1098</v>
      </c>
      <c r="M484" s="7" t="s">
        <v>1110</v>
      </c>
      <c r="N484" s="7">
        <v>2017</v>
      </c>
      <c r="O484" s="5">
        <v>-22829.55</v>
      </c>
    </row>
    <row r="485" spans="1:15" ht="12.75" customHeight="1">
      <c r="A485" s="1" t="s">
        <v>124</v>
      </c>
      <c r="B485" s="5">
        <v>-664152</v>
      </c>
      <c r="C485" s="1"/>
      <c r="D485" s="1" t="s">
        <v>10</v>
      </c>
      <c r="E485" s="1" t="s">
        <v>11</v>
      </c>
      <c r="F485" s="1" t="s">
        <v>60</v>
      </c>
      <c r="G485" s="1" t="s">
        <v>125</v>
      </c>
      <c r="H485" s="2">
        <v>42886</v>
      </c>
      <c r="I485" s="1" t="s">
        <v>9</v>
      </c>
      <c r="J485" s="1" t="s">
        <v>8</v>
      </c>
      <c r="K485" s="8" t="str">
        <f t="shared" si="1"/>
        <v>ZDRAV.MAT.</v>
      </c>
      <c r="L485" s="6" t="s">
        <v>1098</v>
      </c>
      <c r="M485" s="7" t="s">
        <v>1110</v>
      </c>
      <c r="N485" s="7">
        <v>2017</v>
      </c>
      <c r="O485" s="5">
        <v>-664152</v>
      </c>
    </row>
    <row r="486" spans="1:15" ht="12.75" customHeight="1">
      <c r="A486" s="1" t="s">
        <v>124</v>
      </c>
      <c r="B486" s="5">
        <v>-139471.92000000001</v>
      </c>
      <c r="C486" s="1"/>
      <c r="D486" s="1" t="s">
        <v>10</v>
      </c>
      <c r="E486" s="1" t="s">
        <v>11</v>
      </c>
      <c r="F486" s="1" t="s">
        <v>60</v>
      </c>
      <c r="G486" s="1" t="s">
        <v>125</v>
      </c>
      <c r="H486" s="2">
        <v>42886</v>
      </c>
      <c r="I486" s="1" t="s">
        <v>9</v>
      </c>
      <c r="J486" s="1" t="s">
        <v>15</v>
      </c>
      <c r="K486" s="8" t="str">
        <f t="shared" si="1"/>
        <v>ZDRAV.MAT.</v>
      </c>
      <c r="L486" s="6" t="s">
        <v>1098</v>
      </c>
      <c r="M486" s="7" t="s">
        <v>1110</v>
      </c>
      <c r="N486" s="7">
        <v>2017</v>
      </c>
      <c r="O486" s="5">
        <v>-139471.92000000001</v>
      </c>
    </row>
    <row r="487" spans="1:15" ht="12.75" customHeight="1">
      <c r="A487" s="1" t="s">
        <v>126</v>
      </c>
      <c r="B487" s="5">
        <v>-4251</v>
      </c>
      <c r="C487" s="1"/>
      <c r="D487" s="1" t="s">
        <v>10</v>
      </c>
      <c r="E487" s="1" t="s">
        <v>11</v>
      </c>
      <c r="F487" s="1" t="s">
        <v>14</v>
      </c>
      <c r="G487" s="1" t="s">
        <v>127</v>
      </c>
      <c r="H487" s="2">
        <v>42898</v>
      </c>
      <c r="I487" s="1" t="s">
        <v>9</v>
      </c>
      <c r="J487" s="1" t="s">
        <v>8</v>
      </c>
      <c r="K487" s="8" t="str">
        <f t="shared" si="1"/>
        <v>ZDRAV.MAT.</v>
      </c>
      <c r="L487" s="6" t="s">
        <v>1099</v>
      </c>
      <c r="M487" s="7" t="s">
        <v>1111</v>
      </c>
      <c r="N487" s="7">
        <v>2017</v>
      </c>
      <c r="O487" s="5">
        <v>-4251</v>
      </c>
    </row>
    <row r="488" spans="1:15" ht="12.75" customHeight="1">
      <c r="A488" s="1" t="s">
        <v>126</v>
      </c>
      <c r="B488" s="5">
        <v>-637.65</v>
      </c>
      <c r="C488" s="1"/>
      <c r="D488" s="1" t="s">
        <v>10</v>
      </c>
      <c r="E488" s="1" t="s">
        <v>11</v>
      </c>
      <c r="F488" s="1" t="s">
        <v>14</v>
      </c>
      <c r="G488" s="1" t="s">
        <v>127</v>
      </c>
      <c r="H488" s="2">
        <v>42898</v>
      </c>
      <c r="I488" s="1" t="s">
        <v>9</v>
      </c>
      <c r="J488" s="1" t="s">
        <v>15</v>
      </c>
      <c r="K488" s="8" t="str">
        <f t="shared" si="1"/>
        <v>ZDRAV.MAT.</v>
      </c>
      <c r="L488" s="6" t="s">
        <v>1099</v>
      </c>
      <c r="M488" s="7" t="s">
        <v>1111</v>
      </c>
      <c r="N488" s="7">
        <v>2017</v>
      </c>
      <c r="O488" s="5">
        <v>-637.65</v>
      </c>
    </row>
    <row r="489" spans="1:15" ht="12.75" customHeight="1">
      <c r="A489" s="1" t="s">
        <v>126</v>
      </c>
      <c r="B489" s="5">
        <v>-0.35</v>
      </c>
      <c r="C489" s="1"/>
      <c r="D489" s="1" t="s">
        <v>10</v>
      </c>
      <c r="E489" s="1" t="s">
        <v>11</v>
      </c>
      <c r="F489" s="1" t="s">
        <v>14</v>
      </c>
      <c r="G489" s="1" t="s">
        <v>127</v>
      </c>
      <c r="H489" s="2">
        <v>42898</v>
      </c>
      <c r="I489" s="1" t="s">
        <v>9</v>
      </c>
      <c r="J489" s="1" t="s">
        <v>16</v>
      </c>
      <c r="K489" s="8" t="str">
        <f t="shared" si="1"/>
        <v>ZDRAV.MAT.</v>
      </c>
      <c r="L489" s="6" t="s">
        <v>1099</v>
      </c>
      <c r="M489" s="7" t="s">
        <v>1111</v>
      </c>
      <c r="N489" s="7">
        <v>2017</v>
      </c>
      <c r="O489" s="5">
        <v>-0.35</v>
      </c>
    </row>
    <row r="490" spans="1:15" ht="12.75" customHeight="1">
      <c r="A490" s="1" t="s">
        <v>128</v>
      </c>
      <c r="B490" s="5">
        <v>-86893.5</v>
      </c>
      <c r="C490" s="1"/>
      <c r="D490" s="1" t="s">
        <v>10</v>
      </c>
      <c r="E490" s="1" t="s">
        <v>11</v>
      </c>
      <c r="F490" s="1" t="s">
        <v>130</v>
      </c>
      <c r="G490" s="1" t="s">
        <v>129</v>
      </c>
      <c r="H490" s="2">
        <v>42916</v>
      </c>
      <c r="I490" s="1" t="s">
        <v>9</v>
      </c>
      <c r="J490" s="1" t="s">
        <v>8</v>
      </c>
      <c r="K490" s="8" t="str">
        <f t="shared" si="1"/>
        <v>ZDRAV.MAT.</v>
      </c>
      <c r="L490" s="6" t="s">
        <v>1099</v>
      </c>
      <c r="M490" s="7" t="s">
        <v>1111</v>
      </c>
      <c r="N490" s="7">
        <v>2017</v>
      </c>
      <c r="O490" s="5">
        <v>-86893.5</v>
      </c>
    </row>
    <row r="491" spans="1:15" ht="12.75" customHeight="1">
      <c r="A491" s="1" t="s">
        <v>128</v>
      </c>
      <c r="B491" s="5">
        <v>-18247.64</v>
      </c>
      <c r="C491" s="1"/>
      <c r="D491" s="1" t="s">
        <v>10</v>
      </c>
      <c r="E491" s="1" t="s">
        <v>11</v>
      </c>
      <c r="F491" s="1" t="s">
        <v>130</v>
      </c>
      <c r="G491" s="1" t="s">
        <v>129</v>
      </c>
      <c r="H491" s="2">
        <v>42916</v>
      </c>
      <c r="I491" s="1" t="s">
        <v>9</v>
      </c>
      <c r="J491" s="1" t="s">
        <v>15</v>
      </c>
      <c r="K491" s="8" t="str">
        <f t="shared" si="1"/>
        <v>ZDRAV.MAT.</v>
      </c>
      <c r="L491" s="6" t="s">
        <v>1099</v>
      </c>
      <c r="M491" s="7" t="s">
        <v>1111</v>
      </c>
      <c r="N491" s="7">
        <v>2017</v>
      </c>
      <c r="O491" s="5">
        <v>-18247.64</v>
      </c>
    </row>
    <row r="492" spans="1:15" ht="12.75" customHeight="1">
      <c r="A492" s="1" t="s">
        <v>131</v>
      </c>
      <c r="B492" s="5">
        <v>-1628379.6</v>
      </c>
      <c r="C492" s="1"/>
      <c r="D492" s="1" t="s">
        <v>10</v>
      </c>
      <c r="E492" s="1" t="s">
        <v>11</v>
      </c>
      <c r="F492" s="1" t="s">
        <v>130</v>
      </c>
      <c r="G492" s="1" t="s">
        <v>132</v>
      </c>
      <c r="H492" s="2">
        <v>42916</v>
      </c>
      <c r="I492" s="1" t="s">
        <v>9</v>
      </c>
      <c r="J492" s="1" t="s">
        <v>8</v>
      </c>
      <c r="K492" s="8" t="str">
        <f t="shared" si="1"/>
        <v>ZDRAV.MAT.</v>
      </c>
      <c r="L492" s="6" t="s">
        <v>1099</v>
      </c>
      <c r="M492" s="7" t="s">
        <v>1111</v>
      </c>
      <c r="N492" s="7">
        <v>2017</v>
      </c>
      <c r="O492" s="5">
        <v>-1628379.6</v>
      </c>
    </row>
    <row r="493" spans="1:15" ht="12.75" customHeight="1">
      <c r="A493" s="1" t="s">
        <v>131</v>
      </c>
      <c r="B493" s="5">
        <v>-341959.72</v>
      </c>
      <c r="C493" s="1"/>
      <c r="D493" s="1" t="s">
        <v>10</v>
      </c>
      <c r="E493" s="1" t="s">
        <v>11</v>
      </c>
      <c r="F493" s="1" t="s">
        <v>130</v>
      </c>
      <c r="G493" s="1" t="s">
        <v>132</v>
      </c>
      <c r="H493" s="2">
        <v>42916</v>
      </c>
      <c r="I493" s="1" t="s">
        <v>9</v>
      </c>
      <c r="J493" s="1" t="s">
        <v>15</v>
      </c>
      <c r="K493" s="8" t="str">
        <f t="shared" ref="K493:K556" si="2">IF(OR(LEFT(D493,5)="50113",LEFT(E493,5)="50113"),"LÉKY",IF(OR(LEFT(D493,5)="50115",LEFT(E493,5)="50115"),"ZDRAV.MAT.",IF(OR(LEFT(D493,3)="504",LEFT(E493,3)="504"),"ZBOŽÍ")))</f>
        <v>ZDRAV.MAT.</v>
      </c>
      <c r="L493" s="6" t="s">
        <v>1099</v>
      </c>
      <c r="M493" s="7" t="s">
        <v>1111</v>
      </c>
      <c r="N493" s="7">
        <v>2017</v>
      </c>
      <c r="O493" s="5">
        <v>-341959.72</v>
      </c>
    </row>
    <row r="494" spans="1:15" ht="12.75" customHeight="1">
      <c r="A494" s="1" t="s">
        <v>133</v>
      </c>
      <c r="B494" s="5">
        <v>-9051</v>
      </c>
      <c r="C494" s="1"/>
      <c r="D494" s="1" t="s">
        <v>10</v>
      </c>
      <c r="E494" s="1" t="s">
        <v>11</v>
      </c>
      <c r="F494" s="1" t="s">
        <v>14</v>
      </c>
      <c r="G494" s="1" t="s">
        <v>134</v>
      </c>
      <c r="H494" s="2">
        <v>42929</v>
      </c>
      <c r="I494" s="1" t="s">
        <v>9</v>
      </c>
      <c r="J494" s="1" t="s">
        <v>8</v>
      </c>
      <c r="K494" s="8" t="str">
        <f t="shared" si="2"/>
        <v>ZDRAV.MAT.</v>
      </c>
      <c r="L494" s="6" t="s">
        <v>1100</v>
      </c>
      <c r="M494" s="7" t="s">
        <v>1112</v>
      </c>
      <c r="N494" s="7">
        <v>2017</v>
      </c>
      <c r="O494" s="5">
        <v>-9051</v>
      </c>
    </row>
    <row r="495" spans="1:15" ht="12.75" customHeight="1">
      <c r="A495" s="1" t="s">
        <v>133</v>
      </c>
      <c r="B495" s="5">
        <v>-1357.65</v>
      </c>
      <c r="C495" s="1"/>
      <c r="D495" s="1" t="s">
        <v>10</v>
      </c>
      <c r="E495" s="1" t="s">
        <v>11</v>
      </c>
      <c r="F495" s="1" t="s">
        <v>14</v>
      </c>
      <c r="G495" s="1" t="s">
        <v>134</v>
      </c>
      <c r="H495" s="2">
        <v>42929</v>
      </c>
      <c r="I495" s="1" t="s">
        <v>9</v>
      </c>
      <c r="J495" s="1" t="s">
        <v>15</v>
      </c>
      <c r="K495" s="8" t="str">
        <f t="shared" si="2"/>
        <v>ZDRAV.MAT.</v>
      </c>
      <c r="L495" s="6" t="s">
        <v>1100</v>
      </c>
      <c r="M495" s="7" t="s">
        <v>1112</v>
      </c>
      <c r="N495" s="7">
        <v>2017</v>
      </c>
      <c r="O495" s="5">
        <v>-1357.65</v>
      </c>
    </row>
    <row r="496" spans="1:15" ht="12.75" customHeight="1">
      <c r="A496" s="1" t="s">
        <v>133</v>
      </c>
      <c r="B496" s="5">
        <v>-0.35</v>
      </c>
      <c r="C496" s="1"/>
      <c r="D496" s="1" t="s">
        <v>10</v>
      </c>
      <c r="E496" s="1" t="s">
        <v>11</v>
      </c>
      <c r="F496" s="1" t="s">
        <v>14</v>
      </c>
      <c r="G496" s="1" t="s">
        <v>134</v>
      </c>
      <c r="H496" s="2">
        <v>42929</v>
      </c>
      <c r="I496" s="1" t="s">
        <v>9</v>
      </c>
      <c r="J496" s="1" t="s">
        <v>16</v>
      </c>
      <c r="K496" s="8" t="str">
        <f t="shared" si="2"/>
        <v>ZDRAV.MAT.</v>
      </c>
      <c r="L496" s="6" t="s">
        <v>1100</v>
      </c>
      <c r="M496" s="7" t="s">
        <v>1112</v>
      </c>
      <c r="N496" s="7">
        <v>2017</v>
      </c>
      <c r="O496" s="5">
        <v>-0.35</v>
      </c>
    </row>
    <row r="497" spans="1:15" ht="12.75" customHeight="1">
      <c r="A497" s="1" t="s">
        <v>135</v>
      </c>
      <c r="B497" s="5">
        <v>-3369317.4</v>
      </c>
      <c r="C497" s="1"/>
      <c r="D497" s="1" t="s">
        <v>10</v>
      </c>
      <c r="E497" s="1" t="s">
        <v>11</v>
      </c>
      <c r="F497" s="1" t="s">
        <v>29</v>
      </c>
      <c r="G497" s="1" t="s">
        <v>136</v>
      </c>
      <c r="H497" s="2">
        <v>42947</v>
      </c>
      <c r="I497" s="1" t="s">
        <v>9</v>
      </c>
      <c r="J497" s="1" t="s">
        <v>8</v>
      </c>
      <c r="K497" s="8" t="str">
        <f t="shared" si="2"/>
        <v>ZDRAV.MAT.</v>
      </c>
      <c r="L497" s="6" t="s">
        <v>1100</v>
      </c>
      <c r="M497" s="7" t="s">
        <v>1112</v>
      </c>
      <c r="N497" s="7">
        <v>2017</v>
      </c>
      <c r="O497" s="5">
        <v>-3369317.4</v>
      </c>
    </row>
    <row r="498" spans="1:15" ht="12.75" customHeight="1">
      <c r="A498" s="1" t="s">
        <v>135</v>
      </c>
      <c r="B498" s="5">
        <v>-505397.6</v>
      </c>
      <c r="C498" s="1"/>
      <c r="D498" s="1" t="s">
        <v>10</v>
      </c>
      <c r="E498" s="1" t="s">
        <v>11</v>
      </c>
      <c r="F498" s="1" t="s">
        <v>29</v>
      </c>
      <c r="G498" s="1" t="s">
        <v>136</v>
      </c>
      <c r="H498" s="2">
        <v>42947</v>
      </c>
      <c r="I498" s="1" t="s">
        <v>9</v>
      </c>
      <c r="J498" s="1" t="s">
        <v>15</v>
      </c>
      <c r="K498" s="8" t="str">
        <f t="shared" si="2"/>
        <v>ZDRAV.MAT.</v>
      </c>
      <c r="L498" s="6" t="s">
        <v>1100</v>
      </c>
      <c r="M498" s="7" t="s">
        <v>1112</v>
      </c>
      <c r="N498" s="7">
        <v>2017</v>
      </c>
      <c r="O498" s="5">
        <v>-505397.6</v>
      </c>
    </row>
    <row r="499" spans="1:15" ht="12.75" customHeight="1">
      <c r="A499" s="1" t="s">
        <v>135</v>
      </c>
      <c r="B499" s="5">
        <v>-2628042.15</v>
      </c>
      <c r="C499" s="1"/>
      <c r="D499" s="1" t="s">
        <v>10</v>
      </c>
      <c r="E499" s="1" t="s">
        <v>11</v>
      </c>
      <c r="F499" s="1" t="s">
        <v>29</v>
      </c>
      <c r="G499" s="1" t="s">
        <v>136</v>
      </c>
      <c r="H499" s="2">
        <v>42947</v>
      </c>
      <c r="I499" s="1" t="s">
        <v>9</v>
      </c>
      <c r="J499" s="1" t="s">
        <v>8</v>
      </c>
      <c r="K499" s="8" t="str">
        <f t="shared" si="2"/>
        <v>ZDRAV.MAT.</v>
      </c>
      <c r="L499" s="6" t="s">
        <v>1100</v>
      </c>
      <c r="M499" s="7" t="s">
        <v>1112</v>
      </c>
      <c r="N499" s="7">
        <v>2017</v>
      </c>
      <c r="O499" s="5">
        <v>-2628042.15</v>
      </c>
    </row>
    <row r="500" spans="1:15" ht="12.75" customHeight="1">
      <c r="A500" s="1" t="s">
        <v>135</v>
      </c>
      <c r="B500" s="5">
        <v>-551888.85</v>
      </c>
      <c r="C500" s="1"/>
      <c r="D500" s="1" t="s">
        <v>10</v>
      </c>
      <c r="E500" s="1" t="s">
        <v>11</v>
      </c>
      <c r="F500" s="1" t="s">
        <v>29</v>
      </c>
      <c r="G500" s="1" t="s">
        <v>136</v>
      </c>
      <c r="H500" s="2">
        <v>42947</v>
      </c>
      <c r="I500" s="1" t="s">
        <v>9</v>
      </c>
      <c r="J500" s="1" t="s">
        <v>15</v>
      </c>
      <c r="K500" s="8" t="str">
        <f t="shared" si="2"/>
        <v>ZDRAV.MAT.</v>
      </c>
      <c r="L500" s="6" t="s">
        <v>1100</v>
      </c>
      <c r="M500" s="7" t="s">
        <v>1112</v>
      </c>
      <c r="N500" s="7">
        <v>2017</v>
      </c>
      <c r="O500" s="5">
        <v>-551888.85</v>
      </c>
    </row>
    <row r="501" spans="1:15" ht="12.75" customHeight="1">
      <c r="A501" s="1" t="s">
        <v>138</v>
      </c>
      <c r="B501" s="5">
        <v>792533.21</v>
      </c>
      <c r="C501" s="1"/>
      <c r="D501" s="1" t="s">
        <v>10</v>
      </c>
      <c r="E501" s="1" t="s">
        <v>11</v>
      </c>
      <c r="F501" s="1" t="s">
        <v>57</v>
      </c>
      <c r="G501" s="1" t="s">
        <v>139</v>
      </c>
      <c r="H501" s="2">
        <v>42947</v>
      </c>
      <c r="I501" s="1" t="s">
        <v>9</v>
      </c>
      <c r="J501" s="1" t="s">
        <v>137</v>
      </c>
      <c r="K501" s="8" t="str">
        <f t="shared" si="2"/>
        <v>ZDRAV.MAT.</v>
      </c>
      <c r="L501" s="6" t="s">
        <v>1100</v>
      </c>
      <c r="M501" s="7" t="s">
        <v>1112</v>
      </c>
      <c r="N501" s="7">
        <v>2017</v>
      </c>
      <c r="O501" s="5">
        <v>792533.21</v>
      </c>
    </row>
    <row r="502" spans="1:15" ht="12.75" customHeight="1">
      <c r="A502" s="1" t="s">
        <v>138</v>
      </c>
      <c r="B502" s="5">
        <v>166431.97</v>
      </c>
      <c r="C502" s="1"/>
      <c r="D502" s="1" t="s">
        <v>10</v>
      </c>
      <c r="E502" s="1" t="s">
        <v>11</v>
      </c>
      <c r="F502" s="1" t="s">
        <v>57</v>
      </c>
      <c r="G502" s="1" t="s">
        <v>139</v>
      </c>
      <c r="H502" s="2">
        <v>42947</v>
      </c>
      <c r="I502" s="1" t="s">
        <v>9</v>
      </c>
      <c r="J502" s="1" t="s">
        <v>140</v>
      </c>
      <c r="K502" s="8" t="str">
        <f t="shared" si="2"/>
        <v>ZDRAV.MAT.</v>
      </c>
      <c r="L502" s="6" t="s">
        <v>1100</v>
      </c>
      <c r="M502" s="7" t="s">
        <v>1112</v>
      </c>
      <c r="N502" s="7">
        <v>2017</v>
      </c>
      <c r="O502" s="5">
        <v>166431.97</v>
      </c>
    </row>
    <row r="503" spans="1:15" ht="12.75" customHeight="1">
      <c r="A503" s="1" t="s">
        <v>141</v>
      </c>
      <c r="B503" s="5">
        <v>-126046.8</v>
      </c>
      <c r="C503" s="1"/>
      <c r="D503" s="1" t="s">
        <v>10</v>
      </c>
      <c r="E503" s="1" t="s">
        <v>11</v>
      </c>
      <c r="F503" s="1" t="s">
        <v>57</v>
      </c>
      <c r="G503" s="1" t="s">
        <v>142</v>
      </c>
      <c r="H503" s="2">
        <v>42947</v>
      </c>
      <c r="I503" s="1" t="s">
        <v>9</v>
      </c>
      <c r="J503" s="1" t="s">
        <v>137</v>
      </c>
      <c r="K503" s="8" t="str">
        <f t="shared" si="2"/>
        <v>ZDRAV.MAT.</v>
      </c>
      <c r="L503" s="6" t="s">
        <v>1100</v>
      </c>
      <c r="M503" s="7" t="s">
        <v>1112</v>
      </c>
      <c r="N503" s="7">
        <v>2017</v>
      </c>
      <c r="O503" s="5">
        <v>-126046.8</v>
      </c>
    </row>
    <row r="504" spans="1:15" ht="12.75" customHeight="1">
      <c r="A504" s="1" t="s">
        <v>141</v>
      </c>
      <c r="B504" s="5">
        <v>-12604.68</v>
      </c>
      <c r="C504" s="1"/>
      <c r="D504" s="1" t="s">
        <v>10</v>
      </c>
      <c r="E504" s="1" t="s">
        <v>11</v>
      </c>
      <c r="F504" s="1" t="s">
        <v>57</v>
      </c>
      <c r="G504" s="1" t="s">
        <v>142</v>
      </c>
      <c r="H504" s="2">
        <v>42947</v>
      </c>
      <c r="I504" s="1" t="s">
        <v>9</v>
      </c>
      <c r="J504" s="1" t="s">
        <v>140</v>
      </c>
      <c r="K504" s="8" t="str">
        <f t="shared" si="2"/>
        <v>ZDRAV.MAT.</v>
      </c>
      <c r="L504" s="6" t="s">
        <v>1100</v>
      </c>
      <c r="M504" s="7" t="s">
        <v>1112</v>
      </c>
      <c r="N504" s="7">
        <v>2017</v>
      </c>
      <c r="O504" s="5">
        <v>-12604.68</v>
      </c>
    </row>
    <row r="505" spans="1:15" ht="12.75" customHeight="1">
      <c r="A505" s="1" t="s">
        <v>143</v>
      </c>
      <c r="B505" s="5">
        <v>-2438774.38</v>
      </c>
      <c r="C505" s="1"/>
      <c r="D505" s="1" t="s">
        <v>10</v>
      </c>
      <c r="E505" s="1" t="s">
        <v>11</v>
      </c>
      <c r="F505" s="1" t="s">
        <v>36</v>
      </c>
      <c r="G505" s="1" t="s">
        <v>144</v>
      </c>
      <c r="H505" s="2">
        <v>42947</v>
      </c>
      <c r="I505" s="1" t="s">
        <v>9</v>
      </c>
      <c r="J505" s="1" t="s">
        <v>8</v>
      </c>
      <c r="K505" s="8" t="str">
        <f t="shared" si="2"/>
        <v>ZDRAV.MAT.</v>
      </c>
      <c r="L505" s="6" t="s">
        <v>1100</v>
      </c>
      <c r="M505" s="7" t="s">
        <v>1112</v>
      </c>
      <c r="N505" s="7">
        <v>2017</v>
      </c>
      <c r="O505" s="5">
        <v>-2438774.38</v>
      </c>
    </row>
    <row r="506" spans="1:15" ht="12.75" customHeight="1">
      <c r="A506" s="1" t="s">
        <v>143</v>
      </c>
      <c r="B506" s="5">
        <v>-512142.62</v>
      </c>
      <c r="C506" s="1"/>
      <c r="D506" s="1" t="s">
        <v>10</v>
      </c>
      <c r="E506" s="1" t="s">
        <v>11</v>
      </c>
      <c r="F506" s="1" t="s">
        <v>36</v>
      </c>
      <c r="G506" s="1" t="s">
        <v>144</v>
      </c>
      <c r="H506" s="2">
        <v>42947</v>
      </c>
      <c r="I506" s="1" t="s">
        <v>9</v>
      </c>
      <c r="J506" s="1" t="s">
        <v>15</v>
      </c>
      <c r="K506" s="8" t="str">
        <f t="shared" si="2"/>
        <v>ZDRAV.MAT.</v>
      </c>
      <c r="L506" s="6" t="s">
        <v>1100</v>
      </c>
      <c r="M506" s="7" t="s">
        <v>1112</v>
      </c>
      <c r="N506" s="7">
        <v>2017</v>
      </c>
      <c r="O506" s="5">
        <v>-512142.62</v>
      </c>
    </row>
    <row r="507" spans="1:15" ht="12.75" customHeight="1">
      <c r="A507" s="1" t="s">
        <v>145</v>
      </c>
      <c r="B507" s="5">
        <v>-15153009.029999999</v>
      </c>
      <c r="C507" s="1"/>
      <c r="D507" s="1" t="s">
        <v>10</v>
      </c>
      <c r="E507" s="1" t="s">
        <v>11</v>
      </c>
      <c r="F507" s="1" t="s">
        <v>147</v>
      </c>
      <c r="G507" s="1" t="s">
        <v>146</v>
      </c>
      <c r="H507" s="2">
        <v>42947</v>
      </c>
      <c r="I507" s="1" t="s">
        <v>9</v>
      </c>
      <c r="J507" s="1" t="s">
        <v>8</v>
      </c>
      <c r="K507" s="8" t="str">
        <f t="shared" si="2"/>
        <v>ZDRAV.MAT.</v>
      </c>
      <c r="L507" s="6" t="s">
        <v>1100</v>
      </c>
      <c r="M507" s="7" t="s">
        <v>1112</v>
      </c>
      <c r="N507" s="7">
        <v>2017</v>
      </c>
      <c r="O507" s="5">
        <v>-15153009.029999999</v>
      </c>
    </row>
    <row r="508" spans="1:15" ht="12.75" customHeight="1">
      <c r="A508" s="1" t="s">
        <v>145</v>
      </c>
      <c r="B508" s="5">
        <v>-2272951.36</v>
      </c>
      <c r="C508" s="1"/>
      <c r="D508" s="1" t="s">
        <v>10</v>
      </c>
      <c r="E508" s="1" t="s">
        <v>11</v>
      </c>
      <c r="F508" s="1" t="s">
        <v>147</v>
      </c>
      <c r="G508" s="1" t="s">
        <v>146</v>
      </c>
      <c r="H508" s="2">
        <v>42947</v>
      </c>
      <c r="I508" s="1" t="s">
        <v>9</v>
      </c>
      <c r="J508" s="1" t="s">
        <v>15</v>
      </c>
      <c r="K508" s="8" t="str">
        <f t="shared" si="2"/>
        <v>ZDRAV.MAT.</v>
      </c>
      <c r="L508" s="6" t="s">
        <v>1100</v>
      </c>
      <c r="M508" s="7" t="s">
        <v>1112</v>
      </c>
      <c r="N508" s="7">
        <v>2017</v>
      </c>
      <c r="O508" s="5">
        <v>-2272951.36</v>
      </c>
    </row>
    <row r="509" spans="1:15" ht="12.75" customHeight="1">
      <c r="A509" s="1" t="s">
        <v>145</v>
      </c>
      <c r="B509" s="5">
        <v>-169734.22</v>
      </c>
      <c r="C509" s="1"/>
      <c r="D509" s="1" t="s">
        <v>10</v>
      </c>
      <c r="E509" s="1" t="s">
        <v>11</v>
      </c>
      <c r="F509" s="1" t="s">
        <v>147</v>
      </c>
      <c r="G509" s="1" t="s">
        <v>146</v>
      </c>
      <c r="H509" s="2">
        <v>42947</v>
      </c>
      <c r="I509" s="1" t="s">
        <v>9</v>
      </c>
      <c r="J509" s="1" t="s">
        <v>8</v>
      </c>
      <c r="K509" s="8" t="str">
        <f t="shared" si="2"/>
        <v>ZDRAV.MAT.</v>
      </c>
      <c r="L509" s="6" t="s">
        <v>1100</v>
      </c>
      <c r="M509" s="7" t="s">
        <v>1112</v>
      </c>
      <c r="N509" s="7">
        <v>2017</v>
      </c>
      <c r="O509" s="5">
        <v>-169734.22</v>
      </c>
    </row>
    <row r="510" spans="1:15" ht="12.75" customHeight="1">
      <c r="A510" s="1" t="s">
        <v>145</v>
      </c>
      <c r="B510" s="5">
        <v>-35644.19</v>
      </c>
      <c r="C510" s="1"/>
      <c r="D510" s="1" t="s">
        <v>10</v>
      </c>
      <c r="E510" s="1" t="s">
        <v>11</v>
      </c>
      <c r="F510" s="1" t="s">
        <v>147</v>
      </c>
      <c r="G510" s="1" t="s">
        <v>146</v>
      </c>
      <c r="H510" s="2">
        <v>42947</v>
      </c>
      <c r="I510" s="1" t="s">
        <v>9</v>
      </c>
      <c r="J510" s="1" t="s">
        <v>15</v>
      </c>
      <c r="K510" s="8" t="str">
        <f t="shared" si="2"/>
        <v>ZDRAV.MAT.</v>
      </c>
      <c r="L510" s="6" t="s">
        <v>1100</v>
      </c>
      <c r="M510" s="7" t="s">
        <v>1112</v>
      </c>
      <c r="N510" s="7">
        <v>2017</v>
      </c>
      <c r="O510" s="5">
        <v>-35644.19</v>
      </c>
    </row>
    <row r="511" spans="1:15" ht="12.75" customHeight="1">
      <c r="A511" s="1" t="s">
        <v>148</v>
      </c>
      <c r="B511" s="5">
        <v>-76289</v>
      </c>
      <c r="C511" s="1"/>
      <c r="D511" s="1" t="s">
        <v>10</v>
      </c>
      <c r="E511" s="1" t="s">
        <v>11</v>
      </c>
      <c r="F511" s="1" t="s">
        <v>60</v>
      </c>
      <c r="G511" s="1" t="s">
        <v>149</v>
      </c>
      <c r="H511" s="2">
        <v>42947</v>
      </c>
      <c r="I511" s="1" t="s">
        <v>9</v>
      </c>
      <c r="J511" s="1" t="s">
        <v>8</v>
      </c>
      <c r="K511" s="8" t="str">
        <f t="shared" si="2"/>
        <v>ZDRAV.MAT.</v>
      </c>
      <c r="L511" s="6" t="s">
        <v>1100</v>
      </c>
      <c r="M511" s="7" t="s">
        <v>1112</v>
      </c>
      <c r="N511" s="7">
        <v>2017</v>
      </c>
      <c r="O511" s="5">
        <v>-76289</v>
      </c>
    </row>
    <row r="512" spans="1:15" ht="12.75" customHeight="1">
      <c r="A512" s="1" t="s">
        <v>148</v>
      </c>
      <c r="B512" s="5">
        <v>-11443.4</v>
      </c>
      <c r="C512" s="1"/>
      <c r="D512" s="1" t="s">
        <v>10</v>
      </c>
      <c r="E512" s="1" t="s">
        <v>11</v>
      </c>
      <c r="F512" s="1" t="s">
        <v>60</v>
      </c>
      <c r="G512" s="1" t="s">
        <v>149</v>
      </c>
      <c r="H512" s="2">
        <v>42947</v>
      </c>
      <c r="I512" s="1" t="s">
        <v>9</v>
      </c>
      <c r="J512" s="1" t="s">
        <v>15</v>
      </c>
      <c r="K512" s="8" t="str">
        <f t="shared" si="2"/>
        <v>ZDRAV.MAT.</v>
      </c>
      <c r="L512" s="6" t="s">
        <v>1100</v>
      </c>
      <c r="M512" s="7" t="s">
        <v>1112</v>
      </c>
      <c r="N512" s="7">
        <v>2017</v>
      </c>
      <c r="O512" s="5">
        <v>-11443.4</v>
      </c>
    </row>
    <row r="513" spans="1:15" ht="12.75" customHeight="1">
      <c r="A513" s="1" t="s">
        <v>150</v>
      </c>
      <c r="B513" s="5">
        <v>-13446</v>
      </c>
      <c r="C513" s="1"/>
      <c r="D513" s="1" t="s">
        <v>10</v>
      </c>
      <c r="E513" s="1" t="s">
        <v>11</v>
      </c>
      <c r="F513" s="1" t="s">
        <v>60</v>
      </c>
      <c r="G513" s="1" t="s">
        <v>151</v>
      </c>
      <c r="H513" s="2">
        <v>42947</v>
      </c>
      <c r="I513" s="1" t="s">
        <v>9</v>
      </c>
      <c r="J513" s="1" t="s">
        <v>8</v>
      </c>
      <c r="K513" s="8" t="str">
        <f t="shared" si="2"/>
        <v>ZDRAV.MAT.</v>
      </c>
      <c r="L513" s="6" t="s">
        <v>1100</v>
      </c>
      <c r="M513" s="7" t="s">
        <v>1112</v>
      </c>
      <c r="N513" s="7">
        <v>2017</v>
      </c>
      <c r="O513" s="5">
        <v>-13446</v>
      </c>
    </row>
    <row r="514" spans="1:15" ht="12.75" customHeight="1">
      <c r="A514" s="1" t="s">
        <v>150</v>
      </c>
      <c r="B514" s="5">
        <v>-2016.9</v>
      </c>
      <c r="C514" s="1"/>
      <c r="D514" s="1" t="s">
        <v>10</v>
      </c>
      <c r="E514" s="1" t="s">
        <v>11</v>
      </c>
      <c r="F514" s="1" t="s">
        <v>60</v>
      </c>
      <c r="G514" s="1" t="s">
        <v>151</v>
      </c>
      <c r="H514" s="2">
        <v>42947</v>
      </c>
      <c r="I514" s="1" t="s">
        <v>9</v>
      </c>
      <c r="J514" s="1" t="s">
        <v>15</v>
      </c>
      <c r="K514" s="8" t="str">
        <f t="shared" si="2"/>
        <v>ZDRAV.MAT.</v>
      </c>
      <c r="L514" s="6" t="s">
        <v>1100</v>
      </c>
      <c r="M514" s="7" t="s">
        <v>1112</v>
      </c>
      <c r="N514" s="7">
        <v>2017</v>
      </c>
      <c r="O514" s="5">
        <v>-2016.9</v>
      </c>
    </row>
    <row r="515" spans="1:15" ht="12.75" customHeight="1">
      <c r="A515" s="1" t="s">
        <v>152</v>
      </c>
      <c r="B515" s="5">
        <v>-34366</v>
      </c>
      <c r="C515" s="1"/>
      <c r="D515" s="1" t="s">
        <v>10</v>
      </c>
      <c r="E515" s="1" t="s">
        <v>11</v>
      </c>
      <c r="F515" s="1" t="s">
        <v>60</v>
      </c>
      <c r="G515" s="1" t="s">
        <v>153</v>
      </c>
      <c r="H515" s="2">
        <v>42947</v>
      </c>
      <c r="I515" s="1" t="s">
        <v>9</v>
      </c>
      <c r="J515" s="1" t="s">
        <v>8</v>
      </c>
      <c r="K515" s="8" t="str">
        <f t="shared" si="2"/>
        <v>ZDRAV.MAT.</v>
      </c>
      <c r="L515" s="6" t="s">
        <v>1100</v>
      </c>
      <c r="M515" s="7" t="s">
        <v>1112</v>
      </c>
      <c r="N515" s="7">
        <v>2017</v>
      </c>
      <c r="O515" s="5">
        <v>-34366</v>
      </c>
    </row>
    <row r="516" spans="1:15" ht="12.75" customHeight="1">
      <c r="A516" s="1" t="s">
        <v>152</v>
      </c>
      <c r="B516" s="5">
        <v>-5154.8999999999996</v>
      </c>
      <c r="C516" s="1"/>
      <c r="D516" s="1" t="s">
        <v>10</v>
      </c>
      <c r="E516" s="1" t="s">
        <v>11</v>
      </c>
      <c r="F516" s="1" t="s">
        <v>60</v>
      </c>
      <c r="G516" s="1" t="s">
        <v>153</v>
      </c>
      <c r="H516" s="2">
        <v>42947</v>
      </c>
      <c r="I516" s="1" t="s">
        <v>9</v>
      </c>
      <c r="J516" s="1" t="s">
        <v>15</v>
      </c>
      <c r="K516" s="8" t="str">
        <f t="shared" si="2"/>
        <v>ZDRAV.MAT.</v>
      </c>
      <c r="L516" s="6" t="s">
        <v>1100</v>
      </c>
      <c r="M516" s="7" t="s">
        <v>1112</v>
      </c>
      <c r="N516" s="7">
        <v>2017</v>
      </c>
      <c r="O516" s="5">
        <v>-5154.8999999999996</v>
      </c>
    </row>
    <row r="517" spans="1:15" ht="12.75" customHeight="1">
      <c r="A517" s="1" t="s">
        <v>154</v>
      </c>
      <c r="B517" s="5">
        <v>-70434</v>
      </c>
      <c r="C517" s="1"/>
      <c r="D517" s="1" t="s">
        <v>10</v>
      </c>
      <c r="E517" s="1" t="s">
        <v>11</v>
      </c>
      <c r="F517" s="1" t="s">
        <v>60</v>
      </c>
      <c r="G517" s="1" t="s">
        <v>155</v>
      </c>
      <c r="H517" s="2">
        <v>42947</v>
      </c>
      <c r="I517" s="1" t="s">
        <v>9</v>
      </c>
      <c r="J517" s="1" t="s">
        <v>8</v>
      </c>
      <c r="K517" s="8" t="str">
        <f t="shared" si="2"/>
        <v>ZDRAV.MAT.</v>
      </c>
      <c r="L517" s="6" t="s">
        <v>1100</v>
      </c>
      <c r="M517" s="7" t="s">
        <v>1112</v>
      </c>
      <c r="N517" s="7">
        <v>2017</v>
      </c>
      <c r="O517" s="5">
        <v>-70434</v>
      </c>
    </row>
    <row r="518" spans="1:15" ht="12.75" customHeight="1">
      <c r="A518" s="1" t="s">
        <v>154</v>
      </c>
      <c r="B518" s="5">
        <v>-10565.1</v>
      </c>
      <c r="C518" s="1"/>
      <c r="D518" s="1" t="s">
        <v>10</v>
      </c>
      <c r="E518" s="1" t="s">
        <v>11</v>
      </c>
      <c r="F518" s="1" t="s">
        <v>60</v>
      </c>
      <c r="G518" s="1" t="s">
        <v>155</v>
      </c>
      <c r="H518" s="2">
        <v>42947</v>
      </c>
      <c r="I518" s="1" t="s">
        <v>9</v>
      </c>
      <c r="J518" s="1" t="s">
        <v>15</v>
      </c>
      <c r="K518" s="8" t="str">
        <f t="shared" si="2"/>
        <v>ZDRAV.MAT.</v>
      </c>
      <c r="L518" s="6" t="s">
        <v>1100</v>
      </c>
      <c r="M518" s="7" t="s">
        <v>1112</v>
      </c>
      <c r="N518" s="7">
        <v>2017</v>
      </c>
      <c r="O518" s="5">
        <v>-10565.1</v>
      </c>
    </row>
    <row r="519" spans="1:15" ht="12.75" customHeight="1">
      <c r="A519" s="1" t="s">
        <v>156</v>
      </c>
      <c r="B519" s="5">
        <v>-15281</v>
      </c>
      <c r="C519" s="1"/>
      <c r="D519" s="1" t="s">
        <v>10</v>
      </c>
      <c r="E519" s="1" t="s">
        <v>11</v>
      </c>
      <c r="F519" s="1" t="s">
        <v>60</v>
      </c>
      <c r="G519" s="1" t="s">
        <v>157</v>
      </c>
      <c r="H519" s="2">
        <v>42947</v>
      </c>
      <c r="I519" s="1" t="s">
        <v>9</v>
      </c>
      <c r="J519" s="1" t="s">
        <v>8</v>
      </c>
      <c r="K519" s="8" t="str">
        <f t="shared" si="2"/>
        <v>ZDRAV.MAT.</v>
      </c>
      <c r="L519" s="6" t="s">
        <v>1100</v>
      </c>
      <c r="M519" s="7" t="s">
        <v>1112</v>
      </c>
      <c r="N519" s="7">
        <v>2017</v>
      </c>
      <c r="O519" s="5">
        <v>-15281</v>
      </c>
    </row>
    <row r="520" spans="1:15" ht="12.75" customHeight="1">
      <c r="A520" s="1" t="s">
        <v>156</v>
      </c>
      <c r="B520" s="5">
        <v>-2292.1999999999998</v>
      </c>
      <c r="C520" s="1"/>
      <c r="D520" s="1" t="s">
        <v>10</v>
      </c>
      <c r="E520" s="1" t="s">
        <v>11</v>
      </c>
      <c r="F520" s="1" t="s">
        <v>60</v>
      </c>
      <c r="G520" s="1" t="s">
        <v>157</v>
      </c>
      <c r="H520" s="2">
        <v>42947</v>
      </c>
      <c r="I520" s="1" t="s">
        <v>9</v>
      </c>
      <c r="J520" s="1" t="s">
        <v>15</v>
      </c>
      <c r="K520" s="8" t="str">
        <f t="shared" si="2"/>
        <v>ZDRAV.MAT.</v>
      </c>
      <c r="L520" s="6" t="s">
        <v>1100</v>
      </c>
      <c r="M520" s="7" t="s">
        <v>1112</v>
      </c>
      <c r="N520" s="7">
        <v>2017</v>
      </c>
      <c r="O520" s="5">
        <v>-2292.1999999999998</v>
      </c>
    </row>
    <row r="521" spans="1:15" ht="12.75" customHeight="1">
      <c r="A521" s="1" t="s">
        <v>158</v>
      </c>
      <c r="B521" s="5">
        <v>-520732</v>
      </c>
      <c r="C521" s="1"/>
      <c r="D521" s="1" t="s">
        <v>10</v>
      </c>
      <c r="E521" s="1" t="s">
        <v>11</v>
      </c>
      <c r="F521" s="1" t="s">
        <v>60</v>
      </c>
      <c r="G521" s="1" t="s">
        <v>159</v>
      </c>
      <c r="H521" s="2">
        <v>42947</v>
      </c>
      <c r="I521" s="1" t="s">
        <v>9</v>
      </c>
      <c r="J521" s="1" t="s">
        <v>8</v>
      </c>
      <c r="K521" s="8" t="str">
        <f t="shared" si="2"/>
        <v>ZDRAV.MAT.</v>
      </c>
      <c r="L521" s="6" t="s">
        <v>1100</v>
      </c>
      <c r="M521" s="7" t="s">
        <v>1112</v>
      </c>
      <c r="N521" s="7">
        <v>2017</v>
      </c>
      <c r="O521" s="5">
        <v>-520732</v>
      </c>
    </row>
    <row r="522" spans="1:15" ht="12.75" customHeight="1">
      <c r="A522" s="1" t="s">
        <v>158</v>
      </c>
      <c r="B522" s="5">
        <v>-78109.8</v>
      </c>
      <c r="C522" s="1"/>
      <c r="D522" s="1" t="s">
        <v>10</v>
      </c>
      <c r="E522" s="1" t="s">
        <v>11</v>
      </c>
      <c r="F522" s="1" t="s">
        <v>60</v>
      </c>
      <c r="G522" s="1" t="s">
        <v>159</v>
      </c>
      <c r="H522" s="2">
        <v>42947</v>
      </c>
      <c r="I522" s="1" t="s">
        <v>9</v>
      </c>
      <c r="J522" s="1" t="s">
        <v>15</v>
      </c>
      <c r="K522" s="8" t="str">
        <f t="shared" si="2"/>
        <v>ZDRAV.MAT.</v>
      </c>
      <c r="L522" s="6" t="s">
        <v>1100</v>
      </c>
      <c r="M522" s="7" t="s">
        <v>1112</v>
      </c>
      <c r="N522" s="7">
        <v>2017</v>
      </c>
      <c r="O522" s="5">
        <v>-78109.8</v>
      </c>
    </row>
    <row r="523" spans="1:15" ht="12.75" customHeight="1">
      <c r="A523" s="1" t="s">
        <v>160</v>
      </c>
      <c r="B523" s="5">
        <v>-554579.23</v>
      </c>
      <c r="C523" s="1"/>
      <c r="D523" s="1" t="s">
        <v>10</v>
      </c>
      <c r="E523" s="1" t="s">
        <v>11</v>
      </c>
      <c r="F523" s="1" t="s">
        <v>110</v>
      </c>
      <c r="G523" s="1" t="s">
        <v>161</v>
      </c>
      <c r="H523" s="2">
        <v>42947</v>
      </c>
      <c r="I523" s="1" t="s">
        <v>9</v>
      </c>
      <c r="J523" s="1" t="s">
        <v>8</v>
      </c>
      <c r="K523" s="8" t="str">
        <f t="shared" si="2"/>
        <v>ZDRAV.MAT.</v>
      </c>
      <c r="L523" s="6" t="s">
        <v>1100</v>
      </c>
      <c r="M523" s="7" t="s">
        <v>1112</v>
      </c>
      <c r="N523" s="7">
        <v>2017</v>
      </c>
      <c r="O523" s="5">
        <v>-554579.23</v>
      </c>
    </row>
    <row r="524" spans="1:15" ht="12.75" customHeight="1">
      <c r="A524" s="1" t="s">
        <v>160</v>
      </c>
      <c r="B524" s="5">
        <v>-83186.880000000005</v>
      </c>
      <c r="C524" s="1"/>
      <c r="D524" s="1" t="s">
        <v>10</v>
      </c>
      <c r="E524" s="1" t="s">
        <v>11</v>
      </c>
      <c r="F524" s="1" t="s">
        <v>110</v>
      </c>
      <c r="G524" s="1" t="s">
        <v>161</v>
      </c>
      <c r="H524" s="2">
        <v>42947</v>
      </c>
      <c r="I524" s="1" t="s">
        <v>9</v>
      </c>
      <c r="J524" s="1" t="s">
        <v>15</v>
      </c>
      <c r="K524" s="8" t="str">
        <f t="shared" si="2"/>
        <v>ZDRAV.MAT.</v>
      </c>
      <c r="L524" s="6" t="s">
        <v>1100</v>
      </c>
      <c r="M524" s="7" t="s">
        <v>1112</v>
      </c>
      <c r="N524" s="7">
        <v>2017</v>
      </c>
      <c r="O524" s="5">
        <v>-83186.880000000005</v>
      </c>
    </row>
    <row r="525" spans="1:15" ht="12.75" customHeight="1">
      <c r="A525" s="1" t="s">
        <v>160</v>
      </c>
      <c r="B525" s="5">
        <v>-52728.87</v>
      </c>
      <c r="C525" s="1"/>
      <c r="D525" s="1" t="s">
        <v>10</v>
      </c>
      <c r="E525" s="1" t="s">
        <v>11</v>
      </c>
      <c r="F525" s="1" t="s">
        <v>110</v>
      </c>
      <c r="G525" s="1" t="s">
        <v>161</v>
      </c>
      <c r="H525" s="2">
        <v>42947</v>
      </c>
      <c r="I525" s="1" t="s">
        <v>9</v>
      </c>
      <c r="J525" s="1" t="s">
        <v>8</v>
      </c>
      <c r="K525" s="8" t="str">
        <f t="shared" si="2"/>
        <v>ZDRAV.MAT.</v>
      </c>
      <c r="L525" s="6" t="s">
        <v>1100</v>
      </c>
      <c r="M525" s="7" t="s">
        <v>1112</v>
      </c>
      <c r="N525" s="7">
        <v>2017</v>
      </c>
      <c r="O525" s="5">
        <v>-52728.87</v>
      </c>
    </row>
    <row r="526" spans="1:15" ht="12.75" customHeight="1">
      <c r="A526" s="1" t="s">
        <v>160</v>
      </c>
      <c r="B526" s="5">
        <v>-11073.06</v>
      </c>
      <c r="C526" s="1"/>
      <c r="D526" s="1" t="s">
        <v>10</v>
      </c>
      <c r="E526" s="1" t="s">
        <v>11</v>
      </c>
      <c r="F526" s="1" t="s">
        <v>110</v>
      </c>
      <c r="G526" s="1" t="s">
        <v>161</v>
      </c>
      <c r="H526" s="2">
        <v>42947</v>
      </c>
      <c r="I526" s="1" t="s">
        <v>9</v>
      </c>
      <c r="J526" s="1" t="s">
        <v>15</v>
      </c>
      <c r="K526" s="8" t="str">
        <f t="shared" si="2"/>
        <v>ZDRAV.MAT.</v>
      </c>
      <c r="L526" s="6" t="s">
        <v>1100</v>
      </c>
      <c r="M526" s="7" t="s">
        <v>1112</v>
      </c>
      <c r="N526" s="7">
        <v>2017</v>
      </c>
      <c r="O526" s="5">
        <v>-11073.06</v>
      </c>
    </row>
    <row r="527" spans="1:15" ht="12.75" customHeight="1">
      <c r="A527" s="1" t="s">
        <v>160</v>
      </c>
      <c r="B527" s="5">
        <v>0.04</v>
      </c>
      <c r="C527" s="1"/>
      <c r="D527" s="1" t="s">
        <v>10</v>
      </c>
      <c r="E527" s="1" t="s">
        <v>11</v>
      </c>
      <c r="F527" s="1" t="s">
        <v>110</v>
      </c>
      <c r="G527" s="1" t="s">
        <v>161</v>
      </c>
      <c r="H527" s="2">
        <v>42947</v>
      </c>
      <c r="I527" s="1" t="s">
        <v>9</v>
      </c>
      <c r="J527" s="1" t="s">
        <v>16</v>
      </c>
      <c r="K527" s="8" t="str">
        <f t="shared" si="2"/>
        <v>ZDRAV.MAT.</v>
      </c>
      <c r="L527" s="6" t="s">
        <v>1100</v>
      </c>
      <c r="M527" s="7" t="s">
        <v>1112</v>
      </c>
      <c r="N527" s="7">
        <v>2017</v>
      </c>
      <c r="O527" s="5">
        <v>0.04</v>
      </c>
    </row>
    <row r="528" spans="1:15" ht="12.75" customHeight="1">
      <c r="A528" s="1" t="s">
        <v>162</v>
      </c>
      <c r="B528" s="5">
        <v>-844550.09</v>
      </c>
      <c r="C528" s="1"/>
      <c r="D528" s="1" t="s">
        <v>10</v>
      </c>
      <c r="E528" s="1" t="s">
        <v>11</v>
      </c>
      <c r="F528" s="1" t="s">
        <v>110</v>
      </c>
      <c r="G528" s="1" t="s">
        <v>163</v>
      </c>
      <c r="H528" s="2">
        <v>42947</v>
      </c>
      <c r="I528" s="1" t="s">
        <v>9</v>
      </c>
      <c r="J528" s="1" t="s">
        <v>8</v>
      </c>
      <c r="K528" s="8" t="str">
        <f t="shared" si="2"/>
        <v>ZDRAV.MAT.</v>
      </c>
      <c r="L528" s="6" t="s">
        <v>1100</v>
      </c>
      <c r="M528" s="7" t="s">
        <v>1112</v>
      </c>
      <c r="N528" s="7">
        <v>2017</v>
      </c>
      <c r="O528" s="5">
        <v>-844550.09</v>
      </c>
    </row>
    <row r="529" spans="1:15" ht="12.75" customHeight="1">
      <c r="A529" s="1" t="s">
        <v>162</v>
      </c>
      <c r="B529" s="5">
        <v>-126682.51</v>
      </c>
      <c r="C529" s="1"/>
      <c r="D529" s="1" t="s">
        <v>10</v>
      </c>
      <c r="E529" s="1" t="s">
        <v>11</v>
      </c>
      <c r="F529" s="1" t="s">
        <v>110</v>
      </c>
      <c r="G529" s="1" t="s">
        <v>163</v>
      </c>
      <c r="H529" s="2">
        <v>42947</v>
      </c>
      <c r="I529" s="1" t="s">
        <v>9</v>
      </c>
      <c r="J529" s="1" t="s">
        <v>15</v>
      </c>
      <c r="K529" s="8" t="str">
        <f t="shared" si="2"/>
        <v>ZDRAV.MAT.</v>
      </c>
      <c r="L529" s="6" t="s">
        <v>1100</v>
      </c>
      <c r="M529" s="7" t="s">
        <v>1112</v>
      </c>
      <c r="N529" s="7">
        <v>2017</v>
      </c>
      <c r="O529" s="5">
        <v>-126682.51</v>
      </c>
    </row>
    <row r="530" spans="1:15" ht="12.75" customHeight="1">
      <c r="A530" s="1" t="s">
        <v>162</v>
      </c>
      <c r="B530" s="5">
        <v>-0.4</v>
      </c>
      <c r="C530" s="1"/>
      <c r="D530" s="1" t="s">
        <v>10</v>
      </c>
      <c r="E530" s="1" t="s">
        <v>11</v>
      </c>
      <c r="F530" s="1" t="s">
        <v>110</v>
      </c>
      <c r="G530" s="1" t="s">
        <v>163</v>
      </c>
      <c r="H530" s="2">
        <v>42947</v>
      </c>
      <c r="I530" s="1" t="s">
        <v>9</v>
      </c>
      <c r="J530" s="1" t="s">
        <v>16</v>
      </c>
      <c r="K530" s="8" t="str">
        <f t="shared" si="2"/>
        <v>ZDRAV.MAT.</v>
      </c>
      <c r="L530" s="6" t="s">
        <v>1100</v>
      </c>
      <c r="M530" s="7" t="s">
        <v>1112</v>
      </c>
      <c r="N530" s="7">
        <v>2017</v>
      </c>
      <c r="O530" s="5">
        <v>-0.4</v>
      </c>
    </row>
    <row r="531" spans="1:15" ht="12.75" customHeight="1">
      <c r="A531" s="1" t="s">
        <v>164</v>
      </c>
      <c r="B531" s="5">
        <v>-4500</v>
      </c>
      <c r="C531" s="1"/>
      <c r="D531" s="1" t="s">
        <v>10</v>
      </c>
      <c r="E531" s="1" t="s">
        <v>11</v>
      </c>
      <c r="F531" s="1" t="s">
        <v>166</v>
      </c>
      <c r="G531" s="1" t="s">
        <v>165</v>
      </c>
      <c r="H531" s="2">
        <v>42947</v>
      </c>
      <c r="I531" s="1" t="s">
        <v>9</v>
      </c>
      <c r="J531" s="1" t="s">
        <v>8</v>
      </c>
      <c r="K531" s="8" t="str">
        <f t="shared" si="2"/>
        <v>ZDRAV.MAT.</v>
      </c>
      <c r="L531" s="6" t="s">
        <v>1100</v>
      </c>
      <c r="M531" s="7" t="s">
        <v>1112</v>
      </c>
      <c r="N531" s="7">
        <v>2017</v>
      </c>
      <c r="O531" s="5">
        <v>-4500</v>
      </c>
    </row>
    <row r="532" spans="1:15" ht="12.75" customHeight="1">
      <c r="A532" s="1" t="s">
        <v>164</v>
      </c>
      <c r="B532" s="5">
        <v>-675</v>
      </c>
      <c r="C532" s="1"/>
      <c r="D532" s="1" t="s">
        <v>10</v>
      </c>
      <c r="E532" s="1" t="s">
        <v>11</v>
      </c>
      <c r="F532" s="1" t="s">
        <v>166</v>
      </c>
      <c r="G532" s="1" t="s">
        <v>165</v>
      </c>
      <c r="H532" s="2">
        <v>42947</v>
      </c>
      <c r="I532" s="1" t="s">
        <v>9</v>
      </c>
      <c r="J532" s="1" t="s">
        <v>15</v>
      </c>
      <c r="K532" s="8" t="str">
        <f t="shared" si="2"/>
        <v>ZDRAV.MAT.</v>
      </c>
      <c r="L532" s="6" t="s">
        <v>1100</v>
      </c>
      <c r="M532" s="7" t="s">
        <v>1112</v>
      </c>
      <c r="N532" s="7">
        <v>2017</v>
      </c>
      <c r="O532" s="5">
        <v>-675</v>
      </c>
    </row>
    <row r="533" spans="1:15" ht="12.75" customHeight="1">
      <c r="A533" s="1" t="s">
        <v>164</v>
      </c>
      <c r="B533" s="5">
        <v>-1290</v>
      </c>
      <c r="C533" s="1"/>
      <c r="D533" s="1" t="s">
        <v>10</v>
      </c>
      <c r="E533" s="1" t="s">
        <v>11</v>
      </c>
      <c r="F533" s="1" t="s">
        <v>166</v>
      </c>
      <c r="G533" s="1" t="s">
        <v>165</v>
      </c>
      <c r="H533" s="2">
        <v>42947</v>
      </c>
      <c r="I533" s="1" t="s">
        <v>9</v>
      </c>
      <c r="J533" s="1" t="s">
        <v>8</v>
      </c>
      <c r="K533" s="8" t="str">
        <f t="shared" si="2"/>
        <v>ZDRAV.MAT.</v>
      </c>
      <c r="L533" s="6" t="s">
        <v>1100</v>
      </c>
      <c r="M533" s="7" t="s">
        <v>1112</v>
      </c>
      <c r="N533" s="7">
        <v>2017</v>
      </c>
      <c r="O533" s="5">
        <v>-1290</v>
      </c>
    </row>
    <row r="534" spans="1:15" ht="12.75" customHeight="1">
      <c r="A534" s="1" t="s">
        <v>164</v>
      </c>
      <c r="B534" s="5">
        <v>-270.89999999999998</v>
      </c>
      <c r="C534" s="1"/>
      <c r="D534" s="1" t="s">
        <v>10</v>
      </c>
      <c r="E534" s="1" t="s">
        <v>11</v>
      </c>
      <c r="F534" s="1" t="s">
        <v>166</v>
      </c>
      <c r="G534" s="1" t="s">
        <v>165</v>
      </c>
      <c r="H534" s="2">
        <v>42947</v>
      </c>
      <c r="I534" s="1" t="s">
        <v>9</v>
      </c>
      <c r="J534" s="1" t="s">
        <v>15</v>
      </c>
      <c r="K534" s="8" t="str">
        <f t="shared" si="2"/>
        <v>ZDRAV.MAT.</v>
      </c>
      <c r="L534" s="6" t="s">
        <v>1100</v>
      </c>
      <c r="M534" s="7" t="s">
        <v>1112</v>
      </c>
      <c r="N534" s="7">
        <v>2017</v>
      </c>
      <c r="O534" s="5">
        <v>-270.89999999999998</v>
      </c>
    </row>
    <row r="535" spans="1:15" ht="12.75" customHeight="1">
      <c r="A535" s="1" t="s">
        <v>167</v>
      </c>
      <c r="B535" s="5">
        <v>-21615.99</v>
      </c>
      <c r="C535" s="1"/>
      <c r="D535" s="1" t="s">
        <v>10</v>
      </c>
      <c r="E535" s="1" t="s">
        <v>11</v>
      </c>
      <c r="F535" s="1" t="s">
        <v>22</v>
      </c>
      <c r="G535" s="1" t="s">
        <v>168</v>
      </c>
      <c r="H535" s="2">
        <v>42947</v>
      </c>
      <c r="I535" s="1" t="s">
        <v>9</v>
      </c>
      <c r="J535" s="1" t="s">
        <v>8</v>
      </c>
      <c r="K535" s="8" t="str">
        <f t="shared" si="2"/>
        <v>ZDRAV.MAT.</v>
      </c>
      <c r="L535" s="6" t="s">
        <v>1100</v>
      </c>
      <c r="M535" s="7" t="s">
        <v>1112</v>
      </c>
      <c r="N535" s="7">
        <v>2017</v>
      </c>
      <c r="O535" s="5">
        <v>-21615.99</v>
      </c>
    </row>
    <row r="536" spans="1:15" ht="12.75" customHeight="1">
      <c r="A536" s="1" t="s">
        <v>167</v>
      </c>
      <c r="B536" s="5">
        <v>-3242.4</v>
      </c>
      <c r="C536" s="1"/>
      <c r="D536" s="1" t="s">
        <v>10</v>
      </c>
      <c r="E536" s="1" t="s">
        <v>11</v>
      </c>
      <c r="F536" s="1" t="s">
        <v>22</v>
      </c>
      <c r="G536" s="1" t="s">
        <v>168</v>
      </c>
      <c r="H536" s="2">
        <v>42947</v>
      </c>
      <c r="I536" s="1" t="s">
        <v>9</v>
      </c>
      <c r="J536" s="1" t="s">
        <v>15</v>
      </c>
      <c r="K536" s="8" t="str">
        <f t="shared" si="2"/>
        <v>ZDRAV.MAT.</v>
      </c>
      <c r="L536" s="6" t="s">
        <v>1100</v>
      </c>
      <c r="M536" s="7" t="s">
        <v>1112</v>
      </c>
      <c r="N536" s="7">
        <v>2017</v>
      </c>
      <c r="O536" s="5">
        <v>-3242.4</v>
      </c>
    </row>
    <row r="537" spans="1:15" ht="12.75" customHeight="1">
      <c r="A537" s="1" t="s">
        <v>169</v>
      </c>
      <c r="B537" s="5">
        <v>-156315</v>
      </c>
      <c r="C537" s="1"/>
      <c r="D537" s="1" t="s">
        <v>10</v>
      </c>
      <c r="E537" s="1" t="s">
        <v>11</v>
      </c>
      <c r="F537" s="1" t="s">
        <v>60</v>
      </c>
      <c r="G537" s="1" t="s">
        <v>170</v>
      </c>
      <c r="H537" s="2">
        <v>42947</v>
      </c>
      <c r="I537" s="1" t="s">
        <v>9</v>
      </c>
      <c r="J537" s="1" t="s">
        <v>8</v>
      </c>
      <c r="K537" s="8" t="str">
        <f t="shared" si="2"/>
        <v>ZDRAV.MAT.</v>
      </c>
      <c r="L537" s="6" t="s">
        <v>1100</v>
      </c>
      <c r="M537" s="7" t="s">
        <v>1112</v>
      </c>
      <c r="N537" s="7">
        <v>2017</v>
      </c>
      <c r="O537" s="5">
        <v>-156315</v>
      </c>
    </row>
    <row r="538" spans="1:15" ht="12.75" customHeight="1">
      <c r="A538" s="1" t="s">
        <v>169</v>
      </c>
      <c r="B538" s="5">
        <v>-23447.25</v>
      </c>
      <c r="C538" s="1"/>
      <c r="D538" s="1" t="s">
        <v>10</v>
      </c>
      <c r="E538" s="1" t="s">
        <v>11</v>
      </c>
      <c r="F538" s="1" t="s">
        <v>60</v>
      </c>
      <c r="G538" s="1" t="s">
        <v>170</v>
      </c>
      <c r="H538" s="2">
        <v>42947</v>
      </c>
      <c r="I538" s="1" t="s">
        <v>9</v>
      </c>
      <c r="J538" s="1" t="s">
        <v>15</v>
      </c>
      <c r="K538" s="8" t="str">
        <f t="shared" si="2"/>
        <v>ZDRAV.MAT.</v>
      </c>
      <c r="L538" s="6" t="s">
        <v>1100</v>
      </c>
      <c r="M538" s="7" t="s">
        <v>1112</v>
      </c>
      <c r="N538" s="7">
        <v>2017</v>
      </c>
      <c r="O538" s="5">
        <v>-23447.25</v>
      </c>
    </row>
    <row r="539" spans="1:15" ht="12.75" customHeight="1">
      <c r="A539" s="1" t="s">
        <v>169</v>
      </c>
      <c r="B539" s="5">
        <v>-506542</v>
      </c>
      <c r="C539" s="1"/>
      <c r="D539" s="1" t="s">
        <v>10</v>
      </c>
      <c r="E539" s="1" t="s">
        <v>11</v>
      </c>
      <c r="F539" s="1" t="s">
        <v>60</v>
      </c>
      <c r="G539" s="1" t="s">
        <v>170</v>
      </c>
      <c r="H539" s="2">
        <v>42947</v>
      </c>
      <c r="I539" s="1" t="s">
        <v>9</v>
      </c>
      <c r="J539" s="1" t="s">
        <v>8</v>
      </c>
      <c r="K539" s="8" t="str">
        <f t="shared" si="2"/>
        <v>ZDRAV.MAT.</v>
      </c>
      <c r="L539" s="6" t="s">
        <v>1100</v>
      </c>
      <c r="M539" s="7" t="s">
        <v>1112</v>
      </c>
      <c r="N539" s="7">
        <v>2017</v>
      </c>
      <c r="O539" s="5">
        <v>-506542</v>
      </c>
    </row>
    <row r="540" spans="1:15" ht="12.75" customHeight="1">
      <c r="A540" s="1" t="s">
        <v>169</v>
      </c>
      <c r="B540" s="5">
        <v>-106373.82</v>
      </c>
      <c r="C540" s="1"/>
      <c r="D540" s="1" t="s">
        <v>10</v>
      </c>
      <c r="E540" s="1" t="s">
        <v>11</v>
      </c>
      <c r="F540" s="1" t="s">
        <v>60</v>
      </c>
      <c r="G540" s="1" t="s">
        <v>170</v>
      </c>
      <c r="H540" s="2">
        <v>42947</v>
      </c>
      <c r="I540" s="1" t="s">
        <v>9</v>
      </c>
      <c r="J540" s="1" t="s">
        <v>15</v>
      </c>
      <c r="K540" s="8" t="str">
        <f t="shared" si="2"/>
        <v>ZDRAV.MAT.</v>
      </c>
      <c r="L540" s="6" t="s">
        <v>1100</v>
      </c>
      <c r="M540" s="7" t="s">
        <v>1112</v>
      </c>
      <c r="N540" s="7">
        <v>2017</v>
      </c>
      <c r="O540" s="5">
        <v>-106373.82</v>
      </c>
    </row>
    <row r="541" spans="1:15" ht="12.75" customHeight="1">
      <c r="A541" s="1" t="s">
        <v>171</v>
      </c>
      <c r="B541" s="5">
        <v>-335576.52</v>
      </c>
      <c r="C541" s="1"/>
      <c r="D541" s="1" t="s">
        <v>10</v>
      </c>
      <c r="E541" s="1" t="s">
        <v>11</v>
      </c>
      <c r="F541" s="1" t="s">
        <v>117</v>
      </c>
      <c r="G541" s="1" t="s">
        <v>172</v>
      </c>
      <c r="H541" s="2">
        <v>42947</v>
      </c>
      <c r="I541" s="1" t="s">
        <v>9</v>
      </c>
      <c r="J541" s="1" t="s">
        <v>8</v>
      </c>
      <c r="K541" s="8" t="str">
        <f t="shared" si="2"/>
        <v>ZDRAV.MAT.</v>
      </c>
      <c r="L541" s="6" t="s">
        <v>1100</v>
      </c>
      <c r="M541" s="7" t="s">
        <v>1112</v>
      </c>
      <c r="N541" s="7">
        <v>2017</v>
      </c>
      <c r="O541" s="5">
        <v>-335576.52</v>
      </c>
    </row>
    <row r="542" spans="1:15" ht="12.75" customHeight="1">
      <c r="A542" s="1" t="s">
        <v>171</v>
      </c>
      <c r="B542" s="5">
        <v>-50336.480000000003</v>
      </c>
      <c r="C542" s="1"/>
      <c r="D542" s="1" t="s">
        <v>10</v>
      </c>
      <c r="E542" s="1" t="s">
        <v>11</v>
      </c>
      <c r="F542" s="1" t="s">
        <v>117</v>
      </c>
      <c r="G542" s="1" t="s">
        <v>172</v>
      </c>
      <c r="H542" s="2">
        <v>42947</v>
      </c>
      <c r="I542" s="1" t="s">
        <v>9</v>
      </c>
      <c r="J542" s="1" t="s">
        <v>15</v>
      </c>
      <c r="K542" s="8" t="str">
        <f t="shared" si="2"/>
        <v>ZDRAV.MAT.</v>
      </c>
      <c r="L542" s="6" t="s">
        <v>1100</v>
      </c>
      <c r="M542" s="7" t="s">
        <v>1112</v>
      </c>
      <c r="N542" s="7">
        <v>2017</v>
      </c>
      <c r="O542" s="5">
        <v>-50336.480000000003</v>
      </c>
    </row>
    <row r="543" spans="1:15" ht="12.75" customHeight="1">
      <c r="A543" s="1" t="s">
        <v>173</v>
      </c>
      <c r="B543" s="5">
        <v>-1260241.6299999999</v>
      </c>
      <c r="C543" s="1"/>
      <c r="D543" s="1" t="s">
        <v>10</v>
      </c>
      <c r="E543" s="1" t="s">
        <v>11</v>
      </c>
      <c r="F543" s="1" t="s">
        <v>19</v>
      </c>
      <c r="G543" s="1" t="s">
        <v>174</v>
      </c>
      <c r="H543" s="2">
        <v>42947</v>
      </c>
      <c r="I543" s="1" t="s">
        <v>9</v>
      </c>
      <c r="J543" s="1" t="s">
        <v>8</v>
      </c>
      <c r="K543" s="8" t="str">
        <f t="shared" si="2"/>
        <v>ZDRAV.MAT.</v>
      </c>
      <c r="L543" s="6" t="s">
        <v>1100</v>
      </c>
      <c r="M543" s="7" t="s">
        <v>1112</v>
      </c>
      <c r="N543" s="7">
        <v>2017</v>
      </c>
      <c r="O543" s="5">
        <v>-1260241.6299999999</v>
      </c>
    </row>
    <row r="544" spans="1:15" ht="12.75" customHeight="1">
      <c r="A544" s="1" t="s">
        <v>173</v>
      </c>
      <c r="B544" s="5">
        <v>-189036.24</v>
      </c>
      <c r="C544" s="1"/>
      <c r="D544" s="1" t="s">
        <v>10</v>
      </c>
      <c r="E544" s="1" t="s">
        <v>11</v>
      </c>
      <c r="F544" s="1" t="s">
        <v>19</v>
      </c>
      <c r="G544" s="1" t="s">
        <v>174</v>
      </c>
      <c r="H544" s="2">
        <v>42947</v>
      </c>
      <c r="I544" s="1" t="s">
        <v>9</v>
      </c>
      <c r="J544" s="1" t="s">
        <v>15</v>
      </c>
      <c r="K544" s="8" t="str">
        <f t="shared" si="2"/>
        <v>ZDRAV.MAT.</v>
      </c>
      <c r="L544" s="6" t="s">
        <v>1100</v>
      </c>
      <c r="M544" s="7" t="s">
        <v>1112</v>
      </c>
      <c r="N544" s="7">
        <v>2017</v>
      </c>
      <c r="O544" s="5">
        <v>-189036.24</v>
      </c>
    </row>
    <row r="545" spans="1:15" ht="12.75" customHeight="1">
      <c r="A545" s="1" t="s">
        <v>175</v>
      </c>
      <c r="B545" s="5">
        <v>-4703</v>
      </c>
      <c r="C545" s="1"/>
      <c r="D545" s="1" t="s">
        <v>10</v>
      </c>
      <c r="E545" s="1" t="s">
        <v>11</v>
      </c>
      <c r="F545" s="1" t="s">
        <v>14</v>
      </c>
      <c r="G545" s="1" t="s">
        <v>176</v>
      </c>
      <c r="H545" s="2">
        <v>42955</v>
      </c>
      <c r="I545" s="1" t="s">
        <v>9</v>
      </c>
      <c r="J545" s="1" t="s">
        <v>8</v>
      </c>
      <c r="K545" s="8" t="str">
        <f t="shared" si="2"/>
        <v>ZDRAV.MAT.</v>
      </c>
      <c r="L545" s="6" t="s">
        <v>1101</v>
      </c>
      <c r="M545" s="7" t="s">
        <v>1113</v>
      </c>
      <c r="N545" s="7">
        <v>2017</v>
      </c>
      <c r="O545" s="5">
        <v>-4703</v>
      </c>
    </row>
    <row r="546" spans="1:15" ht="12.75" customHeight="1">
      <c r="A546" s="1" t="s">
        <v>175</v>
      </c>
      <c r="B546" s="5">
        <v>-705.45</v>
      </c>
      <c r="C546" s="1"/>
      <c r="D546" s="1" t="s">
        <v>10</v>
      </c>
      <c r="E546" s="1" t="s">
        <v>11</v>
      </c>
      <c r="F546" s="1" t="s">
        <v>14</v>
      </c>
      <c r="G546" s="1" t="s">
        <v>176</v>
      </c>
      <c r="H546" s="2">
        <v>42955</v>
      </c>
      <c r="I546" s="1" t="s">
        <v>9</v>
      </c>
      <c r="J546" s="1" t="s">
        <v>15</v>
      </c>
      <c r="K546" s="8" t="str">
        <f t="shared" si="2"/>
        <v>ZDRAV.MAT.</v>
      </c>
      <c r="L546" s="6" t="s">
        <v>1101</v>
      </c>
      <c r="M546" s="7" t="s">
        <v>1113</v>
      </c>
      <c r="N546" s="7">
        <v>2017</v>
      </c>
      <c r="O546" s="5">
        <v>-705.45</v>
      </c>
    </row>
    <row r="547" spans="1:15" ht="12.75" customHeight="1">
      <c r="A547" s="1" t="s">
        <v>175</v>
      </c>
      <c r="B547" s="5">
        <v>0.45</v>
      </c>
      <c r="C547" s="1"/>
      <c r="D547" s="1" t="s">
        <v>10</v>
      </c>
      <c r="E547" s="1" t="s">
        <v>11</v>
      </c>
      <c r="F547" s="1" t="s">
        <v>14</v>
      </c>
      <c r="G547" s="1" t="s">
        <v>176</v>
      </c>
      <c r="H547" s="2">
        <v>42955</v>
      </c>
      <c r="I547" s="1" t="s">
        <v>9</v>
      </c>
      <c r="J547" s="1" t="s">
        <v>16</v>
      </c>
      <c r="K547" s="8" t="str">
        <f t="shared" si="2"/>
        <v>ZDRAV.MAT.</v>
      </c>
      <c r="L547" s="6" t="s">
        <v>1101</v>
      </c>
      <c r="M547" s="7" t="s">
        <v>1113</v>
      </c>
      <c r="N547" s="7">
        <v>2017</v>
      </c>
      <c r="O547" s="5">
        <v>0.45</v>
      </c>
    </row>
    <row r="548" spans="1:15" ht="12.75" customHeight="1">
      <c r="A548" s="1" t="s">
        <v>177</v>
      </c>
      <c r="B548" s="5">
        <v>-183694.38</v>
      </c>
      <c r="C548" s="1"/>
      <c r="D548" s="1" t="s">
        <v>10</v>
      </c>
      <c r="E548" s="1" t="s">
        <v>11</v>
      </c>
      <c r="F548" s="1" t="s">
        <v>48</v>
      </c>
      <c r="G548" s="1" t="s">
        <v>178</v>
      </c>
      <c r="H548" s="2">
        <v>42956</v>
      </c>
      <c r="I548" s="1" t="s">
        <v>9</v>
      </c>
      <c r="J548" s="1" t="s">
        <v>8</v>
      </c>
      <c r="K548" s="8" t="str">
        <f t="shared" si="2"/>
        <v>ZDRAV.MAT.</v>
      </c>
      <c r="L548" s="6" t="s">
        <v>1101</v>
      </c>
      <c r="M548" s="7" t="s">
        <v>1113</v>
      </c>
      <c r="N548" s="7">
        <v>2017</v>
      </c>
      <c r="O548" s="5">
        <v>-183694.38</v>
      </c>
    </row>
    <row r="549" spans="1:15" ht="12.75" customHeight="1">
      <c r="A549" s="1" t="s">
        <v>177</v>
      </c>
      <c r="B549" s="5">
        <v>-27554.16</v>
      </c>
      <c r="C549" s="1"/>
      <c r="D549" s="1" t="s">
        <v>10</v>
      </c>
      <c r="E549" s="1" t="s">
        <v>11</v>
      </c>
      <c r="F549" s="1" t="s">
        <v>48</v>
      </c>
      <c r="G549" s="1" t="s">
        <v>178</v>
      </c>
      <c r="H549" s="2">
        <v>42956</v>
      </c>
      <c r="I549" s="1" t="s">
        <v>9</v>
      </c>
      <c r="J549" s="1" t="s">
        <v>15</v>
      </c>
      <c r="K549" s="8" t="str">
        <f t="shared" si="2"/>
        <v>ZDRAV.MAT.</v>
      </c>
      <c r="L549" s="6" t="s">
        <v>1101</v>
      </c>
      <c r="M549" s="7" t="s">
        <v>1113</v>
      </c>
      <c r="N549" s="7">
        <v>2017</v>
      </c>
      <c r="O549" s="5">
        <v>-27554.16</v>
      </c>
    </row>
    <row r="550" spans="1:15" ht="12.75" customHeight="1">
      <c r="A550" s="1" t="s">
        <v>177</v>
      </c>
      <c r="B550" s="5">
        <v>-168366.63</v>
      </c>
      <c r="C550" s="1"/>
      <c r="D550" s="1" t="s">
        <v>10</v>
      </c>
      <c r="E550" s="1" t="s">
        <v>11</v>
      </c>
      <c r="F550" s="1" t="s">
        <v>48</v>
      </c>
      <c r="G550" s="1" t="s">
        <v>178</v>
      </c>
      <c r="H550" s="2">
        <v>42956</v>
      </c>
      <c r="I550" s="1" t="s">
        <v>9</v>
      </c>
      <c r="J550" s="1" t="s">
        <v>8</v>
      </c>
      <c r="K550" s="8" t="str">
        <f t="shared" si="2"/>
        <v>ZDRAV.MAT.</v>
      </c>
      <c r="L550" s="6" t="s">
        <v>1101</v>
      </c>
      <c r="M550" s="7" t="s">
        <v>1113</v>
      </c>
      <c r="N550" s="7">
        <v>2017</v>
      </c>
      <c r="O550" s="5">
        <v>-168366.63</v>
      </c>
    </row>
    <row r="551" spans="1:15" ht="12.75" customHeight="1">
      <c r="A551" s="1" t="s">
        <v>177</v>
      </c>
      <c r="B551" s="5">
        <v>-35356.99</v>
      </c>
      <c r="C551" s="1"/>
      <c r="D551" s="1" t="s">
        <v>10</v>
      </c>
      <c r="E551" s="1" t="s">
        <v>11</v>
      </c>
      <c r="F551" s="1" t="s">
        <v>48</v>
      </c>
      <c r="G551" s="1" t="s">
        <v>178</v>
      </c>
      <c r="H551" s="2">
        <v>42956</v>
      </c>
      <c r="I551" s="1" t="s">
        <v>9</v>
      </c>
      <c r="J551" s="1" t="s">
        <v>15</v>
      </c>
      <c r="K551" s="8" t="str">
        <f t="shared" si="2"/>
        <v>ZDRAV.MAT.</v>
      </c>
      <c r="L551" s="6" t="s">
        <v>1101</v>
      </c>
      <c r="M551" s="7" t="s">
        <v>1113</v>
      </c>
      <c r="N551" s="7">
        <v>2017</v>
      </c>
      <c r="O551" s="5">
        <v>-35356.99</v>
      </c>
    </row>
    <row r="552" spans="1:15" ht="12.75" customHeight="1">
      <c r="A552" s="1" t="s">
        <v>179</v>
      </c>
      <c r="B552" s="5">
        <v>-2566</v>
      </c>
      <c r="C552" s="1"/>
      <c r="D552" s="1" t="s">
        <v>10</v>
      </c>
      <c r="E552" s="1" t="s">
        <v>11</v>
      </c>
      <c r="F552" s="1" t="s">
        <v>14</v>
      </c>
      <c r="G552" s="1" t="s">
        <v>180</v>
      </c>
      <c r="H552" s="2">
        <v>42989</v>
      </c>
      <c r="I552" s="1" t="s">
        <v>9</v>
      </c>
      <c r="J552" s="1" t="s">
        <v>8</v>
      </c>
      <c r="K552" s="8" t="str">
        <f t="shared" si="2"/>
        <v>ZDRAV.MAT.</v>
      </c>
      <c r="L552" s="6" t="s">
        <v>1102</v>
      </c>
      <c r="M552" s="7" t="s">
        <v>1114</v>
      </c>
      <c r="N552" s="7">
        <v>2017</v>
      </c>
      <c r="O552" s="5">
        <v>-2566</v>
      </c>
    </row>
    <row r="553" spans="1:15" ht="12.75" customHeight="1">
      <c r="A553" s="1" t="s">
        <v>179</v>
      </c>
      <c r="B553" s="5">
        <v>-384.9</v>
      </c>
      <c r="C553" s="1"/>
      <c r="D553" s="1" t="s">
        <v>10</v>
      </c>
      <c r="E553" s="1" t="s">
        <v>11</v>
      </c>
      <c r="F553" s="1" t="s">
        <v>14</v>
      </c>
      <c r="G553" s="1" t="s">
        <v>180</v>
      </c>
      <c r="H553" s="2">
        <v>42989</v>
      </c>
      <c r="I553" s="1" t="s">
        <v>9</v>
      </c>
      <c r="J553" s="1" t="s">
        <v>15</v>
      </c>
      <c r="K553" s="8" t="str">
        <f t="shared" si="2"/>
        <v>ZDRAV.MAT.</v>
      </c>
      <c r="L553" s="6" t="s">
        <v>1102</v>
      </c>
      <c r="M553" s="7" t="s">
        <v>1114</v>
      </c>
      <c r="N553" s="7">
        <v>2017</v>
      </c>
      <c r="O553" s="5">
        <v>-384.9</v>
      </c>
    </row>
    <row r="554" spans="1:15" ht="12.75" customHeight="1">
      <c r="A554" s="1" t="s">
        <v>179</v>
      </c>
      <c r="B554" s="5">
        <v>-0.1</v>
      </c>
      <c r="C554" s="1"/>
      <c r="D554" s="1" t="s">
        <v>10</v>
      </c>
      <c r="E554" s="1" t="s">
        <v>11</v>
      </c>
      <c r="F554" s="1" t="s">
        <v>14</v>
      </c>
      <c r="G554" s="1" t="s">
        <v>180</v>
      </c>
      <c r="H554" s="2">
        <v>42989</v>
      </c>
      <c r="I554" s="1" t="s">
        <v>9</v>
      </c>
      <c r="J554" s="1" t="s">
        <v>16</v>
      </c>
      <c r="K554" s="8" t="str">
        <f t="shared" si="2"/>
        <v>ZDRAV.MAT.</v>
      </c>
      <c r="L554" s="6" t="s">
        <v>1102</v>
      </c>
      <c r="M554" s="7" t="s">
        <v>1114</v>
      </c>
      <c r="N554" s="7">
        <v>2017</v>
      </c>
      <c r="O554" s="5">
        <v>-0.1</v>
      </c>
    </row>
    <row r="555" spans="1:15" ht="12.75" customHeight="1">
      <c r="A555" s="1" t="s">
        <v>182</v>
      </c>
      <c r="B555" s="5">
        <v>126046.8</v>
      </c>
      <c r="C555" s="1"/>
      <c r="D555" s="1" t="s">
        <v>10</v>
      </c>
      <c r="E555" s="1" t="s">
        <v>11</v>
      </c>
      <c r="F555" s="1" t="s">
        <v>57</v>
      </c>
      <c r="G555" s="1" t="s">
        <v>142</v>
      </c>
      <c r="H555" s="2">
        <v>43008</v>
      </c>
      <c r="I555" s="1" t="s">
        <v>9</v>
      </c>
      <c r="J555" s="1" t="s">
        <v>181</v>
      </c>
      <c r="K555" s="8" t="str">
        <f t="shared" si="2"/>
        <v>ZDRAV.MAT.</v>
      </c>
      <c r="L555" s="6" t="s">
        <v>1102</v>
      </c>
      <c r="M555" s="7" t="s">
        <v>1114</v>
      </c>
      <c r="N555" s="7">
        <v>2017</v>
      </c>
      <c r="O555" s="5">
        <v>126046.8</v>
      </c>
    </row>
    <row r="556" spans="1:15" ht="12.75" customHeight="1">
      <c r="A556" s="1" t="s">
        <v>182</v>
      </c>
      <c r="B556" s="5">
        <v>12604.68</v>
      </c>
      <c r="C556" s="1"/>
      <c r="D556" s="1" t="s">
        <v>10</v>
      </c>
      <c r="E556" s="1" t="s">
        <v>11</v>
      </c>
      <c r="F556" s="1" t="s">
        <v>57</v>
      </c>
      <c r="G556" s="1" t="s">
        <v>142</v>
      </c>
      <c r="H556" s="2">
        <v>43008</v>
      </c>
      <c r="I556" s="1" t="s">
        <v>9</v>
      </c>
      <c r="J556" s="1" t="s">
        <v>183</v>
      </c>
      <c r="K556" s="8" t="str">
        <f t="shared" si="2"/>
        <v>ZDRAV.MAT.</v>
      </c>
      <c r="L556" s="6" t="s">
        <v>1102</v>
      </c>
      <c r="M556" s="7" t="s">
        <v>1114</v>
      </c>
      <c r="N556" s="7">
        <v>2017</v>
      </c>
      <c r="O556" s="5">
        <v>12604.68</v>
      </c>
    </row>
    <row r="557" spans="1:15" ht="12.75" customHeight="1">
      <c r="A557" s="1" t="s">
        <v>184</v>
      </c>
      <c r="B557" s="5">
        <v>-792533.21</v>
      </c>
      <c r="C557" s="1"/>
      <c r="D557" s="1" t="s">
        <v>10</v>
      </c>
      <c r="E557" s="1" t="s">
        <v>11</v>
      </c>
      <c r="F557" s="1" t="s">
        <v>57</v>
      </c>
      <c r="G557" s="1" t="s">
        <v>185</v>
      </c>
      <c r="H557" s="2">
        <v>43008</v>
      </c>
      <c r="I557" s="1" t="s">
        <v>9</v>
      </c>
      <c r="J557" s="1" t="s">
        <v>8</v>
      </c>
      <c r="K557" s="8" t="str">
        <f t="shared" ref="K557:K620" si="3">IF(OR(LEFT(D557,5)="50113",LEFT(E557,5)="50113"),"LÉKY",IF(OR(LEFT(D557,5)="50115",LEFT(E557,5)="50115"),"ZDRAV.MAT.",IF(OR(LEFT(D557,3)="504",LEFT(E557,3)="504"),"ZBOŽÍ")))</f>
        <v>ZDRAV.MAT.</v>
      </c>
      <c r="L557" s="6" t="s">
        <v>1102</v>
      </c>
      <c r="M557" s="7" t="s">
        <v>1114</v>
      </c>
      <c r="N557" s="7">
        <v>2017</v>
      </c>
      <c r="O557" s="5">
        <v>-792533.21</v>
      </c>
    </row>
    <row r="558" spans="1:15" ht="12.75" customHeight="1">
      <c r="A558" s="1" t="s">
        <v>184</v>
      </c>
      <c r="B558" s="5">
        <v>-166431.97</v>
      </c>
      <c r="C558" s="1"/>
      <c r="D558" s="1" t="s">
        <v>10</v>
      </c>
      <c r="E558" s="1" t="s">
        <v>11</v>
      </c>
      <c r="F558" s="1" t="s">
        <v>57</v>
      </c>
      <c r="G558" s="1" t="s">
        <v>185</v>
      </c>
      <c r="H558" s="2">
        <v>43008</v>
      </c>
      <c r="I558" s="1" t="s">
        <v>9</v>
      </c>
      <c r="J558" s="1" t="s">
        <v>15</v>
      </c>
      <c r="K558" s="8" t="str">
        <f t="shared" si="3"/>
        <v>ZDRAV.MAT.</v>
      </c>
      <c r="L558" s="6" t="s">
        <v>1102</v>
      </c>
      <c r="M558" s="7" t="s">
        <v>1114</v>
      </c>
      <c r="N558" s="7">
        <v>2017</v>
      </c>
      <c r="O558" s="5">
        <v>-166431.97</v>
      </c>
    </row>
    <row r="559" spans="1:15" ht="12.75" customHeight="1">
      <c r="A559" s="1" t="s">
        <v>186</v>
      </c>
      <c r="B559" s="5">
        <v>-6435</v>
      </c>
      <c r="C559" s="1"/>
      <c r="D559" s="1" t="s">
        <v>10</v>
      </c>
      <c r="E559" s="1" t="s">
        <v>11</v>
      </c>
      <c r="F559" s="1" t="s">
        <v>14</v>
      </c>
      <c r="G559" s="1" t="s">
        <v>187</v>
      </c>
      <c r="H559" s="2">
        <v>43018</v>
      </c>
      <c r="I559" s="1" t="s">
        <v>9</v>
      </c>
      <c r="J559" s="1" t="s">
        <v>8</v>
      </c>
      <c r="K559" s="8" t="str">
        <f t="shared" si="3"/>
        <v>ZDRAV.MAT.</v>
      </c>
      <c r="L559" s="6" t="s">
        <v>1103</v>
      </c>
      <c r="M559" s="7" t="s">
        <v>1106</v>
      </c>
      <c r="N559" s="7">
        <v>2017</v>
      </c>
      <c r="O559" s="5">
        <v>-6435</v>
      </c>
    </row>
    <row r="560" spans="1:15" ht="12.75" customHeight="1">
      <c r="A560" s="1" t="s">
        <v>186</v>
      </c>
      <c r="B560" s="5">
        <v>-965.25</v>
      </c>
      <c r="C560" s="1"/>
      <c r="D560" s="1" t="s">
        <v>10</v>
      </c>
      <c r="E560" s="1" t="s">
        <v>11</v>
      </c>
      <c r="F560" s="1" t="s">
        <v>14</v>
      </c>
      <c r="G560" s="1" t="s">
        <v>187</v>
      </c>
      <c r="H560" s="2">
        <v>43018</v>
      </c>
      <c r="I560" s="1" t="s">
        <v>9</v>
      </c>
      <c r="J560" s="1" t="s">
        <v>15</v>
      </c>
      <c r="K560" s="8" t="str">
        <f t="shared" si="3"/>
        <v>ZDRAV.MAT.</v>
      </c>
      <c r="L560" s="6" t="s">
        <v>1103</v>
      </c>
      <c r="M560" s="7" t="s">
        <v>1106</v>
      </c>
      <c r="N560" s="7">
        <v>2017</v>
      </c>
      <c r="O560" s="5">
        <v>-965.25</v>
      </c>
    </row>
    <row r="561" spans="1:15" ht="12.75" customHeight="1">
      <c r="A561" s="1" t="s">
        <v>186</v>
      </c>
      <c r="B561" s="5">
        <v>0.25</v>
      </c>
      <c r="C561" s="1"/>
      <c r="D561" s="1" t="s">
        <v>10</v>
      </c>
      <c r="E561" s="1" t="s">
        <v>11</v>
      </c>
      <c r="F561" s="1" t="s">
        <v>14</v>
      </c>
      <c r="G561" s="1" t="s">
        <v>187</v>
      </c>
      <c r="H561" s="2">
        <v>43018</v>
      </c>
      <c r="I561" s="1" t="s">
        <v>9</v>
      </c>
      <c r="J561" s="1" t="s">
        <v>16</v>
      </c>
      <c r="K561" s="8" t="str">
        <f t="shared" si="3"/>
        <v>ZDRAV.MAT.</v>
      </c>
      <c r="L561" s="6" t="s">
        <v>1103</v>
      </c>
      <c r="M561" s="7" t="s">
        <v>1106</v>
      </c>
      <c r="N561" s="7">
        <v>2017</v>
      </c>
      <c r="O561" s="5">
        <v>0.25</v>
      </c>
    </row>
    <row r="562" spans="1:15" ht="12.75" customHeight="1">
      <c r="A562" s="1" t="s">
        <v>188</v>
      </c>
      <c r="B562" s="5">
        <v>-12238.13</v>
      </c>
      <c r="C562" s="1"/>
      <c r="D562" s="1" t="s">
        <v>10</v>
      </c>
      <c r="E562" s="1" t="s">
        <v>11</v>
      </c>
      <c r="F562" s="1" t="s">
        <v>22</v>
      </c>
      <c r="G562" s="1" t="s">
        <v>189</v>
      </c>
      <c r="H562" s="2">
        <v>43039</v>
      </c>
      <c r="I562" s="1" t="s">
        <v>9</v>
      </c>
      <c r="J562" s="1" t="s">
        <v>8</v>
      </c>
      <c r="K562" s="8" t="str">
        <f t="shared" si="3"/>
        <v>ZDRAV.MAT.</v>
      </c>
      <c r="L562" s="6" t="s">
        <v>1103</v>
      </c>
      <c r="M562" s="7" t="s">
        <v>1106</v>
      </c>
      <c r="N562" s="7">
        <v>2017</v>
      </c>
      <c r="O562" s="5">
        <v>-12238.13</v>
      </c>
    </row>
    <row r="563" spans="1:15" ht="12.75" customHeight="1">
      <c r="A563" s="1" t="s">
        <v>188</v>
      </c>
      <c r="B563" s="5">
        <v>-1835.72</v>
      </c>
      <c r="C563" s="1"/>
      <c r="D563" s="1" t="s">
        <v>10</v>
      </c>
      <c r="E563" s="1" t="s">
        <v>11</v>
      </c>
      <c r="F563" s="1" t="s">
        <v>22</v>
      </c>
      <c r="G563" s="1" t="s">
        <v>189</v>
      </c>
      <c r="H563" s="2">
        <v>43039</v>
      </c>
      <c r="I563" s="1" t="s">
        <v>9</v>
      </c>
      <c r="J563" s="1" t="s">
        <v>15</v>
      </c>
      <c r="K563" s="8" t="str">
        <f t="shared" si="3"/>
        <v>ZDRAV.MAT.</v>
      </c>
      <c r="L563" s="6" t="s">
        <v>1103</v>
      </c>
      <c r="M563" s="7" t="s">
        <v>1106</v>
      </c>
      <c r="N563" s="7">
        <v>2017</v>
      </c>
      <c r="O563" s="5">
        <v>-1835.72</v>
      </c>
    </row>
    <row r="564" spans="1:15" ht="12.75" customHeight="1">
      <c r="A564" s="1" t="s">
        <v>190</v>
      </c>
      <c r="B564" s="5">
        <v>-18475.98</v>
      </c>
      <c r="C564" s="1"/>
      <c r="D564" s="1" t="s">
        <v>10</v>
      </c>
      <c r="E564" s="1" t="s">
        <v>11</v>
      </c>
      <c r="F564" s="1" t="s">
        <v>130</v>
      </c>
      <c r="G564" s="1" t="s">
        <v>191</v>
      </c>
      <c r="H564" s="2">
        <v>43039</v>
      </c>
      <c r="I564" s="1" t="s">
        <v>9</v>
      </c>
      <c r="J564" s="1" t="s">
        <v>8</v>
      </c>
      <c r="K564" s="8" t="str">
        <f t="shared" si="3"/>
        <v>ZDRAV.MAT.</v>
      </c>
      <c r="L564" s="6" t="s">
        <v>1103</v>
      </c>
      <c r="M564" s="7" t="s">
        <v>1106</v>
      </c>
      <c r="N564" s="7">
        <v>2017</v>
      </c>
      <c r="O564" s="5">
        <v>-18475.98</v>
      </c>
    </row>
    <row r="565" spans="1:15" ht="12.75" customHeight="1">
      <c r="A565" s="1" t="s">
        <v>190</v>
      </c>
      <c r="B565" s="5">
        <v>-3879.96</v>
      </c>
      <c r="C565" s="1"/>
      <c r="D565" s="1" t="s">
        <v>10</v>
      </c>
      <c r="E565" s="1" t="s">
        <v>11</v>
      </c>
      <c r="F565" s="1" t="s">
        <v>130</v>
      </c>
      <c r="G565" s="1" t="s">
        <v>191</v>
      </c>
      <c r="H565" s="2">
        <v>43039</v>
      </c>
      <c r="I565" s="1" t="s">
        <v>9</v>
      </c>
      <c r="J565" s="1" t="s">
        <v>15</v>
      </c>
      <c r="K565" s="8" t="str">
        <f t="shared" si="3"/>
        <v>ZDRAV.MAT.</v>
      </c>
      <c r="L565" s="6" t="s">
        <v>1103</v>
      </c>
      <c r="M565" s="7" t="s">
        <v>1106</v>
      </c>
      <c r="N565" s="7">
        <v>2017</v>
      </c>
      <c r="O565" s="5">
        <v>-3879.96</v>
      </c>
    </row>
    <row r="566" spans="1:15" ht="12.75" customHeight="1">
      <c r="A566" s="1" t="s">
        <v>192</v>
      </c>
      <c r="B566" s="5">
        <v>-1073388.8</v>
      </c>
      <c r="C566" s="1"/>
      <c r="D566" s="1" t="s">
        <v>10</v>
      </c>
      <c r="E566" s="1" t="s">
        <v>11</v>
      </c>
      <c r="F566" s="1" t="s">
        <v>130</v>
      </c>
      <c r="G566" s="1" t="s">
        <v>193</v>
      </c>
      <c r="H566" s="2">
        <v>43039</v>
      </c>
      <c r="I566" s="1" t="s">
        <v>9</v>
      </c>
      <c r="J566" s="1" t="s">
        <v>8</v>
      </c>
      <c r="K566" s="8" t="str">
        <f t="shared" si="3"/>
        <v>ZDRAV.MAT.</v>
      </c>
      <c r="L566" s="6" t="s">
        <v>1103</v>
      </c>
      <c r="M566" s="7" t="s">
        <v>1106</v>
      </c>
      <c r="N566" s="7">
        <v>2017</v>
      </c>
      <c r="O566" s="5">
        <v>-1073388.8</v>
      </c>
    </row>
    <row r="567" spans="1:15" ht="12.75" customHeight="1">
      <c r="A567" s="1" t="s">
        <v>192</v>
      </c>
      <c r="B567" s="5">
        <v>-225411.65</v>
      </c>
      <c r="C567" s="1"/>
      <c r="D567" s="1" t="s">
        <v>10</v>
      </c>
      <c r="E567" s="1" t="s">
        <v>11</v>
      </c>
      <c r="F567" s="1" t="s">
        <v>130</v>
      </c>
      <c r="G567" s="1" t="s">
        <v>193</v>
      </c>
      <c r="H567" s="2">
        <v>43039</v>
      </c>
      <c r="I567" s="1" t="s">
        <v>9</v>
      </c>
      <c r="J567" s="1" t="s">
        <v>15</v>
      </c>
      <c r="K567" s="8" t="str">
        <f t="shared" si="3"/>
        <v>ZDRAV.MAT.</v>
      </c>
      <c r="L567" s="6" t="s">
        <v>1103</v>
      </c>
      <c r="M567" s="7" t="s">
        <v>1106</v>
      </c>
      <c r="N567" s="7">
        <v>2017</v>
      </c>
      <c r="O567" s="5">
        <v>-225411.65</v>
      </c>
    </row>
    <row r="568" spans="1:15" ht="12.75" customHeight="1">
      <c r="A568" s="1" t="s">
        <v>194</v>
      </c>
      <c r="B568" s="5">
        <v>-1084995</v>
      </c>
      <c r="C568" s="1"/>
      <c r="D568" s="1" t="s">
        <v>10</v>
      </c>
      <c r="E568" s="1" t="s">
        <v>11</v>
      </c>
      <c r="F568" s="1" t="s">
        <v>120</v>
      </c>
      <c r="G568" s="1" t="s">
        <v>195</v>
      </c>
      <c r="H568" s="2">
        <v>43039</v>
      </c>
      <c r="I568" s="1" t="s">
        <v>9</v>
      </c>
      <c r="J568" s="1" t="s">
        <v>8</v>
      </c>
      <c r="K568" s="8" t="str">
        <f t="shared" si="3"/>
        <v>ZDRAV.MAT.</v>
      </c>
      <c r="L568" s="6" t="s">
        <v>1103</v>
      </c>
      <c r="M568" s="7" t="s">
        <v>1106</v>
      </c>
      <c r="N568" s="7">
        <v>2017</v>
      </c>
      <c r="O568" s="5">
        <v>-1084995</v>
      </c>
    </row>
    <row r="569" spans="1:15" ht="12.75" customHeight="1">
      <c r="A569" s="1" t="s">
        <v>194</v>
      </c>
      <c r="B569" s="5">
        <v>-227848.95</v>
      </c>
      <c r="C569" s="1"/>
      <c r="D569" s="1" t="s">
        <v>10</v>
      </c>
      <c r="E569" s="1" t="s">
        <v>11</v>
      </c>
      <c r="F569" s="1" t="s">
        <v>120</v>
      </c>
      <c r="G569" s="1" t="s">
        <v>195</v>
      </c>
      <c r="H569" s="2">
        <v>43039</v>
      </c>
      <c r="I569" s="1" t="s">
        <v>9</v>
      </c>
      <c r="J569" s="1" t="s">
        <v>15</v>
      </c>
      <c r="K569" s="8" t="str">
        <f t="shared" si="3"/>
        <v>ZDRAV.MAT.</v>
      </c>
      <c r="L569" s="6" t="s">
        <v>1103</v>
      </c>
      <c r="M569" s="7" t="s">
        <v>1106</v>
      </c>
      <c r="N569" s="7">
        <v>2017</v>
      </c>
      <c r="O569" s="5">
        <v>-227848.95</v>
      </c>
    </row>
    <row r="570" spans="1:15" ht="12.75" customHeight="1">
      <c r="A570" s="1" t="s">
        <v>194</v>
      </c>
      <c r="B570" s="5">
        <v>-0.05</v>
      </c>
      <c r="C570" s="1"/>
      <c r="D570" s="1" t="s">
        <v>10</v>
      </c>
      <c r="E570" s="1" t="s">
        <v>11</v>
      </c>
      <c r="F570" s="1" t="s">
        <v>120</v>
      </c>
      <c r="G570" s="1" t="s">
        <v>195</v>
      </c>
      <c r="H570" s="2">
        <v>43039</v>
      </c>
      <c r="I570" s="1" t="s">
        <v>9</v>
      </c>
      <c r="J570" s="1" t="s">
        <v>16</v>
      </c>
      <c r="K570" s="8" t="str">
        <f t="shared" si="3"/>
        <v>ZDRAV.MAT.</v>
      </c>
      <c r="L570" s="6" t="s">
        <v>1103</v>
      </c>
      <c r="M570" s="7" t="s">
        <v>1106</v>
      </c>
      <c r="N570" s="7">
        <v>2017</v>
      </c>
      <c r="O570" s="5">
        <v>-0.05</v>
      </c>
    </row>
    <row r="571" spans="1:15" ht="12.75" customHeight="1">
      <c r="A571" s="1" t="s">
        <v>196</v>
      </c>
      <c r="B571" s="5">
        <v>-532311.14</v>
      </c>
      <c r="C571" s="1"/>
      <c r="D571" s="1" t="s">
        <v>10</v>
      </c>
      <c r="E571" s="1" t="s">
        <v>11</v>
      </c>
      <c r="F571" s="1" t="s">
        <v>110</v>
      </c>
      <c r="G571" s="1" t="s">
        <v>197</v>
      </c>
      <c r="H571" s="2">
        <v>43039</v>
      </c>
      <c r="I571" s="1" t="s">
        <v>9</v>
      </c>
      <c r="J571" s="1" t="s">
        <v>8</v>
      </c>
      <c r="K571" s="8" t="str">
        <f t="shared" si="3"/>
        <v>ZDRAV.MAT.</v>
      </c>
      <c r="L571" s="6" t="s">
        <v>1103</v>
      </c>
      <c r="M571" s="7" t="s">
        <v>1106</v>
      </c>
      <c r="N571" s="7">
        <v>2017</v>
      </c>
      <c r="O571" s="5">
        <v>-532311.14</v>
      </c>
    </row>
    <row r="572" spans="1:15" ht="12.75" customHeight="1">
      <c r="A572" s="1" t="s">
        <v>196</v>
      </c>
      <c r="B572" s="5">
        <v>-79846.67</v>
      </c>
      <c r="C572" s="1"/>
      <c r="D572" s="1" t="s">
        <v>10</v>
      </c>
      <c r="E572" s="1" t="s">
        <v>11</v>
      </c>
      <c r="F572" s="1" t="s">
        <v>110</v>
      </c>
      <c r="G572" s="1" t="s">
        <v>197</v>
      </c>
      <c r="H572" s="2">
        <v>43039</v>
      </c>
      <c r="I572" s="1" t="s">
        <v>9</v>
      </c>
      <c r="J572" s="1" t="s">
        <v>15</v>
      </c>
      <c r="K572" s="8" t="str">
        <f t="shared" si="3"/>
        <v>ZDRAV.MAT.</v>
      </c>
      <c r="L572" s="6" t="s">
        <v>1103</v>
      </c>
      <c r="M572" s="7" t="s">
        <v>1106</v>
      </c>
      <c r="N572" s="7">
        <v>2017</v>
      </c>
      <c r="O572" s="5">
        <v>-79846.67</v>
      </c>
    </row>
    <row r="573" spans="1:15" ht="12.75" customHeight="1">
      <c r="A573" s="1" t="s">
        <v>196</v>
      </c>
      <c r="B573" s="5">
        <v>-52728.84</v>
      </c>
      <c r="C573" s="1"/>
      <c r="D573" s="1" t="s">
        <v>10</v>
      </c>
      <c r="E573" s="1" t="s">
        <v>11</v>
      </c>
      <c r="F573" s="1" t="s">
        <v>110</v>
      </c>
      <c r="G573" s="1" t="s">
        <v>197</v>
      </c>
      <c r="H573" s="2">
        <v>43039</v>
      </c>
      <c r="I573" s="1" t="s">
        <v>9</v>
      </c>
      <c r="J573" s="1" t="s">
        <v>8</v>
      </c>
      <c r="K573" s="8" t="str">
        <f t="shared" si="3"/>
        <v>ZDRAV.MAT.</v>
      </c>
      <c r="L573" s="6" t="s">
        <v>1103</v>
      </c>
      <c r="M573" s="7" t="s">
        <v>1106</v>
      </c>
      <c r="N573" s="7">
        <v>2017</v>
      </c>
      <c r="O573" s="5">
        <v>-52728.84</v>
      </c>
    </row>
    <row r="574" spans="1:15" ht="12.75" customHeight="1">
      <c r="A574" s="1" t="s">
        <v>196</v>
      </c>
      <c r="B574" s="5">
        <v>-11073.06</v>
      </c>
      <c r="C574" s="1"/>
      <c r="D574" s="1" t="s">
        <v>10</v>
      </c>
      <c r="E574" s="1" t="s">
        <v>11</v>
      </c>
      <c r="F574" s="1" t="s">
        <v>110</v>
      </c>
      <c r="G574" s="1" t="s">
        <v>197</v>
      </c>
      <c r="H574" s="2">
        <v>43039</v>
      </c>
      <c r="I574" s="1" t="s">
        <v>9</v>
      </c>
      <c r="J574" s="1" t="s">
        <v>15</v>
      </c>
      <c r="K574" s="8" t="str">
        <f t="shared" si="3"/>
        <v>ZDRAV.MAT.</v>
      </c>
      <c r="L574" s="6" t="s">
        <v>1103</v>
      </c>
      <c r="M574" s="7" t="s">
        <v>1106</v>
      </c>
      <c r="N574" s="7">
        <v>2017</v>
      </c>
      <c r="O574" s="5">
        <v>-11073.06</v>
      </c>
    </row>
    <row r="575" spans="1:15" ht="12.75" customHeight="1">
      <c r="A575" s="1" t="s">
        <v>196</v>
      </c>
      <c r="B575" s="5">
        <v>-0.28999999999999998</v>
      </c>
      <c r="C575" s="1"/>
      <c r="D575" s="1" t="s">
        <v>10</v>
      </c>
      <c r="E575" s="1" t="s">
        <v>11</v>
      </c>
      <c r="F575" s="1" t="s">
        <v>110</v>
      </c>
      <c r="G575" s="1" t="s">
        <v>197</v>
      </c>
      <c r="H575" s="2">
        <v>43039</v>
      </c>
      <c r="I575" s="1" t="s">
        <v>9</v>
      </c>
      <c r="J575" s="1" t="s">
        <v>16</v>
      </c>
      <c r="K575" s="8" t="str">
        <f t="shared" si="3"/>
        <v>ZDRAV.MAT.</v>
      </c>
      <c r="L575" s="6" t="s">
        <v>1103</v>
      </c>
      <c r="M575" s="7" t="s">
        <v>1106</v>
      </c>
      <c r="N575" s="7">
        <v>2017</v>
      </c>
      <c r="O575" s="5">
        <v>-0.28999999999999998</v>
      </c>
    </row>
    <row r="576" spans="1:15" ht="12.75" customHeight="1">
      <c r="A576" s="1" t="s">
        <v>198</v>
      </c>
      <c r="B576" s="5">
        <v>-919109.78</v>
      </c>
      <c r="C576" s="1"/>
      <c r="D576" s="1" t="s">
        <v>10</v>
      </c>
      <c r="E576" s="1" t="s">
        <v>11</v>
      </c>
      <c r="F576" s="1" t="s">
        <v>110</v>
      </c>
      <c r="G576" s="1" t="s">
        <v>199</v>
      </c>
      <c r="H576" s="2">
        <v>43039</v>
      </c>
      <c r="I576" s="1" t="s">
        <v>9</v>
      </c>
      <c r="J576" s="1" t="s">
        <v>8</v>
      </c>
      <c r="K576" s="8" t="str">
        <f t="shared" si="3"/>
        <v>ZDRAV.MAT.</v>
      </c>
      <c r="L576" s="6" t="s">
        <v>1103</v>
      </c>
      <c r="M576" s="7" t="s">
        <v>1106</v>
      </c>
      <c r="N576" s="7">
        <v>2017</v>
      </c>
      <c r="O576" s="5">
        <v>-919109.78</v>
      </c>
    </row>
    <row r="577" spans="1:15" ht="12.75" customHeight="1">
      <c r="A577" s="1" t="s">
        <v>198</v>
      </c>
      <c r="B577" s="5">
        <v>-137866.47</v>
      </c>
      <c r="C577" s="1"/>
      <c r="D577" s="1" t="s">
        <v>10</v>
      </c>
      <c r="E577" s="1" t="s">
        <v>11</v>
      </c>
      <c r="F577" s="1" t="s">
        <v>110</v>
      </c>
      <c r="G577" s="1" t="s">
        <v>199</v>
      </c>
      <c r="H577" s="2">
        <v>43039</v>
      </c>
      <c r="I577" s="1" t="s">
        <v>9</v>
      </c>
      <c r="J577" s="1" t="s">
        <v>15</v>
      </c>
      <c r="K577" s="8" t="str">
        <f t="shared" si="3"/>
        <v>ZDRAV.MAT.</v>
      </c>
      <c r="L577" s="6" t="s">
        <v>1103</v>
      </c>
      <c r="M577" s="7" t="s">
        <v>1106</v>
      </c>
      <c r="N577" s="7">
        <v>2017</v>
      </c>
      <c r="O577" s="5">
        <v>-137866.47</v>
      </c>
    </row>
    <row r="578" spans="1:15" ht="12.75" customHeight="1">
      <c r="A578" s="1" t="s">
        <v>198</v>
      </c>
      <c r="B578" s="5">
        <v>-7115.79</v>
      </c>
      <c r="C578" s="1"/>
      <c r="D578" s="1" t="s">
        <v>10</v>
      </c>
      <c r="E578" s="1" t="s">
        <v>11</v>
      </c>
      <c r="F578" s="1" t="s">
        <v>110</v>
      </c>
      <c r="G578" s="1" t="s">
        <v>199</v>
      </c>
      <c r="H578" s="2">
        <v>43039</v>
      </c>
      <c r="I578" s="1" t="s">
        <v>9</v>
      </c>
      <c r="J578" s="1" t="s">
        <v>8</v>
      </c>
      <c r="K578" s="8" t="str">
        <f t="shared" si="3"/>
        <v>ZDRAV.MAT.</v>
      </c>
      <c r="L578" s="6" t="s">
        <v>1103</v>
      </c>
      <c r="M578" s="7" t="s">
        <v>1106</v>
      </c>
      <c r="N578" s="7">
        <v>2017</v>
      </c>
      <c r="O578" s="5">
        <v>-7115.79</v>
      </c>
    </row>
    <row r="579" spans="1:15" ht="12.75" customHeight="1">
      <c r="A579" s="1" t="s">
        <v>198</v>
      </c>
      <c r="B579" s="5">
        <v>-1494.32</v>
      </c>
      <c r="C579" s="1"/>
      <c r="D579" s="1" t="s">
        <v>10</v>
      </c>
      <c r="E579" s="1" t="s">
        <v>11</v>
      </c>
      <c r="F579" s="1" t="s">
        <v>110</v>
      </c>
      <c r="G579" s="1" t="s">
        <v>199</v>
      </c>
      <c r="H579" s="2">
        <v>43039</v>
      </c>
      <c r="I579" s="1" t="s">
        <v>9</v>
      </c>
      <c r="J579" s="1" t="s">
        <v>15</v>
      </c>
      <c r="K579" s="8" t="str">
        <f t="shared" si="3"/>
        <v>ZDRAV.MAT.</v>
      </c>
      <c r="L579" s="6" t="s">
        <v>1103</v>
      </c>
      <c r="M579" s="7" t="s">
        <v>1106</v>
      </c>
      <c r="N579" s="7">
        <v>2017</v>
      </c>
      <c r="O579" s="5">
        <v>-1494.32</v>
      </c>
    </row>
    <row r="580" spans="1:15" ht="12.75" customHeight="1">
      <c r="A580" s="1" t="s">
        <v>198</v>
      </c>
      <c r="B580" s="5">
        <v>0.36</v>
      </c>
      <c r="C580" s="1"/>
      <c r="D580" s="1" t="s">
        <v>10</v>
      </c>
      <c r="E580" s="1" t="s">
        <v>11</v>
      </c>
      <c r="F580" s="1" t="s">
        <v>110</v>
      </c>
      <c r="G580" s="1" t="s">
        <v>199</v>
      </c>
      <c r="H580" s="2">
        <v>43039</v>
      </c>
      <c r="I580" s="1" t="s">
        <v>9</v>
      </c>
      <c r="J580" s="1" t="s">
        <v>16</v>
      </c>
      <c r="K580" s="8" t="str">
        <f t="shared" si="3"/>
        <v>ZDRAV.MAT.</v>
      </c>
      <c r="L580" s="6" t="s">
        <v>1103</v>
      </c>
      <c r="M580" s="7" t="s">
        <v>1106</v>
      </c>
      <c r="N580" s="7">
        <v>2017</v>
      </c>
      <c r="O580" s="5">
        <v>0.36</v>
      </c>
    </row>
    <row r="581" spans="1:15" ht="12.75" customHeight="1">
      <c r="A581" s="1" t="s">
        <v>200</v>
      </c>
      <c r="B581" s="5">
        <v>-8732043.2300000004</v>
      </c>
      <c r="C581" s="1"/>
      <c r="D581" s="1" t="s">
        <v>10</v>
      </c>
      <c r="E581" s="1" t="s">
        <v>11</v>
      </c>
      <c r="F581" s="1" t="s">
        <v>147</v>
      </c>
      <c r="G581" s="1" t="s">
        <v>201</v>
      </c>
      <c r="H581" s="2">
        <v>43039</v>
      </c>
      <c r="I581" s="1" t="s">
        <v>9</v>
      </c>
      <c r="J581" s="1" t="s">
        <v>8</v>
      </c>
      <c r="K581" s="8" t="str">
        <f t="shared" si="3"/>
        <v>ZDRAV.MAT.</v>
      </c>
      <c r="L581" s="6" t="s">
        <v>1103</v>
      </c>
      <c r="M581" s="7" t="s">
        <v>1106</v>
      </c>
      <c r="N581" s="7">
        <v>2017</v>
      </c>
      <c r="O581" s="5">
        <v>-8732043.2300000004</v>
      </c>
    </row>
    <row r="582" spans="1:15" ht="12.75" customHeight="1">
      <c r="A582" s="1" t="s">
        <v>200</v>
      </c>
      <c r="B582" s="5">
        <v>-1309806.48</v>
      </c>
      <c r="C582" s="1"/>
      <c r="D582" s="1" t="s">
        <v>10</v>
      </c>
      <c r="E582" s="1" t="s">
        <v>11</v>
      </c>
      <c r="F582" s="1" t="s">
        <v>147</v>
      </c>
      <c r="G582" s="1" t="s">
        <v>201</v>
      </c>
      <c r="H582" s="2">
        <v>43039</v>
      </c>
      <c r="I582" s="1" t="s">
        <v>9</v>
      </c>
      <c r="J582" s="1" t="s">
        <v>15</v>
      </c>
      <c r="K582" s="8" t="str">
        <f t="shared" si="3"/>
        <v>ZDRAV.MAT.</v>
      </c>
      <c r="L582" s="6" t="s">
        <v>1103</v>
      </c>
      <c r="M582" s="7" t="s">
        <v>1106</v>
      </c>
      <c r="N582" s="7">
        <v>2017</v>
      </c>
      <c r="O582" s="5">
        <v>-1309806.48</v>
      </c>
    </row>
    <row r="583" spans="1:15" ht="12.75" customHeight="1">
      <c r="A583" s="1" t="s">
        <v>200</v>
      </c>
      <c r="B583" s="5">
        <v>-196148.47</v>
      </c>
      <c r="C583" s="1"/>
      <c r="D583" s="1" t="s">
        <v>10</v>
      </c>
      <c r="E583" s="1" t="s">
        <v>11</v>
      </c>
      <c r="F583" s="1" t="s">
        <v>147</v>
      </c>
      <c r="G583" s="1" t="s">
        <v>201</v>
      </c>
      <c r="H583" s="2">
        <v>43039</v>
      </c>
      <c r="I583" s="1" t="s">
        <v>9</v>
      </c>
      <c r="J583" s="1" t="s">
        <v>8</v>
      </c>
      <c r="K583" s="8" t="str">
        <f t="shared" si="3"/>
        <v>ZDRAV.MAT.</v>
      </c>
      <c r="L583" s="6" t="s">
        <v>1103</v>
      </c>
      <c r="M583" s="7" t="s">
        <v>1106</v>
      </c>
      <c r="N583" s="7">
        <v>2017</v>
      </c>
      <c r="O583" s="5">
        <v>-196148.47</v>
      </c>
    </row>
    <row r="584" spans="1:15" ht="12.75" customHeight="1">
      <c r="A584" s="1" t="s">
        <v>200</v>
      </c>
      <c r="B584" s="5">
        <v>-41191.18</v>
      </c>
      <c r="C584" s="1"/>
      <c r="D584" s="1" t="s">
        <v>10</v>
      </c>
      <c r="E584" s="1" t="s">
        <v>11</v>
      </c>
      <c r="F584" s="1" t="s">
        <v>147</v>
      </c>
      <c r="G584" s="1" t="s">
        <v>201</v>
      </c>
      <c r="H584" s="2">
        <v>43039</v>
      </c>
      <c r="I584" s="1" t="s">
        <v>9</v>
      </c>
      <c r="J584" s="1" t="s">
        <v>15</v>
      </c>
      <c r="K584" s="8" t="str">
        <f t="shared" si="3"/>
        <v>ZDRAV.MAT.</v>
      </c>
      <c r="L584" s="6" t="s">
        <v>1103</v>
      </c>
      <c r="M584" s="7" t="s">
        <v>1106</v>
      </c>
      <c r="N584" s="7">
        <v>2017</v>
      </c>
      <c r="O584" s="5">
        <v>-41191.18</v>
      </c>
    </row>
    <row r="585" spans="1:15" ht="12.75" customHeight="1">
      <c r="A585" s="1" t="s">
        <v>202</v>
      </c>
      <c r="B585" s="5">
        <v>-10923</v>
      </c>
      <c r="C585" s="1"/>
      <c r="D585" s="1" t="s">
        <v>10</v>
      </c>
      <c r="E585" s="1" t="s">
        <v>11</v>
      </c>
      <c r="F585" s="1" t="s">
        <v>123</v>
      </c>
      <c r="G585" s="1" t="s">
        <v>203</v>
      </c>
      <c r="H585" s="2">
        <v>43039</v>
      </c>
      <c r="I585" s="1" t="s">
        <v>9</v>
      </c>
      <c r="J585" s="1" t="s">
        <v>8</v>
      </c>
      <c r="K585" s="8" t="str">
        <f t="shared" si="3"/>
        <v>ZDRAV.MAT.</v>
      </c>
      <c r="L585" s="6" t="s">
        <v>1103</v>
      </c>
      <c r="M585" s="7" t="s">
        <v>1106</v>
      </c>
      <c r="N585" s="7">
        <v>2017</v>
      </c>
      <c r="O585" s="5">
        <v>-10923</v>
      </c>
    </row>
    <row r="586" spans="1:15" ht="12.75" customHeight="1">
      <c r="A586" s="1" t="s">
        <v>202</v>
      </c>
      <c r="B586" s="5">
        <v>-2293.83</v>
      </c>
      <c r="C586" s="1"/>
      <c r="D586" s="1" t="s">
        <v>10</v>
      </c>
      <c r="E586" s="1" t="s">
        <v>11</v>
      </c>
      <c r="F586" s="1" t="s">
        <v>123</v>
      </c>
      <c r="G586" s="1" t="s">
        <v>203</v>
      </c>
      <c r="H586" s="2">
        <v>43039</v>
      </c>
      <c r="I586" s="1" t="s">
        <v>9</v>
      </c>
      <c r="J586" s="1" t="s">
        <v>15</v>
      </c>
      <c r="K586" s="8" t="str">
        <f t="shared" si="3"/>
        <v>ZDRAV.MAT.</v>
      </c>
      <c r="L586" s="6" t="s">
        <v>1103</v>
      </c>
      <c r="M586" s="7" t="s">
        <v>1106</v>
      </c>
      <c r="N586" s="7">
        <v>2017</v>
      </c>
      <c r="O586" s="5">
        <v>-2293.83</v>
      </c>
    </row>
    <row r="587" spans="1:15" ht="12.75" customHeight="1">
      <c r="A587" s="1" t="s">
        <v>202</v>
      </c>
      <c r="B587" s="5">
        <v>-0.17</v>
      </c>
      <c r="C587" s="1"/>
      <c r="D587" s="1" t="s">
        <v>10</v>
      </c>
      <c r="E587" s="1" t="s">
        <v>11</v>
      </c>
      <c r="F587" s="1" t="s">
        <v>123</v>
      </c>
      <c r="G587" s="1" t="s">
        <v>203</v>
      </c>
      <c r="H587" s="2">
        <v>43039</v>
      </c>
      <c r="I587" s="1" t="s">
        <v>9</v>
      </c>
      <c r="J587" s="1" t="s">
        <v>16</v>
      </c>
      <c r="K587" s="8" t="str">
        <f t="shared" si="3"/>
        <v>ZDRAV.MAT.</v>
      </c>
      <c r="L587" s="6" t="s">
        <v>1103</v>
      </c>
      <c r="M587" s="7" t="s">
        <v>1106</v>
      </c>
      <c r="N587" s="7">
        <v>2017</v>
      </c>
      <c r="O587" s="5">
        <v>-0.17</v>
      </c>
    </row>
    <row r="588" spans="1:15" ht="12.75" customHeight="1">
      <c r="A588" s="1" t="s">
        <v>204</v>
      </c>
      <c r="B588" s="5">
        <v>-159418.34</v>
      </c>
      <c r="C588" s="1"/>
      <c r="D588" s="1" t="s">
        <v>10</v>
      </c>
      <c r="E588" s="1" t="s">
        <v>11</v>
      </c>
      <c r="F588" s="1" t="s">
        <v>77</v>
      </c>
      <c r="G588" s="1" t="s">
        <v>205</v>
      </c>
      <c r="H588" s="2">
        <v>43039</v>
      </c>
      <c r="I588" s="1" t="s">
        <v>9</v>
      </c>
      <c r="J588" s="1" t="s">
        <v>8</v>
      </c>
      <c r="K588" s="8" t="str">
        <f t="shared" si="3"/>
        <v>ZDRAV.MAT.</v>
      </c>
      <c r="L588" s="6" t="s">
        <v>1103</v>
      </c>
      <c r="M588" s="7" t="s">
        <v>1106</v>
      </c>
      <c r="N588" s="7">
        <v>2017</v>
      </c>
      <c r="O588" s="5">
        <v>-159418.34</v>
      </c>
    </row>
    <row r="589" spans="1:15" ht="12.75" customHeight="1">
      <c r="A589" s="1" t="s">
        <v>204</v>
      </c>
      <c r="B589" s="5">
        <v>-33477.85</v>
      </c>
      <c r="C589" s="1"/>
      <c r="D589" s="1" t="s">
        <v>10</v>
      </c>
      <c r="E589" s="1" t="s">
        <v>11</v>
      </c>
      <c r="F589" s="1" t="s">
        <v>77</v>
      </c>
      <c r="G589" s="1" t="s">
        <v>205</v>
      </c>
      <c r="H589" s="2">
        <v>43039</v>
      </c>
      <c r="I589" s="1" t="s">
        <v>9</v>
      </c>
      <c r="J589" s="1" t="s">
        <v>15</v>
      </c>
      <c r="K589" s="8" t="str">
        <f t="shared" si="3"/>
        <v>ZDRAV.MAT.</v>
      </c>
      <c r="L589" s="6" t="s">
        <v>1103</v>
      </c>
      <c r="M589" s="7" t="s">
        <v>1106</v>
      </c>
      <c r="N589" s="7">
        <v>2017</v>
      </c>
      <c r="O589" s="5">
        <v>-33477.85</v>
      </c>
    </row>
    <row r="590" spans="1:15" ht="12.75" customHeight="1">
      <c r="A590" s="1" t="s">
        <v>206</v>
      </c>
      <c r="B590" s="5">
        <v>-143239</v>
      </c>
      <c r="C590" s="1"/>
      <c r="D590" s="1" t="s">
        <v>10</v>
      </c>
      <c r="E590" s="1" t="s">
        <v>11</v>
      </c>
      <c r="F590" s="1" t="s">
        <v>60</v>
      </c>
      <c r="G590" s="1" t="s">
        <v>207</v>
      </c>
      <c r="H590" s="2">
        <v>43039</v>
      </c>
      <c r="I590" s="1" t="s">
        <v>9</v>
      </c>
      <c r="J590" s="1" t="s">
        <v>8</v>
      </c>
      <c r="K590" s="8" t="str">
        <f t="shared" si="3"/>
        <v>ZDRAV.MAT.</v>
      </c>
      <c r="L590" s="6" t="s">
        <v>1103</v>
      </c>
      <c r="M590" s="7" t="s">
        <v>1106</v>
      </c>
      <c r="N590" s="7">
        <v>2017</v>
      </c>
      <c r="O590" s="5">
        <v>-143239</v>
      </c>
    </row>
    <row r="591" spans="1:15" ht="12.75" customHeight="1">
      <c r="A591" s="1" t="s">
        <v>206</v>
      </c>
      <c r="B591" s="5">
        <v>-21485.85</v>
      </c>
      <c r="C591" s="1"/>
      <c r="D591" s="1" t="s">
        <v>10</v>
      </c>
      <c r="E591" s="1" t="s">
        <v>11</v>
      </c>
      <c r="F591" s="1" t="s">
        <v>60</v>
      </c>
      <c r="G591" s="1" t="s">
        <v>207</v>
      </c>
      <c r="H591" s="2">
        <v>43039</v>
      </c>
      <c r="I591" s="1" t="s">
        <v>9</v>
      </c>
      <c r="J591" s="1" t="s">
        <v>15</v>
      </c>
      <c r="K591" s="8" t="str">
        <f t="shared" si="3"/>
        <v>ZDRAV.MAT.</v>
      </c>
      <c r="L591" s="6" t="s">
        <v>1103</v>
      </c>
      <c r="M591" s="7" t="s">
        <v>1106</v>
      </c>
      <c r="N591" s="7">
        <v>2017</v>
      </c>
      <c r="O591" s="5">
        <v>-21485.85</v>
      </c>
    </row>
    <row r="592" spans="1:15" ht="12.75" customHeight="1">
      <c r="A592" s="1" t="s">
        <v>206</v>
      </c>
      <c r="B592" s="5">
        <v>-356417</v>
      </c>
      <c r="C592" s="1"/>
      <c r="D592" s="1" t="s">
        <v>10</v>
      </c>
      <c r="E592" s="1" t="s">
        <v>11</v>
      </c>
      <c r="F592" s="1" t="s">
        <v>60</v>
      </c>
      <c r="G592" s="1" t="s">
        <v>207</v>
      </c>
      <c r="H592" s="2">
        <v>43039</v>
      </c>
      <c r="I592" s="1" t="s">
        <v>9</v>
      </c>
      <c r="J592" s="1" t="s">
        <v>8</v>
      </c>
      <c r="K592" s="8" t="str">
        <f t="shared" si="3"/>
        <v>ZDRAV.MAT.</v>
      </c>
      <c r="L592" s="6" t="s">
        <v>1103</v>
      </c>
      <c r="M592" s="7" t="s">
        <v>1106</v>
      </c>
      <c r="N592" s="7">
        <v>2017</v>
      </c>
      <c r="O592" s="5">
        <v>-356417</v>
      </c>
    </row>
    <row r="593" spans="1:15" ht="12.75" customHeight="1">
      <c r="A593" s="1" t="s">
        <v>206</v>
      </c>
      <c r="B593" s="5">
        <v>-74847.570000000007</v>
      </c>
      <c r="C593" s="1"/>
      <c r="D593" s="1" t="s">
        <v>10</v>
      </c>
      <c r="E593" s="1" t="s">
        <v>11</v>
      </c>
      <c r="F593" s="1" t="s">
        <v>60</v>
      </c>
      <c r="G593" s="1" t="s">
        <v>207</v>
      </c>
      <c r="H593" s="2">
        <v>43039</v>
      </c>
      <c r="I593" s="1" t="s">
        <v>9</v>
      </c>
      <c r="J593" s="1" t="s">
        <v>15</v>
      </c>
      <c r="K593" s="8" t="str">
        <f t="shared" si="3"/>
        <v>ZDRAV.MAT.</v>
      </c>
      <c r="L593" s="6" t="s">
        <v>1103</v>
      </c>
      <c r="M593" s="7" t="s">
        <v>1106</v>
      </c>
      <c r="N593" s="7">
        <v>2017</v>
      </c>
      <c r="O593" s="5">
        <v>-74847.570000000007</v>
      </c>
    </row>
    <row r="594" spans="1:15" ht="12.75" customHeight="1">
      <c r="A594" s="1" t="s">
        <v>208</v>
      </c>
      <c r="B594" s="5">
        <v>-56684</v>
      </c>
      <c r="C594" s="1"/>
      <c r="D594" s="1" t="s">
        <v>10</v>
      </c>
      <c r="E594" s="1" t="s">
        <v>11</v>
      </c>
      <c r="F594" s="1" t="s">
        <v>60</v>
      </c>
      <c r="G594" s="1" t="s">
        <v>209</v>
      </c>
      <c r="H594" s="2">
        <v>43039</v>
      </c>
      <c r="I594" s="1" t="s">
        <v>9</v>
      </c>
      <c r="J594" s="1" t="s">
        <v>8</v>
      </c>
      <c r="K594" s="8" t="str">
        <f t="shared" si="3"/>
        <v>ZDRAV.MAT.</v>
      </c>
      <c r="L594" s="6" t="s">
        <v>1103</v>
      </c>
      <c r="M594" s="7" t="s">
        <v>1106</v>
      </c>
      <c r="N594" s="7">
        <v>2017</v>
      </c>
      <c r="O594" s="5">
        <v>-56684</v>
      </c>
    </row>
    <row r="595" spans="1:15" ht="12.75" customHeight="1">
      <c r="A595" s="1" t="s">
        <v>208</v>
      </c>
      <c r="B595" s="5">
        <v>-8502.6</v>
      </c>
      <c r="C595" s="1"/>
      <c r="D595" s="1" t="s">
        <v>10</v>
      </c>
      <c r="E595" s="1" t="s">
        <v>11</v>
      </c>
      <c r="F595" s="1" t="s">
        <v>60</v>
      </c>
      <c r="G595" s="1" t="s">
        <v>209</v>
      </c>
      <c r="H595" s="2">
        <v>43039</v>
      </c>
      <c r="I595" s="1" t="s">
        <v>9</v>
      </c>
      <c r="J595" s="1" t="s">
        <v>15</v>
      </c>
      <c r="K595" s="8" t="str">
        <f t="shared" si="3"/>
        <v>ZDRAV.MAT.</v>
      </c>
      <c r="L595" s="6" t="s">
        <v>1103</v>
      </c>
      <c r="M595" s="7" t="s">
        <v>1106</v>
      </c>
      <c r="N595" s="7">
        <v>2017</v>
      </c>
      <c r="O595" s="5">
        <v>-8502.6</v>
      </c>
    </row>
    <row r="596" spans="1:15" ht="12.75" customHeight="1">
      <c r="A596" s="1" t="s">
        <v>210</v>
      </c>
      <c r="B596" s="5">
        <v>-5063</v>
      </c>
      <c r="C596" s="1"/>
      <c r="D596" s="1" t="s">
        <v>10</v>
      </c>
      <c r="E596" s="1" t="s">
        <v>11</v>
      </c>
      <c r="F596" s="1" t="s">
        <v>60</v>
      </c>
      <c r="G596" s="1" t="s">
        <v>211</v>
      </c>
      <c r="H596" s="2">
        <v>43039</v>
      </c>
      <c r="I596" s="1" t="s">
        <v>9</v>
      </c>
      <c r="J596" s="1" t="s">
        <v>8</v>
      </c>
      <c r="K596" s="8" t="str">
        <f t="shared" si="3"/>
        <v>ZDRAV.MAT.</v>
      </c>
      <c r="L596" s="6" t="s">
        <v>1103</v>
      </c>
      <c r="M596" s="7" t="s">
        <v>1106</v>
      </c>
      <c r="N596" s="7">
        <v>2017</v>
      </c>
      <c r="O596" s="5">
        <v>-5063</v>
      </c>
    </row>
    <row r="597" spans="1:15" ht="12.75" customHeight="1">
      <c r="A597" s="1" t="s">
        <v>210</v>
      </c>
      <c r="B597" s="5">
        <v>-759.5</v>
      </c>
      <c r="C597" s="1"/>
      <c r="D597" s="1" t="s">
        <v>10</v>
      </c>
      <c r="E597" s="1" t="s">
        <v>11</v>
      </c>
      <c r="F597" s="1" t="s">
        <v>60</v>
      </c>
      <c r="G597" s="1" t="s">
        <v>211</v>
      </c>
      <c r="H597" s="2">
        <v>43039</v>
      </c>
      <c r="I597" s="1" t="s">
        <v>9</v>
      </c>
      <c r="J597" s="1" t="s">
        <v>15</v>
      </c>
      <c r="K597" s="8" t="str">
        <f t="shared" si="3"/>
        <v>ZDRAV.MAT.</v>
      </c>
      <c r="L597" s="6" t="s">
        <v>1103</v>
      </c>
      <c r="M597" s="7" t="s">
        <v>1106</v>
      </c>
      <c r="N597" s="7">
        <v>2017</v>
      </c>
      <c r="O597" s="5">
        <v>-759.5</v>
      </c>
    </row>
    <row r="598" spans="1:15" ht="12.75" customHeight="1">
      <c r="A598" s="1" t="s">
        <v>212</v>
      </c>
      <c r="B598" s="5">
        <v>-18169</v>
      </c>
      <c r="C598" s="1"/>
      <c r="D598" s="1" t="s">
        <v>10</v>
      </c>
      <c r="E598" s="1" t="s">
        <v>11</v>
      </c>
      <c r="F598" s="1" t="s">
        <v>60</v>
      </c>
      <c r="G598" s="1" t="s">
        <v>213</v>
      </c>
      <c r="H598" s="2">
        <v>43039</v>
      </c>
      <c r="I598" s="1" t="s">
        <v>9</v>
      </c>
      <c r="J598" s="1" t="s">
        <v>8</v>
      </c>
      <c r="K598" s="8" t="str">
        <f t="shared" si="3"/>
        <v>ZDRAV.MAT.</v>
      </c>
      <c r="L598" s="6" t="s">
        <v>1103</v>
      </c>
      <c r="M598" s="7" t="s">
        <v>1106</v>
      </c>
      <c r="N598" s="7">
        <v>2017</v>
      </c>
      <c r="O598" s="5">
        <v>-18169</v>
      </c>
    </row>
    <row r="599" spans="1:15" ht="12.75" customHeight="1">
      <c r="A599" s="1" t="s">
        <v>212</v>
      </c>
      <c r="B599" s="5">
        <v>-2725.4</v>
      </c>
      <c r="C599" s="1"/>
      <c r="D599" s="1" t="s">
        <v>10</v>
      </c>
      <c r="E599" s="1" t="s">
        <v>11</v>
      </c>
      <c r="F599" s="1" t="s">
        <v>60</v>
      </c>
      <c r="G599" s="1" t="s">
        <v>213</v>
      </c>
      <c r="H599" s="2">
        <v>43039</v>
      </c>
      <c r="I599" s="1" t="s">
        <v>9</v>
      </c>
      <c r="J599" s="1" t="s">
        <v>15</v>
      </c>
      <c r="K599" s="8" t="str">
        <f t="shared" si="3"/>
        <v>ZDRAV.MAT.</v>
      </c>
      <c r="L599" s="6" t="s">
        <v>1103</v>
      </c>
      <c r="M599" s="7" t="s">
        <v>1106</v>
      </c>
      <c r="N599" s="7">
        <v>2017</v>
      </c>
      <c r="O599" s="5">
        <v>-2725.4</v>
      </c>
    </row>
    <row r="600" spans="1:15" ht="12.75" customHeight="1">
      <c r="A600" s="1" t="s">
        <v>214</v>
      </c>
      <c r="B600" s="5">
        <v>-4800</v>
      </c>
      <c r="C600" s="1"/>
      <c r="D600" s="1" t="s">
        <v>10</v>
      </c>
      <c r="E600" s="1" t="s">
        <v>11</v>
      </c>
      <c r="F600" s="1" t="s">
        <v>60</v>
      </c>
      <c r="G600" s="1" t="s">
        <v>215</v>
      </c>
      <c r="H600" s="2">
        <v>43039</v>
      </c>
      <c r="I600" s="1" t="s">
        <v>9</v>
      </c>
      <c r="J600" s="1" t="s">
        <v>8</v>
      </c>
      <c r="K600" s="8" t="str">
        <f t="shared" si="3"/>
        <v>ZDRAV.MAT.</v>
      </c>
      <c r="L600" s="6" t="s">
        <v>1103</v>
      </c>
      <c r="M600" s="7" t="s">
        <v>1106</v>
      </c>
      <c r="N600" s="7">
        <v>2017</v>
      </c>
      <c r="O600" s="5">
        <v>-4800</v>
      </c>
    </row>
    <row r="601" spans="1:15" ht="12.75" customHeight="1">
      <c r="A601" s="1" t="s">
        <v>214</v>
      </c>
      <c r="B601" s="5">
        <v>-720</v>
      </c>
      <c r="C601" s="1"/>
      <c r="D601" s="1" t="s">
        <v>10</v>
      </c>
      <c r="E601" s="1" t="s">
        <v>11</v>
      </c>
      <c r="F601" s="1" t="s">
        <v>60</v>
      </c>
      <c r="G601" s="1" t="s">
        <v>215</v>
      </c>
      <c r="H601" s="2">
        <v>43039</v>
      </c>
      <c r="I601" s="1" t="s">
        <v>9</v>
      </c>
      <c r="J601" s="1" t="s">
        <v>15</v>
      </c>
      <c r="K601" s="8" t="str">
        <f t="shared" si="3"/>
        <v>ZDRAV.MAT.</v>
      </c>
      <c r="L601" s="6" t="s">
        <v>1103</v>
      </c>
      <c r="M601" s="7" t="s">
        <v>1106</v>
      </c>
      <c r="N601" s="7">
        <v>2017</v>
      </c>
      <c r="O601" s="5">
        <v>-720</v>
      </c>
    </row>
    <row r="602" spans="1:15" ht="12.75" customHeight="1">
      <c r="A602" s="1" t="s">
        <v>216</v>
      </c>
      <c r="B602" s="5">
        <v>-223339</v>
      </c>
      <c r="C602" s="1"/>
      <c r="D602" s="1" t="s">
        <v>10</v>
      </c>
      <c r="E602" s="1" t="s">
        <v>11</v>
      </c>
      <c r="F602" s="1" t="s">
        <v>60</v>
      </c>
      <c r="G602" s="1" t="s">
        <v>217</v>
      </c>
      <c r="H602" s="2">
        <v>43039</v>
      </c>
      <c r="I602" s="1" t="s">
        <v>9</v>
      </c>
      <c r="J602" s="1" t="s">
        <v>8</v>
      </c>
      <c r="K602" s="8" t="str">
        <f t="shared" si="3"/>
        <v>ZDRAV.MAT.</v>
      </c>
      <c r="L602" s="6" t="s">
        <v>1103</v>
      </c>
      <c r="M602" s="7" t="s">
        <v>1106</v>
      </c>
      <c r="N602" s="7">
        <v>2017</v>
      </c>
      <c r="O602" s="5">
        <v>-223339</v>
      </c>
    </row>
    <row r="603" spans="1:15" ht="12.75" customHeight="1">
      <c r="A603" s="1" t="s">
        <v>216</v>
      </c>
      <c r="B603" s="5">
        <v>-33500.9</v>
      </c>
      <c r="C603" s="1"/>
      <c r="D603" s="1" t="s">
        <v>10</v>
      </c>
      <c r="E603" s="1" t="s">
        <v>11</v>
      </c>
      <c r="F603" s="1" t="s">
        <v>60</v>
      </c>
      <c r="G603" s="1" t="s">
        <v>217</v>
      </c>
      <c r="H603" s="2">
        <v>43039</v>
      </c>
      <c r="I603" s="1" t="s">
        <v>9</v>
      </c>
      <c r="J603" s="1" t="s">
        <v>15</v>
      </c>
      <c r="K603" s="8" t="str">
        <f t="shared" si="3"/>
        <v>ZDRAV.MAT.</v>
      </c>
      <c r="L603" s="6" t="s">
        <v>1103</v>
      </c>
      <c r="M603" s="7" t="s">
        <v>1106</v>
      </c>
      <c r="N603" s="7">
        <v>2017</v>
      </c>
      <c r="O603" s="5">
        <v>-33500.9</v>
      </c>
    </row>
    <row r="604" spans="1:15" ht="12.75" customHeight="1">
      <c r="A604" s="1" t="s">
        <v>218</v>
      </c>
      <c r="B604" s="5">
        <v>-23338</v>
      </c>
      <c r="C604" s="1"/>
      <c r="D604" s="1" t="s">
        <v>10</v>
      </c>
      <c r="E604" s="1" t="s">
        <v>11</v>
      </c>
      <c r="F604" s="1" t="s">
        <v>60</v>
      </c>
      <c r="G604" s="1" t="s">
        <v>219</v>
      </c>
      <c r="H604" s="2">
        <v>43039</v>
      </c>
      <c r="I604" s="1" t="s">
        <v>9</v>
      </c>
      <c r="J604" s="1" t="s">
        <v>8</v>
      </c>
      <c r="K604" s="8" t="str">
        <f t="shared" si="3"/>
        <v>ZDRAV.MAT.</v>
      </c>
      <c r="L604" s="6" t="s">
        <v>1103</v>
      </c>
      <c r="M604" s="7" t="s">
        <v>1106</v>
      </c>
      <c r="N604" s="7">
        <v>2017</v>
      </c>
      <c r="O604" s="5">
        <v>-23338</v>
      </c>
    </row>
    <row r="605" spans="1:15" ht="12.75" customHeight="1">
      <c r="A605" s="1" t="s">
        <v>218</v>
      </c>
      <c r="B605" s="5">
        <v>-3500.7</v>
      </c>
      <c r="C605" s="1"/>
      <c r="D605" s="1" t="s">
        <v>10</v>
      </c>
      <c r="E605" s="1" t="s">
        <v>11</v>
      </c>
      <c r="F605" s="1" t="s">
        <v>60</v>
      </c>
      <c r="G605" s="1" t="s">
        <v>219</v>
      </c>
      <c r="H605" s="2">
        <v>43039</v>
      </c>
      <c r="I605" s="1" t="s">
        <v>9</v>
      </c>
      <c r="J605" s="1" t="s">
        <v>15</v>
      </c>
      <c r="K605" s="8" t="str">
        <f t="shared" si="3"/>
        <v>ZDRAV.MAT.</v>
      </c>
      <c r="L605" s="6" t="s">
        <v>1103</v>
      </c>
      <c r="M605" s="7" t="s">
        <v>1106</v>
      </c>
      <c r="N605" s="7">
        <v>2017</v>
      </c>
      <c r="O605" s="5">
        <v>-3500.7</v>
      </c>
    </row>
    <row r="606" spans="1:15" ht="12.75" customHeight="1">
      <c r="A606" s="1" t="s">
        <v>222</v>
      </c>
      <c r="B606" s="5">
        <v>18000000</v>
      </c>
      <c r="C606" s="1"/>
      <c r="D606" s="1" t="s">
        <v>10</v>
      </c>
      <c r="E606" s="1" t="s">
        <v>221</v>
      </c>
      <c r="F606" s="1" t="s">
        <v>226</v>
      </c>
      <c r="G606" s="1"/>
      <c r="H606" s="2">
        <v>42766</v>
      </c>
      <c r="I606" s="1" t="s">
        <v>9</v>
      </c>
      <c r="J606" s="1" t="s">
        <v>220</v>
      </c>
      <c r="K606" s="8" t="str">
        <f t="shared" si="3"/>
        <v>ZDRAV.MAT.</v>
      </c>
      <c r="L606" s="6" t="s">
        <v>1094</v>
      </c>
      <c r="M606" s="7" t="s">
        <v>1105</v>
      </c>
      <c r="N606" s="7">
        <v>2017</v>
      </c>
      <c r="O606" s="5">
        <v>18000000</v>
      </c>
    </row>
    <row r="607" spans="1:15" ht="12.75" customHeight="1">
      <c r="A607" s="1" t="s">
        <v>225</v>
      </c>
      <c r="B607" s="5">
        <v>18000000</v>
      </c>
      <c r="C607" s="1"/>
      <c r="D607" s="1" t="s">
        <v>10</v>
      </c>
      <c r="E607" s="1" t="s">
        <v>224</v>
      </c>
      <c r="F607" s="1" t="s">
        <v>226</v>
      </c>
      <c r="G607" s="1"/>
      <c r="H607" s="2">
        <v>42886</v>
      </c>
      <c r="I607" s="1" t="s">
        <v>9</v>
      </c>
      <c r="J607" s="1" t="s">
        <v>223</v>
      </c>
      <c r="K607" s="8" t="str">
        <f t="shared" si="3"/>
        <v>ZDRAV.MAT.</v>
      </c>
      <c r="L607" s="6" t="s">
        <v>1098</v>
      </c>
      <c r="M607" s="7" t="s">
        <v>1110</v>
      </c>
      <c r="N607" s="7">
        <v>2017</v>
      </c>
      <c r="O607" s="5">
        <v>18000000</v>
      </c>
    </row>
    <row r="608" spans="1:15" ht="12.75" customHeight="1">
      <c r="A608" s="1" t="s">
        <v>225</v>
      </c>
      <c r="B608" s="5">
        <v>-18000000</v>
      </c>
      <c r="C608" s="1"/>
      <c r="D608" s="1" t="s">
        <v>10</v>
      </c>
      <c r="E608" s="1" t="s">
        <v>224</v>
      </c>
      <c r="F608" s="1" t="s">
        <v>226</v>
      </c>
      <c r="G608" s="1"/>
      <c r="H608" s="2">
        <v>42886</v>
      </c>
      <c r="I608" s="1" t="s">
        <v>9</v>
      </c>
      <c r="J608" s="1" t="s">
        <v>223</v>
      </c>
      <c r="K608" s="8" t="str">
        <f t="shared" si="3"/>
        <v>ZDRAV.MAT.</v>
      </c>
      <c r="L608" s="6" t="s">
        <v>1098</v>
      </c>
      <c r="M608" s="7" t="s">
        <v>1110</v>
      </c>
      <c r="N608" s="7">
        <v>2017</v>
      </c>
      <c r="O608" s="5">
        <v>-18000000</v>
      </c>
    </row>
    <row r="609" spans="1:15" ht="12.75" customHeight="1">
      <c r="A609" s="13" t="s">
        <v>816</v>
      </c>
      <c r="B609" s="14">
        <v>-300039.34999999998</v>
      </c>
      <c r="C609" s="14"/>
      <c r="D609" s="13">
        <v>50490360</v>
      </c>
      <c r="E609" s="13">
        <v>32110700</v>
      </c>
      <c r="F609" s="13" t="s">
        <v>243</v>
      </c>
      <c r="G609" s="13" t="s">
        <v>817</v>
      </c>
      <c r="H609" s="15">
        <v>42742</v>
      </c>
      <c r="I609" s="13" t="s">
        <v>9</v>
      </c>
      <c r="J609" s="13" t="s">
        <v>814</v>
      </c>
      <c r="K609" s="16" t="str">
        <f t="shared" si="3"/>
        <v>ZBOŽÍ</v>
      </c>
      <c r="L609" s="16" t="str">
        <f t="shared" ref="L609:L672" si="4">CONCATENATE(MONTH(H609)," / ",YEAR(H609))</f>
        <v>1 / 2017</v>
      </c>
      <c r="M609" s="16" t="str">
        <f t="shared" ref="M609:M672" si="5">TEXT(H609,"MMMM")</f>
        <v>leden</v>
      </c>
      <c r="N609" s="16">
        <f t="shared" ref="N609:N672" si="6">YEAR(H609)</f>
        <v>2017</v>
      </c>
      <c r="O609" s="14">
        <v>-300039.34999999998</v>
      </c>
    </row>
    <row r="610" spans="1:15" ht="12.75" customHeight="1">
      <c r="A610" s="13" t="s">
        <v>819</v>
      </c>
      <c r="B610" s="14">
        <v>-353.9</v>
      </c>
      <c r="C610" s="14"/>
      <c r="D610" s="13">
        <v>50490360</v>
      </c>
      <c r="E610" s="13">
        <v>32110700</v>
      </c>
      <c r="F610" s="13" t="s">
        <v>243</v>
      </c>
      <c r="G610" s="13" t="s">
        <v>820</v>
      </c>
      <c r="H610" s="15">
        <v>42753</v>
      </c>
      <c r="I610" s="13" t="s">
        <v>9</v>
      </c>
      <c r="J610" s="13" t="s">
        <v>818</v>
      </c>
      <c r="K610" s="16" t="str">
        <f t="shared" si="3"/>
        <v>ZBOŽÍ</v>
      </c>
      <c r="L610" s="16" t="str">
        <f t="shared" si="4"/>
        <v>1 / 2017</v>
      </c>
      <c r="M610" s="16" t="str">
        <f t="shared" si="5"/>
        <v>leden</v>
      </c>
      <c r="N610" s="16">
        <f t="shared" si="6"/>
        <v>2017</v>
      </c>
      <c r="O610" s="14">
        <v>-353.9</v>
      </c>
    </row>
    <row r="611" spans="1:15" ht="12.75" customHeight="1">
      <c r="A611" s="13" t="s">
        <v>819</v>
      </c>
      <c r="B611" s="14">
        <v>-93594.21</v>
      </c>
      <c r="C611" s="14"/>
      <c r="D611" s="13">
        <v>50490360</v>
      </c>
      <c r="E611" s="13">
        <v>32110700</v>
      </c>
      <c r="F611" s="13" t="s">
        <v>243</v>
      </c>
      <c r="G611" s="13" t="s">
        <v>820</v>
      </c>
      <c r="H611" s="15">
        <v>42753</v>
      </c>
      <c r="I611" s="13" t="s">
        <v>9</v>
      </c>
      <c r="J611" s="13" t="s">
        <v>818</v>
      </c>
      <c r="K611" s="16" t="str">
        <f t="shared" si="3"/>
        <v>ZBOŽÍ</v>
      </c>
      <c r="L611" s="16" t="str">
        <f t="shared" si="4"/>
        <v>1 / 2017</v>
      </c>
      <c r="M611" s="16" t="str">
        <f t="shared" si="5"/>
        <v>leden</v>
      </c>
      <c r="N611" s="16">
        <f t="shared" si="6"/>
        <v>2017</v>
      </c>
      <c r="O611" s="14">
        <v>-93594.21</v>
      </c>
    </row>
    <row r="612" spans="1:15" ht="12.75" customHeight="1">
      <c r="A612" s="13" t="s">
        <v>822</v>
      </c>
      <c r="B612" s="14">
        <v>-353.9</v>
      </c>
      <c r="C612" s="14"/>
      <c r="D612" s="13">
        <v>50490360</v>
      </c>
      <c r="E612" s="13">
        <v>32110700</v>
      </c>
      <c r="F612" s="13" t="s">
        <v>243</v>
      </c>
      <c r="G612" s="13" t="s">
        <v>823</v>
      </c>
      <c r="H612" s="15">
        <v>42753</v>
      </c>
      <c r="I612" s="13" t="s">
        <v>9</v>
      </c>
      <c r="J612" s="13" t="s">
        <v>821</v>
      </c>
      <c r="K612" s="16" t="str">
        <f t="shared" si="3"/>
        <v>ZBOŽÍ</v>
      </c>
      <c r="L612" s="16" t="str">
        <f t="shared" si="4"/>
        <v>1 / 2017</v>
      </c>
      <c r="M612" s="16" t="str">
        <f t="shared" si="5"/>
        <v>leden</v>
      </c>
      <c r="N612" s="16">
        <f t="shared" si="6"/>
        <v>2017</v>
      </c>
      <c r="O612" s="14">
        <v>-353.9</v>
      </c>
    </row>
    <row r="613" spans="1:15" ht="12.75" customHeight="1">
      <c r="A613" s="13" t="s">
        <v>822</v>
      </c>
      <c r="B613" s="14">
        <v>-85631.77</v>
      </c>
      <c r="C613" s="14"/>
      <c r="D613" s="13">
        <v>50490360</v>
      </c>
      <c r="E613" s="13">
        <v>32110700</v>
      </c>
      <c r="F613" s="13" t="s">
        <v>243</v>
      </c>
      <c r="G613" s="13" t="s">
        <v>823</v>
      </c>
      <c r="H613" s="15">
        <v>42753</v>
      </c>
      <c r="I613" s="13" t="s">
        <v>9</v>
      </c>
      <c r="J613" s="13" t="s">
        <v>821</v>
      </c>
      <c r="K613" s="16" t="str">
        <f t="shared" si="3"/>
        <v>ZBOŽÍ</v>
      </c>
      <c r="L613" s="16" t="str">
        <f t="shared" si="4"/>
        <v>1 / 2017</v>
      </c>
      <c r="M613" s="16" t="str">
        <f t="shared" si="5"/>
        <v>leden</v>
      </c>
      <c r="N613" s="16">
        <f t="shared" si="6"/>
        <v>2017</v>
      </c>
      <c r="O613" s="14">
        <v>-85631.77</v>
      </c>
    </row>
    <row r="614" spans="1:15" ht="12.75" customHeight="1">
      <c r="A614" s="13" t="s">
        <v>824</v>
      </c>
      <c r="B614" s="14">
        <v>-2653.26</v>
      </c>
      <c r="C614" s="14"/>
      <c r="D614" s="13">
        <v>50490360</v>
      </c>
      <c r="E614" s="13">
        <v>32110700</v>
      </c>
      <c r="F614" s="13" t="s">
        <v>243</v>
      </c>
      <c r="G614" s="13" t="s">
        <v>825</v>
      </c>
      <c r="H614" s="15">
        <v>42762</v>
      </c>
      <c r="I614" s="13" t="s">
        <v>9</v>
      </c>
      <c r="J614" s="13" t="s">
        <v>264</v>
      </c>
      <c r="K614" s="16" t="str">
        <f t="shared" si="3"/>
        <v>ZBOŽÍ</v>
      </c>
      <c r="L614" s="16" t="str">
        <f t="shared" si="4"/>
        <v>1 / 2017</v>
      </c>
      <c r="M614" s="16" t="str">
        <f t="shared" si="5"/>
        <v>leden</v>
      </c>
      <c r="N614" s="16">
        <f t="shared" si="6"/>
        <v>2017</v>
      </c>
      <c r="O614" s="14">
        <v>-2653.26</v>
      </c>
    </row>
    <row r="615" spans="1:15" ht="12.75" customHeight="1">
      <c r="A615" s="13" t="s">
        <v>824</v>
      </c>
      <c r="B615" s="14">
        <v>-16116.9</v>
      </c>
      <c r="C615" s="14"/>
      <c r="D615" s="13">
        <v>50490360</v>
      </c>
      <c r="E615" s="13">
        <v>32110700</v>
      </c>
      <c r="F615" s="13" t="s">
        <v>243</v>
      </c>
      <c r="G615" s="13" t="s">
        <v>825</v>
      </c>
      <c r="H615" s="15">
        <v>42762</v>
      </c>
      <c r="I615" s="13" t="s">
        <v>9</v>
      </c>
      <c r="J615" s="13" t="s">
        <v>264</v>
      </c>
      <c r="K615" s="16" t="str">
        <f t="shared" si="3"/>
        <v>ZBOŽÍ</v>
      </c>
      <c r="L615" s="16" t="str">
        <f t="shared" si="4"/>
        <v>1 / 2017</v>
      </c>
      <c r="M615" s="16" t="str">
        <f t="shared" si="5"/>
        <v>leden</v>
      </c>
      <c r="N615" s="16">
        <f t="shared" si="6"/>
        <v>2017</v>
      </c>
      <c r="O615" s="14">
        <v>-16116.9</v>
      </c>
    </row>
    <row r="616" spans="1:15" ht="12.75" customHeight="1">
      <c r="A616" s="13" t="s">
        <v>824</v>
      </c>
      <c r="B616" s="14">
        <v>-1229.8399999999999</v>
      </c>
      <c r="C616" s="14"/>
      <c r="D616" s="13">
        <v>50490360</v>
      </c>
      <c r="E616" s="13">
        <v>32110700</v>
      </c>
      <c r="F616" s="13" t="s">
        <v>243</v>
      </c>
      <c r="G616" s="13" t="s">
        <v>825</v>
      </c>
      <c r="H616" s="15">
        <v>42762</v>
      </c>
      <c r="I616" s="13" t="s">
        <v>9</v>
      </c>
      <c r="J616" s="13" t="s">
        <v>264</v>
      </c>
      <c r="K616" s="16" t="str">
        <f t="shared" si="3"/>
        <v>ZBOŽÍ</v>
      </c>
      <c r="L616" s="16" t="str">
        <f t="shared" si="4"/>
        <v>1 / 2017</v>
      </c>
      <c r="M616" s="16" t="str">
        <f t="shared" si="5"/>
        <v>leden</v>
      </c>
      <c r="N616" s="16">
        <f t="shared" si="6"/>
        <v>2017</v>
      </c>
      <c r="O616" s="14">
        <v>-1229.8399999999999</v>
      </c>
    </row>
    <row r="617" spans="1:15" ht="12.75" customHeight="1">
      <c r="A617" s="13" t="s">
        <v>827</v>
      </c>
      <c r="B617" s="14">
        <v>-10.31</v>
      </c>
      <c r="C617" s="14"/>
      <c r="D617" s="13">
        <v>50490360</v>
      </c>
      <c r="E617" s="13">
        <v>32110700</v>
      </c>
      <c r="F617" s="13" t="s">
        <v>243</v>
      </c>
      <c r="G617" s="13" t="s">
        <v>828</v>
      </c>
      <c r="H617" s="15">
        <v>42765</v>
      </c>
      <c r="I617" s="13" t="s">
        <v>9</v>
      </c>
      <c r="J617" s="13" t="s">
        <v>826</v>
      </c>
      <c r="K617" s="16" t="str">
        <f t="shared" si="3"/>
        <v>ZBOŽÍ</v>
      </c>
      <c r="L617" s="16" t="str">
        <f t="shared" si="4"/>
        <v>1 / 2017</v>
      </c>
      <c r="M617" s="16" t="str">
        <f t="shared" si="5"/>
        <v>leden</v>
      </c>
      <c r="N617" s="16">
        <f t="shared" si="6"/>
        <v>2017</v>
      </c>
      <c r="O617" s="14">
        <v>-10.31</v>
      </c>
    </row>
    <row r="618" spans="1:15" ht="12.75" customHeight="1">
      <c r="A618" s="13" t="s">
        <v>827</v>
      </c>
      <c r="B618" s="14">
        <v>-5428.18</v>
      </c>
      <c r="C618" s="14"/>
      <c r="D618" s="13">
        <v>50490360</v>
      </c>
      <c r="E618" s="13">
        <v>32110700</v>
      </c>
      <c r="F618" s="13" t="s">
        <v>243</v>
      </c>
      <c r="G618" s="13" t="s">
        <v>828</v>
      </c>
      <c r="H618" s="15">
        <v>42765</v>
      </c>
      <c r="I618" s="13" t="s">
        <v>9</v>
      </c>
      <c r="J618" s="13" t="s">
        <v>826</v>
      </c>
      <c r="K618" s="16" t="str">
        <f t="shared" si="3"/>
        <v>ZBOŽÍ</v>
      </c>
      <c r="L618" s="16" t="str">
        <f t="shared" si="4"/>
        <v>1 / 2017</v>
      </c>
      <c r="M618" s="16" t="str">
        <f t="shared" si="5"/>
        <v>leden</v>
      </c>
      <c r="N618" s="16">
        <f t="shared" si="6"/>
        <v>2017</v>
      </c>
      <c r="O618" s="14">
        <v>-5428.18</v>
      </c>
    </row>
    <row r="619" spans="1:15" ht="12.75" customHeight="1">
      <c r="A619" s="13" t="s">
        <v>265</v>
      </c>
      <c r="B619" s="14">
        <v>-94000</v>
      </c>
      <c r="C619" s="14"/>
      <c r="D619" s="13">
        <v>50490360</v>
      </c>
      <c r="E619" s="13">
        <v>32110700</v>
      </c>
      <c r="F619" s="13" t="s">
        <v>243</v>
      </c>
      <c r="G619" s="13" t="s">
        <v>266</v>
      </c>
      <c r="H619" s="15">
        <v>42765</v>
      </c>
      <c r="I619" s="13" t="s">
        <v>9</v>
      </c>
      <c r="J619" s="13" t="s">
        <v>264</v>
      </c>
      <c r="K619" s="16" t="str">
        <f t="shared" si="3"/>
        <v>ZBOŽÍ</v>
      </c>
      <c r="L619" s="16" t="str">
        <f t="shared" si="4"/>
        <v>1 / 2017</v>
      </c>
      <c r="M619" s="16" t="str">
        <f t="shared" si="5"/>
        <v>leden</v>
      </c>
      <c r="N619" s="16">
        <f t="shared" si="6"/>
        <v>2017</v>
      </c>
      <c r="O619" s="14">
        <v>-94000</v>
      </c>
    </row>
    <row r="620" spans="1:15" ht="12.75" customHeight="1">
      <c r="A620" s="13" t="s">
        <v>829</v>
      </c>
      <c r="B620" s="14">
        <v>-308713.42</v>
      </c>
      <c r="C620" s="14"/>
      <c r="D620" s="13">
        <v>50490360</v>
      </c>
      <c r="E620" s="13">
        <v>32110700</v>
      </c>
      <c r="F620" s="13" t="s">
        <v>243</v>
      </c>
      <c r="G620" s="13" t="s">
        <v>830</v>
      </c>
      <c r="H620" s="15">
        <v>42766</v>
      </c>
      <c r="I620" s="13" t="s">
        <v>9</v>
      </c>
      <c r="J620" s="13" t="s">
        <v>273</v>
      </c>
      <c r="K620" s="16" t="str">
        <f t="shared" si="3"/>
        <v>ZBOŽÍ</v>
      </c>
      <c r="L620" s="16" t="str">
        <f t="shared" si="4"/>
        <v>1 / 2017</v>
      </c>
      <c r="M620" s="16" t="str">
        <f t="shared" si="5"/>
        <v>leden</v>
      </c>
      <c r="N620" s="16">
        <f t="shared" si="6"/>
        <v>2017</v>
      </c>
      <c r="O620" s="14">
        <v>-308713.42</v>
      </c>
    </row>
    <row r="621" spans="1:15" ht="12.75" customHeight="1">
      <c r="A621" s="13" t="s">
        <v>832</v>
      </c>
      <c r="B621" s="14">
        <v>-132403.23000000001</v>
      </c>
      <c r="C621" s="14"/>
      <c r="D621" s="13">
        <v>50490360</v>
      </c>
      <c r="E621" s="13">
        <v>32110700</v>
      </c>
      <c r="F621" s="13" t="s">
        <v>238</v>
      </c>
      <c r="G621" s="13" t="s">
        <v>833</v>
      </c>
      <c r="H621" s="15">
        <v>42786</v>
      </c>
      <c r="I621" s="13" t="s">
        <v>9</v>
      </c>
      <c r="J621" s="13" t="s">
        <v>831</v>
      </c>
      <c r="K621" s="16" t="str">
        <f t="shared" ref="K621:K684" si="7">IF(OR(LEFT(D621,5)="50113",LEFT(E621,5)="50113"),"LÉKY",IF(OR(LEFT(D621,5)="50115",LEFT(E621,5)="50115"),"ZDRAV.MAT.",IF(OR(LEFT(D621,3)="504",LEFT(E621,3)="504"),"ZBOŽÍ")))</f>
        <v>ZBOŽÍ</v>
      </c>
      <c r="L621" s="16" t="str">
        <f t="shared" si="4"/>
        <v>2 / 2017</v>
      </c>
      <c r="M621" s="16" t="str">
        <f t="shared" si="5"/>
        <v>únor</v>
      </c>
      <c r="N621" s="16">
        <f t="shared" si="6"/>
        <v>2017</v>
      </c>
      <c r="O621" s="14">
        <v>-132403.23000000001</v>
      </c>
    </row>
    <row r="622" spans="1:15" ht="12.75" customHeight="1">
      <c r="A622" s="13" t="s">
        <v>835</v>
      </c>
      <c r="B622" s="14">
        <v>-165.29</v>
      </c>
      <c r="C622" s="14"/>
      <c r="D622" s="13">
        <v>50490360</v>
      </c>
      <c r="E622" s="13">
        <v>32110700</v>
      </c>
      <c r="F622" s="13" t="s">
        <v>837</v>
      </c>
      <c r="G622" s="13" t="s">
        <v>836</v>
      </c>
      <c r="H622" s="15">
        <v>42786</v>
      </c>
      <c r="I622" s="13" t="s">
        <v>9</v>
      </c>
      <c r="J622" s="13" t="s">
        <v>834</v>
      </c>
      <c r="K622" s="16" t="str">
        <f t="shared" si="7"/>
        <v>ZBOŽÍ</v>
      </c>
      <c r="L622" s="16" t="str">
        <f t="shared" si="4"/>
        <v>2 / 2017</v>
      </c>
      <c r="M622" s="16" t="str">
        <f t="shared" si="5"/>
        <v>únor</v>
      </c>
      <c r="N622" s="16">
        <f t="shared" si="6"/>
        <v>2017</v>
      </c>
      <c r="O622" s="14">
        <v>-165.29</v>
      </c>
    </row>
    <row r="623" spans="1:15" ht="12.75" customHeight="1">
      <c r="A623" s="13" t="s">
        <v>838</v>
      </c>
      <c r="B623" s="14">
        <v>-826.45</v>
      </c>
      <c r="C623" s="14"/>
      <c r="D623" s="13">
        <v>50490360</v>
      </c>
      <c r="E623" s="13">
        <v>32110700</v>
      </c>
      <c r="F623" s="13" t="s">
        <v>837</v>
      </c>
      <c r="G623" s="13" t="s">
        <v>839</v>
      </c>
      <c r="H623" s="15">
        <v>42786</v>
      </c>
      <c r="I623" s="13" t="s">
        <v>9</v>
      </c>
      <c r="J623" s="13" t="s">
        <v>834</v>
      </c>
      <c r="K623" s="16" t="str">
        <f t="shared" si="7"/>
        <v>ZBOŽÍ</v>
      </c>
      <c r="L623" s="16" t="str">
        <f t="shared" si="4"/>
        <v>2 / 2017</v>
      </c>
      <c r="M623" s="16" t="str">
        <f t="shared" si="5"/>
        <v>únor</v>
      </c>
      <c r="N623" s="16">
        <f t="shared" si="6"/>
        <v>2017</v>
      </c>
      <c r="O623" s="14">
        <v>-826.45</v>
      </c>
    </row>
    <row r="624" spans="1:15" ht="12.75" customHeight="1">
      <c r="A624" s="13" t="s">
        <v>841</v>
      </c>
      <c r="B624" s="14">
        <v>-6.77</v>
      </c>
      <c r="C624" s="14"/>
      <c r="D624" s="13">
        <v>50490360</v>
      </c>
      <c r="E624" s="13">
        <v>32110700</v>
      </c>
      <c r="F624" s="13" t="s">
        <v>243</v>
      </c>
      <c r="G624" s="13" t="s">
        <v>842</v>
      </c>
      <c r="H624" s="15">
        <v>42786</v>
      </c>
      <c r="I624" s="13" t="s">
        <v>9</v>
      </c>
      <c r="J624" s="13" t="s">
        <v>840</v>
      </c>
      <c r="K624" s="16" t="str">
        <f t="shared" si="7"/>
        <v>ZBOŽÍ</v>
      </c>
      <c r="L624" s="16" t="str">
        <f t="shared" si="4"/>
        <v>2 / 2017</v>
      </c>
      <c r="M624" s="16" t="str">
        <f t="shared" si="5"/>
        <v>únor</v>
      </c>
      <c r="N624" s="16">
        <f t="shared" si="6"/>
        <v>2017</v>
      </c>
      <c r="O624" s="14">
        <v>-6.77</v>
      </c>
    </row>
    <row r="625" spans="1:15" ht="12.75" customHeight="1">
      <c r="A625" s="13" t="s">
        <v>841</v>
      </c>
      <c r="B625" s="14">
        <v>-1957.16</v>
      </c>
      <c r="C625" s="14"/>
      <c r="D625" s="13">
        <v>50490360</v>
      </c>
      <c r="E625" s="13">
        <v>32110700</v>
      </c>
      <c r="F625" s="13" t="s">
        <v>243</v>
      </c>
      <c r="G625" s="13" t="s">
        <v>842</v>
      </c>
      <c r="H625" s="15">
        <v>42786</v>
      </c>
      <c r="I625" s="13" t="s">
        <v>9</v>
      </c>
      <c r="J625" s="13" t="s">
        <v>840</v>
      </c>
      <c r="K625" s="16" t="str">
        <f t="shared" si="7"/>
        <v>ZBOŽÍ</v>
      </c>
      <c r="L625" s="16" t="str">
        <f t="shared" si="4"/>
        <v>2 / 2017</v>
      </c>
      <c r="M625" s="16" t="str">
        <f t="shared" si="5"/>
        <v>únor</v>
      </c>
      <c r="N625" s="16">
        <f t="shared" si="6"/>
        <v>2017</v>
      </c>
      <c r="O625" s="14">
        <v>-1957.16</v>
      </c>
    </row>
    <row r="626" spans="1:15" ht="12.75" customHeight="1">
      <c r="A626" s="13" t="s">
        <v>315</v>
      </c>
      <c r="B626" s="14">
        <v>-312.52999999999997</v>
      </c>
      <c r="C626" s="14"/>
      <c r="D626" s="13">
        <v>50490360</v>
      </c>
      <c r="E626" s="13">
        <v>32110700</v>
      </c>
      <c r="F626" s="13" t="s">
        <v>243</v>
      </c>
      <c r="G626" s="13" t="s">
        <v>316</v>
      </c>
      <c r="H626" s="15">
        <v>42786</v>
      </c>
      <c r="I626" s="13" t="s">
        <v>9</v>
      </c>
      <c r="J626" s="13" t="s">
        <v>314</v>
      </c>
      <c r="K626" s="16" t="str">
        <f t="shared" si="7"/>
        <v>ZBOŽÍ</v>
      </c>
      <c r="L626" s="16" t="str">
        <f t="shared" si="4"/>
        <v>2 / 2017</v>
      </c>
      <c r="M626" s="16" t="str">
        <f t="shared" si="5"/>
        <v>únor</v>
      </c>
      <c r="N626" s="16">
        <f t="shared" si="6"/>
        <v>2017</v>
      </c>
      <c r="O626" s="14">
        <v>-312.52999999999997</v>
      </c>
    </row>
    <row r="627" spans="1:15" ht="12.75" customHeight="1">
      <c r="A627" s="13" t="s">
        <v>315</v>
      </c>
      <c r="B627" s="14">
        <v>-113687.47</v>
      </c>
      <c r="C627" s="14"/>
      <c r="D627" s="13">
        <v>50490360</v>
      </c>
      <c r="E627" s="13">
        <v>32110700</v>
      </c>
      <c r="F627" s="13" t="s">
        <v>243</v>
      </c>
      <c r="G627" s="13" t="s">
        <v>316</v>
      </c>
      <c r="H627" s="15">
        <v>42786</v>
      </c>
      <c r="I627" s="13" t="s">
        <v>9</v>
      </c>
      <c r="J627" s="13" t="s">
        <v>314</v>
      </c>
      <c r="K627" s="16" t="str">
        <f t="shared" si="7"/>
        <v>ZBOŽÍ</v>
      </c>
      <c r="L627" s="16" t="str">
        <f t="shared" si="4"/>
        <v>2 / 2017</v>
      </c>
      <c r="M627" s="16" t="str">
        <f t="shared" si="5"/>
        <v>únor</v>
      </c>
      <c r="N627" s="16">
        <f t="shared" si="6"/>
        <v>2017</v>
      </c>
      <c r="O627" s="14">
        <v>-113687.47</v>
      </c>
    </row>
    <row r="628" spans="1:15" ht="12.75" customHeight="1">
      <c r="A628" s="13" t="s">
        <v>844</v>
      </c>
      <c r="B628" s="14">
        <v>-2417.7399999999998</v>
      </c>
      <c r="C628" s="14"/>
      <c r="D628" s="13">
        <v>50490360</v>
      </c>
      <c r="E628" s="13">
        <v>32110700</v>
      </c>
      <c r="F628" s="13" t="s">
        <v>243</v>
      </c>
      <c r="G628" s="13" t="s">
        <v>845</v>
      </c>
      <c r="H628" s="15">
        <v>42786</v>
      </c>
      <c r="I628" s="13" t="s">
        <v>9</v>
      </c>
      <c r="J628" s="13" t="s">
        <v>843</v>
      </c>
      <c r="K628" s="16" t="str">
        <f t="shared" si="7"/>
        <v>ZBOŽÍ</v>
      </c>
      <c r="L628" s="16" t="str">
        <f t="shared" si="4"/>
        <v>2 / 2017</v>
      </c>
      <c r="M628" s="16" t="str">
        <f t="shared" si="5"/>
        <v>únor</v>
      </c>
      <c r="N628" s="16">
        <f t="shared" si="6"/>
        <v>2017</v>
      </c>
      <c r="O628" s="14">
        <v>-2417.7399999999998</v>
      </c>
    </row>
    <row r="629" spans="1:15" ht="12.75" customHeight="1">
      <c r="A629" s="13" t="s">
        <v>844</v>
      </c>
      <c r="B629" s="14">
        <v>-167.36</v>
      </c>
      <c r="C629" s="14"/>
      <c r="D629" s="13">
        <v>50490360</v>
      </c>
      <c r="E629" s="13">
        <v>32110700</v>
      </c>
      <c r="F629" s="13" t="s">
        <v>243</v>
      </c>
      <c r="G629" s="13" t="s">
        <v>845</v>
      </c>
      <c r="H629" s="15">
        <v>42786</v>
      </c>
      <c r="I629" s="13" t="s">
        <v>9</v>
      </c>
      <c r="J629" s="13" t="s">
        <v>843</v>
      </c>
      <c r="K629" s="16" t="str">
        <f t="shared" si="7"/>
        <v>ZBOŽÍ</v>
      </c>
      <c r="L629" s="16" t="str">
        <f t="shared" si="4"/>
        <v>2 / 2017</v>
      </c>
      <c r="M629" s="16" t="str">
        <f t="shared" si="5"/>
        <v>únor</v>
      </c>
      <c r="N629" s="16">
        <f t="shared" si="6"/>
        <v>2017</v>
      </c>
      <c r="O629" s="14">
        <v>-167.36</v>
      </c>
    </row>
    <row r="630" spans="1:15" ht="12.75" customHeight="1">
      <c r="A630" s="13" t="s">
        <v>847</v>
      </c>
      <c r="B630" s="14">
        <v>-478.13</v>
      </c>
      <c r="C630" s="14"/>
      <c r="D630" s="13">
        <v>50490360</v>
      </c>
      <c r="E630" s="13">
        <v>32110700</v>
      </c>
      <c r="F630" s="13" t="s">
        <v>243</v>
      </c>
      <c r="G630" s="13" t="s">
        <v>848</v>
      </c>
      <c r="H630" s="15">
        <v>42790</v>
      </c>
      <c r="I630" s="13" t="s">
        <v>9</v>
      </c>
      <c r="J630" s="13" t="s">
        <v>846</v>
      </c>
      <c r="K630" s="16" t="str">
        <f t="shared" si="7"/>
        <v>ZBOŽÍ</v>
      </c>
      <c r="L630" s="16" t="str">
        <f t="shared" si="4"/>
        <v>2 / 2017</v>
      </c>
      <c r="M630" s="16" t="str">
        <f t="shared" si="5"/>
        <v>únor</v>
      </c>
      <c r="N630" s="16">
        <f t="shared" si="6"/>
        <v>2017</v>
      </c>
      <c r="O630" s="14">
        <v>-478.13</v>
      </c>
    </row>
    <row r="631" spans="1:15" ht="12.75" customHeight="1">
      <c r="A631" s="13" t="s">
        <v>847</v>
      </c>
      <c r="B631" s="14">
        <v>-54025.07</v>
      </c>
      <c r="C631" s="14"/>
      <c r="D631" s="13">
        <v>50490360</v>
      </c>
      <c r="E631" s="13">
        <v>32110700</v>
      </c>
      <c r="F631" s="13" t="s">
        <v>243</v>
      </c>
      <c r="G631" s="13" t="s">
        <v>848</v>
      </c>
      <c r="H631" s="15">
        <v>42790</v>
      </c>
      <c r="I631" s="13" t="s">
        <v>9</v>
      </c>
      <c r="J631" s="13" t="s">
        <v>846</v>
      </c>
      <c r="K631" s="16" t="str">
        <f t="shared" si="7"/>
        <v>ZBOŽÍ</v>
      </c>
      <c r="L631" s="16" t="str">
        <f t="shared" si="4"/>
        <v>2 / 2017</v>
      </c>
      <c r="M631" s="16" t="str">
        <f t="shared" si="5"/>
        <v>únor</v>
      </c>
      <c r="N631" s="16">
        <f t="shared" si="6"/>
        <v>2017</v>
      </c>
      <c r="O631" s="14">
        <v>-54025.07</v>
      </c>
    </row>
    <row r="632" spans="1:15" ht="12.75" customHeight="1">
      <c r="A632" s="13" t="s">
        <v>847</v>
      </c>
      <c r="B632" s="14">
        <v>-638.37</v>
      </c>
      <c r="C632" s="14"/>
      <c r="D632" s="13">
        <v>50490360</v>
      </c>
      <c r="E632" s="13">
        <v>32110700</v>
      </c>
      <c r="F632" s="13" t="s">
        <v>243</v>
      </c>
      <c r="G632" s="13" t="s">
        <v>848</v>
      </c>
      <c r="H632" s="15">
        <v>42790</v>
      </c>
      <c r="I632" s="13" t="s">
        <v>9</v>
      </c>
      <c r="J632" s="13" t="s">
        <v>846</v>
      </c>
      <c r="K632" s="16" t="str">
        <f t="shared" si="7"/>
        <v>ZBOŽÍ</v>
      </c>
      <c r="L632" s="16" t="str">
        <f t="shared" si="4"/>
        <v>2 / 2017</v>
      </c>
      <c r="M632" s="16" t="str">
        <f t="shared" si="5"/>
        <v>únor</v>
      </c>
      <c r="N632" s="16">
        <f t="shared" si="6"/>
        <v>2017</v>
      </c>
      <c r="O632" s="14">
        <v>-638.37</v>
      </c>
    </row>
    <row r="633" spans="1:15" ht="12.75" customHeight="1">
      <c r="A633" s="13" t="s">
        <v>850</v>
      </c>
      <c r="B633" s="14">
        <v>-14595.12</v>
      </c>
      <c r="C633" s="14"/>
      <c r="D633" s="13">
        <v>50490360</v>
      </c>
      <c r="E633" s="13">
        <v>32110700</v>
      </c>
      <c r="F633" s="13" t="s">
        <v>248</v>
      </c>
      <c r="G633" s="13" t="s">
        <v>851</v>
      </c>
      <c r="H633" s="15">
        <v>42794</v>
      </c>
      <c r="I633" s="13" t="s">
        <v>230</v>
      </c>
      <c r="J633" s="13" t="s">
        <v>849</v>
      </c>
      <c r="K633" s="16" t="str">
        <f t="shared" si="7"/>
        <v>ZBOŽÍ</v>
      </c>
      <c r="L633" s="16" t="str">
        <f t="shared" si="4"/>
        <v>2 / 2017</v>
      </c>
      <c r="M633" s="16" t="str">
        <f t="shared" si="5"/>
        <v>únor</v>
      </c>
      <c r="N633" s="16">
        <f t="shared" si="6"/>
        <v>2017</v>
      </c>
      <c r="O633" s="14">
        <v>-14595.12</v>
      </c>
    </row>
    <row r="634" spans="1:15" ht="12.75" customHeight="1">
      <c r="A634" s="13" t="s">
        <v>853</v>
      </c>
      <c r="B634" s="14">
        <v>-2472.9499999999998</v>
      </c>
      <c r="C634" s="14"/>
      <c r="D634" s="13">
        <v>50490360</v>
      </c>
      <c r="E634" s="13">
        <v>32110700</v>
      </c>
      <c r="F634" s="13" t="s">
        <v>243</v>
      </c>
      <c r="G634" s="13" t="s">
        <v>854</v>
      </c>
      <c r="H634" s="15">
        <v>42807</v>
      </c>
      <c r="I634" s="13" t="s">
        <v>9</v>
      </c>
      <c r="J634" s="13" t="s">
        <v>852</v>
      </c>
      <c r="K634" s="16" t="str">
        <f t="shared" si="7"/>
        <v>ZBOŽÍ</v>
      </c>
      <c r="L634" s="16" t="str">
        <f t="shared" si="4"/>
        <v>3 / 2017</v>
      </c>
      <c r="M634" s="16" t="str">
        <f t="shared" si="5"/>
        <v>březen</v>
      </c>
      <c r="N634" s="16">
        <f t="shared" si="6"/>
        <v>2017</v>
      </c>
      <c r="O634" s="14">
        <v>-2472.9499999999998</v>
      </c>
    </row>
    <row r="635" spans="1:15" ht="12.75" customHeight="1">
      <c r="A635" s="13" t="s">
        <v>855</v>
      </c>
      <c r="B635" s="14">
        <v>-332079.64</v>
      </c>
      <c r="C635" s="14"/>
      <c r="D635" s="13">
        <v>50490360</v>
      </c>
      <c r="E635" s="13">
        <v>32110700</v>
      </c>
      <c r="F635" s="13" t="s">
        <v>243</v>
      </c>
      <c r="G635" s="13" t="s">
        <v>856</v>
      </c>
      <c r="H635" s="15">
        <v>42808</v>
      </c>
      <c r="I635" s="13" t="s">
        <v>9</v>
      </c>
      <c r="J635" s="13" t="s">
        <v>348</v>
      </c>
      <c r="K635" s="16" t="str">
        <f t="shared" si="7"/>
        <v>ZBOŽÍ</v>
      </c>
      <c r="L635" s="16" t="str">
        <f t="shared" si="4"/>
        <v>3 / 2017</v>
      </c>
      <c r="M635" s="16" t="str">
        <f t="shared" si="5"/>
        <v>březen</v>
      </c>
      <c r="N635" s="16">
        <f t="shared" si="6"/>
        <v>2017</v>
      </c>
      <c r="O635" s="14">
        <v>-332079.64</v>
      </c>
    </row>
    <row r="636" spans="1:15" ht="12.75" customHeight="1">
      <c r="A636" s="13" t="s">
        <v>858</v>
      </c>
      <c r="B636" s="14">
        <v>-621.87</v>
      </c>
      <c r="C636" s="14"/>
      <c r="D636" s="13">
        <v>50490360</v>
      </c>
      <c r="E636" s="13">
        <v>32110700</v>
      </c>
      <c r="F636" s="13" t="s">
        <v>243</v>
      </c>
      <c r="G636" s="13" t="s">
        <v>859</v>
      </c>
      <c r="H636" s="15">
        <v>42814</v>
      </c>
      <c r="I636" s="13" t="s">
        <v>9</v>
      </c>
      <c r="J636" s="13" t="s">
        <v>857</v>
      </c>
      <c r="K636" s="16" t="str">
        <f t="shared" si="7"/>
        <v>ZBOŽÍ</v>
      </c>
      <c r="L636" s="16" t="str">
        <f t="shared" si="4"/>
        <v>3 / 2017</v>
      </c>
      <c r="M636" s="16" t="str">
        <f t="shared" si="5"/>
        <v>březen</v>
      </c>
      <c r="N636" s="16">
        <f t="shared" si="6"/>
        <v>2017</v>
      </c>
      <c r="O636" s="14">
        <v>-621.87</v>
      </c>
    </row>
    <row r="637" spans="1:15" ht="12.75" customHeight="1">
      <c r="A637" s="13" t="s">
        <v>858</v>
      </c>
      <c r="B637" s="14">
        <v>-15090.45</v>
      </c>
      <c r="C637" s="14"/>
      <c r="D637" s="13">
        <v>50490360</v>
      </c>
      <c r="E637" s="13">
        <v>32110700</v>
      </c>
      <c r="F637" s="13" t="s">
        <v>243</v>
      </c>
      <c r="G637" s="13" t="s">
        <v>859</v>
      </c>
      <c r="H637" s="15">
        <v>42814</v>
      </c>
      <c r="I637" s="13" t="s">
        <v>9</v>
      </c>
      <c r="J637" s="13" t="s">
        <v>857</v>
      </c>
      <c r="K637" s="16" t="str">
        <f t="shared" si="7"/>
        <v>ZBOŽÍ</v>
      </c>
      <c r="L637" s="16" t="str">
        <f t="shared" si="4"/>
        <v>3 / 2017</v>
      </c>
      <c r="M637" s="16" t="str">
        <f t="shared" si="5"/>
        <v>březen</v>
      </c>
      <c r="N637" s="16">
        <f t="shared" si="6"/>
        <v>2017</v>
      </c>
      <c r="O637" s="14">
        <v>-15090.45</v>
      </c>
    </row>
    <row r="638" spans="1:15" ht="12.75" customHeight="1">
      <c r="A638" s="13" t="s">
        <v>858</v>
      </c>
      <c r="B638" s="14">
        <v>-29.88</v>
      </c>
      <c r="C638" s="14"/>
      <c r="D638" s="13">
        <v>50490360</v>
      </c>
      <c r="E638" s="13">
        <v>32110700</v>
      </c>
      <c r="F638" s="13" t="s">
        <v>243</v>
      </c>
      <c r="G638" s="13" t="s">
        <v>859</v>
      </c>
      <c r="H638" s="15">
        <v>42814</v>
      </c>
      <c r="I638" s="13" t="s">
        <v>9</v>
      </c>
      <c r="J638" s="13" t="s">
        <v>857</v>
      </c>
      <c r="K638" s="16" t="str">
        <f t="shared" si="7"/>
        <v>ZBOŽÍ</v>
      </c>
      <c r="L638" s="16" t="str">
        <f t="shared" si="4"/>
        <v>3 / 2017</v>
      </c>
      <c r="M638" s="16" t="str">
        <f t="shared" si="5"/>
        <v>březen</v>
      </c>
      <c r="N638" s="16">
        <f t="shared" si="6"/>
        <v>2017</v>
      </c>
      <c r="O638" s="14">
        <v>-29.88</v>
      </c>
    </row>
    <row r="639" spans="1:15" ht="12.75" customHeight="1">
      <c r="A639" s="13" t="s">
        <v>861</v>
      </c>
      <c r="B639" s="14">
        <v>-9797.2000000000007</v>
      </c>
      <c r="C639" s="14"/>
      <c r="D639" s="13">
        <v>50490360</v>
      </c>
      <c r="E639" s="13">
        <v>32110700</v>
      </c>
      <c r="F639" s="13" t="s">
        <v>243</v>
      </c>
      <c r="G639" s="13" t="s">
        <v>862</v>
      </c>
      <c r="H639" s="15">
        <v>42814</v>
      </c>
      <c r="I639" s="13" t="s">
        <v>9</v>
      </c>
      <c r="J639" s="13" t="s">
        <v>860</v>
      </c>
      <c r="K639" s="16" t="str">
        <f t="shared" si="7"/>
        <v>ZBOŽÍ</v>
      </c>
      <c r="L639" s="16" t="str">
        <f t="shared" si="4"/>
        <v>3 / 2017</v>
      </c>
      <c r="M639" s="16" t="str">
        <f t="shared" si="5"/>
        <v>březen</v>
      </c>
      <c r="N639" s="16">
        <f t="shared" si="6"/>
        <v>2017</v>
      </c>
      <c r="O639" s="14">
        <v>-9797.2000000000007</v>
      </c>
    </row>
    <row r="640" spans="1:15" ht="12.75" customHeight="1">
      <c r="A640" s="13" t="s">
        <v>861</v>
      </c>
      <c r="B640" s="14">
        <v>-202.8</v>
      </c>
      <c r="C640" s="14"/>
      <c r="D640" s="13">
        <v>50490360</v>
      </c>
      <c r="E640" s="13">
        <v>32110700</v>
      </c>
      <c r="F640" s="13" t="s">
        <v>243</v>
      </c>
      <c r="G640" s="13" t="s">
        <v>862</v>
      </c>
      <c r="H640" s="15">
        <v>42814</v>
      </c>
      <c r="I640" s="13" t="s">
        <v>9</v>
      </c>
      <c r="J640" s="13" t="s">
        <v>860</v>
      </c>
      <c r="K640" s="16" t="str">
        <f t="shared" si="7"/>
        <v>ZBOŽÍ</v>
      </c>
      <c r="L640" s="16" t="str">
        <f t="shared" si="4"/>
        <v>3 / 2017</v>
      </c>
      <c r="M640" s="16" t="str">
        <f t="shared" si="5"/>
        <v>březen</v>
      </c>
      <c r="N640" s="16">
        <f t="shared" si="6"/>
        <v>2017</v>
      </c>
      <c r="O640" s="14">
        <v>-202.8</v>
      </c>
    </row>
    <row r="641" spans="1:15" ht="12.75" customHeight="1">
      <c r="A641" s="13" t="s">
        <v>864</v>
      </c>
      <c r="B641" s="14">
        <v>-29959.56</v>
      </c>
      <c r="C641" s="14"/>
      <c r="D641" s="13">
        <v>50490360</v>
      </c>
      <c r="E641" s="13">
        <v>32110700</v>
      </c>
      <c r="F641" s="13" t="s">
        <v>243</v>
      </c>
      <c r="G641" s="13" t="s">
        <v>865</v>
      </c>
      <c r="H641" s="15">
        <v>42814</v>
      </c>
      <c r="I641" s="13" t="s">
        <v>9</v>
      </c>
      <c r="J641" s="13" t="s">
        <v>863</v>
      </c>
      <c r="K641" s="16" t="str">
        <f t="shared" si="7"/>
        <v>ZBOŽÍ</v>
      </c>
      <c r="L641" s="16" t="str">
        <f t="shared" si="4"/>
        <v>3 / 2017</v>
      </c>
      <c r="M641" s="16" t="str">
        <f t="shared" si="5"/>
        <v>březen</v>
      </c>
      <c r="N641" s="16">
        <f t="shared" si="6"/>
        <v>2017</v>
      </c>
      <c r="O641" s="14">
        <v>-29959.56</v>
      </c>
    </row>
    <row r="642" spans="1:15" ht="12.75" customHeight="1">
      <c r="A642" s="13" t="s">
        <v>867</v>
      </c>
      <c r="B642" s="14">
        <v>-24935.119999999999</v>
      </c>
      <c r="C642" s="14"/>
      <c r="D642" s="13">
        <v>50490360</v>
      </c>
      <c r="E642" s="13">
        <v>32110700</v>
      </c>
      <c r="F642" s="13" t="s">
        <v>595</v>
      </c>
      <c r="G642" s="13" t="s">
        <v>868</v>
      </c>
      <c r="H642" s="15">
        <v>42815</v>
      </c>
      <c r="I642" s="13" t="s">
        <v>9</v>
      </c>
      <c r="J642" s="13" t="s">
        <v>866</v>
      </c>
      <c r="K642" s="16" t="str">
        <f t="shared" si="7"/>
        <v>ZBOŽÍ</v>
      </c>
      <c r="L642" s="16" t="str">
        <f t="shared" si="4"/>
        <v>3 / 2017</v>
      </c>
      <c r="M642" s="16" t="str">
        <f t="shared" si="5"/>
        <v>březen</v>
      </c>
      <c r="N642" s="16">
        <f t="shared" si="6"/>
        <v>2017</v>
      </c>
      <c r="O642" s="14">
        <v>-24935.119999999999</v>
      </c>
    </row>
    <row r="643" spans="1:15" ht="12.75" customHeight="1">
      <c r="A643" s="13" t="s">
        <v>870</v>
      </c>
      <c r="B643" s="14">
        <v>-205.03</v>
      </c>
      <c r="C643" s="14"/>
      <c r="D643" s="13">
        <v>50490360</v>
      </c>
      <c r="E643" s="13">
        <v>32110700</v>
      </c>
      <c r="F643" s="13" t="s">
        <v>243</v>
      </c>
      <c r="G643" s="13" t="s">
        <v>871</v>
      </c>
      <c r="H643" s="15">
        <v>42815</v>
      </c>
      <c r="I643" s="13" t="s">
        <v>9</v>
      </c>
      <c r="J643" s="13" t="s">
        <v>869</v>
      </c>
      <c r="K643" s="16" t="str">
        <f t="shared" si="7"/>
        <v>ZBOŽÍ</v>
      </c>
      <c r="L643" s="16" t="str">
        <f t="shared" si="4"/>
        <v>3 / 2017</v>
      </c>
      <c r="M643" s="16" t="str">
        <f t="shared" si="5"/>
        <v>březen</v>
      </c>
      <c r="N643" s="16">
        <f t="shared" si="6"/>
        <v>2017</v>
      </c>
      <c r="O643" s="14">
        <v>-205.03</v>
      </c>
    </row>
    <row r="644" spans="1:15" ht="12.75" customHeight="1">
      <c r="A644" s="13" t="s">
        <v>873</v>
      </c>
      <c r="B644" s="14">
        <v>-7123.68</v>
      </c>
      <c r="C644" s="14"/>
      <c r="D644" s="13">
        <v>50490360</v>
      </c>
      <c r="E644" s="13">
        <v>32110700</v>
      </c>
      <c r="F644" s="13" t="s">
        <v>243</v>
      </c>
      <c r="G644" s="13" t="s">
        <v>874</v>
      </c>
      <c r="H644" s="15">
        <v>42815</v>
      </c>
      <c r="I644" s="13" t="s">
        <v>9</v>
      </c>
      <c r="J644" s="13" t="s">
        <v>872</v>
      </c>
      <c r="K644" s="16" t="str">
        <f t="shared" si="7"/>
        <v>ZBOŽÍ</v>
      </c>
      <c r="L644" s="16" t="str">
        <f t="shared" si="4"/>
        <v>3 / 2017</v>
      </c>
      <c r="M644" s="16" t="str">
        <f t="shared" si="5"/>
        <v>březen</v>
      </c>
      <c r="N644" s="16">
        <f t="shared" si="6"/>
        <v>2017</v>
      </c>
      <c r="O644" s="14">
        <v>-7123.68</v>
      </c>
    </row>
    <row r="645" spans="1:15" ht="12.75" customHeight="1">
      <c r="A645" s="13" t="s">
        <v>873</v>
      </c>
      <c r="B645" s="14">
        <v>-59754.5</v>
      </c>
      <c r="C645" s="14"/>
      <c r="D645" s="13">
        <v>50490360</v>
      </c>
      <c r="E645" s="13">
        <v>32110700</v>
      </c>
      <c r="F645" s="13" t="s">
        <v>243</v>
      </c>
      <c r="G645" s="13" t="s">
        <v>874</v>
      </c>
      <c r="H645" s="15">
        <v>42815</v>
      </c>
      <c r="I645" s="13" t="s">
        <v>9</v>
      </c>
      <c r="J645" s="13" t="s">
        <v>872</v>
      </c>
      <c r="K645" s="16" t="str">
        <f t="shared" si="7"/>
        <v>ZBOŽÍ</v>
      </c>
      <c r="L645" s="16" t="str">
        <f t="shared" si="4"/>
        <v>3 / 2017</v>
      </c>
      <c r="M645" s="16" t="str">
        <f t="shared" si="5"/>
        <v>březen</v>
      </c>
      <c r="N645" s="16">
        <f t="shared" si="6"/>
        <v>2017</v>
      </c>
      <c r="O645" s="14">
        <v>-59754.5</v>
      </c>
    </row>
    <row r="646" spans="1:15" ht="12.75" customHeight="1">
      <c r="A646" s="13" t="s">
        <v>873</v>
      </c>
      <c r="B646" s="14">
        <v>-70628.13</v>
      </c>
      <c r="C646" s="14"/>
      <c r="D646" s="13">
        <v>50490360</v>
      </c>
      <c r="E646" s="13">
        <v>32110700</v>
      </c>
      <c r="F646" s="13" t="s">
        <v>243</v>
      </c>
      <c r="G646" s="13" t="s">
        <v>874</v>
      </c>
      <c r="H646" s="15">
        <v>42815</v>
      </c>
      <c r="I646" s="13" t="s">
        <v>9</v>
      </c>
      <c r="J646" s="13" t="s">
        <v>872</v>
      </c>
      <c r="K646" s="16" t="str">
        <f t="shared" si="7"/>
        <v>ZBOŽÍ</v>
      </c>
      <c r="L646" s="16" t="str">
        <f t="shared" si="4"/>
        <v>3 / 2017</v>
      </c>
      <c r="M646" s="16" t="str">
        <f t="shared" si="5"/>
        <v>březen</v>
      </c>
      <c r="N646" s="16">
        <f t="shared" si="6"/>
        <v>2017</v>
      </c>
      <c r="O646" s="14">
        <v>-70628.13</v>
      </c>
    </row>
    <row r="647" spans="1:15" ht="12.75" customHeight="1">
      <c r="A647" s="13" t="s">
        <v>378</v>
      </c>
      <c r="B647" s="14">
        <v>-23085.42</v>
      </c>
      <c r="C647" s="14"/>
      <c r="D647" s="13">
        <v>50490360</v>
      </c>
      <c r="E647" s="13">
        <v>32110700</v>
      </c>
      <c r="F647" s="13" t="s">
        <v>243</v>
      </c>
      <c r="G647" s="13" t="s">
        <v>379</v>
      </c>
      <c r="H647" s="15">
        <v>42815</v>
      </c>
      <c r="I647" s="13" t="s">
        <v>9</v>
      </c>
      <c r="J647" s="13" t="s">
        <v>875</v>
      </c>
      <c r="K647" s="16" t="str">
        <f t="shared" si="7"/>
        <v>ZBOŽÍ</v>
      </c>
      <c r="L647" s="16" t="str">
        <f t="shared" si="4"/>
        <v>3 / 2017</v>
      </c>
      <c r="M647" s="16" t="str">
        <f t="shared" si="5"/>
        <v>březen</v>
      </c>
      <c r="N647" s="16">
        <f t="shared" si="6"/>
        <v>2017</v>
      </c>
      <c r="O647" s="14">
        <v>-23085.42</v>
      </c>
    </row>
    <row r="648" spans="1:15" ht="12.75" customHeight="1">
      <c r="A648" s="13" t="s">
        <v>378</v>
      </c>
      <c r="B648" s="14">
        <v>-4749.12</v>
      </c>
      <c r="C648" s="14"/>
      <c r="D648" s="13">
        <v>50490360</v>
      </c>
      <c r="E648" s="13">
        <v>32110700</v>
      </c>
      <c r="F648" s="13" t="s">
        <v>243</v>
      </c>
      <c r="G648" s="13" t="s">
        <v>379</v>
      </c>
      <c r="H648" s="15">
        <v>42815</v>
      </c>
      <c r="I648" s="13" t="s">
        <v>9</v>
      </c>
      <c r="J648" s="13" t="s">
        <v>875</v>
      </c>
      <c r="K648" s="16" t="str">
        <f t="shared" si="7"/>
        <v>ZBOŽÍ</v>
      </c>
      <c r="L648" s="16" t="str">
        <f t="shared" si="4"/>
        <v>3 / 2017</v>
      </c>
      <c r="M648" s="16" t="str">
        <f t="shared" si="5"/>
        <v>březen</v>
      </c>
      <c r="N648" s="16">
        <f t="shared" si="6"/>
        <v>2017</v>
      </c>
      <c r="O648" s="14">
        <v>-4749.12</v>
      </c>
    </row>
    <row r="649" spans="1:15" ht="12.75" customHeight="1">
      <c r="A649" s="13" t="s">
        <v>378</v>
      </c>
      <c r="B649" s="14">
        <v>-8165.46</v>
      </c>
      <c r="C649" s="14"/>
      <c r="D649" s="13">
        <v>50490360</v>
      </c>
      <c r="E649" s="13">
        <v>32110700</v>
      </c>
      <c r="F649" s="13" t="s">
        <v>243</v>
      </c>
      <c r="G649" s="13" t="s">
        <v>379</v>
      </c>
      <c r="H649" s="15">
        <v>42815</v>
      </c>
      <c r="I649" s="13" t="s">
        <v>9</v>
      </c>
      <c r="J649" s="13" t="s">
        <v>875</v>
      </c>
      <c r="K649" s="16" t="str">
        <f t="shared" si="7"/>
        <v>ZBOŽÍ</v>
      </c>
      <c r="L649" s="16" t="str">
        <f t="shared" si="4"/>
        <v>3 / 2017</v>
      </c>
      <c r="M649" s="16" t="str">
        <f t="shared" si="5"/>
        <v>březen</v>
      </c>
      <c r="N649" s="16">
        <f t="shared" si="6"/>
        <v>2017</v>
      </c>
      <c r="O649" s="14">
        <v>-8165.46</v>
      </c>
    </row>
    <row r="650" spans="1:15" ht="12.75" customHeight="1">
      <c r="A650" s="13" t="s">
        <v>877</v>
      </c>
      <c r="B650" s="14">
        <v>353.9</v>
      </c>
      <c r="C650" s="14"/>
      <c r="D650" s="13">
        <v>50490360</v>
      </c>
      <c r="E650" s="13">
        <v>32110700</v>
      </c>
      <c r="F650" s="13" t="s">
        <v>243</v>
      </c>
      <c r="G650" s="13" t="s">
        <v>878</v>
      </c>
      <c r="H650" s="15">
        <v>42815</v>
      </c>
      <c r="I650" s="13" t="s">
        <v>9</v>
      </c>
      <c r="J650" s="13" t="s">
        <v>876</v>
      </c>
      <c r="K650" s="16" t="str">
        <f t="shared" si="7"/>
        <v>ZBOŽÍ</v>
      </c>
      <c r="L650" s="16" t="str">
        <f t="shared" si="4"/>
        <v>3 / 2017</v>
      </c>
      <c r="M650" s="16" t="str">
        <f t="shared" si="5"/>
        <v>březen</v>
      </c>
      <c r="N650" s="16">
        <f t="shared" si="6"/>
        <v>2017</v>
      </c>
      <c r="O650" s="14">
        <v>353.9</v>
      </c>
    </row>
    <row r="651" spans="1:15" ht="12.75" customHeight="1">
      <c r="A651" s="13" t="s">
        <v>877</v>
      </c>
      <c r="B651" s="14">
        <v>85631.77</v>
      </c>
      <c r="C651" s="14"/>
      <c r="D651" s="13">
        <v>50490360</v>
      </c>
      <c r="E651" s="13">
        <v>32110700</v>
      </c>
      <c r="F651" s="13" t="s">
        <v>243</v>
      </c>
      <c r="G651" s="13" t="s">
        <v>878</v>
      </c>
      <c r="H651" s="15">
        <v>42815</v>
      </c>
      <c r="I651" s="13" t="s">
        <v>9</v>
      </c>
      <c r="J651" s="13" t="s">
        <v>876</v>
      </c>
      <c r="K651" s="16" t="str">
        <f t="shared" si="7"/>
        <v>ZBOŽÍ</v>
      </c>
      <c r="L651" s="16" t="str">
        <f t="shared" si="4"/>
        <v>3 / 2017</v>
      </c>
      <c r="M651" s="16" t="str">
        <f t="shared" si="5"/>
        <v>březen</v>
      </c>
      <c r="N651" s="16">
        <f t="shared" si="6"/>
        <v>2017</v>
      </c>
      <c r="O651" s="14">
        <v>85631.77</v>
      </c>
    </row>
    <row r="652" spans="1:15" ht="12.75" customHeight="1">
      <c r="A652" s="13" t="s">
        <v>880</v>
      </c>
      <c r="B652" s="14">
        <v>353.9</v>
      </c>
      <c r="C652" s="14"/>
      <c r="D652" s="13">
        <v>50490360</v>
      </c>
      <c r="E652" s="13">
        <v>32110700</v>
      </c>
      <c r="F652" s="13" t="s">
        <v>243</v>
      </c>
      <c r="G652" s="13" t="s">
        <v>823</v>
      </c>
      <c r="H652" s="15">
        <v>42815</v>
      </c>
      <c r="I652" s="13" t="s">
        <v>9</v>
      </c>
      <c r="J652" s="13" t="s">
        <v>879</v>
      </c>
      <c r="K652" s="16" t="str">
        <f t="shared" si="7"/>
        <v>ZBOŽÍ</v>
      </c>
      <c r="L652" s="16" t="str">
        <f t="shared" si="4"/>
        <v>3 / 2017</v>
      </c>
      <c r="M652" s="16" t="str">
        <f t="shared" si="5"/>
        <v>březen</v>
      </c>
      <c r="N652" s="16">
        <f t="shared" si="6"/>
        <v>2017</v>
      </c>
      <c r="O652" s="14">
        <v>353.9</v>
      </c>
    </row>
    <row r="653" spans="1:15" ht="12.75" customHeight="1">
      <c r="A653" s="13" t="s">
        <v>880</v>
      </c>
      <c r="B653" s="14">
        <v>85631.77</v>
      </c>
      <c r="C653" s="14"/>
      <c r="D653" s="13">
        <v>50490360</v>
      </c>
      <c r="E653" s="13">
        <v>32110700</v>
      </c>
      <c r="F653" s="13" t="s">
        <v>243</v>
      </c>
      <c r="G653" s="13" t="s">
        <v>823</v>
      </c>
      <c r="H653" s="15">
        <v>42815</v>
      </c>
      <c r="I653" s="13" t="s">
        <v>9</v>
      </c>
      <c r="J653" s="13" t="s">
        <v>879</v>
      </c>
      <c r="K653" s="16" t="str">
        <f t="shared" si="7"/>
        <v>ZBOŽÍ</v>
      </c>
      <c r="L653" s="16" t="str">
        <f t="shared" si="4"/>
        <v>3 / 2017</v>
      </c>
      <c r="M653" s="16" t="str">
        <f t="shared" si="5"/>
        <v>březen</v>
      </c>
      <c r="N653" s="16">
        <f t="shared" si="6"/>
        <v>2017</v>
      </c>
      <c r="O653" s="14">
        <v>85631.77</v>
      </c>
    </row>
    <row r="654" spans="1:15" ht="12.75" customHeight="1">
      <c r="A654" s="13" t="s">
        <v>881</v>
      </c>
      <c r="B654" s="14">
        <v>-86071.85</v>
      </c>
      <c r="C654" s="14"/>
      <c r="D654" s="13">
        <v>50490360</v>
      </c>
      <c r="E654" s="13">
        <v>32110700</v>
      </c>
      <c r="F654" s="13" t="s">
        <v>243</v>
      </c>
      <c r="G654" s="13" t="s">
        <v>882</v>
      </c>
      <c r="H654" s="15">
        <v>42822</v>
      </c>
      <c r="I654" s="13" t="s">
        <v>9</v>
      </c>
      <c r="J654" s="13" t="s">
        <v>380</v>
      </c>
      <c r="K654" s="16" t="str">
        <f t="shared" si="7"/>
        <v>ZBOŽÍ</v>
      </c>
      <c r="L654" s="16" t="str">
        <f t="shared" si="4"/>
        <v>3 / 2017</v>
      </c>
      <c r="M654" s="16" t="str">
        <f t="shared" si="5"/>
        <v>březen</v>
      </c>
      <c r="N654" s="16">
        <f t="shared" si="6"/>
        <v>2017</v>
      </c>
      <c r="O654" s="14">
        <v>-86071.85</v>
      </c>
    </row>
    <row r="655" spans="1:15" ht="12.75" customHeight="1">
      <c r="A655" s="13" t="s">
        <v>883</v>
      </c>
      <c r="B655" s="14">
        <v>-114062.59</v>
      </c>
      <c r="C655" s="14"/>
      <c r="D655" s="13">
        <v>50490360</v>
      </c>
      <c r="E655" s="13">
        <v>32110700</v>
      </c>
      <c r="F655" s="13" t="s">
        <v>243</v>
      </c>
      <c r="G655" s="13" t="s">
        <v>884</v>
      </c>
      <c r="H655" s="15">
        <v>42822</v>
      </c>
      <c r="I655" s="13" t="s">
        <v>9</v>
      </c>
      <c r="J655" s="13" t="s">
        <v>380</v>
      </c>
      <c r="K655" s="16" t="str">
        <f t="shared" si="7"/>
        <v>ZBOŽÍ</v>
      </c>
      <c r="L655" s="16" t="str">
        <f t="shared" si="4"/>
        <v>3 / 2017</v>
      </c>
      <c r="M655" s="16" t="str">
        <f t="shared" si="5"/>
        <v>březen</v>
      </c>
      <c r="N655" s="16">
        <f t="shared" si="6"/>
        <v>2017</v>
      </c>
      <c r="O655" s="14">
        <v>-114062.59</v>
      </c>
    </row>
    <row r="656" spans="1:15" ht="12.75" customHeight="1">
      <c r="A656" s="13" t="s">
        <v>886</v>
      </c>
      <c r="B656" s="14">
        <v>-20296.009999999998</v>
      </c>
      <c r="C656" s="14"/>
      <c r="D656" s="13">
        <v>50490360</v>
      </c>
      <c r="E656" s="13">
        <v>32110700</v>
      </c>
      <c r="F656" s="13" t="s">
        <v>238</v>
      </c>
      <c r="G656" s="13" t="s">
        <v>887</v>
      </c>
      <c r="H656" s="15">
        <v>42825</v>
      </c>
      <c r="I656" s="13" t="s">
        <v>9</v>
      </c>
      <c r="J656" s="13" t="s">
        <v>885</v>
      </c>
      <c r="K656" s="16" t="str">
        <f t="shared" si="7"/>
        <v>ZBOŽÍ</v>
      </c>
      <c r="L656" s="16" t="str">
        <f t="shared" si="4"/>
        <v>3 / 2017</v>
      </c>
      <c r="M656" s="16" t="str">
        <f t="shared" si="5"/>
        <v>březen</v>
      </c>
      <c r="N656" s="16">
        <f t="shared" si="6"/>
        <v>2017</v>
      </c>
      <c r="O656" s="14">
        <v>-20296.009999999998</v>
      </c>
    </row>
    <row r="657" spans="1:15" ht="12.75" customHeight="1">
      <c r="A657" s="13" t="s">
        <v>889</v>
      </c>
      <c r="B657" s="14">
        <v>-12659.99</v>
      </c>
      <c r="C657" s="14"/>
      <c r="D657" s="13">
        <v>50490360</v>
      </c>
      <c r="E657" s="13">
        <v>32110700</v>
      </c>
      <c r="F657" s="13" t="s">
        <v>238</v>
      </c>
      <c r="G657" s="13" t="s">
        <v>890</v>
      </c>
      <c r="H657" s="15">
        <v>42825</v>
      </c>
      <c r="I657" s="13" t="s">
        <v>9</v>
      </c>
      <c r="J657" s="13" t="s">
        <v>888</v>
      </c>
      <c r="K657" s="16" t="str">
        <f t="shared" si="7"/>
        <v>ZBOŽÍ</v>
      </c>
      <c r="L657" s="16" t="str">
        <f t="shared" si="4"/>
        <v>3 / 2017</v>
      </c>
      <c r="M657" s="16" t="str">
        <f t="shared" si="5"/>
        <v>březen</v>
      </c>
      <c r="N657" s="16">
        <f t="shared" si="6"/>
        <v>2017</v>
      </c>
      <c r="O657" s="14">
        <v>-12659.99</v>
      </c>
    </row>
    <row r="658" spans="1:15" ht="12.75" customHeight="1">
      <c r="A658" s="13" t="s">
        <v>892</v>
      </c>
      <c r="B658" s="14">
        <v>-37852.629999999997</v>
      </c>
      <c r="C658" s="14"/>
      <c r="D658" s="13">
        <v>50490360</v>
      </c>
      <c r="E658" s="13">
        <v>32110700</v>
      </c>
      <c r="F658" s="13" t="s">
        <v>243</v>
      </c>
      <c r="G658" s="13" t="s">
        <v>893</v>
      </c>
      <c r="H658" s="15">
        <v>42844</v>
      </c>
      <c r="I658" s="13" t="s">
        <v>9</v>
      </c>
      <c r="J658" s="13" t="s">
        <v>891</v>
      </c>
      <c r="K658" s="16" t="str">
        <f t="shared" si="7"/>
        <v>ZBOŽÍ</v>
      </c>
      <c r="L658" s="16" t="str">
        <f t="shared" si="4"/>
        <v>4 / 2017</v>
      </c>
      <c r="M658" s="16" t="str">
        <f t="shared" si="5"/>
        <v>duben</v>
      </c>
      <c r="N658" s="16">
        <f t="shared" si="6"/>
        <v>2017</v>
      </c>
      <c r="O658" s="14">
        <v>-37852.629999999997</v>
      </c>
    </row>
    <row r="659" spans="1:15" ht="12.75" customHeight="1">
      <c r="A659" s="13" t="s">
        <v>892</v>
      </c>
      <c r="B659" s="14">
        <v>-1272.01</v>
      </c>
      <c r="C659" s="14"/>
      <c r="D659" s="13">
        <v>50490360</v>
      </c>
      <c r="E659" s="13">
        <v>32110700</v>
      </c>
      <c r="F659" s="13" t="s">
        <v>243</v>
      </c>
      <c r="G659" s="13" t="s">
        <v>893</v>
      </c>
      <c r="H659" s="15">
        <v>42844</v>
      </c>
      <c r="I659" s="13" t="s">
        <v>9</v>
      </c>
      <c r="J659" s="13" t="s">
        <v>891</v>
      </c>
      <c r="K659" s="16" t="str">
        <f t="shared" si="7"/>
        <v>ZBOŽÍ</v>
      </c>
      <c r="L659" s="16" t="str">
        <f t="shared" si="4"/>
        <v>4 / 2017</v>
      </c>
      <c r="M659" s="16" t="str">
        <f t="shared" si="5"/>
        <v>duben</v>
      </c>
      <c r="N659" s="16">
        <f t="shared" si="6"/>
        <v>2017</v>
      </c>
      <c r="O659" s="14">
        <v>-1272.01</v>
      </c>
    </row>
    <row r="660" spans="1:15" ht="12.75" customHeight="1">
      <c r="A660" s="13" t="s">
        <v>894</v>
      </c>
      <c r="B660" s="14">
        <v>-286550.90000000002</v>
      </c>
      <c r="C660" s="14"/>
      <c r="D660" s="13">
        <v>50490360</v>
      </c>
      <c r="E660" s="13">
        <v>32110700</v>
      </c>
      <c r="F660" s="13" t="s">
        <v>243</v>
      </c>
      <c r="G660" s="13" t="s">
        <v>895</v>
      </c>
      <c r="H660" s="15">
        <v>42844</v>
      </c>
      <c r="I660" s="13" t="s">
        <v>9</v>
      </c>
      <c r="J660" s="13" t="s">
        <v>397</v>
      </c>
      <c r="K660" s="16" t="str">
        <f t="shared" si="7"/>
        <v>ZBOŽÍ</v>
      </c>
      <c r="L660" s="16" t="str">
        <f t="shared" si="4"/>
        <v>4 / 2017</v>
      </c>
      <c r="M660" s="16" t="str">
        <f t="shared" si="5"/>
        <v>duben</v>
      </c>
      <c r="N660" s="16">
        <f t="shared" si="6"/>
        <v>2017</v>
      </c>
      <c r="O660" s="14">
        <v>-286550.90000000002</v>
      </c>
    </row>
    <row r="661" spans="1:15" ht="12.75" customHeight="1">
      <c r="A661" s="13" t="s">
        <v>406</v>
      </c>
      <c r="B661" s="14">
        <v>-112739.38</v>
      </c>
      <c r="C661" s="14"/>
      <c r="D661" s="13">
        <v>50490360</v>
      </c>
      <c r="E661" s="13">
        <v>32110700</v>
      </c>
      <c r="F661" s="13" t="s">
        <v>243</v>
      </c>
      <c r="G661" s="13" t="s">
        <v>407</v>
      </c>
      <c r="H661" s="15">
        <v>42844</v>
      </c>
      <c r="I661" s="13" t="s">
        <v>9</v>
      </c>
      <c r="J661" s="13" t="s">
        <v>401</v>
      </c>
      <c r="K661" s="16" t="str">
        <f t="shared" si="7"/>
        <v>ZBOŽÍ</v>
      </c>
      <c r="L661" s="16" t="str">
        <f t="shared" si="4"/>
        <v>4 / 2017</v>
      </c>
      <c r="M661" s="16" t="str">
        <f t="shared" si="5"/>
        <v>duben</v>
      </c>
      <c r="N661" s="16">
        <f t="shared" si="6"/>
        <v>2017</v>
      </c>
      <c r="O661" s="14">
        <v>-112739.38</v>
      </c>
    </row>
    <row r="662" spans="1:15" ht="12.75" customHeight="1">
      <c r="A662" s="13" t="s">
        <v>406</v>
      </c>
      <c r="B662" s="14">
        <v>-14470.72</v>
      </c>
      <c r="C662" s="14"/>
      <c r="D662" s="13">
        <v>50490360</v>
      </c>
      <c r="E662" s="13">
        <v>32110700</v>
      </c>
      <c r="F662" s="13" t="s">
        <v>243</v>
      </c>
      <c r="G662" s="13" t="s">
        <v>407</v>
      </c>
      <c r="H662" s="15">
        <v>42844</v>
      </c>
      <c r="I662" s="13" t="s">
        <v>9</v>
      </c>
      <c r="J662" s="13" t="s">
        <v>401</v>
      </c>
      <c r="K662" s="16" t="str">
        <f t="shared" si="7"/>
        <v>ZBOŽÍ</v>
      </c>
      <c r="L662" s="16" t="str">
        <f t="shared" si="4"/>
        <v>4 / 2017</v>
      </c>
      <c r="M662" s="16" t="str">
        <f t="shared" si="5"/>
        <v>duben</v>
      </c>
      <c r="N662" s="16">
        <f t="shared" si="6"/>
        <v>2017</v>
      </c>
      <c r="O662" s="14">
        <v>-14470.72</v>
      </c>
    </row>
    <row r="663" spans="1:15" ht="12.75" customHeight="1">
      <c r="A663" s="13" t="s">
        <v>406</v>
      </c>
      <c r="B663" s="14">
        <v>-289.89999999999998</v>
      </c>
      <c r="C663" s="14"/>
      <c r="D663" s="13">
        <v>50490360</v>
      </c>
      <c r="E663" s="13">
        <v>32110700</v>
      </c>
      <c r="F663" s="13" t="s">
        <v>243</v>
      </c>
      <c r="G663" s="13" t="s">
        <v>407</v>
      </c>
      <c r="H663" s="15">
        <v>42844</v>
      </c>
      <c r="I663" s="13" t="s">
        <v>9</v>
      </c>
      <c r="J663" s="13" t="s">
        <v>401</v>
      </c>
      <c r="K663" s="16" t="str">
        <f t="shared" si="7"/>
        <v>ZBOŽÍ</v>
      </c>
      <c r="L663" s="16" t="str">
        <f t="shared" si="4"/>
        <v>4 / 2017</v>
      </c>
      <c r="M663" s="16" t="str">
        <f t="shared" si="5"/>
        <v>duben</v>
      </c>
      <c r="N663" s="16">
        <f t="shared" si="6"/>
        <v>2017</v>
      </c>
      <c r="O663" s="14">
        <v>-289.89999999999998</v>
      </c>
    </row>
    <row r="664" spans="1:15" ht="12.75" customHeight="1">
      <c r="A664" s="13" t="s">
        <v>897</v>
      </c>
      <c r="B664" s="14">
        <v>-39076.32</v>
      </c>
      <c r="C664" s="14"/>
      <c r="D664" s="13">
        <v>50490360</v>
      </c>
      <c r="E664" s="13">
        <v>32110700</v>
      </c>
      <c r="F664" s="13" t="s">
        <v>238</v>
      </c>
      <c r="G664" s="13" t="s">
        <v>898</v>
      </c>
      <c r="H664" s="15">
        <v>42853</v>
      </c>
      <c r="I664" s="13" t="s">
        <v>9</v>
      </c>
      <c r="J664" s="13" t="s">
        <v>896</v>
      </c>
      <c r="K664" s="16" t="str">
        <f t="shared" si="7"/>
        <v>ZBOŽÍ</v>
      </c>
      <c r="L664" s="16" t="str">
        <f t="shared" si="4"/>
        <v>4 / 2017</v>
      </c>
      <c r="M664" s="16" t="str">
        <f t="shared" si="5"/>
        <v>duben</v>
      </c>
      <c r="N664" s="16">
        <f t="shared" si="6"/>
        <v>2017</v>
      </c>
      <c r="O664" s="14">
        <v>-39076.32</v>
      </c>
    </row>
    <row r="665" spans="1:15" ht="12.75" customHeight="1">
      <c r="A665" s="13" t="s">
        <v>900</v>
      </c>
      <c r="B665" s="14">
        <v>39076.32</v>
      </c>
      <c r="C665" s="14"/>
      <c r="D665" s="13">
        <v>50490360</v>
      </c>
      <c r="E665" s="13">
        <v>32110700</v>
      </c>
      <c r="F665" s="13" t="s">
        <v>238</v>
      </c>
      <c r="G665" s="13" t="s">
        <v>901</v>
      </c>
      <c r="H665" s="15">
        <v>42853</v>
      </c>
      <c r="I665" s="13" t="s">
        <v>9</v>
      </c>
      <c r="J665" s="13" t="s">
        <v>899</v>
      </c>
      <c r="K665" s="16" t="str">
        <f t="shared" si="7"/>
        <v>ZBOŽÍ</v>
      </c>
      <c r="L665" s="16" t="str">
        <f t="shared" si="4"/>
        <v>4 / 2017</v>
      </c>
      <c r="M665" s="16" t="str">
        <f t="shared" si="5"/>
        <v>duben</v>
      </c>
      <c r="N665" s="16">
        <f t="shared" si="6"/>
        <v>2017</v>
      </c>
      <c r="O665" s="14">
        <v>39076.32</v>
      </c>
    </row>
    <row r="666" spans="1:15" ht="12.75" customHeight="1">
      <c r="A666" s="13" t="s">
        <v>902</v>
      </c>
      <c r="B666" s="14">
        <v>-327141.98</v>
      </c>
      <c r="C666" s="14"/>
      <c r="D666" s="13">
        <v>50490360</v>
      </c>
      <c r="E666" s="13">
        <v>32110700</v>
      </c>
      <c r="F666" s="13" t="s">
        <v>243</v>
      </c>
      <c r="G666" s="13" t="s">
        <v>903</v>
      </c>
      <c r="H666" s="15">
        <v>42865</v>
      </c>
      <c r="I666" s="13" t="s">
        <v>9</v>
      </c>
      <c r="J666" s="13" t="s">
        <v>412</v>
      </c>
      <c r="K666" s="16" t="str">
        <f t="shared" si="7"/>
        <v>ZBOŽÍ</v>
      </c>
      <c r="L666" s="16" t="str">
        <f t="shared" si="4"/>
        <v>5 / 2017</v>
      </c>
      <c r="M666" s="16" t="str">
        <f t="shared" si="5"/>
        <v>květen</v>
      </c>
      <c r="N666" s="16">
        <f t="shared" si="6"/>
        <v>2017</v>
      </c>
      <c r="O666" s="14">
        <v>-327141.98</v>
      </c>
    </row>
    <row r="667" spans="1:15" ht="12.75" customHeight="1">
      <c r="A667" s="13" t="s">
        <v>905</v>
      </c>
      <c r="B667" s="14">
        <v>-11929.5</v>
      </c>
      <c r="C667" s="14"/>
      <c r="D667" s="13">
        <v>50490360</v>
      </c>
      <c r="E667" s="13">
        <v>32110700</v>
      </c>
      <c r="F667" s="13" t="s">
        <v>238</v>
      </c>
      <c r="G667" s="13" t="s">
        <v>906</v>
      </c>
      <c r="H667" s="15">
        <v>42865</v>
      </c>
      <c r="I667" s="13" t="s">
        <v>9</v>
      </c>
      <c r="J667" s="13" t="s">
        <v>904</v>
      </c>
      <c r="K667" s="16" t="str">
        <f t="shared" si="7"/>
        <v>ZBOŽÍ</v>
      </c>
      <c r="L667" s="16" t="str">
        <f t="shared" si="4"/>
        <v>5 / 2017</v>
      </c>
      <c r="M667" s="16" t="str">
        <f t="shared" si="5"/>
        <v>květen</v>
      </c>
      <c r="N667" s="16">
        <f t="shared" si="6"/>
        <v>2017</v>
      </c>
      <c r="O667" s="14">
        <v>-11929.5</v>
      </c>
    </row>
    <row r="668" spans="1:15" ht="12.75" customHeight="1">
      <c r="A668" s="13" t="s">
        <v>907</v>
      </c>
      <c r="B668" s="14">
        <v>-11509</v>
      </c>
      <c r="C668" s="14"/>
      <c r="D668" s="13">
        <v>50490360</v>
      </c>
      <c r="E668" s="13">
        <v>32110700</v>
      </c>
      <c r="F668" s="13" t="s">
        <v>238</v>
      </c>
      <c r="G668" s="13" t="s">
        <v>908</v>
      </c>
      <c r="H668" s="15">
        <v>42865</v>
      </c>
      <c r="I668" s="13" t="s">
        <v>9</v>
      </c>
      <c r="J668" s="13" t="s">
        <v>428</v>
      </c>
      <c r="K668" s="16" t="str">
        <f t="shared" si="7"/>
        <v>ZBOŽÍ</v>
      </c>
      <c r="L668" s="16" t="str">
        <f t="shared" si="4"/>
        <v>5 / 2017</v>
      </c>
      <c r="M668" s="16" t="str">
        <f t="shared" si="5"/>
        <v>květen</v>
      </c>
      <c r="N668" s="16">
        <f t="shared" si="6"/>
        <v>2017</v>
      </c>
      <c r="O668" s="14">
        <v>-11509</v>
      </c>
    </row>
    <row r="669" spans="1:15" ht="12.75" customHeight="1">
      <c r="A669" s="13" t="s">
        <v>909</v>
      </c>
      <c r="B669" s="14">
        <v>-499068</v>
      </c>
      <c r="C669" s="14"/>
      <c r="D669" s="13">
        <v>50490360</v>
      </c>
      <c r="E669" s="13">
        <v>32110700</v>
      </c>
      <c r="F669" s="13" t="s">
        <v>233</v>
      </c>
      <c r="G669" s="13" t="s">
        <v>910</v>
      </c>
      <c r="H669" s="15">
        <v>42870</v>
      </c>
      <c r="I669" s="13" t="s">
        <v>9</v>
      </c>
      <c r="J669" s="13" t="s">
        <v>420</v>
      </c>
      <c r="K669" s="16" t="str">
        <f t="shared" si="7"/>
        <v>ZBOŽÍ</v>
      </c>
      <c r="L669" s="16" t="str">
        <f t="shared" si="4"/>
        <v>5 / 2017</v>
      </c>
      <c r="M669" s="16" t="str">
        <f t="shared" si="5"/>
        <v>květen</v>
      </c>
      <c r="N669" s="16">
        <f t="shared" si="6"/>
        <v>2017</v>
      </c>
      <c r="O669" s="14">
        <v>-499068</v>
      </c>
    </row>
    <row r="670" spans="1:15" ht="12.75" customHeight="1">
      <c r="A670" s="13" t="s">
        <v>452</v>
      </c>
      <c r="B670" s="14">
        <v>-109468.69</v>
      </c>
      <c r="C670" s="14"/>
      <c r="D670" s="13">
        <v>50490360</v>
      </c>
      <c r="E670" s="13">
        <v>32110700</v>
      </c>
      <c r="F670" s="13" t="s">
        <v>243</v>
      </c>
      <c r="G670" s="13" t="s">
        <v>453</v>
      </c>
      <c r="H670" s="15">
        <v>42873</v>
      </c>
      <c r="I670" s="13" t="s">
        <v>393</v>
      </c>
      <c r="J670" s="13" t="s">
        <v>447</v>
      </c>
      <c r="K670" s="16" t="str">
        <f t="shared" si="7"/>
        <v>ZBOŽÍ</v>
      </c>
      <c r="L670" s="16" t="str">
        <f t="shared" si="4"/>
        <v>5 / 2017</v>
      </c>
      <c r="M670" s="16" t="str">
        <f t="shared" si="5"/>
        <v>květen</v>
      </c>
      <c r="N670" s="16">
        <f t="shared" si="6"/>
        <v>2017</v>
      </c>
      <c r="O670" s="14">
        <v>-109468.69</v>
      </c>
    </row>
    <row r="671" spans="1:15" ht="12.75" customHeight="1">
      <c r="A671" s="13" t="s">
        <v>452</v>
      </c>
      <c r="B671" s="14">
        <v>-8282.0400000000009</v>
      </c>
      <c r="C671" s="14"/>
      <c r="D671" s="13">
        <v>50490360</v>
      </c>
      <c r="E671" s="13">
        <v>32110700</v>
      </c>
      <c r="F671" s="13" t="s">
        <v>243</v>
      </c>
      <c r="G671" s="13" t="s">
        <v>453</v>
      </c>
      <c r="H671" s="15">
        <v>42873</v>
      </c>
      <c r="I671" s="13" t="s">
        <v>393</v>
      </c>
      <c r="J671" s="13" t="s">
        <v>447</v>
      </c>
      <c r="K671" s="16" t="str">
        <f t="shared" si="7"/>
        <v>ZBOŽÍ</v>
      </c>
      <c r="L671" s="16" t="str">
        <f t="shared" si="4"/>
        <v>5 / 2017</v>
      </c>
      <c r="M671" s="16" t="str">
        <f t="shared" si="5"/>
        <v>květen</v>
      </c>
      <c r="N671" s="16">
        <f t="shared" si="6"/>
        <v>2017</v>
      </c>
      <c r="O671" s="14">
        <v>-8282.0400000000009</v>
      </c>
    </row>
    <row r="672" spans="1:15" ht="12.75" customHeight="1">
      <c r="A672" s="13" t="s">
        <v>452</v>
      </c>
      <c r="B672" s="14">
        <v>-5249.27</v>
      </c>
      <c r="C672" s="14"/>
      <c r="D672" s="13">
        <v>50490360</v>
      </c>
      <c r="E672" s="13">
        <v>32110700</v>
      </c>
      <c r="F672" s="13" t="s">
        <v>243</v>
      </c>
      <c r="G672" s="13" t="s">
        <v>453</v>
      </c>
      <c r="H672" s="15">
        <v>42873</v>
      </c>
      <c r="I672" s="13" t="s">
        <v>393</v>
      </c>
      <c r="J672" s="13" t="s">
        <v>447</v>
      </c>
      <c r="K672" s="16" t="str">
        <f t="shared" si="7"/>
        <v>ZBOŽÍ</v>
      </c>
      <c r="L672" s="16" t="str">
        <f t="shared" si="4"/>
        <v>5 / 2017</v>
      </c>
      <c r="M672" s="16" t="str">
        <f t="shared" si="5"/>
        <v>květen</v>
      </c>
      <c r="N672" s="16">
        <f t="shared" si="6"/>
        <v>2017</v>
      </c>
      <c r="O672" s="14">
        <v>-5249.27</v>
      </c>
    </row>
    <row r="673" spans="1:15" ht="12.75" customHeight="1">
      <c r="A673" s="13" t="s">
        <v>912</v>
      </c>
      <c r="B673" s="14">
        <v>-51913.47</v>
      </c>
      <c r="C673" s="14"/>
      <c r="D673" s="13">
        <v>50490360</v>
      </c>
      <c r="E673" s="13">
        <v>32110700</v>
      </c>
      <c r="F673" s="13" t="s">
        <v>243</v>
      </c>
      <c r="G673" s="13" t="s">
        <v>913</v>
      </c>
      <c r="H673" s="15">
        <v>42879</v>
      </c>
      <c r="I673" s="13" t="s">
        <v>9</v>
      </c>
      <c r="J673" s="13" t="s">
        <v>911</v>
      </c>
      <c r="K673" s="16" t="str">
        <f t="shared" si="7"/>
        <v>ZBOŽÍ</v>
      </c>
      <c r="L673" s="16" t="str">
        <f t="shared" ref="L673:L736" si="8">CONCATENATE(MONTH(H673)," / ",YEAR(H673))</f>
        <v>5 / 2017</v>
      </c>
      <c r="M673" s="16" t="str">
        <f t="shared" ref="M673:M736" si="9">TEXT(H673,"MMMM")</f>
        <v>květen</v>
      </c>
      <c r="N673" s="16">
        <f t="shared" ref="N673:N736" si="10">YEAR(H673)</f>
        <v>2017</v>
      </c>
      <c r="O673" s="14">
        <v>-51913.47</v>
      </c>
    </row>
    <row r="674" spans="1:15" ht="12.75" customHeight="1">
      <c r="A674" s="13" t="s">
        <v>915</v>
      </c>
      <c r="B674" s="14">
        <v>-36.81</v>
      </c>
      <c r="C674" s="14"/>
      <c r="D674" s="13">
        <v>50490360</v>
      </c>
      <c r="E674" s="13">
        <v>32110700</v>
      </c>
      <c r="F674" s="13" t="s">
        <v>243</v>
      </c>
      <c r="G674" s="13" t="s">
        <v>916</v>
      </c>
      <c r="H674" s="15">
        <v>42879</v>
      </c>
      <c r="I674" s="13" t="s">
        <v>9</v>
      </c>
      <c r="J674" s="13" t="s">
        <v>914</v>
      </c>
      <c r="K674" s="16" t="str">
        <f t="shared" si="7"/>
        <v>ZBOŽÍ</v>
      </c>
      <c r="L674" s="16" t="str">
        <f t="shared" si="8"/>
        <v>5 / 2017</v>
      </c>
      <c r="M674" s="16" t="str">
        <f t="shared" si="9"/>
        <v>květen</v>
      </c>
      <c r="N674" s="16">
        <f t="shared" si="10"/>
        <v>2017</v>
      </c>
      <c r="O674" s="14">
        <v>-36.81</v>
      </c>
    </row>
    <row r="675" spans="1:15" ht="12.75" customHeight="1">
      <c r="A675" s="13" t="s">
        <v>915</v>
      </c>
      <c r="B675" s="14">
        <v>-100.43</v>
      </c>
      <c r="C675" s="14"/>
      <c r="D675" s="13">
        <v>50490360</v>
      </c>
      <c r="E675" s="13">
        <v>32110700</v>
      </c>
      <c r="F675" s="13" t="s">
        <v>243</v>
      </c>
      <c r="G675" s="13" t="s">
        <v>916</v>
      </c>
      <c r="H675" s="15">
        <v>42879</v>
      </c>
      <c r="I675" s="13" t="s">
        <v>9</v>
      </c>
      <c r="J675" s="13" t="s">
        <v>914</v>
      </c>
      <c r="K675" s="16" t="str">
        <f t="shared" si="7"/>
        <v>ZBOŽÍ</v>
      </c>
      <c r="L675" s="16" t="str">
        <f t="shared" si="8"/>
        <v>5 / 2017</v>
      </c>
      <c r="M675" s="16" t="str">
        <f t="shared" si="9"/>
        <v>květen</v>
      </c>
      <c r="N675" s="16">
        <f t="shared" si="10"/>
        <v>2017</v>
      </c>
      <c r="O675" s="14">
        <v>-100.43</v>
      </c>
    </row>
    <row r="676" spans="1:15" ht="12.75" customHeight="1">
      <c r="A676" s="13" t="s">
        <v>915</v>
      </c>
      <c r="B676" s="14">
        <v>-7689.56</v>
      </c>
      <c r="C676" s="14"/>
      <c r="D676" s="13">
        <v>50490360</v>
      </c>
      <c r="E676" s="13">
        <v>32110700</v>
      </c>
      <c r="F676" s="13" t="s">
        <v>243</v>
      </c>
      <c r="G676" s="13" t="s">
        <v>916</v>
      </c>
      <c r="H676" s="15">
        <v>42879</v>
      </c>
      <c r="I676" s="13" t="s">
        <v>9</v>
      </c>
      <c r="J676" s="13" t="s">
        <v>914</v>
      </c>
      <c r="K676" s="16" t="str">
        <f t="shared" si="7"/>
        <v>ZBOŽÍ</v>
      </c>
      <c r="L676" s="16" t="str">
        <f t="shared" si="8"/>
        <v>5 / 2017</v>
      </c>
      <c r="M676" s="16" t="str">
        <f t="shared" si="9"/>
        <v>květen</v>
      </c>
      <c r="N676" s="16">
        <f t="shared" si="10"/>
        <v>2017</v>
      </c>
      <c r="O676" s="14">
        <v>-7689.56</v>
      </c>
    </row>
    <row r="677" spans="1:15" ht="12.75" customHeight="1">
      <c r="A677" s="13" t="s">
        <v>917</v>
      </c>
      <c r="B677" s="14">
        <v>-273219.05</v>
      </c>
      <c r="C677" s="14"/>
      <c r="D677" s="13">
        <v>50490360</v>
      </c>
      <c r="E677" s="13">
        <v>32110700</v>
      </c>
      <c r="F677" s="13" t="s">
        <v>243</v>
      </c>
      <c r="G677" s="13" t="s">
        <v>918</v>
      </c>
      <c r="H677" s="15">
        <v>42884</v>
      </c>
      <c r="I677" s="13" t="s">
        <v>393</v>
      </c>
      <c r="J677" s="13" t="s">
        <v>466</v>
      </c>
      <c r="K677" s="16" t="str">
        <f t="shared" si="7"/>
        <v>ZBOŽÍ</v>
      </c>
      <c r="L677" s="16" t="str">
        <f t="shared" si="8"/>
        <v>5 / 2017</v>
      </c>
      <c r="M677" s="16" t="str">
        <f t="shared" si="9"/>
        <v>květen</v>
      </c>
      <c r="N677" s="16">
        <f t="shared" si="10"/>
        <v>2017</v>
      </c>
      <c r="O677" s="14">
        <v>-273219.05</v>
      </c>
    </row>
    <row r="678" spans="1:15" ht="12.75" customHeight="1">
      <c r="A678" s="13" t="s">
        <v>920</v>
      </c>
      <c r="B678" s="14">
        <v>-914.4</v>
      </c>
      <c r="C678" s="14"/>
      <c r="D678" s="13">
        <v>50490360</v>
      </c>
      <c r="E678" s="13">
        <v>32110700</v>
      </c>
      <c r="F678" s="13" t="s">
        <v>243</v>
      </c>
      <c r="G678" s="13" t="s">
        <v>921</v>
      </c>
      <c r="H678" s="15">
        <v>42898</v>
      </c>
      <c r="I678" s="13" t="s">
        <v>9</v>
      </c>
      <c r="J678" s="13" t="s">
        <v>919</v>
      </c>
      <c r="K678" s="16" t="str">
        <f t="shared" si="7"/>
        <v>ZBOŽÍ</v>
      </c>
      <c r="L678" s="16" t="str">
        <f t="shared" si="8"/>
        <v>6 / 2017</v>
      </c>
      <c r="M678" s="16" t="str">
        <f t="shared" si="9"/>
        <v>červen</v>
      </c>
      <c r="N678" s="16">
        <f t="shared" si="10"/>
        <v>2017</v>
      </c>
      <c r="O678" s="14">
        <v>-914.4</v>
      </c>
    </row>
    <row r="679" spans="1:15" ht="12.75" customHeight="1">
      <c r="A679" s="13" t="s">
        <v>920</v>
      </c>
      <c r="B679" s="14">
        <v>-98.87</v>
      </c>
      <c r="C679" s="14"/>
      <c r="D679" s="13">
        <v>50490360</v>
      </c>
      <c r="E679" s="13">
        <v>32110700</v>
      </c>
      <c r="F679" s="13" t="s">
        <v>243</v>
      </c>
      <c r="G679" s="13" t="s">
        <v>921</v>
      </c>
      <c r="H679" s="15">
        <v>42898</v>
      </c>
      <c r="I679" s="13" t="s">
        <v>9</v>
      </c>
      <c r="J679" s="13" t="s">
        <v>919</v>
      </c>
      <c r="K679" s="16" t="str">
        <f t="shared" si="7"/>
        <v>ZBOŽÍ</v>
      </c>
      <c r="L679" s="16" t="str">
        <f t="shared" si="8"/>
        <v>6 / 2017</v>
      </c>
      <c r="M679" s="16" t="str">
        <f t="shared" si="9"/>
        <v>červen</v>
      </c>
      <c r="N679" s="16">
        <f t="shared" si="10"/>
        <v>2017</v>
      </c>
      <c r="O679" s="14">
        <v>-98.87</v>
      </c>
    </row>
    <row r="680" spans="1:15" ht="12.75" customHeight="1">
      <c r="A680" s="13" t="s">
        <v>920</v>
      </c>
      <c r="B680" s="14">
        <v>-2004.81</v>
      </c>
      <c r="C680" s="14"/>
      <c r="D680" s="13">
        <v>50490360</v>
      </c>
      <c r="E680" s="13">
        <v>32110700</v>
      </c>
      <c r="F680" s="13" t="s">
        <v>243</v>
      </c>
      <c r="G680" s="13" t="s">
        <v>921</v>
      </c>
      <c r="H680" s="15">
        <v>42898</v>
      </c>
      <c r="I680" s="13" t="s">
        <v>9</v>
      </c>
      <c r="J680" s="13" t="s">
        <v>919</v>
      </c>
      <c r="K680" s="16" t="str">
        <f t="shared" si="7"/>
        <v>ZBOŽÍ</v>
      </c>
      <c r="L680" s="16" t="str">
        <f t="shared" si="8"/>
        <v>6 / 2017</v>
      </c>
      <c r="M680" s="16" t="str">
        <f t="shared" si="9"/>
        <v>červen</v>
      </c>
      <c r="N680" s="16">
        <f t="shared" si="10"/>
        <v>2017</v>
      </c>
      <c r="O680" s="14">
        <v>-2004.81</v>
      </c>
    </row>
    <row r="681" spans="1:15" ht="12.75" customHeight="1">
      <c r="A681" s="13" t="s">
        <v>923</v>
      </c>
      <c r="B681" s="14">
        <v>-483906</v>
      </c>
      <c r="C681" s="14"/>
      <c r="D681" s="13">
        <v>50490360</v>
      </c>
      <c r="E681" s="13">
        <v>32110700</v>
      </c>
      <c r="F681" s="13" t="s">
        <v>233</v>
      </c>
      <c r="G681" s="13" t="s">
        <v>924</v>
      </c>
      <c r="H681" s="15">
        <v>42899</v>
      </c>
      <c r="I681" s="13" t="s">
        <v>9</v>
      </c>
      <c r="J681" s="13" t="s">
        <v>922</v>
      </c>
      <c r="K681" s="16" t="str">
        <f t="shared" si="7"/>
        <v>ZBOŽÍ</v>
      </c>
      <c r="L681" s="16" t="str">
        <f t="shared" si="8"/>
        <v>6 / 2017</v>
      </c>
      <c r="M681" s="16" t="str">
        <f t="shared" si="9"/>
        <v>červen</v>
      </c>
      <c r="N681" s="16">
        <f t="shared" si="10"/>
        <v>2017</v>
      </c>
      <c r="O681" s="14">
        <v>-483906</v>
      </c>
    </row>
    <row r="682" spans="1:15" ht="12.75" customHeight="1">
      <c r="A682" s="13" t="s">
        <v>925</v>
      </c>
      <c r="B682" s="14">
        <v>-771518</v>
      </c>
      <c r="C682" s="14"/>
      <c r="D682" s="13">
        <v>50490360</v>
      </c>
      <c r="E682" s="13">
        <v>32110700</v>
      </c>
      <c r="F682" s="13" t="s">
        <v>233</v>
      </c>
      <c r="G682" s="13" t="s">
        <v>926</v>
      </c>
      <c r="H682" s="15">
        <v>42899</v>
      </c>
      <c r="I682" s="13" t="s">
        <v>9</v>
      </c>
      <c r="J682" s="13" t="s">
        <v>922</v>
      </c>
      <c r="K682" s="16" t="str">
        <f t="shared" si="7"/>
        <v>ZBOŽÍ</v>
      </c>
      <c r="L682" s="16" t="str">
        <f t="shared" si="8"/>
        <v>6 / 2017</v>
      </c>
      <c r="M682" s="16" t="str">
        <f t="shared" si="9"/>
        <v>červen</v>
      </c>
      <c r="N682" s="16">
        <f t="shared" si="10"/>
        <v>2017</v>
      </c>
      <c r="O682" s="14">
        <v>-771518</v>
      </c>
    </row>
    <row r="683" spans="1:15" ht="12.75" customHeight="1">
      <c r="A683" s="13" t="s">
        <v>496</v>
      </c>
      <c r="B683" s="14">
        <v>-9871.16</v>
      </c>
      <c r="C683" s="14"/>
      <c r="D683" s="13">
        <v>50490360</v>
      </c>
      <c r="E683" s="13">
        <v>32110700</v>
      </c>
      <c r="F683" s="13" t="s">
        <v>243</v>
      </c>
      <c r="G683" s="13" t="s">
        <v>497</v>
      </c>
      <c r="H683" s="15">
        <v>42899</v>
      </c>
      <c r="I683" s="13" t="s">
        <v>9</v>
      </c>
      <c r="J683" s="13" t="s">
        <v>928</v>
      </c>
      <c r="K683" s="16" t="str">
        <f t="shared" si="7"/>
        <v>ZBOŽÍ</v>
      </c>
      <c r="L683" s="16" t="str">
        <f t="shared" si="8"/>
        <v>6 / 2017</v>
      </c>
      <c r="M683" s="16" t="str">
        <f t="shared" si="9"/>
        <v>červen</v>
      </c>
      <c r="N683" s="16">
        <f t="shared" si="10"/>
        <v>2017</v>
      </c>
      <c r="O683" s="14">
        <v>-9871.16</v>
      </c>
    </row>
    <row r="684" spans="1:15" ht="12.75" customHeight="1">
      <c r="A684" s="13" t="s">
        <v>496</v>
      </c>
      <c r="B684" s="14">
        <v>-95736.23</v>
      </c>
      <c r="C684" s="14"/>
      <c r="D684" s="13">
        <v>50490360</v>
      </c>
      <c r="E684" s="13">
        <v>32110700</v>
      </c>
      <c r="F684" s="13" t="s">
        <v>243</v>
      </c>
      <c r="G684" s="13" t="s">
        <v>497</v>
      </c>
      <c r="H684" s="15">
        <v>42899</v>
      </c>
      <c r="I684" s="13" t="s">
        <v>9</v>
      </c>
      <c r="J684" s="13" t="s">
        <v>927</v>
      </c>
      <c r="K684" s="16" t="str">
        <f t="shared" si="7"/>
        <v>ZBOŽÍ</v>
      </c>
      <c r="L684" s="16" t="str">
        <f t="shared" si="8"/>
        <v>6 / 2017</v>
      </c>
      <c r="M684" s="16" t="str">
        <f t="shared" si="9"/>
        <v>červen</v>
      </c>
      <c r="N684" s="16">
        <f t="shared" si="10"/>
        <v>2017</v>
      </c>
      <c r="O684" s="14">
        <v>-95736.23</v>
      </c>
    </row>
    <row r="685" spans="1:15" ht="12.75" customHeight="1">
      <c r="A685" s="13" t="s">
        <v>496</v>
      </c>
      <c r="B685" s="14">
        <v>-9892.61</v>
      </c>
      <c r="C685" s="14"/>
      <c r="D685" s="13">
        <v>50490360</v>
      </c>
      <c r="E685" s="13">
        <v>32110700</v>
      </c>
      <c r="F685" s="13" t="s">
        <v>243</v>
      </c>
      <c r="G685" s="13" t="s">
        <v>497</v>
      </c>
      <c r="H685" s="15">
        <v>42899</v>
      </c>
      <c r="I685" s="13" t="s">
        <v>9</v>
      </c>
      <c r="J685" s="13" t="s">
        <v>928</v>
      </c>
      <c r="K685" s="16" t="str">
        <f t="shared" ref="K685:K748" si="11">IF(OR(LEFT(D685,5)="50113",LEFT(E685,5)="50113"),"LÉKY",IF(OR(LEFT(D685,5)="50115",LEFT(E685,5)="50115"),"ZDRAV.MAT.",IF(OR(LEFT(D685,3)="504",LEFT(E685,3)="504"),"ZBOŽÍ")))</f>
        <v>ZBOŽÍ</v>
      </c>
      <c r="L685" s="16" t="str">
        <f t="shared" si="8"/>
        <v>6 / 2017</v>
      </c>
      <c r="M685" s="16" t="str">
        <f t="shared" si="9"/>
        <v>červen</v>
      </c>
      <c r="N685" s="16">
        <f t="shared" si="10"/>
        <v>2017</v>
      </c>
      <c r="O685" s="14">
        <v>-9892.61</v>
      </c>
    </row>
    <row r="686" spans="1:15" ht="12.75" customHeight="1">
      <c r="A686" s="13" t="s">
        <v>930</v>
      </c>
      <c r="B686" s="14">
        <v>-149533.04</v>
      </c>
      <c r="C686" s="14"/>
      <c r="D686" s="13">
        <v>50490360</v>
      </c>
      <c r="E686" s="13">
        <v>32110700</v>
      </c>
      <c r="F686" s="13" t="s">
        <v>243</v>
      </c>
      <c r="G686" s="13" t="s">
        <v>931</v>
      </c>
      <c r="H686" s="15">
        <v>42899</v>
      </c>
      <c r="I686" s="13" t="s">
        <v>9</v>
      </c>
      <c r="J686" s="13" t="s">
        <v>929</v>
      </c>
      <c r="K686" s="16" t="str">
        <f t="shared" si="11"/>
        <v>ZBOŽÍ</v>
      </c>
      <c r="L686" s="16" t="str">
        <f t="shared" si="8"/>
        <v>6 / 2017</v>
      </c>
      <c r="M686" s="16" t="str">
        <f t="shared" si="9"/>
        <v>červen</v>
      </c>
      <c r="N686" s="16">
        <f t="shared" si="10"/>
        <v>2017</v>
      </c>
      <c r="O686" s="14">
        <v>-149533.04</v>
      </c>
    </row>
    <row r="687" spans="1:15" ht="12.75" customHeight="1">
      <c r="A687" s="13" t="s">
        <v>930</v>
      </c>
      <c r="B687" s="14">
        <v>-22.03</v>
      </c>
      <c r="C687" s="14"/>
      <c r="D687" s="13">
        <v>50490360</v>
      </c>
      <c r="E687" s="13">
        <v>32110700</v>
      </c>
      <c r="F687" s="13" t="s">
        <v>243</v>
      </c>
      <c r="G687" s="13" t="s">
        <v>931</v>
      </c>
      <c r="H687" s="15">
        <v>42899</v>
      </c>
      <c r="I687" s="13" t="s">
        <v>9</v>
      </c>
      <c r="J687" s="13" t="s">
        <v>929</v>
      </c>
      <c r="K687" s="16" t="str">
        <f t="shared" si="11"/>
        <v>ZBOŽÍ</v>
      </c>
      <c r="L687" s="16" t="str">
        <f t="shared" si="8"/>
        <v>6 / 2017</v>
      </c>
      <c r="M687" s="16" t="str">
        <f t="shared" si="9"/>
        <v>červen</v>
      </c>
      <c r="N687" s="16">
        <f t="shared" si="10"/>
        <v>2017</v>
      </c>
      <c r="O687" s="14">
        <v>-22.03</v>
      </c>
    </row>
    <row r="688" spans="1:15" ht="12.75" customHeight="1">
      <c r="A688" s="13" t="s">
        <v>933</v>
      </c>
      <c r="B688" s="14">
        <v>129470.61</v>
      </c>
      <c r="C688" s="14"/>
      <c r="D688" s="13">
        <v>50490360</v>
      </c>
      <c r="E688" s="13">
        <v>32110700</v>
      </c>
      <c r="F688" s="13" t="s">
        <v>243</v>
      </c>
      <c r="G688" s="13" t="s">
        <v>934</v>
      </c>
      <c r="H688" s="15">
        <v>42899</v>
      </c>
      <c r="I688" s="13" t="s">
        <v>9</v>
      </c>
      <c r="J688" s="13" t="s">
        <v>932</v>
      </c>
      <c r="K688" s="16" t="str">
        <f t="shared" si="11"/>
        <v>ZBOŽÍ</v>
      </c>
      <c r="L688" s="16" t="str">
        <f t="shared" si="8"/>
        <v>6 / 2017</v>
      </c>
      <c r="M688" s="16" t="str">
        <f t="shared" si="9"/>
        <v>červen</v>
      </c>
      <c r="N688" s="16">
        <f t="shared" si="10"/>
        <v>2017</v>
      </c>
      <c r="O688" s="14">
        <v>129470.61</v>
      </c>
    </row>
    <row r="689" spans="1:15" ht="12.75" customHeight="1">
      <c r="A689" s="13" t="s">
        <v>933</v>
      </c>
      <c r="B689" s="14">
        <v>5068.0600000000004</v>
      </c>
      <c r="C689" s="14"/>
      <c r="D689" s="13">
        <v>50490360</v>
      </c>
      <c r="E689" s="13">
        <v>32110700</v>
      </c>
      <c r="F689" s="13" t="s">
        <v>243</v>
      </c>
      <c r="G689" s="13" t="s">
        <v>934</v>
      </c>
      <c r="H689" s="15">
        <v>42899</v>
      </c>
      <c r="I689" s="13" t="s">
        <v>9</v>
      </c>
      <c r="J689" s="13" t="s">
        <v>932</v>
      </c>
      <c r="K689" s="16" t="str">
        <f t="shared" si="11"/>
        <v>ZBOŽÍ</v>
      </c>
      <c r="L689" s="16" t="str">
        <f t="shared" si="8"/>
        <v>6 / 2017</v>
      </c>
      <c r="M689" s="16" t="str">
        <f t="shared" si="9"/>
        <v>červen</v>
      </c>
      <c r="N689" s="16">
        <f t="shared" si="10"/>
        <v>2017</v>
      </c>
      <c r="O689" s="14">
        <v>5068.0600000000004</v>
      </c>
    </row>
    <row r="690" spans="1:15" ht="12.75" customHeight="1">
      <c r="A690" s="13" t="s">
        <v>933</v>
      </c>
      <c r="B690" s="14">
        <v>540.32000000000005</v>
      </c>
      <c r="C690" s="14"/>
      <c r="D690" s="13">
        <v>50490360</v>
      </c>
      <c r="E690" s="13">
        <v>32110700</v>
      </c>
      <c r="F690" s="13" t="s">
        <v>243</v>
      </c>
      <c r="G690" s="13" t="s">
        <v>934</v>
      </c>
      <c r="H690" s="15">
        <v>42899</v>
      </c>
      <c r="I690" s="13" t="s">
        <v>9</v>
      </c>
      <c r="J690" s="13" t="s">
        <v>932</v>
      </c>
      <c r="K690" s="16" t="str">
        <f t="shared" si="11"/>
        <v>ZBOŽÍ</v>
      </c>
      <c r="L690" s="16" t="str">
        <f t="shared" si="8"/>
        <v>6 / 2017</v>
      </c>
      <c r="M690" s="16" t="str">
        <f t="shared" si="9"/>
        <v>červen</v>
      </c>
      <c r="N690" s="16">
        <f t="shared" si="10"/>
        <v>2017</v>
      </c>
      <c r="O690" s="14">
        <v>540.32000000000005</v>
      </c>
    </row>
    <row r="691" spans="1:15" ht="12.75" customHeight="1">
      <c r="A691" s="13" t="s">
        <v>936</v>
      </c>
      <c r="B691" s="14">
        <v>-160722.51</v>
      </c>
      <c r="C691" s="14"/>
      <c r="D691" s="13">
        <v>50490360</v>
      </c>
      <c r="E691" s="13">
        <v>32110700</v>
      </c>
      <c r="F691" s="13" t="s">
        <v>238</v>
      </c>
      <c r="G691" s="13" t="s">
        <v>937</v>
      </c>
      <c r="H691" s="15">
        <v>42914</v>
      </c>
      <c r="I691" s="13" t="s">
        <v>9</v>
      </c>
      <c r="J691" s="13" t="s">
        <v>935</v>
      </c>
      <c r="K691" s="16" t="str">
        <f t="shared" si="11"/>
        <v>ZBOŽÍ</v>
      </c>
      <c r="L691" s="16" t="str">
        <f t="shared" si="8"/>
        <v>6 / 2017</v>
      </c>
      <c r="M691" s="16" t="str">
        <f t="shared" si="9"/>
        <v>červen</v>
      </c>
      <c r="N691" s="16">
        <f t="shared" si="10"/>
        <v>2017</v>
      </c>
      <c r="O691" s="14">
        <v>-160722.51</v>
      </c>
    </row>
    <row r="692" spans="1:15" ht="12.75" customHeight="1">
      <c r="A692" s="13" t="s">
        <v>939</v>
      </c>
      <c r="B692" s="14">
        <v>-1997.46</v>
      </c>
      <c r="C692" s="14"/>
      <c r="D692" s="13">
        <v>50490360</v>
      </c>
      <c r="E692" s="13">
        <v>32110700</v>
      </c>
      <c r="F692" s="13" t="s">
        <v>248</v>
      </c>
      <c r="G692" s="13" t="s">
        <v>940</v>
      </c>
      <c r="H692" s="15">
        <v>42914</v>
      </c>
      <c r="I692" s="13" t="s">
        <v>9</v>
      </c>
      <c r="J692" s="13" t="s">
        <v>938</v>
      </c>
      <c r="K692" s="16" t="str">
        <f t="shared" si="11"/>
        <v>ZBOŽÍ</v>
      </c>
      <c r="L692" s="16" t="str">
        <f t="shared" si="8"/>
        <v>6 / 2017</v>
      </c>
      <c r="M692" s="16" t="str">
        <f t="shared" si="9"/>
        <v>červen</v>
      </c>
      <c r="N692" s="16">
        <f t="shared" si="10"/>
        <v>2017</v>
      </c>
      <c r="O692" s="14">
        <v>-1997.46</v>
      </c>
    </row>
    <row r="693" spans="1:15" ht="12.75" customHeight="1">
      <c r="A693" s="13" t="s">
        <v>941</v>
      </c>
      <c r="B693" s="14">
        <v>-4643.7</v>
      </c>
      <c r="C693" s="14"/>
      <c r="D693" s="13">
        <v>50490360</v>
      </c>
      <c r="E693" s="13">
        <v>32110700</v>
      </c>
      <c r="F693" s="13" t="s">
        <v>248</v>
      </c>
      <c r="G693" s="13" t="s">
        <v>942</v>
      </c>
      <c r="H693" s="15">
        <v>42914</v>
      </c>
      <c r="I693" s="13" t="s">
        <v>9</v>
      </c>
      <c r="J693" s="13" t="s">
        <v>938</v>
      </c>
      <c r="K693" s="16" t="str">
        <f t="shared" si="11"/>
        <v>ZBOŽÍ</v>
      </c>
      <c r="L693" s="16" t="str">
        <f t="shared" si="8"/>
        <v>6 / 2017</v>
      </c>
      <c r="M693" s="16" t="str">
        <f t="shared" si="9"/>
        <v>červen</v>
      </c>
      <c r="N693" s="16">
        <f t="shared" si="10"/>
        <v>2017</v>
      </c>
      <c r="O693" s="14">
        <v>-4643.7</v>
      </c>
    </row>
    <row r="694" spans="1:15" ht="12.75" customHeight="1">
      <c r="A694" s="13" t="s">
        <v>498</v>
      </c>
      <c r="B694" s="14">
        <v>-1518.64</v>
      </c>
      <c r="C694" s="14"/>
      <c r="D694" s="13">
        <v>50490360</v>
      </c>
      <c r="E694" s="13">
        <v>32110700</v>
      </c>
      <c r="F694" s="13" t="s">
        <v>490</v>
      </c>
      <c r="G694" s="13" t="s">
        <v>499</v>
      </c>
      <c r="H694" s="15">
        <v>42908</v>
      </c>
      <c r="I694" s="13" t="s">
        <v>9</v>
      </c>
      <c r="J694" s="13" t="s">
        <v>927</v>
      </c>
      <c r="K694" s="16" t="str">
        <f t="shared" si="11"/>
        <v>ZBOŽÍ</v>
      </c>
      <c r="L694" s="16" t="str">
        <f t="shared" si="8"/>
        <v>6 / 2017</v>
      </c>
      <c r="M694" s="16" t="str">
        <f t="shared" si="9"/>
        <v>červen</v>
      </c>
      <c r="N694" s="16">
        <f t="shared" si="10"/>
        <v>2017</v>
      </c>
      <c r="O694" s="14">
        <v>-1518.64</v>
      </c>
    </row>
    <row r="695" spans="1:15" ht="12.75" customHeight="1">
      <c r="A695" s="13" t="s">
        <v>498</v>
      </c>
      <c r="B695" s="14">
        <v>-1521.94</v>
      </c>
      <c r="C695" s="14"/>
      <c r="D695" s="13">
        <v>50490360</v>
      </c>
      <c r="E695" s="13">
        <v>32110700</v>
      </c>
      <c r="F695" s="13" t="s">
        <v>490</v>
      </c>
      <c r="G695" s="13" t="s">
        <v>499</v>
      </c>
      <c r="H695" s="15">
        <v>42908</v>
      </c>
      <c r="I695" s="13" t="s">
        <v>9</v>
      </c>
      <c r="J695" s="13" t="s">
        <v>927</v>
      </c>
      <c r="K695" s="16" t="str">
        <f t="shared" si="11"/>
        <v>ZBOŽÍ</v>
      </c>
      <c r="L695" s="16" t="str">
        <f t="shared" si="8"/>
        <v>6 / 2017</v>
      </c>
      <c r="M695" s="16" t="str">
        <f t="shared" si="9"/>
        <v>červen</v>
      </c>
      <c r="N695" s="16">
        <f t="shared" si="10"/>
        <v>2017</v>
      </c>
      <c r="O695" s="14">
        <v>-1521.94</v>
      </c>
    </row>
    <row r="696" spans="1:15" ht="12.75" customHeight="1">
      <c r="A696" s="13" t="s">
        <v>498</v>
      </c>
      <c r="B696" s="14">
        <v>-5959.42</v>
      </c>
      <c r="C696" s="14"/>
      <c r="D696" s="13">
        <v>50490360</v>
      </c>
      <c r="E696" s="13">
        <v>32110700</v>
      </c>
      <c r="F696" s="13" t="s">
        <v>490</v>
      </c>
      <c r="G696" s="13" t="s">
        <v>499</v>
      </c>
      <c r="H696" s="15">
        <v>42908</v>
      </c>
      <c r="I696" s="13" t="s">
        <v>9</v>
      </c>
      <c r="J696" s="13" t="s">
        <v>927</v>
      </c>
      <c r="K696" s="16" t="str">
        <f t="shared" si="11"/>
        <v>ZBOŽÍ</v>
      </c>
      <c r="L696" s="16" t="str">
        <f t="shared" si="8"/>
        <v>6 / 2017</v>
      </c>
      <c r="M696" s="16" t="str">
        <f t="shared" si="9"/>
        <v>červen</v>
      </c>
      <c r="N696" s="16">
        <f t="shared" si="10"/>
        <v>2017</v>
      </c>
      <c r="O696" s="14">
        <v>-5959.42</v>
      </c>
    </row>
    <row r="697" spans="1:15" ht="12.75" customHeight="1">
      <c r="A697" s="13" t="s">
        <v>943</v>
      </c>
      <c r="B697" s="14">
        <v>-96740.88</v>
      </c>
      <c r="C697" s="14"/>
      <c r="D697" s="13">
        <v>50490360</v>
      </c>
      <c r="E697" s="13">
        <v>32110700</v>
      </c>
      <c r="F697" s="13" t="s">
        <v>243</v>
      </c>
      <c r="G697" s="13" t="s">
        <v>944</v>
      </c>
      <c r="H697" s="15">
        <v>42915</v>
      </c>
      <c r="I697" s="13" t="s">
        <v>9</v>
      </c>
      <c r="J697" s="13" t="s">
        <v>500</v>
      </c>
      <c r="K697" s="16" t="str">
        <f t="shared" si="11"/>
        <v>ZBOŽÍ</v>
      </c>
      <c r="L697" s="16" t="str">
        <f t="shared" si="8"/>
        <v>6 / 2017</v>
      </c>
      <c r="M697" s="16" t="str">
        <f t="shared" si="9"/>
        <v>červen</v>
      </c>
      <c r="N697" s="16">
        <f t="shared" si="10"/>
        <v>2017</v>
      </c>
      <c r="O697" s="14">
        <v>-96740.88</v>
      </c>
    </row>
    <row r="698" spans="1:15" ht="12.75" customHeight="1">
      <c r="A698" s="13" t="s">
        <v>945</v>
      </c>
      <c r="B698" s="14">
        <v>-120.37</v>
      </c>
      <c r="C698" s="14"/>
      <c r="D698" s="13">
        <v>50490360</v>
      </c>
      <c r="E698" s="13">
        <v>32110700</v>
      </c>
      <c r="F698" s="13" t="s">
        <v>490</v>
      </c>
      <c r="G698" s="13" t="s">
        <v>946</v>
      </c>
      <c r="H698" s="15">
        <v>42915</v>
      </c>
      <c r="I698" s="13" t="s">
        <v>9</v>
      </c>
      <c r="J698" s="13" t="s">
        <v>500</v>
      </c>
      <c r="K698" s="16" t="str">
        <f t="shared" si="11"/>
        <v>ZBOŽÍ</v>
      </c>
      <c r="L698" s="16" t="str">
        <f t="shared" si="8"/>
        <v>6 / 2017</v>
      </c>
      <c r="M698" s="16" t="str">
        <f t="shared" si="9"/>
        <v>červen</v>
      </c>
      <c r="N698" s="16">
        <f t="shared" si="10"/>
        <v>2017</v>
      </c>
      <c r="O698" s="14">
        <v>-120.37</v>
      </c>
    </row>
    <row r="699" spans="1:15" ht="12.75" customHeight="1">
      <c r="A699" s="13" t="s">
        <v>947</v>
      </c>
      <c r="B699" s="14">
        <v>-120999.91</v>
      </c>
      <c r="C699" s="14"/>
      <c r="D699" s="13">
        <v>50490360</v>
      </c>
      <c r="E699" s="13">
        <v>32110700</v>
      </c>
      <c r="F699" s="13" t="s">
        <v>490</v>
      </c>
      <c r="G699" s="13" t="s">
        <v>948</v>
      </c>
      <c r="H699" s="15">
        <v>42915</v>
      </c>
      <c r="I699" s="13" t="s">
        <v>9</v>
      </c>
      <c r="J699" s="13" t="s">
        <v>500</v>
      </c>
      <c r="K699" s="16" t="str">
        <f t="shared" si="11"/>
        <v>ZBOŽÍ</v>
      </c>
      <c r="L699" s="16" t="str">
        <f t="shared" si="8"/>
        <v>6 / 2017</v>
      </c>
      <c r="M699" s="16" t="str">
        <f t="shared" si="9"/>
        <v>červen</v>
      </c>
      <c r="N699" s="16">
        <f t="shared" si="10"/>
        <v>2017</v>
      </c>
      <c r="O699" s="14">
        <v>-120999.91</v>
      </c>
    </row>
    <row r="700" spans="1:15" ht="12.75" customHeight="1">
      <c r="A700" s="13" t="s">
        <v>509</v>
      </c>
      <c r="B700" s="14">
        <v>-157728.57</v>
      </c>
      <c r="C700" s="14"/>
      <c r="D700" s="13">
        <v>50490360</v>
      </c>
      <c r="E700" s="13">
        <v>32110700</v>
      </c>
      <c r="F700" s="13" t="s">
        <v>271</v>
      </c>
      <c r="G700" s="13" t="s">
        <v>510</v>
      </c>
      <c r="H700" s="15">
        <v>42916</v>
      </c>
      <c r="I700" s="13" t="s">
        <v>9</v>
      </c>
      <c r="J700" s="13" t="s">
        <v>949</v>
      </c>
      <c r="K700" s="16" t="str">
        <f t="shared" si="11"/>
        <v>ZBOŽÍ</v>
      </c>
      <c r="L700" s="16" t="str">
        <f t="shared" si="8"/>
        <v>6 / 2017</v>
      </c>
      <c r="M700" s="16" t="str">
        <f t="shared" si="9"/>
        <v>červen</v>
      </c>
      <c r="N700" s="16">
        <f t="shared" si="10"/>
        <v>2017</v>
      </c>
      <c r="O700" s="14">
        <v>-157728.57</v>
      </c>
    </row>
    <row r="701" spans="1:15" ht="12.75" customHeight="1">
      <c r="A701" s="13" t="s">
        <v>950</v>
      </c>
      <c r="B701" s="14">
        <v>-373018.59</v>
      </c>
      <c r="C701" s="14"/>
      <c r="D701" s="13">
        <v>50490360</v>
      </c>
      <c r="E701" s="13">
        <v>32110700</v>
      </c>
      <c r="F701" s="13" t="s">
        <v>490</v>
      </c>
      <c r="G701" s="13" t="s">
        <v>951</v>
      </c>
      <c r="H701" s="15">
        <v>42935</v>
      </c>
      <c r="I701" s="13" t="s">
        <v>9</v>
      </c>
      <c r="J701" s="13" t="s">
        <v>519</v>
      </c>
      <c r="K701" s="16" t="str">
        <f t="shared" si="11"/>
        <v>ZBOŽÍ</v>
      </c>
      <c r="L701" s="16" t="str">
        <f t="shared" si="8"/>
        <v>7 / 2017</v>
      </c>
      <c r="M701" s="16" t="str">
        <f t="shared" si="9"/>
        <v>červenec</v>
      </c>
      <c r="N701" s="16">
        <f t="shared" si="10"/>
        <v>2017</v>
      </c>
      <c r="O701" s="14">
        <v>-373018.59</v>
      </c>
    </row>
    <row r="702" spans="1:15" ht="12.75" customHeight="1">
      <c r="A702" s="13" t="s">
        <v>952</v>
      </c>
      <c r="B702" s="14">
        <v>-62167.82</v>
      </c>
      <c r="C702" s="14"/>
      <c r="D702" s="13">
        <v>50490360</v>
      </c>
      <c r="E702" s="13">
        <v>32110700</v>
      </c>
      <c r="F702" s="13" t="s">
        <v>233</v>
      </c>
      <c r="G702" s="13" t="s">
        <v>953</v>
      </c>
      <c r="H702" s="15">
        <v>42935</v>
      </c>
      <c r="I702" s="13" t="s">
        <v>9</v>
      </c>
      <c r="J702" s="13" t="s">
        <v>523</v>
      </c>
      <c r="K702" s="16" t="str">
        <f t="shared" si="11"/>
        <v>ZBOŽÍ</v>
      </c>
      <c r="L702" s="16" t="str">
        <f t="shared" si="8"/>
        <v>7 / 2017</v>
      </c>
      <c r="M702" s="16" t="str">
        <f t="shared" si="9"/>
        <v>červenec</v>
      </c>
      <c r="N702" s="16">
        <f t="shared" si="10"/>
        <v>2017</v>
      </c>
      <c r="O702" s="14">
        <v>-62167.82</v>
      </c>
    </row>
    <row r="703" spans="1:15" ht="12.75" customHeight="1">
      <c r="A703" s="13" t="s">
        <v>955</v>
      </c>
      <c r="B703" s="14">
        <v>-56272.17</v>
      </c>
      <c r="C703" s="14"/>
      <c r="D703" s="13">
        <v>50490360</v>
      </c>
      <c r="E703" s="13">
        <v>32110700</v>
      </c>
      <c r="F703" s="13" t="s">
        <v>238</v>
      </c>
      <c r="G703" s="13" t="s">
        <v>956</v>
      </c>
      <c r="H703" s="15">
        <v>42947</v>
      </c>
      <c r="I703" s="13" t="s">
        <v>9</v>
      </c>
      <c r="J703" s="13" t="s">
        <v>954</v>
      </c>
      <c r="K703" s="16" t="str">
        <f t="shared" si="11"/>
        <v>ZBOŽÍ</v>
      </c>
      <c r="L703" s="16" t="str">
        <f t="shared" si="8"/>
        <v>7 / 2017</v>
      </c>
      <c r="M703" s="16" t="str">
        <f t="shared" si="9"/>
        <v>červenec</v>
      </c>
      <c r="N703" s="16">
        <f t="shared" si="10"/>
        <v>2017</v>
      </c>
      <c r="O703" s="14">
        <v>-56272.17</v>
      </c>
    </row>
    <row r="704" spans="1:15" ht="12.75" customHeight="1">
      <c r="A704" s="13" t="s">
        <v>957</v>
      </c>
      <c r="B704" s="14">
        <v>-834167.45</v>
      </c>
      <c r="C704" s="14"/>
      <c r="D704" s="13">
        <v>50490360</v>
      </c>
      <c r="E704" s="13">
        <v>32110700</v>
      </c>
      <c r="F704" s="13" t="s">
        <v>233</v>
      </c>
      <c r="G704" s="13" t="s">
        <v>958</v>
      </c>
      <c r="H704" s="15">
        <v>42947</v>
      </c>
      <c r="I704" s="13" t="s">
        <v>9</v>
      </c>
      <c r="J704" s="13" t="s">
        <v>633</v>
      </c>
      <c r="K704" s="16" t="str">
        <f t="shared" si="11"/>
        <v>ZBOŽÍ</v>
      </c>
      <c r="L704" s="16" t="str">
        <f t="shared" si="8"/>
        <v>7 / 2017</v>
      </c>
      <c r="M704" s="16" t="str">
        <f t="shared" si="9"/>
        <v>červenec</v>
      </c>
      <c r="N704" s="16">
        <f t="shared" si="10"/>
        <v>2017</v>
      </c>
      <c r="O704" s="14">
        <v>-834167.45</v>
      </c>
    </row>
    <row r="705" spans="1:15" ht="12.75" customHeight="1">
      <c r="A705" s="13" t="s">
        <v>960</v>
      </c>
      <c r="B705" s="14">
        <v>-152.56</v>
      </c>
      <c r="C705" s="14"/>
      <c r="D705" s="13">
        <v>50490360</v>
      </c>
      <c r="E705" s="13">
        <v>32110700</v>
      </c>
      <c r="F705" s="13" t="s">
        <v>490</v>
      </c>
      <c r="G705" s="13" t="s">
        <v>961</v>
      </c>
      <c r="H705" s="15">
        <v>42943</v>
      </c>
      <c r="I705" s="13" t="s">
        <v>393</v>
      </c>
      <c r="J705" s="13" t="s">
        <v>959</v>
      </c>
      <c r="K705" s="16" t="str">
        <f t="shared" si="11"/>
        <v>ZBOŽÍ</v>
      </c>
      <c r="L705" s="16" t="str">
        <f t="shared" si="8"/>
        <v>7 / 2017</v>
      </c>
      <c r="M705" s="16" t="str">
        <f t="shared" si="9"/>
        <v>červenec</v>
      </c>
      <c r="N705" s="16">
        <f t="shared" si="10"/>
        <v>2017</v>
      </c>
      <c r="O705" s="14">
        <v>-152.56</v>
      </c>
    </row>
    <row r="706" spans="1:15" ht="12.75" customHeight="1">
      <c r="A706" s="13" t="s">
        <v>960</v>
      </c>
      <c r="B706" s="14">
        <v>-50.83</v>
      </c>
      <c r="C706" s="14"/>
      <c r="D706" s="13">
        <v>50490360</v>
      </c>
      <c r="E706" s="13">
        <v>32110700</v>
      </c>
      <c r="F706" s="13" t="s">
        <v>490</v>
      </c>
      <c r="G706" s="13" t="s">
        <v>961</v>
      </c>
      <c r="H706" s="15">
        <v>42943</v>
      </c>
      <c r="I706" s="13" t="s">
        <v>393</v>
      </c>
      <c r="J706" s="13" t="s">
        <v>959</v>
      </c>
      <c r="K706" s="16" t="str">
        <f t="shared" si="11"/>
        <v>ZBOŽÍ</v>
      </c>
      <c r="L706" s="16" t="str">
        <f t="shared" si="8"/>
        <v>7 / 2017</v>
      </c>
      <c r="M706" s="16" t="str">
        <f t="shared" si="9"/>
        <v>červenec</v>
      </c>
      <c r="N706" s="16">
        <f t="shared" si="10"/>
        <v>2017</v>
      </c>
      <c r="O706" s="14">
        <v>-50.83</v>
      </c>
    </row>
    <row r="707" spans="1:15" ht="12.75" customHeight="1">
      <c r="A707" s="13" t="s">
        <v>963</v>
      </c>
      <c r="B707" s="14">
        <v>-65319.93</v>
      </c>
      <c r="C707" s="14"/>
      <c r="D707" s="13">
        <v>50490360</v>
      </c>
      <c r="E707" s="13">
        <v>32110700</v>
      </c>
      <c r="F707" s="13" t="s">
        <v>490</v>
      </c>
      <c r="G707" s="13" t="s">
        <v>964</v>
      </c>
      <c r="H707" s="15">
        <v>42943</v>
      </c>
      <c r="I707" s="13" t="s">
        <v>393</v>
      </c>
      <c r="J707" s="13" t="s">
        <v>962</v>
      </c>
      <c r="K707" s="16" t="str">
        <f t="shared" si="11"/>
        <v>ZBOŽÍ</v>
      </c>
      <c r="L707" s="16" t="str">
        <f t="shared" si="8"/>
        <v>7 / 2017</v>
      </c>
      <c r="M707" s="16" t="str">
        <f t="shared" si="9"/>
        <v>červenec</v>
      </c>
      <c r="N707" s="16">
        <f t="shared" si="10"/>
        <v>2017</v>
      </c>
      <c r="O707" s="14">
        <v>-65319.93</v>
      </c>
    </row>
    <row r="708" spans="1:15" ht="12.75" customHeight="1">
      <c r="A708" s="13" t="s">
        <v>963</v>
      </c>
      <c r="B708" s="14">
        <v>-3259.08</v>
      </c>
      <c r="C708" s="14"/>
      <c r="D708" s="13">
        <v>50490360</v>
      </c>
      <c r="E708" s="13">
        <v>32110700</v>
      </c>
      <c r="F708" s="13" t="s">
        <v>490</v>
      </c>
      <c r="G708" s="13" t="s">
        <v>964</v>
      </c>
      <c r="H708" s="15">
        <v>42943</v>
      </c>
      <c r="I708" s="13" t="s">
        <v>393</v>
      </c>
      <c r="J708" s="13" t="s">
        <v>962</v>
      </c>
      <c r="K708" s="16" t="str">
        <f t="shared" si="11"/>
        <v>ZBOŽÍ</v>
      </c>
      <c r="L708" s="16" t="str">
        <f t="shared" si="8"/>
        <v>7 / 2017</v>
      </c>
      <c r="M708" s="16" t="str">
        <f t="shared" si="9"/>
        <v>červenec</v>
      </c>
      <c r="N708" s="16">
        <f t="shared" si="10"/>
        <v>2017</v>
      </c>
      <c r="O708" s="14">
        <v>-3259.08</v>
      </c>
    </row>
    <row r="709" spans="1:15" ht="12.75" customHeight="1">
      <c r="A709" s="13" t="s">
        <v>963</v>
      </c>
      <c r="B709" s="14">
        <v>-24269</v>
      </c>
      <c r="C709" s="14"/>
      <c r="D709" s="13">
        <v>50490360</v>
      </c>
      <c r="E709" s="13">
        <v>32110700</v>
      </c>
      <c r="F709" s="13" t="s">
        <v>490</v>
      </c>
      <c r="G709" s="13" t="s">
        <v>964</v>
      </c>
      <c r="H709" s="15">
        <v>42943</v>
      </c>
      <c r="I709" s="13" t="s">
        <v>393</v>
      </c>
      <c r="J709" s="13" t="s">
        <v>962</v>
      </c>
      <c r="K709" s="16" t="str">
        <f t="shared" si="11"/>
        <v>ZBOŽÍ</v>
      </c>
      <c r="L709" s="16" t="str">
        <f t="shared" si="8"/>
        <v>7 / 2017</v>
      </c>
      <c r="M709" s="16" t="str">
        <f t="shared" si="9"/>
        <v>červenec</v>
      </c>
      <c r="N709" s="16">
        <f t="shared" si="10"/>
        <v>2017</v>
      </c>
      <c r="O709" s="14">
        <v>-24269</v>
      </c>
    </row>
    <row r="710" spans="1:15" ht="12.75" customHeight="1">
      <c r="A710" s="13" t="s">
        <v>546</v>
      </c>
      <c r="B710" s="14">
        <v>-35000</v>
      </c>
      <c r="C710" s="14"/>
      <c r="D710" s="13">
        <v>50490360</v>
      </c>
      <c r="E710" s="13">
        <v>32110700</v>
      </c>
      <c r="F710" s="13" t="s">
        <v>490</v>
      </c>
      <c r="G710" s="13" t="s">
        <v>547</v>
      </c>
      <c r="H710" s="15">
        <v>42943</v>
      </c>
      <c r="I710" s="13" t="s">
        <v>9</v>
      </c>
      <c r="J710" s="13" t="s">
        <v>965</v>
      </c>
      <c r="K710" s="16" t="str">
        <f t="shared" si="11"/>
        <v>ZBOŽÍ</v>
      </c>
      <c r="L710" s="16" t="str">
        <f t="shared" si="8"/>
        <v>7 / 2017</v>
      </c>
      <c r="M710" s="16" t="str">
        <f t="shared" si="9"/>
        <v>červenec</v>
      </c>
      <c r="N710" s="16">
        <f t="shared" si="10"/>
        <v>2017</v>
      </c>
      <c r="O710" s="14">
        <v>-35000</v>
      </c>
    </row>
    <row r="711" spans="1:15" ht="12.75" customHeight="1">
      <c r="A711" s="13" t="s">
        <v>967</v>
      </c>
      <c r="B711" s="14">
        <v>-3551.18</v>
      </c>
      <c r="C711" s="14"/>
      <c r="D711" s="13">
        <v>50490360</v>
      </c>
      <c r="E711" s="13">
        <v>32110700</v>
      </c>
      <c r="F711" s="13" t="s">
        <v>490</v>
      </c>
      <c r="G711" s="13" t="s">
        <v>968</v>
      </c>
      <c r="H711" s="15">
        <v>42943</v>
      </c>
      <c r="I711" s="13" t="s">
        <v>393</v>
      </c>
      <c r="J711" s="13" t="s">
        <v>966</v>
      </c>
      <c r="K711" s="16" t="str">
        <f t="shared" si="11"/>
        <v>ZBOŽÍ</v>
      </c>
      <c r="L711" s="16" t="str">
        <f t="shared" si="8"/>
        <v>7 / 2017</v>
      </c>
      <c r="M711" s="16" t="str">
        <f t="shared" si="9"/>
        <v>červenec</v>
      </c>
      <c r="N711" s="16">
        <f t="shared" si="10"/>
        <v>2017</v>
      </c>
      <c r="O711" s="14">
        <v>-3551.18</v>
      </c>
    </row>
    <row r="712" spans="1:15" ht="12.75" customHeight="1">
      <c r="A712" s="13" t="s">
        <v>967</v>
      </c>
      <c r="B712" s="14">
        <v>-438.82</v>
      </c>
      <c r="C712" s="14"/>
      <c r="D712" s="13">
        <v>50490360</v>
      </c>
      <c r="E712" s="13">
        <v>32110700</v>
      </c>
      <c r="F712" s="13" t="s">
        <v>490</v>
      </c>
      <c r="G712" s="13" t="s">
        <v>968</v>
      </c>
      <c r="H712" s="15">
        <v>42943</v>
      </c>
      <c r="I712" s="13" t="s">
        <v>393</v>
      </c>
      <c r="J712" s="13" t="s">
        <v>966</v>
      </c>
      <c r="K712" s="16" t="str">
        <f t="shared" si="11"/>
        <v>ZBOŽÍ</v>
      </c>
      <c r="L712" s="16" t="str">
        <f t="shared" si="8"/>
        <v>7 / 2017</v>
      </c>
      <c r="M712" s="16" t="str">
        <f t="shared" si="9"/>
        <v>červenec</v>
      </c>
      <c r="N712" s="16">
        <f t="shared" si="10"/>
        <v>2017</v>
      </c>
      <c r="O712" s="14">
        <v>-438.82</v>
      </c>
    </row>
    <row r="713" spans="1:15" ht="12.75" customHeight="1">
      <c r="A713" s="13" t="s">
        <v>970</v>
      </c>
      <c r="B713" s="14">
        <v>-146327.51</v>
      </c>
      <c r="C713" s="14"/>
      <c r="D713" s="13">
        <v>50490360</v>
      </c>
      <c r="E713" s="13">
        <v>32110700</v>
      </c>
      <c r="F713" s="13" t="s">
        <v>238</v>
      </c>
      <c r="G713" s="13" t="s">
        <v>971</v>
      </c>
      <c r="H713" s="15">
        <v>42948</v>
      </c>
      <c r="I713" s="13" t="s">
        <v>9</v>
      </c>
      <c r="J713" s="13" t="s">
        <v>969</v>
      </c>
      <c r="K713" s="16" t="str">
        <f t="shared" si="11"/>
        <v>ZBOŽÍ</v>
      </c>
      <c r="L713" s="16" t="str">
        <f t="shared" si="8"/>
        <v>8 / 2017</v>
      </c>
      <c r="M713" s="16" t="str">
        <f t="shared" si="9"/>
        <v>srpen</v>
      </c>
      <c r="N713" s="16">
        <f t="shared" si="10"/>
        <v>2017</v>
      </c>
      <c r="O713" s="14">
        <v>-146327.51</v>
      </c>
    </row>
    <row r="714" spans="1:15" ht="12.75" customHeight="1">
      <c r="A714" s="13" t="s">
        <v>970</v>
      </c>
      <c r="B714" s="14">
        <v>-1007.06</v>
      </c>
      <c r="C714" s="14"/>
      <c r="D714" s="13">
        <v>50490360</v>
      </c>
      <c r="E714" s="13">
        <v>32110700</v>
      </c>
      <c r="F714" s="13" t="s">
        <v>238</v>
      </c>
      <c r="G714" s="13" t="s">
        <v>971</v>
      </c>
      <c r="H714" s="15">
        <v>42948</v>
      </c>
      <c r="I714" s="13" t="s">
        <v>9</v>
      </c>
      <c r="J714" s="13" t="s">
        <v>969</v>
      </c>
      <c r="K714" s="16" t="str">
        <f t="shared" si="11"/>
        <v>ZBOŽÍ</v>
      </c>
      <c r="L714" s="16" t="str">
        <f t="shared" si="8"/>
        <v>8 / 2017</v>
      </c>
      <c r="M714" s="16" t="str">
        <f t="shared" si="9"/>
        <v>srpen</v>
      </c>
      <c r="N714" s="16">
        <f t="shared" si="10"/>
        <v>2017</v>
      </c>
      <c r="O714" s="14">
        <v>-1007.06</v>
      </c>
    </row>
    <row r="715" spans="1:15" ht="12.75" customHeight="1">
      <c r="A715" s="13" t="s">
        <v>549</v>
      </c>
      <c r="B715" s="14">
        <v>-2068.4899999999998</v>
      </c>
      <c r="C715" s="14"/>
      <c r="D715" s="13">
        <v>50490360</v>
      </c>
      <c r="E715" s="13">
        <v>32110700</v>
      </c>
      <c r="F715" s="13" t="s">
        <v>238</v>
      </c>
      <c r="G715" s="13" t="s">
        <v>550</v>
      </c>
      <c r="H715" s="15">
        <v>42947</v>
      </c>
      <c r="I715" s="13" t="s">
        <v>9</v>
      </c>
      <c r="J715" s="13" t="s">
        <v>972</v>
      </c>
      <c r="K715" s="16" t="str">
        <f t="shared" si="11"/>
        <v>ZBOŽÍ</v>
      </c>
      <c r="L715" s="16" t="str">
        <f t="shared" si="8"/>
        <v>7 / 2017</v>
      </c>
      <c r="M715" s="16" t="str">
        <f t="shared" si="9"/>
        <v>červenec</v>
      </c>
      <c r="N715" s="16">
        <f t="shared" si="10"/>
        <v>2017</v>
      </c>
      <c r="O715" s="14">
        <v>-2068.4899999999998</v>
      </c>
    </row>
    <row r="716" spans="1:15" ht="12.75" customHeight="1">
      <c r="A716" s="13" t="s">
        <v>974</v>
      </c>
      <c r="B716" s="14">
        <v>-1328300</v>
      </c>
      <c r="C716" s="14"/>
      <c r="D716" s="13">
        <v>50490360</v>
      </c>
      <c r="E716" s="13">
        <v>32110700</v>
      </c>
      <c r="F716" s="13" t="s">
        <v>233</v>
      </c>
      <c r="G716" s="13" t="s">
        <v>975</v>
      </c>
      <c r="H716" s="15">
        <v>42958</v>
      </c>
      <c r="I716" s="13" t="s">
        <v>9</v>
      </c>
      <c r="J716" s="13" t="s">
        <v>973</v>
      </c>
      <c r="K716" s="16" t="str">
        <f t="shared" si="11"/>
        <v>ZBOŽÍ</v>
      </c>
      <c r="L716" s="16" t="str">
        <f t="shared" si="8"/>
        <v>8 / 2017</v>
      </c>
      <c r="M716" s="16" t="str">
        <f t="shared" si="9"/>
        <v>srpen</v>
      </c>
      <c r="N716" s="16">
        <f t="shared" si="10"/>
        <v>2017</v>
      </c>
      <c r="O716" s="14">
        <v>-1328300</v>
      </c>
    </row>
    <row r="717" spans="1:15" ht="12.75" customHeight="1">
      <c r="A717" s="13" t="s">
        <v>976</v>
      </c>
      <c r="B717" s="14">
        <v>-58181.94</v>
      </c>
      <c r="C717" s="14"/>
      <c r="D717" s="13">
        <v>50490360</v>
      </c>
      <c r="E717" s="13">
        <v>32110700</v>
      </c>
      <c r="F717" s="13" t="s">
        <v>490</v>
      </c>
      <c r="G717" s="13" t="s">
        <v>977</v>
      </c>
      <c r="H717" s="15">
        <v>42961</v>
      </c>
      <c r="I717" s="13" t="s">
        <v>9</v>
      </c>
      <c r="J717" s="13" t="s">
        <v>551</v>
      </c>
      <c r="K717" s="16" t="str">
        <f t="shared" si="11"/>
        <v>ZBOŽÍ</v>
      </c>
      <c r="L717" s="16" t="str">
        <f t="shared" si="8"/>
        <v>8 / 2017</v>
      </c>
      <c r="M717" s="16" t="str">
        <f t="shared" si="9"/>
        <v>srpen</v>
      </c>
      <c r="N717" s="16">
        <f t="shared" si="10"/>
        <v>2017</v>
      </c>
      <c r="O717" s="14">
        <v>-58181.94</v>
      </c>
    </row>
    <row r="718" spans="1:15" ht="12.75" customHeight="1">
      <c r="A718" s="13" t="s">
        <v>978</v>
      </c>
      <c r="B718" s="14">
        <v>-62032.22</v>
      </c>
      <c r="C718" s="14"/>
      <c r="D718" s="13">
        <v>50490360</v>
      </c>
      <c r="E718" s="13">
        <v>32110700</v>
      </c>
      <c r="F718" s="13" t="s">
        <v>490</v>
      </c>
      <c r="G718" s="13" t="s">
        <v>979</v>
      </c>
      <c r="H718" s="15">
        <v>42961</v>
      </c>
      <c r="I718" s="13" t="s">
        <v>9</v>
      </c>
      <c r="J718" s="13" t="s">
        <v>551</v>
      </c>
      <c r="K718" s="16" t="str">
        <f t="shared" si="11"/>
        <v>ZBOŽÍ</v>
      </c>
      <c r="L718" s="16" t="str">
        <f t="shared" si="8"/>
        <v>8 / 2017</v>
      </c>
      <c r="M718" s="16" t="str">
        <f t="shared" si="9"/>
        <v>srpen</v>
      </c>
      <c r="N718" s="16">
        <f t="shared" si="10"/>
        <v>2017</v>
      </c>
      <c r="O718" s="14">
        <v>-62032.22</v>
      </c>
    </row>
    <row r="719" spans="1:15" ht="12.75" customHeight="1">
      <c r="A719" s="13" t="s">
        <v>981</v>
      </c>
      <c r="B719" s="14">
        <v>-109132.01</v>
      </c>
      <c r="C719" s="14"/>
      <c r="D719" s="13">
        <v>50490360</v>
      </c>
      <c r="E719" s="13">
        <v>32110700</v>
      </c>
      <c r="F719" s="13" t="s">
        <v>490</v>
      </c>
      <c r="G719" s="13" t="s">
        <v>982</v>
      </c>
      <c r="H719" s="15">
        <v>42961</v>
      </c>
      <c r="I719" s="13" t="s">
        <v>9</v>
      </c>
      <c r="J719" s="13" t="s">
        <v>980</v>
      </c>
      <c r="K719" s="16" t="str">
        <f t="shared" si="11"/>
        <v>ZBOŽÍ</v>
      </c>
      <c r="L719" s="16" t="str">
        <f t="shared" si="8"/>
        <v>8 / 2017</v>
      </c>
      <c r="M719" s="16" t="str">
        <f t="shared" si="9"/>
        <v>srpen</v>
      </c>
      <c r="N719" s="16">
        <f t="shared" si="10"/>
        <v>2017</v>
      </c>
      <c r="O719" s="14">
        <v>-109132.01</v>
      </c>
    </row>
    <row r="720" spans="1:15" ht="12.75" customHeight="1">
      <c r="A720" s="13" t="s">
        <v>981</v>
      </c>
      <c r="B720" s="14">
        <v>-4333.16</v>
      </c>
      <c r="C720" s="14"/>
      <c r="D720" s="13">
        <v>50490360</v>
      </c>
      <c r="E720" s="13">
        <v>32110700</v>
      </c>
      <c r="F720" s="13" t="s">
        <v>490</v>
      </c>
      <c r="G720" s="13" t="s">
        <v>982</v>
      </c>
      <c r="H720" s="15">
        <v>42961</v>
      </c>
      <c r="I720" s="13" t="s">
        <v>9</v>
      </c>
      <c r="J720" s="13" t="s">
        <v>980</v>
      </c>
      <c r="K720" s="16" t="str">
        <f t="shared" si="11"/>
        <v>ZBOŽÍ</v>
      </c>
      <c r="L720" s="16" t="str">
        <f t="shared" si="8"/>
        <v>8 / 2017</v>
      </c>
      <c r="M720" s="16" t="str">
        <f t="shared" si="9"/>
        <v>srpen</v>
      </c>
      <c r="N720" s="16">
        <f t="shared" si="10"/>
        <v>2017</v>
      </c>
      <c r="O720" s="14">
        <v>-4333.16</v>
      </c>
    </row>
    <row r="721" spans="1:15" ht="12.75" customHeight="1">
      <c r="A721" s="13" t="s">
        <v>981</v>
      </c>
      <c r="B721" s="14">
        <v>-16534.830000000002</v>
      </c>
      <c r="C721" s="14"/>
      <c r="D721" s="13">
        <v>50490360</v>
      </c>
      <c r="E721" s="13">
        <v>32110700</v>
      </c>
      <c r="F721" s="13" t="s">
        <v>490</v>
      </c>
      <c r="G721" s="13" t="s">
        <v>982</v>
      </c>
      <c r="H721" s="15">
        <v>42961</v>
      </c>
      <c r="I721" s="13" t="s">
        <v>9</v>
      </c>
      <c r="J721" s="13" t="s">
        <v>980</v>
      </c>
      <c r="K721" s="16" t="str">
        <f t="shared" si="11"/>
        <v>ZBOŽÍ</v>
      </c>
      <c r="L721" s="16" t="str">
        <f t="shared" si="8"/>
        <v>8 / 2017</v>
      </c>
      <c r="M721" s="16" t="str">
        <f t="shared" si="9"/>
        <v>srpen</v>
      </c>
      <c r="N721" s="16">
        <f t="shared" si="10"/>
        <v>2017</v>
      </c>
      <c r="O721" s="14">
        <v>-16534.830000000002</v>
      </c>
    </row>
    <row r="722" spans="1:15" ht="12.75" customHeight="1">
      <c r="A722" s="13" t="s">
        <v>564</v>
      </c>
      <c r="B722" s="14">
        <v>-2150</v>
      </c>
      <c r="C722" s="14"/>
      <c r="D722" s="13">
        <v>50490360</v>
      </c>
      <c r="E722" s="13">
        <v>32110700</v>
      </c>
      <c r="F722" s="13" t="s">
        <v>490</v>
      </c>
      <c r="G722" s="13" t="s">
        <v>565</v>
      </c>
      <c r="H722" s="15">
        <v>42961</v>
      </c>
      <c r="I722" s="13" t="s">
        <v>9</v>
      </c>
      <c r="J722" s="13" t="s">
        <v>983</v>
      </c>
      <c r="K722" s="16" t="str">
        <f t="shared" si="11"/>
        <v>ZBOŽÍ</v>
      </c>
      <c r="L722" s="16" t="str">
        <f t="shared" si="8"/>
        <v>8 / 2017</v>
      </c>
      <c r="M722" s="16" t="str">
        <f t="shared" si="9"/>
        <v>srpen</v>
      </c>
      <c r="N722" s="16">
        <f t="shared" si="10"/>
        <v>2017</v>
      </c>
      <c r="O722" s="14">
        <v>-2150</v>
      </c>
    </row>
    <row r="723" spans="1:15" ht="12.75" customHeight="1">
      <c r="A723" s="13" t="s">
        <v>984</v>
      </c>
      <c r="B723" s="14">
        <v>-400220.62</v>
      </c>
      <c r="C723" s="14"/>
      <c r="D723" s="13">
        <v>50490360</v>
      </c>
      <c r="E723" s="13">
        <v>32110700</v>
      </c>
      <c r="F723" s="13" t="s">
        <v>490</v>
      </c>
      <c r="G723" s="13" t="s">
        <v>985</v>
      </c>
      <c r="H723" s="15">
        <v>42961</v>
      </c>
      <c r="I723" s="13" t="s">
        <v>393</v>
      </c>
      <c r="J723" s="13" t="s">
        <v>555</v>
      </c>
      <c r="K723" s="16" t="str">
        <f t="shared" si="11"/>
        <v>ZBOŽÍ</v>
      </c>
      <c r="L723" s="16" t="str">
        <f t="shared" si="8"/>
        <v>8 / 2017</v>
      </c>
      <c r="M723" s="16" t="str">
        <f t="shared" si="9"/>
        <v>srpen</v>
      </c>
      <c r="N723" s="16">
        <f t="shared" si="10"/>
        <v>2017</v>
      </c>
      <c r="O723" s="14">
        <v>-400220.62</v>
      </c>
    </row>
    <row r="724" spans="1:15" ht="12.75" customHeight="1">
      <c r="A724" s="13" t="s">
        <v>987</v>
      </c>
      <c r="B724" s="14">
        <v>-58413.09</v>
      </c>
      <c r="C724" s="14"/>
      <c r="D724" s="13">
        <v>50490360</v>
      </c>
      <c r="E724" s="13">
        <v>32110700</v>
      </c>
      <c r="F724" s="13" t="s">
        <v>490</v>
      </c>
      <c r="G724" s="13" t="s">
        <v>988</v>
      </c>
      <c r="H724" s="15">
        <v>42963</v>
      </c>
      <c r="I724" s="13" t="s">
        <v>393</v>
      </c>
      <c r="J724" s="13" t="s">
        <v>986</v>
      </c>
      <c r="K724" s="16" t="str">
        <f t="shared" si="11"/>
        <v>ZBOŽÍ</v>
      </c>
      <c r="L724" s="16" t="str">
        <f t="shared" si="8"/>
        <v>8 / 2017</v>
      </c>
      <c r="M724" s="16" t="str">
        <f t="shared" si="9"/>
        <v>srpen</v>
      </c>
      <c r="N724" s="16">
        <f t="shared" si="10"/>
        <v>2017</v>
      </c>
      <c r="O724" s="14">
        <v>-58413.09</v>
      </c>
    </row>
    <row r="725" spans="1:15" ht="12.75" customHeight="1">
      <c r="A725" s="13" t="s">
        <v>990</v>
      </c>
      <c r="B725" s="14">
        <v>-167.77</v>
      </c>
      <c r="C725" s="14"/>
      <c r="D725" s="13">
        <v>50490360</v>
      </c>
      <c r="E725" s="13">
        <v>32110700</v>
      </c>
      <c r="F725" s="13" t="s">
        <v>490</v>
      </c>
      <c r="G725" s="13" t="s">
        <v>991</v>
      </c>
      <c r="H725" s="15">
        <v>42963</v>
      </c>
      <c r="I725" s="13" t="s">
        <v>393</v>
      </c>
      <c r="J725" s="13" t="s">
        <v>989</v>
      </c>
      <c r="K725" s="16" t="str">
        <f t="shared" si="11"/>
        <v>ZBOŽÍ</v>
      </c>
      <c r="L725" s="16" t="str">
        <f t="shared" si="8"/>
        <v>8 / 2017</v>
      </c>
      <c r="M725" s="16" t="str">
        <f t="shared" si="9"/>
        <v>srpen</v>
      </c>
      <c r="N725" s="16">
        <f t="shared" si="10"/>
        <v>2017</v>
      </c>
      <c r="O725" s="14">
        <v>-167.77</v>
      </c>
    </row>
    <row r="726" spans="1:15" ht="12.75" customHeight="1">
      <c r="A726" s="13" t="s">
        <v>990</v>
      </c>
      <c r="B726" s="14">
        <v>-29.87</v>
      </c>
      <c r="C726" s="14"/>
      <c r="D726" s="13">
        <v>50490360</v>
      </c>
      <c r="E726" s="13">
        <v>32110700</v>
      </c>
      <c r="F726" s="13" t="s">
        <v>490</v>
      </c>
      <c r="G726" s="13" t="s">
        <v>991</v>
      </c>
      <c r="H726" s="15">
        <v>42963</v>
      </c>
      <c r="I726" s="13" t="s">
        <v>393</v>
      </c>
      <c r="J726" s="13" t="s">
        <v>989</v>
      </c>
      <c r="K726" s="16" t="str">
        <f t="shared" si="11"/>
        <v>ZBOŽÍ</v>
      </c>
      <c r="L726" s="16" t="str">
        <f t="shared" si="8"/>
        <v>8 / 2017</v>
      </c>
      <c r="M726" s="16" t="str">
        <f t="shared" si="9"/>
        <v>srpen</v>
      </c>
      <c r="N726" s="16">
        <f t="shared" si="10"/>
        <v>2017</v>
      </c>
      <c r="O726" s="14">
        <v>-29.87</v>
      </c>
    </row>
    <row r="727" spans="1:15" ht="12.75" customHeight="1">
      <c r="A727" s="13" t="s">
        <v>990</v>
      </c>
      <c r="B727" s="14">
        <v>-8726.61</v>
      </c>
      <c r="C727" s="14"/>
      <c r="D727" s="13">
        <v>50490360</v>
      </c>
      <c r="E727" s="13">
        <v>32110700</v>
      </c>
      <c r="F727" s="13" t="s">
        <v>490</v>
      </c>
      <c r="G727" s="13" t="s">
        <v>991</v>
      </c>
      <c r="H727" s="15">
        <v>42963</v>
      </c>
      <c r="I727" s="13" t="s">
        <v>393</v>
      </c>
      <c r="J727" s="13" t="s">
        <v>989</v>
      </c>
      <c r="K727" s="16" t="str">
        <f t="shared" si="11"/>
        <v>ZBOŽÍ</v>
      </c>
      <c r="L727" s="16" t="str">
        <f t="shared" si="8"/>
        <v>8 / 2017</v>
      </c>
      <c r="M727" s="16" t="str">
        <f t="shared" si="9"/>
        <v>srpen</v>
      </c>
      <c r="N727" s="16">
        <f t="shared" si="10"/>
        <v>2017</v>
      </c>
      <c r="O727" s="14">
        <v>-8726.61</v>
      </c>
    </row>
    <row r="728" spans="1:15" ht="12.75" customHeight="1">
      <c r="A728" s="13" t="s">
        <v>993</v>
      </c>
      <c r="B728" s="14">
        <v>-292.5</v>
      </c>
      <c r="C728" s="14"/>
      <c r="D728" s="13">
        <v>50490360</v>
      </c>
      <c r="E728" s="13">
        <v>32110700</v>
      </c>
      <c r="F728" s="13" t="s">
        <v>490</v>
      </c>
      <c r="G728" s="13" t="s">
        <v>994</v>
      </c>
      <c r="H728" s="15">
        <v>42963</v>
      </c>
      <c r="I728" s="13" t="s">
        <v>393</v>
      </c>
      <c r="J728" s="13" t="s">
        <v>992</v>
      </c>
      <c r="K728" s="16" t="str">
        <f t="shared" si="11"/>
        <v>ZBOŽÍ</v>
      </c>
      <c r="L728" s="16" t="str">
        <f t="shared" si="8"/>
        <v>8 / 2017</v>
      </c>
      <c r="M728" s="16" t="str">
        <f t="shared" si="9"/>
        <v>srpen</v>
      </c>
      <c r="N728" s="16">
        <f t="shared" si="10"/>
        <v>2017</v>
      </c>
      <c r="O728" s="14">
        <v>-292.5</v>
      </c>
    </row>
    <row r="729" spans="1:15" ht="12.75" customHeight="1">
      <c r="A729" s="13" t="s">
        <v>993</v>
      </c>
      <c r="B729" s="14">
        <v>-505.5</v>
      </c>
      <c r="C729" s="14"/>
      <c r="D729" s="13">
        <v>50490360</v>
      </c>
      <c r="E729" s="13">
        <v>32110700</v>
      </c>
      <c r="F729" s="13" t="s">
        <v>490</v>
      </c>
      <c r="G729" s="13" t="s">
        <v>994</v>
      </c>
      <c r="H729" s="15">
        <v>42963</v>
      </c>
      <c r="I729" s="13" t="s">
        <v>393</v>
      </c>
      <c r="J729" s="13" t="s">
        <v>992</v>
      </c>
      <c r="K729" s="16" t="str">
        <f t="shared" si="11"/>
        <v>ZBOŽÍ</v>
      </c>
      <c r="L729" s="16" t="str">
        <f t="shared" si="8"/>
        <v>8 / 2017</v>
      </c>
      <c r="M729" s="16" t="str">
        <f t="shared" si="9"/>
        <v>srpen</v>
      </c>
      <c r="N729" s="16">
        <f t="shared" si="10"/>
        <v>2017</v>
      </c>
      <c r="O729" s="14">
        <v>-505.5</v>
      </c>
    </row>
    <row r="730" spans="1:15" ht="12.75" customHeight="1">
      <c r="A730" s="13" t="s">
        <v>995</v>
      </c>
      <c r="B730" s="14">
        <v>-631986</v>
      </c>
      <c r="C730" s="14"/>
      <c r="D730" s="13">
        <v>50490360</v>
      </c>
      <c r="E730" s="13">
        <v>32110700</v>
      </c>
      <c r="F730" s="13" t="s">
        <v>233</v>
      </c>
      <c r="G730" s="13" t="s">
        <v>996</v>
      </c>
      <c r="H730" s="15">
        <v>42963</v>
      </c>
      <c r="I730" s="13" t="s">
        <v>393</v>
      </c>
      <c r="J730" s="13" t="s">
        <v>973</v>
      </c>
      <c r="K730" s="16" t="str">
        <f t="shared" si="11"/>
        <v>ZBOŽÍ</v>
      </c>
      <c r="L730" s="16" t="str">
        <f t="shared" si="8"/>
        <v>8 / 2017</v>
      </c>
      <c r="M730" s="16" t="str">
        <f t="shared" si="9"/>
        <v>srpen</v>
      </c>
      <c r="N730" s="16">
        <f t="shared" si="10"/>
        <v>2017</v>
      </c>
      <c r="O730" s="14">
        <v>-631986</v>
      </c>
    </row>
    <row r="731" spans="1:15" ht="12.75" customHeight="1">
      <c r="A731" s="13" t="s">
        <v>998</v>
      </c>
      <c r="B731" s="14">
        <v>-14907.12</v>
      </c>
      <c r="C731" s="14"/>
      <c r="D731" s="13">
        <v>50490360</v>
      </c>
      <c r="E731" s="13">
        <v>32110700</v>
      </c>
      <c r="F731" s="13" t="s">
        <v>238</v>
      </c>
      <c r="G731" s="13" t="s">
        <v>999</v>
      </c>
      <c r="H731" s="15">
        <v>42978</v>
      </c>
      <c r="I731" s="13" t="s">
        <v>9</v>
      </c>
      <c r="J731" s="13" t="s">
        <v>997</v>
      </c>
      <c r="K731" s="16" t="str">
        <f t="shared" si="11"/>
        <v>ZBOŽÍ</v>
      </c>
      <c r="L731" s="16" t="str">
        <f t="shared" si="8"/>
        <v>8 / 2017</v>
      </c>
      <c r="M731" s="16" t="str">
        <f t="shared" si="9"/>
        <v>srpen</v>
      </c>
      <c r="N731" s="16">
        <f t="shared" si="10"/>
        <v>2017</v>
      </c>
      <c r="O731" s="14">
        <v>-14907.12</v>
      </c>
    </row>
    <row r="732" spans="1:15" ht="12.75" customHeight="1">
      <c r="A732" s="13" t="s">
        <v>1001</v>
      </c>
      <c r="B732" s="14">
        <v>-67331.77</v>
      </c>
      <c r="C732" s="14"/>
      <c r="D732" s="13">
        <v>50490360</v>
      </c>
      <c r="E732" s="13">
        <v>32110700</v>
      </c>
      <c r="F732" s="13" t="s">
        <v>238</v>
      </c>
      <c r="G732" s="13" t="s">
        <v>1002</v>
      </c>
      <c r="H732" s="15">
        <v>42978</v>
      </c>
      <c r="I732" s="13" t="s">
        <v>9</v>
      </c>
      <c r="J732" s="13" t="s">
        <v>1000</v>
      </c>
      <c r="K732" s="16" t="str">
        <f t="shared" si="11"/>
        <v>ZBOŽÍ</v>
      </c>
      <c r="L732" s="16" t="str">
        <f t="shared" si="8"/>
        <v>8 / 2017</v>
      </c>
      <c r="M732" s="16" t="str">
        <f t="shared" si="9"/>
        <v>srpen</v>
      </c>
      <c r="N732" s="16">
        <f t="shared" si="10"/>
        <v>2017</v>
      </c>
      <c r="O732" s="14">
        <v>-67331.77</v>
      </c>
    </row>
    <row r="733" spans="1:15" ht="12.75" customHeight="1">
      <c r="A733" s="13" t="s">
        <v>1003</v>
      </c>
      <c r="B733" s="14">
        <v>-104024.28</v>
      </c>
      <c r="C733" s="14"/>
      <c r="D733" s="13">
        <v>50490360</v>
      </c>
      <c r="E733" s="13">
        <v>32110700</v>
      </c>
      <c r="F733" s="13" t="s">
        <v>233</v>
      </c>
      <c r="G733" s="13" t="s">
        <v>1004</v>
      </c>
      <c r="H733" s="15">
        <v>42978</v>
      </c>
      <c r="I733" s="13" t="s">
        <v>9</v>
      </c>
      <c r="J733" s="13" t="s">
        <v>580</v>
      </c>
      <c r="K733" s="16" t="str">
        <f t="shared" si="11"/>
        <v>ZBOŽÍ</v>
      </c>
      <c r="L733" s="16" t="str">
        <f t="shared" si="8"/>
        <v>8 / 2017</v>
      </c>
      <c r="M733" s="16" t="str">
        <f t="shared" si="9"/>
        <v>srpen</v>
      </c>
      <c r="N733" s="16">
        <f t="shared" si="10"/>
        <v>2017</v>
      </c>
      <c r="O733" s="14">
        <v>-104024.28</v>
      </c>
    </row>
    <row r="734" spans="1:15" ht="12.75" customHeight="1">
      <c r="A734" s="13" t="s">
        <v>1005</v>
      </c>
      <c r="B734" s="14">
        <v>-2251.98</v>
      </c>
      <c r="C734" s="14"/>
      <c r="D734" s="13">
        <v>50490360</v>
      </c>
      <c r="E734" s="13">
        <v>32110700</v>
      </c>
      <c r="F734" s="13" t="s">
        <v>233</v>
      </c>
      <c r="G734" s="13" t="s">
        <v>1006</v>
      </c>
      <c r="H734" s="15">
        <v>42989</v>
      </c>
      <c r="I734" s="13" t="s">
        <v>9</v>
      </c>
      <c r="J734" s="13" t="s">
        <v>597</v>
      </c>
      <c r="K734" s="16" t="str">
        <f t="shared" si="11"/>
        <v>ZBOŽÍ</v>
      </c>
      <c r="L734" s="16" t="str">
        <f t="shared" si="8"/>
        <v>9 / 2017</v>
      </c>
      <c r="M734" s="16" t="str">
        <f t="shared" si="9"/>
        <v>září</v>
      </c>
      <c r="N734" s="16">
        <f t="shared" si="10"/>
        <v>2017</v>
      </c>
      <c r="O734" s="14">
        <v>-2251.98</v>
      </c>
    </row>
    <row r="735" spans="1:15" ht="12.75" customHeight="1">
      <c r="A735" s="13" t="s">
        <v>1008</v>
      </c>
      <c r="B735" s="14">
        <v>-33968</v>
      </c>
      <c r="C735" s="14"/>
      <c r="D735" s="13">
        <v>50490360</v>
      </c>
      <c r="E735" s="13">
        <v>32110700</v>
      </c>
      <c r="F735" s="13" t="s">
        <v>490</v>
      </c>
      <c r="G735" s="13" t="s">
        <v>1009</v>
      </c>
      <c r="H735" s="15">
        <v>42999</v>
      </c>
      <c r="I735" s="13" t="s">
        <v>9</v>
      </c>
      <c r="J735" s="13" t="s">
        <v>1007</v>
      </c>
      <c r="K735" s="16" t="str">
        <f t="shared" si="11"/>
        <v>ZBOŽÍ</v>
      </c>
      <c r="L735" s="16" t="str">
        <f t="shared" si="8"/>
        <v>9 / 2017</v>
      </c>
      <c r="M735" s="16" t="str">
        <f t="shared" si="9"/>
        <v>září</v>
      </c>
      <c r="N735" s="16">
        <f t="shared" si="10"/>
        <v>2017</v>
      </c>
      <c r="O735" s="14">
        <v>-33968</v>
      </c>
    </row>
    <row r="736" spans="1:15" ht="12.75" customHeight="1">
      <c r="A736" s="13" t="s">
        <v>1010</v>
      </c>
      <c r="B736" s="14">
        <v>-94139.91</v>
      </c>
      <c r="C736" s="14"/>
      <c r="D736" s="13">
        <v>50490360</v>
      </c>
      <c r="E736" s="13">
        <v>32110700</v>
      </c>
      <c r="F736" s="13" t="s">
        <v>490</v>
      </c>
      <c r="G736" s="13" t="s">
        <v>1011</v>
      </c>
      <c r="H736" s="15">
        <v>43000</v>
      </c>
      <c r="I736" s="13" t="s">
        <v>9</v>
      </c>
      <c r="J736" s="13" t="s">
        <v>621</v>
      </c>
      <c r="K736" s="16" t="str">
        <f t="shared" si="11"/>
        <v>ZBOŽÍ</v>
      </c>
      <c r="L736" s="16" t="str">
        <f t="shared" si="8"/>
        <v>9 / 2017</v>
      </c>
      <c r="M736" s="16" t="str">
        <f t="shared" si="9"/>
        <v>září</v>
      </c>
      <c r="N736" s="16">
        <f t="shared" si="10"/>
        <v>2017</v>
      </c>
      <c r="O736" s="14">
        <v>-94139.91</v>
      </c>
    </row>
    <row r="737" spans="1:15" ht="12.75" customHeight="1">
      <c r="A737" s="13" t="s">
        <v>1012</v>
      </c>
      <c r="B737" s="14">
        <v>-134580.63</v>
      </c>
      <c r="C737" s="14"/>
      <c r="D737" s="13">
        <v>50490360</v>
      </c>
      <c r="E737" s="13">
        <v>32110700</v>
      </c>
      <c r="F737" s="13" t="s">
        <v>490</v>
      </c>
      <c r="G737" s="13" t="s">
        <v>1013</v>
      </c>
      <c r="H737" s="15">
        <v>43000</v>
      </c>
      <c r="I737" s="13" t="s">
        <v>9</v>
      </c>
      <c r="J737" s="13" t="s">
        <v>621</v>
      </c>
      <c r="K737" s="16" t="str">
        <f t="shared" si="11"/>
        <v>ZBOŽÍ</v>
      </c>
      <c r="L737" s="16" t="str">
        <f t="shared" ref="L737:L765" si="12">CONCATENATE(MONTH(H737)," / ",YEAR(H737))</f>
        <v>9 / 2017</v>
      </c>
      <c r="M737" s="16" t="str">
        <f t="shared" ref="M737:M765" si="13">TEXT(H737,"MMMM")</f>
        <v>září</v>
      </c>
      <c r="N737" s="16">
        <f t="shared" ref="N737:N765" si="14">YEAR(H737)</f>
        <v>2017</v>
      </c>
      <c r="O737" s="14">
        <v>-134580.63</v>
      </c>
    </row>
    <row r="738" spans="1:15" ht="12.75" customHeight="1">
      <c r="A738" s="13" t="s">
        <v>1014</v>
      </c>
      <c r="B738" s="14">
        <v>-5855.53</v>
      </c>
      <c r="C738" s="14"/>
      <c r="D738" s="13">
        <v>50490360</v>
      </c>
      <c r="E738" s="13">
        <v>32110700</v>
      </c>
      <c r="F738" s="13" t="s">
        <v>628</v>
      </c>
      <c r="G738" s="13" t="s">
        <v>1015</v>
      </c>
      <c r="H738" s="15">
        <v>43000</v>
      </c>
      <c r="I738" s="13" t="s">
        <v>9</v>
      </c>
      <c r="J738" s="13" t="s">
        <v>625</v>
      </c>
      <c r="K738" s="16" t="str">
        <f t="shared" si="11"/>
        <v>ZBOŽÍ</v>
      </c>
      <c r="L738" s="16" t="str">
        <f t="shared" si="12"/>
        <v>9 / 2017</v>
      </c>
      <c r="M738" s="16" t="str">
        <f t="shared" si="13"/>
        <v>září</v>
      </c>
      <c r="N738" s="16">
        <f t="shared" si="14"/>
        <v>2017</v>
      </c>
      <c r="O738" s="14">
        <v>-5855.53</v>
      </c>
    </row>
    <row r="739" spans="1:15" ht="12.75" customHeight="1">
      <c r="A739" s="13" t="s">
        <v>1017</v>
      </c>
      <c r="B739" s="14">
        <v>-559.87</v>
      </c>
      <c r="C739" s="14"/>
      <c r="D739" s="13">
        <v>50490360</v>
      </c>
      <c r="E739" s="13">
        <v>32110700</v>
      </c>
      <c r="F739" s="13" t="s">
        <v>490</v>
      </c>
      <c r="G739" s="13" t="s">
        <v>1018</v>
      </c>
      <c r="H739" s="15">
        <v>43003</v>
      </c>
      <c r="I739" s="13" t="s">
        <v>9</v>
      </c>
      <c r="J739" s="13" t="s">
        <v>1016</v>
      </c>
      <c r="K739" s="16" t="str">
        <f t="shared" si="11"/>
        <v>ZBOŽÍ</v>
      </c>
      <c r="L739" s="16" t="str">
        <f t="shared" si="12"/>
        <v>9 / 2017</v>
      </c>
      <c r="M739" s="16" t="str">
        <f t="shared" si="13"/>
        <v>září</v>
      </c>
      <c r="N739" s="16">
        <f t="shared" si="14"/>
        <v>2017</v>
      </c>
      <c r="O739" s="14">
        <v>-559.87</v>
      </c>
    </row>
    <row r="740" spans="1:15" ht="12.75" customHeight="1">
      <c r="A740" s="13" t="s">
        <v>1017</v>
      </c>
      <c r="B740" s="14">
        <v>-876.93</v>
      </c>
      <c r="C740" s="14"/>
      <c r="D740" s="13">
        <v>50490360</v>
      </c>
      <c r="E740" s="13">
        <v>32110700</v>
      </c>
      <c r="F740" s="13" t="s">
        <v>490</v>
      </c>
      <c r="G740" s="13" t="s">
        <v>1018</v>
      </c>
      <c r="H740" s="15">
        <v>43003</v>
      </c>
      <c r="I740" s="13" t="s">
        <v>9</v>
      </c>
      <c r="J740" s="13" t="s">
        <v>1016</v>
      </c>
      <c r="K740" s="16" t="str">
        <f t="shared" si="11"/>
        <v>ZBOŽÍ</v>
      </c>
      <c r="L740" s="16" t="str">
        <f t="shared" si="12"/>
        <v>9 / 2017</v>
      </c>
      <c r="M740" s="16" t="str">
        <f t="shared" si="13"/>
        <v>září</v>
      </c>
      <c r="N740" s="16">
        <f t="shared" si="14"/>
        <v>2017</v>
      </c>
      <c r="O740" s="14">
        <v>-876.93</v>
      </c>
    </row>
    <row r="741" spans="1:15" ht="12.75" customHeight="1">
      <c r="A741" s="13" t="s">
        <v>1017</v>
      </c>
      <c r="B741" s="14">
        <v>-20515.22</v>
      </c>
      <c r="C741" s="14"/>
      <c r="D741" s="13">
        <v>50490360</v>
      </c>
      <c r="E741" s="13">
        <v>32110700</v>
      </c>
      <c r="F741" s="13" t="s">
        <v>490</v>
      </c>
      <c r="G741" s="13" t="s">
        <v>1018</v>
      </c>
      <c r="H741" s="15">
        <v>43003</v>
      </c>
      <c r="I741" s="13" t="s">
        <v>9</v>
      </c>
      <c r="J741" s="13" t="s">
        <v>1016</v>
      </c>
      <c r="K741" s="16" t="str">
        <f t="shared" si="11"/>
        <v>ZBOŽÍ</v>
      </c>
      <c r="L741" s="16" t="str">
        <f t="shared" si="12"/>
        <v>9 / 2017</v>
      </c>
      <c r="M741" s="16" t="str">
        <f t="shared" si="13"/>
        <v>září</v>
      </c>
      <c r="N741" s="16">
        <f t="shared" si="14"/>
        <v>2017</v>
      </c>
      <c r="O741" s="14">
        <v>-20515.22</v>
      </c>
    </row>
    <row r="742" spans="1:15" ht="12.75" customHeight="1">
      <c r="A742" s="13" t="s">
        <v>631</v>
      </c>
      <c r="B742" s="14">
        <v>-19701.900000000001</v>
      </c>
      <c r="C742" s="14"/>
      <c r="D742" s="13">
        <v>50490360</v>
      </c>
      <c r="E742" s="13">
        <v>32110700</v>
      </c>
      <c r="F742" s="13" t="s">
        <v>490</v>
      </c>
      <c r="G742" s="13" t="s">
        <v>632</v>
      </c>
      <c r="H742" s="15">
        <v>43003</v>
      </c>
      <c r="I742" s="13" t="s">
        <v>9</v>
      </c>
      <c r="J742" s="13" t="s">
        <v>1019</v>
      </c>
      <c r="K742" s="16" t="str">
        <f t="shared" si="11"/>
        <v>ZBOŽÍ</v>
      </c>
      <c r="L742" s="16" t="str">
        <f t="shared" si="12"/>
        <v>9 / 2017</v>
      </c>
      <c r="M742" s="16" t="str">
        <f t="shared" si="13"/>
        <v>září</v>
      </c>
      <c r="N742" s="16">
        <f t="shared" si="14"/>
        <v>2017</v>
      </c>
      <c r="O742" s="14">
        <v>-19701.900000000001</v>
      </c>
    </row>
    <row r="743" spans="1:15" ht="12.75" customHeight="1">
      <c r="A743" s="13" t="s">
        <v>631</v>
      </c>
      <c r="B743" s="14">
        <v>-13063.35</v>
      </c>
      <c r="C743" s="14"/>
      <c r="D743" s="13">
        <v>50490360</v>
      </c>
      <c r="E743" s="13">
        <v>32110700</v>
      </c>
      <c r="F743" s="13" t="s">
        <v>490</v>
      </c>
      <c r="G743" s="13" t="s">
        <v>632</v>
      </c>
      <c r="H743" s="15">
        <v>43003</v>
      </c>
      <c r="I743" s="13" t="s">
        <v>9</v>
      </c>
      <c r="J743" s="13" t="s">
        <v>1019</v>
      </c>
      <c r="K743" s="16" t="str">
        <f t="shared" si="11"/>
        <v>ZBOŽÍ</v>
      </c>
      <c r="L743" s="16" t="str">
        <f t="shared" si="12"/>
        <v>9 / 2017</v>
      </c>
      <c r="M743" s="16" t="str">
        <f t="shared" si="13"/>
        <v>září</v>
      </c>
      <c r="N743" s="16">
        <f t="shared" si="14"/>
        <v>2017</v>
      </c>
      <c r="O743" s="14">
        <v>-13063.35</v>
      </c>
    </row>
    <row r="744" spans="1:15" ht="12.75" customHeight="1">
      <c r="A744" s="13" t="s">
        <v>631</v>
      </c>
      <c r="B744" s="14">
        <v>-94734.75</v>
      </c>
      <c r="C744" s="14"/>
      <c r="D744" s="13">
        <v>50490360</v>
      </c>
      <c r="E744" s="13">
        <v>32110700</v>
      </c>
      <c r="F744" s="13" t="s">
        <v>490</v>
      </c>
      <c r="G744" s="13" t="s">
        <v>632</v>
      </c>
      <c r="H744" s="15">
        <v>43003</v>
      </c>
      <c r="I744" s="13" t="s">
        <v>9</v>
      </c>
      <c r="J744" s="13" t="s">
        <v>1019</v>
      </c>
      <c r="K744" s="16" t="str">
        <f t="shared" si="11"/>
        <v>ZBOŽÍ</v>
      </c>
      <c r="L744" s="16" t="str">
        <f t="shared" si="12"/>
        <v>9 / 2017</v>
      </c>
      <c r="M744" s="16" t="str">
        <f t="shared" si="13"/>
        <v>září</v>
      </c>
      <c r="N744" s="16">
        <f t="shared" si="14"/>
        <v>2017</v>
      </c>
      <c r="O744" s="14">
        <v>-94734.75</v>
      </c>
    </row>
    <row r="745" spans="1:15" ht="12.75" customHeight="1">
      <c r="A745" s="13" t="s">
        <v>1035</v>
      </c>
      <c r="B745" s="14">
        <v>-26268.959999999999</v>
      </c>
      <c r="C745" s="14"/>
      <c r="D745" s="13">
        <v>50490360</v>
      </c>
      <c r="E745" s="13">
        <v>32110700</v>
      </c>
      <c r="F745" s="13" t="s">
        <v>707</v>
      </c>
      <c r="G745" s="13" t="s">
        <v>1036</v>
      </c>
      <c r="H745" s="15">
        <v>42761</v>
      </c>
      <c r="I745" s="13" t="s">
        <v>9</v>
      </c>
      <c r="J745" s="13" t="s">
        <v>704</v>
      </c>
      <c r="K745" s="16" t="str">
        <f t="shared" si="11"/>
        <v>ZBOŽÍ</v>
      </c>
      <c r="L745" s="16" t="str">
        <f t="shared" si="12"/>
        <v>1 / 2017</v>
      </c>
      <c r="M745" s="16" t="str">
        <f t="shared" si="13"/>
        <v>leden</v>
      </c>
      <c r="N745" s="16">
        <f t="shared" si="14"/>
        <v>2017</v>
      </c>
      <c r="O745" s="14">
        <v>-26268.959999999999</v>
      </c>
    </row>
    <row r="746" spans="1:15" ht="12.75" customHeight="1">
      <c r="A746" s="13" t="s">
        <v>1037</v>
      </c>
      <c r="B746" s="14">
        <v>-10629.56</v>
      </c>
      <c r="C746" s="14"/>
      <c r="D746" s="13">
        <v>50490360</v>
      </c>
      <c r="E746" s="13">
        <v>32110700</v>
      </c>
      <c r="F746" s="13" t="s">
        <v>712</v>
      </c>
      <c r="G746" s="13" t="s">
        <v>1038</v>
      </c>
      <c r="H746" s="15">
        <v>42765</v>
      </c>
      <c r="I746" s="13" t="s">
        <v>9</v>
      </c>
      <c r="J746" s="13" t="s">
        <v>709</v>
      </c>
      <c r="K746" s="16" t="str">
        <f t="shared" si="11"/>
        <v>ZBOŽÍ</v>
      </c>
      <c r="L746" s="16" t="str">
        <f t="shared" si="12"/>
        <v>1 / 2017</v>
      </c>
      <c r="M746" s="16" t="str">
        <f t="shared" si="13"/>
        <v>leden</v>
      </c>
      <c r="N746" s="16">
        <f t="shared" si="14"/>
        <v>2017</v>
      </c>
      <c r="O746" s="14">
        <v>-10629.56</v>
      </c>
    </row>
    <row r="747" spans="1:15" ht="12.75" customHeight="1">
      <c r="A747" s="13" t="s">
        <v>1039</v>
      </c>
      <c r="B747" s="14">
        <v>-849384</v>
      </c>
      <c r="C747" s="14"/>
      <c r="D747" s="13">
        <v>50490360</v>
      </c>
      <c r="E747" s="13">
        <v>32110700</v>
      </c>
      <c r="F747" s="13" t="s">
        <v>717</v>
      </c>
      <c r="G747" s="13" t="s">
        <v>1040</v>
      </c>
      <c r="H747" s="15">
        <v>42766</v>
      </c>
      <c r="I747" s="13" t="s">
        <v>9</v>
      </c>
      <c r="J747" s="13" t="s">
        <v>714</v>
      </c>
      <c r="K747" s="16" t="str">
        <f t="shared" si="11"/>
        <v>ZBOŽÍ</v>
      </c>
      <c r="L747" s="16" t="str">
        <f t="shared" si="12"/>
        <v>1 / 2017</v>
      </c>
      <c r="M747" s="16" t="str">
        <f t="shared" si="13"/>
        <v>leden</v>
      </c>
      <c r="N747" s="16">
        <f t="shared" si="14"/>
        <v>2017</v>
      </c>
      <c r="O747" s="14">
        <v>-849384</v>
      </c>
    </row>
    <row r="748" spans="1:15" ht="12.75" customHeight="1">
      <c r="A748" s="13" t="s">
        <v>1041</v>
      </c>
      <c r="B748" s="14">
        <v>-902090</v>
      </c>
      <c r="C748" s="14"/>
      <c r="D748" s="13">
        <v>50490360</v>
      </c>
      <c r="E748" s="13">
        <v>32110700</v>
      </c>
      <c r="F748" s="13" t="s">
        <v>717</v>
      </c>
      <c r="G748" s="13" t="s">
        <v>1042</v>
      </c>
      <c r="H748" s="15">
        <v>42766</v>
      </c>
      <c r="I748" s="13" t="s">
        <v>9</v>
      </c>
      <c r="J748" s="13" t="s">
        <v>719</v>
      </c>
      <c r="K748" s="16" t="str">
        <f t="shared" si="11"/>
        <v>ZBOŽÍ</v>
      </c>
      <c r="L748" s="16" t="str">
        <f t="shared" si="12"/>
        <v>1 / 2017</v>
      </c>
      <c r="M748" s="16" t="str">
        <f t="shared" si="13"/>
        <v>leden</v>
      </c>
      <c r="N748" s="16">
        <f t="shared" si="14"/>
        <v>2017</v>
      </c>
      <c r="O748" s="14">
        <v>-902090</v>
      </c>
    </row>
    <row r="749" spans="1:15" ht="12.75" customHeight="1">
      <c r="A749" s="13" t="s">
        <v>1043</v>
      </c>
      <c r="B749" s="14">
        <v>-2408910</v>
      </c>
      <c r="C749" s="14"/>
      <c r="D749" s="13">
        <v>50490360</v>
      </c>
      <c r="E749" s="13">
        <v>32110700</v>
      </c>
      <c r="F749" s="13" t="s">
        <v>717</v>
      </c>
      <c r="G749" s="13" t="s">
        <v>735</v>
      </c>
      <c r="H749" s="15">
        <v>42790</v>
      </c>
      <c r="I749" s="13" t="s">
        <v>9</v>
      </c>
      <c r="J749" s="13" t="s">
        <v>723</v>
      </c>
      <c r="K749" s="16" t="str">
        <f t="shared" ref="K749:K765" si="15">IF(OR(LEFT(D749,5)="50113",LEFT(E749,5)="50113"),"LÉKY",IF(OR(LEFT(D749,5)="50115",LEFT(E749,5)="50115"),"ZDRAV.MAT.",IF(OR(LEFT(D749,3)="504",LEFT(E749,3)="504"),"ZBOŽÍ")))</f>
        <v>ZBOŽÍ</v>
      </c>
      <c r="L749" s="16" t="str">
        <f t="shared" si="12"/>
        <v>2 / 2017</v>
      </c>
      <c r="M749" s="16" t="str">
        <f t="shared" si="13"/>
        <v>únor</v>
      </c>
      <c r="N749" s="16">
        <f t="shared" si="14"/>
        <v>2017</v>
      </c>
      <c r="O749" s="14">
        <v>-2408910</v>
      </c>
    </row>
    <row r="750" spans="1:15" ht="12.75" customHeight="1">
      <c r="A750" s="13" t="s">
        <v>1044</v>
      </c>
      <c r="B750" s="14">
        <v>-623</v>
      </c>
      <c r="C750" s="14"/>
      <c r="D750" s="13">
        <v>50490360</v>
      </c>
      <c r="E750" s="13">
        <v>32110700</v>
      </c>
      <c r="F750" s="13" t="s">
        <v>707</v>
      </c>
      <c r="G750" s="13" t="s">
        <v>1045</v>
      </c>
      <c r="H750" s="15">
        <v>42794</v>
      </c>
      <c r="I750" s="13" t="s">
        <v>230</v>
      </c>
      <c r="J750" s="13" t="s">
        <v>727</v>
      </c>
      <c r="K750" s="16" t="str">
        <f t="shared" si="15"/>
        <v>ZBOŽÍ</v>
      </c>
      <c r="L750" s="16" t="str">
        <f t="shared" si="12"/>
        <v>2 / 2017</v>
      </c>
      <c r="M750" s="16" t="str">
        <f t="shared" si="13"/>
        <v>únor</v>
      </c>
      <c r="N750" s="16">
        <f t="shared" si="14"/>
        <v>2017</v>
      </c>
      <c r="O750" s="14">
        <v>-623</v>
      </c>
    </row>
    <row r="751" spans="1:15" ht="12.75" customHeight="1">
      <c r="A751" s="13" t="s">
        <v>1047</v>
      </c>
      <c r="B751" s="14">
        <v>2408910</v>
      </c>
      <c r="C751" s="14"/>
      <c r="D751" s="13">
        <v>50490360</v>
      </c>
      <c r="E751" s="13">
        <v>32110700</v>
      </c>
      <c r="F751" s="13" t="s">
        <v>717</v>
      </c>
      <c r="G751" s="13" t="s">
        <v>735</v>
      </c>
      <c r="H751" s="15">
        <v>42825</v>
      </c>
      <c r="I751" s="13" t="s">
        <v>9</v>
      </c>
      <c r="J751" s="13" t="s">
        <v>1046</v>
      </c>
      <c r="K751" s="16" t="str">
        <f t="shared" si="15"/>
        <v>ZBOŽÍ</v>
      </c>
      <c r="L751" s="16" t="str">
        <f t="shared" si="12"/>
        <v>3 / 2017</v>
      </c>
      <c r="M751" s="16" t="str">
        <f t="shared" si="13"/>
        <v>březen</v>
      </c>
      <c r="N751" s="16">
        <f t="shared" si="14"/>
        <v>2017</v>
      </c>
      <c r="O751" s="14">
        <v>2408910</v>
      </c>
    </row>
    <row r="752" spans="1:15" ht="12.75" customHeight="1">
      <c r="A752" s="13" t="s">
        <v>1048</v>
      </c>
      <c r="B752" s="14">
        <v>-1261779</v>
      </c>
      <c r="C752" s="14"/>
      <c r="D752" s="13">
        <v>50490360</v>
      </c>
      <c r="E752" s="13">
        <v>32110700</v>
      </c>
      <c r="F752" s="13" t="s">
        <v>717</v>
      </c>
      <c r="G752" s="13" t="s">
        <v>725</v>
      </c>
      <c r="H752" s="15">
        <v>42825</v>
      </c>
      <c r="I752" s="13" t="s">
        <v>9</v>
      </c>
      <c r="J752" s="13" t="s">
        <v>723</v>
      </c>
      <c r="K752" s="16" t="str">
        <f t="shared" si="15"/>
        <v>ZBOŽÍ</v>
      </c>
      <c r="L752" s="16" t="str">
        <f t="shared" si="12"/>
        <v>3 / 2017</v>
      </c>
      <c r="M752" s="16" t="str">
        <f t="shared" si="13"/>
        <v>březen</v>
      </c>
      <c r="N752" s="16">
        <f t="shared" si="14"/>
        <v>2017</v>
      </c>
      <c r="O752" s="14">
        <v>-1261779</v>
      </c>
    </row>
    <row r="753" spans="1:15" ht="12.75" customHeight="1">
      <c r="A753" s="13" t="s">
        <v>1049</v>
      </c>
      <c r="B753" s="14">
        <v>-656193</v>
      </c>
      <c r="C753" s="14"/>
      <c r="D753" s="13">
        <v>50490360</v>
      </c>
      <c r="E753" s="13">
        <v>32110700</v>
      </c>
      <c r="F753" s="13" t="s">
        <v>739</v>
      </c>
      <c r="G753" s="13" t="s">
        <v>1050</v>
      </c>
      <c r="H753" s="15">
        <v>42825</v>
      </c>
      <c r="I753" s="13" t="s">
        <v>393</v>
      </c>
      <c r="J753" s="13" t="s">
        <v>736</v>
      </c>
      <c r="K753" s="16" t="str">
        <f t="shared" si="15"/>
        <v>ZBOŽÍ</v>
      </c>
      <c r="L753" s="16" t="str">
        <f t="shared" si="12"/>
        <v>3 / 2017</v>
      </c>
      <c r="M753" s="16" t="str">
        <f t="shared" si="13"/>
        <v>březen</v>
      </c>
      <c r="N753" s="16">
        <f t="shared" si="14"/>
        <v>2017</v>
      </c>
      <c r="O753" s="14">
        <v>-656193</v>
      </c>
    </row>
    <row r="754" spans="1:15" ht="12.75" customHeight="1">
      <c r="A754" s="13" t="s">
        <v>1051</v>
      </c>
      <c r="B754" s="14">
        <v>-34251</v>
      </c>
      <c r="C754" s="14"/>
      <c r="D754" s="13">
        <v>50490360</v>
      </c>
      <c r="E754" s="13">
        <v>32110700</v>
      </c>
      <c r="F754" s="13" t="s">
        <v>707</v>
      </c>
      <c r="G754" s="13" t="s">
        <v>1052</v>
      </c>
      <c r="H754" s="15">
        <v>42853</v>
      </c>
      <c r="I754" s="13" t="s">
        <v>9</v>
      </c>
      <c r="J754" s="13" t="s">
        <v>741</v>
      </c>
      <c r="K754" s="16" t="str">
        <f t="shared" si="15"/>
        <v>ZBOŽÍ</v>
      </c>
      <c r="L754" s="16" t="str">
        <f t="shared" si="12"/>
        <v>4 / 2017</v>
      </c>
      <c r="M754" s="16" t="str">
        <f t="shared" si="13"/>
        <v>duben</v>
      </c>
      <c r="N754" s="16">
        <f t="shared" si="14"/>
        <v>2017</v>
      </c>
      <c r="O754" s="14">
        <v>-34251</v>
      </c>
    </row>
    <row r="755" spans="1:15" ht="12.75" customHeight="1">
      <c r="A755" s="13" t="s">
        <v>1053</v>
      </c>
      <c r="B755" s="14">
        <v>-640026</v>
      </c>
      <c r="C755" s="14"/>
      <c r="D755" s="13">
        <v>50490360</v>
      </c>
      <c r="E755" s="13">
        <v>32110700</v>
      </c>
      <c r="F755" s="13" t="s">
        <v>747</v>
      </c>
      <c r="G755" s="13" t="s">
        <v>1054</v>
      </c>
      <c r="H755" s="15">
        <v>42853</v>
      </c>
      <c r="I755" s="13" t="s">
        <v>9</v>
      </c>
      <c r="J755" s="13" t="s">
        <v>736</v>
      </c>
      <c r="K755" s="16" t="str">
        <f t="shared" si="15"/>
        <v>ZBOŽÍ</v>
      </c>
      <c r="L755" s="16" t="str">
        <f t="shared" si="12"/>
        <v>4 / 2017</v>
      </c>
      <c r="M755" s="16" t="str">
        <f t="shared" si="13"/>
        <v>duben</v>
      </c>
      <c r="N755" s="16">
        <f t="shared" si="14"/>
        <v>2017</v>
      </c>
      <c r="O755" s="14">
        <v>-640026</v>
      </c>
    </row>
    <row r="756" spans="1:15" ht="12.75" customHeight="1">
      <c r="A756" s="13" t="s">
        <v>1055</v>
      </c>
      <c r="B756" s="14">
        <v>-171243</v>
      </c>
      <c r="C756" s="14"/>
      <c r="D756" s="13">
        <v>50490360</v>
      </c>
      <c r="E756" s="13">
        <v>32110700</v>
      </c>
      <c r="F756" s="13" t="s">
        <v>707</v>
      </c>
      <c r="G756" s="13" t="s">
        <v>1056</v>
      </c>
      <c r="H756" s="15">
        <v>42873</v>
      </c>
      <c r="I756" s="13" t="s">
        <v>9</v>
      </c>
      <c r="J756" s="13" t="s">
        <v>741</v>
      </c>
      <c r="K756" s="16" t="str">
        <f t="shared" si="15"/>
        <v>ZBOŽÍ</v>
      </c>
      <c r="L756" s="16" t="str">
        <f t="shared" si="12"/>
        <v>5 / 2017</v>
      </c>
      <c r="M756" s="16" t="str">
        <f t="shared" si="13"/>
        <v>květen</v>
      </c>
      <c r="N756" s="16">
        <f t="shared" si="14"/>
        <v>2017</v>
      </c>
      <c r="O756" s="14">
        <v>-171243</v>
      </c>
    </row>
    <row r="757" spans="1:15" ht="12.75" customHeight="1">
      <c r="A757" s="13" t="s">
        <v>1057</v>
      </c>
      <c r="B757" s="14">
        <v>-1630075</v>
      </c>
      <c r="C757" s="14"/>
      <c r="D757" s="13">
        <v>50490360</v>
      </c>
      <c r="E757" s="13">
        <v>32110700</v>
      </c>
      <c r="F757" s="13" t="s">
        <v>717</v>
      </c>
      <c r="G757" s="13" t="s">
        <v>1058</v>
      </c>
      <c r="H757" s="15">
        <v>42888</v>
      </c>
      <c r="I757" s="13" t="s">
        <v>9</v>
      </c>
      <c r="J757" s="13" t="s">
        <v>750</v>
      </c>
      <c r="K757" s="16" t="str">
        <f t="shared" si="15"/>
        <v>ZBOŽÍ</v>
      </c>
      <c r="L757" s="16" t="str">
        <f t="shared" si="12"/>
        <v>6 / 2017</v>
      </c>
      <c r="M757" s="16" t="str">
        <f t="shared" si="13"/>
        <v>červen</v>
      </c>
      <c r="N757" s="16">
        <f t="shared" si="14"/>
        <v>2017</v>
      </c>
      <c r="O757" s="14">
        <v>-1630075</v>
      </c>
    </row>
    <row r="758" spans="1:15" ht="12.75" customHeight="1">
      <c r="A758" s="13" t="s">
        <v>1059</v>
      </c>
      <c r="B758" s="14">
        <v>-49123.77</v>
      </c>
      <c r="C758" s="14"/>
      <c r="D758" s="13">
        <v>50490360</v>
      </c>
      <c r="E758" s="13">
        <v>32110700</v>
      </c>
      <c r="F758" s="13" t="s">
        <v>712</v>
      </c>
      <c r="G758" s="13" t="s">
        <v>1060</v>
      </c>
      <c r="H758" s="15">
        <v>42898</v>
      </c>
      <c r="I758" s="13" t="s">
        <v>9</v>
      </c>
      <c r="J758" s="13" t="s">
        <v>754</v>
      </c>
      <c r="K758" s="16" t="str">
        <f t="shared" si="15"/>
        <v>ZBOŽÍ</v>
      </c>
      <c r="L758" s="16" t="str">
        <f t="shared" si="12"/>
        <v>6 / 2017</v>
      </c>
      <c r="M758" s="16" t="str">
        <f t="shared" si="13"/>
        <v>červen</v>
      </c>
      <c r="N758" s="16">
        <f t="shared" si="14"/>
        <v>2017</v>
      </c>
      <c r="O758" s="14">
        <v>-49123.77</v>
      </c>
    </row>
    <row r="759" spans="1:15" ht="12.75" customHeight="1">
      <c r="A759" s="13" t="s">
        <v>1061</v>
      </c>
      <c r="B759" s="14">
        <v>-23356</v>
      </c>
      <c r="C759" s="14"/>
      <c r="D759" s="13">
        <v>50490360</v>
      </c>
      <c r="E759" s="13">
        <v>32110700</v>
      </c>
      <c r="F759" s="13" t="s">
        <v>707</v>
      </c>
      <c r="G759" s="13" t="s">
        <v>1062</v>
      </c>
      <c r="H759" s="15">
        <v>42942</v>
      </c>
      <c r="I759" s="13" t="s">
        <v>9</v>
      </c>
      <c r="J759" s="13" t="s">
        <v>758</v>
      </c>
      <c r="K759" s="16" t="str">
        <f t="shared" si="15"/>
        <v>ZBOŽÍ</v>
      </c>
      <c r="L759" s="16" t="str">
        <f t="shared" si="12"/>
        <v>7 / 2017</v>
      </c>
      <c r="M759" s="16" t="str">
        <f t="shared" si="13"/>
        <v>červenec</v>
      </c>
      <c r="N759" s="16">
        <f t="shared" si="14"/>
        <v>2017</v>
      </c>
      <c r="O759" s="14">
        <v>-23356</v>
      </c>
    </row>
    <row r="760" spans="1:15" ht="12.75" customHeight="1">
      <c r="A760" s="13" t="s">
        <v>1063</v>
      </c>
      <c r="B760" s="14">
        <v>-31315.26</v>
      </c>
      <c r="C760" s="14"/>
      <c r="D760" s="13">
        <v>50490360</v>
      </c>
      <c r="E760" s="13">
        <v>32110700</v>
      </c>
      <c r="F760" s="13" t="s">
        <v>712</v>
      </c>
      <c r="G760" s="13" t="s">
        <v>1064</v>
      </c>
      <c r="H760" s="15">
        <v>42961</v>
      </c>
      <c r="I760" s="13" t="s">
        <v>9</v>
      </c>
      <c r="J760" s="13" t="s">
        <v>762</v>
      </c>
      <c r="K760" s="16" t="str">
        <f t="shared" si="15"/>
        <v>ZBOŽÍ</v>
      </c>
      <c r="L760" s="16" t="str">
        <f t="shared" si="12"/>
        <v>8 / 2017</v>
      </c>
      <c r="M760" s="16" t="str">
        <f t="shared" si="13"/>
        <v>srpen</v>
      </c>
      <c r="N760" s="16">
        <f t="shared" si="14"/>
        <v>2017</v>
      </c>
      <c r="O760" s="14">
        <v>-31315.26</v>
      </c>
    </row>
    <row r="761" spans="1:15" ht="12.75" customHeight="1">
      <c r="A761" s="13" t="s">
        <v>1066</v>
      </c>
      <c r="B761" s="14">
        <v>-49005.19</v>
      </c>
      <c r="C761" s="14"/>
      <c r="D761" s="13">
        <v>50490360</v>
      </c>
      <c r="E761" s="13">
        <v>32110700</v>
      </c>
      <c r="F761" s="13" t="s">
        <v>712</v>
      </c>
      <c r="G761" s="13" t="s">
        <v>1067</v>
      </c>
      <c r="H761" s="15">
        <v>42962</v>
      </c>
      <c r="I761" s="13" t="s">
        <v>9</v>
      </c>
      <c r="J761" s="13" t="s">
        <v>1065</v>
      </c>
      <c r="K761" s="16" t="str">
        <f t="shared" si="15"/>
        <v>ZBOŽÍ</v>
      </c>
      <c r="L761" s="16" t="str">
        <f t="shared" si="12"/>
        <v>8 / 2017</v>
      </c>
      <c r="M761" s="16" t="str">
        <f t="shared" si="13"/>
        <v>srpen</v>
      </c>
      <c r="N761" s="16">
        <f t="shared" si="14"/>
        <v>2017</v>
      </c>
      <c r="O761" s="14">
        <v>-49005.19</v>
      </c>
    </row>
    <row r="762" spans="1:15" ht="12.75" customHeight="1">
      <c r="A762" s="13" t="s">
        <v>1068</v>
      </c>
      <c r="B762" s="14">
        <v>-1051418</v>
      </c>
      <c r="C762" s="14"/>
      <c r="D762" s="13">
        <v>50490360</v>
      </c>
      <c r="E762" s="13">
        <v>32110700</v>
      </c>
      <c r="F762" s="13" t="s">
        <v>739</v>
      </c>
      <c r="G762" s="13" t="s">
        <v>1069</v>
      </c>
      <c r="H762" s="15">
        <v>42978</v>
      </c>
      <c r="I762" s="13" t="s">
        <v>9</v>
      </c>
      <c r="J762" s="13" t="s">
        <v>766</v>
      </c>
      <c r="K762" s="16" t="str">
        <f t="shared" si="15"/>
        <v>ZBOŽÍ</v>
      </c>
      <c r="L762" s="16" t="str">
        <f t="shared" si="12"/>
        <v>8 / 2017</v>
      </c>
      <c r="M762" s="16" t="str">
        <f t="shared" si="13"/>
        <v>srpen</v>
      </c>
      <c r="N762" s="16">
        <f t="shared" si="14"/>
        <v>2017</v>
      </c>
      <c r="O762" s="14">
        <v>-1051418</v>
      </c>
    </row>
    <row r="763" spans="1:15" ht="12.75" customHeight="1">
      <c r="A763" s="13" t="s">
        <v>1070</v>
      </c>
      <c r="B763" s="14">
        <v>-216263</v>
      </c>
      <c r="C763" s="14"/>
      <c r="D763" s="13">
        <v>50490360</v>
      </c>
      <c r="E763" s="13">
        <v>32110700</v>
      </c>
      <c r="F763" s="13" t="s">
        <v>707</v>
      </c>
      <c r="G763" s="13" t="s">
        <v>1071</v>
      </c>
      <c r="H763" s="15">
        <v>42978</v>
      </c>
      <c r="I763" s="13" t="s">
        <v>9</v>
      </c>
      <c r="J763" s="13" t="s">
        <v>758</v>
      </c>
      <c r="K763" s="16" t="str">
        <f t="shared" si="15"/>
        <v>ZBOŽÍ</v>
      </c>
      <c r="L763" s="16" t="str">
        <f t="shared" si="12"/>
        <v>8 / 2017</v>
      </c>
      <c r="M763" s="16" t="str">
        <f t="shared" si="13"/>
        <v>srpen</v>
      </c>
      <c r="N763" s="16">
        <f t="shared" si="14"/>
        <v>2017</v>
      </c>
      <c r="O763" s="14">
        <v>-216263</v>
      </c>
    </row>
    <row r="764" spans="1:15" ht="12.75" customHeight="1">
      <c r="A764" s="13" t="s">
        <v>1072</v>
      </c>
      <c r="B764" s="14">
        <v>-493791</v>
      </c>
      <c r="C764" s="14"/>
      <c r="D764" s="13">
        <v>50490360</v>
      </c>
      <c r="E764" s="13">
        <v>32110700</v>
      </c>
      <c r="F764" s="13" t="s">
        <v>747</v>
      </c>
      <c r="G764" s="13" t="s">
        <v>1073</v>
      </c>
      <c r="H764" s="15">
        <v>42989</v>
      </c>
      <c r="I764" s="13" t="s">
        <v>9</v>
      </c>
      <c r="J764" s="13" t="s">
        <v>775</v>
      </c>
      <c r="K764" s="16" t="str">
        <f t="shared" si="15"/>
        <v>ZBOŽÍ</v>
      </c>
      <c r="L764" s="16" t="str">
        <f t="shared" si="12"/>
        <v>9 / 2017</v>
      </c>
      <c r="M764" s="16" t="str">
        <f t="shared" si="13"/>
        <v>září</v>
      </c>
      <c r="N764" s="16">
        <f t="shared" si="14"/>
        <v>2017</v>
      </c>
      <c r="O764" s="14">
        <v>-493791</v>
      </c>
    </row>
    <row r="765" spans="1:15" ht="12.75" customHeight="1">
      <c r="A765" s="13" t="s">
        <v>1074</v>
      </c>
      <c r="B765" s="14">
        <v>-838616</v>
      </c>
      <c r="C765" s="14"/>
      <c r="D765" s="13">
        <v>50490360</v>
      </c>
      <c r="E765" s="13">
        <v>32110700</v>
      </c>
      <c r="F765" s="13" t="s">
        <v>739</v>
      </c>
      <c r="G765" s="13" t="s">
        <v>1075</v>
      </c>
      <c r="H765" s="15">
        <v>42989</v>
      </c>
      <c r="I765" s="13" t="s">
        <v>9</v>
      </c>
      <c r="J765" s="13" t="s">
        <v>781</v>
      </c>
      <c r="K765" s="16" t="str">
        <f t="shared" si="15"/>
        <v>ZBOŽÍ</v>
      </c>
      <c r="L765" s="16" t="str">
        <f t="shared" si="12"/>
        <v>9 / 2017</v>
      </c>
      <c r="M765" s="16" t="str">
        <f t="shared" si="13"/>
        <v>září</v>
      </c>
      <c r="N765" s="16">
        <f t="shared" si="14"/>
        <v>2017</v>
      </c>
      <c r="O765" s="14">
        <v>-838616</v>
      </c>
    </row>
    <row r="766" spans="1:15" ht="12.75" customHeight="1">
      <c r="A766" s="13" t="s">
        <v>1020</v>
      </c>
      <c r="B766" s="14">
        <v>-148519.10999999999</v>
      </c>
      <c r="D766" s="13" t="s">
        <v>815</v>
      </c>
      <c r="E766" s="13" t="s">
        <v>229</v>
      </c>
      <c r="F766" s="13" t="s">
        <v>233</v>
      </c>
      <c r="G766" s="13" t="s">
        <v>1021</v>
      </c>
      <c r="H766" s="15">
        <v>43012</v>
      </c>
      <c r="I766" s="13" t="s">
        <v>9</v>
      </c>
      <c r="J766" s="13" t="s">
        <v>633</v>
      </c>
      <c r="K766" s="16" t="s">
        <v>1093</v>
      </c>
      <c r="L766" s="18" t="s">
        <v>1103</v>
      </c>
      <c r="M766" s="16" t="s">
        <v>1106</v>
      </c>
      <c r="N766" s="16">
        <v>2017</v>
      </c>
      <c r="O766" s="14">
        <v>-148519.10999999999</v>
      </c>
    </row>
    <row r="767" spans="1:15" ht="12.75" customHeight="1">
      <c r="A767" s="13" t="s">
        <v>1023</v>
      </c>
      <c r="B767" s="14">
        <v>-92351.07</v>
      </c>
      <c r="D767" s="13" t="s">
        <v>815</v>
      </c>
      <c r="E767" s="13" t="s">
        <v>229</v>
      </c>
      <c r="F767" s="13" t="s">
        <v>238</v>
      </c>
      <c r="G767" s="13" t="s">
        <v>1024</v>
      </c>
      <c r="H767" s="15">
        <v>43020</v>
      </c>
      <c r="I767" s="13" t="s">
        <v>9</v>
      </c>
      <c r="J767" s="13" t="s">
        <v>1022</v>
      </c>
      <c r="K767" s="16" t="s">
        <v>1093</v>
      </c>
      <c r="L767" s="18" t="s">
        <v>1103</v>
      </c>
      <c r="M767" s="16" t="s">
        <v>1106</v>
      </c>
      <c r="N767" s="16">
        <v>2017</v>
      </c>
      <c r="O767" s="14">
        <v>-92351.07</v>
      </c>
    </row>
    <row r="768" spans="1:15" ht="12.75" customHeight="1">
      <c r="A768" s="13" t="s">
        <v>1026</v>
      </c>
      <c r="B768" s="14">
        <v>-20417.259999999998</v>
      </c>
      <c r="D768" s="13" t="s">
        <v>815</v>
      </c>
      <c r="E768" s="13" t="s">
        <v>229</v>
      </c>
      <c r="F768" s="13" t="s">
        <v>238</v>
      </c>
      <c r="G768" s="13" t="s">
        <v>1027</v>
      </c>
      <c r="H768" s="15">
        <v>43021</v>
      </c>
      <c r="I768" s="13" t="s">
        <v>9</v>
      </c>
      <c r="J768" s="13" t="s">
        <v>1025</v>
      </c>
      <c r="K768" s="16" t="s">
        <v>1093</v>
      </c>
      <c r="L768" s="18" t="s">
        <v>1103</v>
      </c>
      <c r="M768" s="16" t="s">
        <v>1106</v>
      </c>
      <c r="N768" s="16">
        <v>2017</v>
      </c>
      <c r="O768" s="14">
        <v>-20417.259999999998</v>
      </c>
    </row>
    <row r="769" spans="1:15" ht="12.75" customHeight="1">
      <c r="A769" s="13" t="s">
        <v>1028</v>
      </c>
      <c r="B769" s="14">
        <v>-747535.64</v>
      </c>
      <c r="D769" s="13" t="s">
        <v>815</v>
      </c>
      <c r="E769" s="13" t="s">
        <v>229</v>
      </c>
      <c r="F769" s="13" t="s">
        <v>233</v>
      </c>
      <c r="G769" s="13" t="s">
        <v>1029</v>
      </c>
      <c r="H769" s="15">
        <v>43021</v>
      </c>
      <c r="I769" s="13" t="s">
        <v>9</v>
      </c>
      <c r="J769" s="13" t="s">
        <v>665</v>
      </c>
      <c r="K769" s="16" t="s">
        <v>1093</v>
      </c>
      <c r="L769" s="18" t="s">
        <v>1103</v>
      </c>
      <c r="M769" s="16" t="s">
        <v>1106</v>
      </c>
      <c r="N769" s="16">
        <v>2017</v>
      </c>
      <c r="O769" s="14">
        <v>-747535.64</v>
      </c>
    </row>
    <row r="770" spans="1:15" ht="12.75" customHeight="1">
      <c r="A770" s="13" t="s">
        <v>1030</v>
      </c>
      <c r="B770" s="14">
        <v>-612200.68999999994</v>
      </c>
      <c r="D770" s="13" t="s">
        <v>815</v>
      </c>
      <c r="E770" s="13" t="s">
        <v>229</v>
      </c>
      <c r="F770" s="13" t="s">
        <v>271</v>
      </c>
      <c r="G770" s="13" t="s">
        <v>1031</v>
      </c>
      <c r="H770" s="15">
        <v>43034</v>
      </c>
      <c r="I770" s="13" t="s">
        <v>9</v>
      </c>
      <c r="J770" s="13" t="s">
        <v>685</v>
      </c>
      <c r="K770" s="16" t="s">
        <v>1093</v>
      </c>
      <c r="L770" s="18" t="s">
        <v>1103</v>
      </c>
      <c r="M770" s="16" t="s">
        <v>1106</v>
      </c>
      <c r="N770" s="16">
        <v>2017</v>
      </c>
      <c r="O770" s="14">
        <v>-612200.68999999994</v>
      </c>
    </row>
    <row r="771" spans="1:15" ht="12.75" customHeight="1">
      <c r="A771" s="13" t="s">
        <v>1033</v>
      </c>
      <c r="B771" s="14">
        <v>-443.85</v>
      </c>
      <c r="D771" s="13" t="s">
        <v>815</v>
      </c>
      <c r="E771" s="13" t="s">
        <v>229</v>
      </c>
      <c r="F771" s="13" t="s">
        <v>490</v>
      </c>
      <c r="G771" s="13" t="s">
        <v>1034</v>
      </c>
      <c r="H771" s="15">
        <v>43034</v>
      </c>
      <c r="I771" s="13" t="s">
        <v>9</v>
      </c>
      <c r="J771" s="13" t="s">
        <v>1032</v>
      </c>
      <c r="K771" s="16" t="s">
        <v>1093</v>
      </c>
      <c r="L771" s="18" t="s">
        <v>1103</v>
      </c>
      <c r="M771" s="16" t="s">
        <v>1106</v>
      </c>
      <c r="N771" s="16">
        <v>2017</v>
      </c>
      <c r="O771" s="14">
        <v>-443.85</v>
      </c>
    </row>
    <row r="772" spans="1:15" ht="12.75" customHeight="1">
      <c r="A772" s="13" t="s">
        <v>1033</v>
      </c>
      <c r="B772" s="14">
        <v>-267776.73</v>
      </c>
      <c r="D772" s="13" t="s">
        <v>815</v>
      </c>
      <c r="E772" s="13" t="s">
        <v>229</v>
      </c>
      <c r="F772" s="13" t="s">
        <v>490</v>
      </c>
      <c r="G772" s="13" t="s">
        <v>1034</v>
      </c>
      <c r="H772" s="15">
        <v>43034</v>
      </c>
      <c r="I772" s="13" t="s">
        <v>9</v>
      </c>
      <c r="J772" s="13" t="s">
        <v>1032</v>
      </c>
      <c r="K772" s="16" t="s">
        <v>1093</v>
      </c>
      <c r="L772" s="18" t="s">
        <v>1103</v>
      </c>
      <c r="M772" s="16" t="s">
        <v>1106</v>
      </c>
      <c r="N772" s="16">
        <v>2017</v>
      </c>
      <c r="O772" s="14">
        <v>-267776.73</v>
      </c>
    </row>
    <row r="773" spans="1:15" ht="12.75" customHeight="1">
      <c r="A773" s="13" t="s">
        <v>1033</v>
      </c>
      <c r="B773" s="14">
        <v>-871.48</v>
      </c>
      <c r="D773" s="13" t="s">
        <v>815</v>
      </c>
      <c r="E773" s="13" t="s">
        <v>229</v>
      </c>
      <c r="F773" s="13" t="s">
        <v>490</v>
      </c>
      <c r="G773" s="13" t="s">
        <v>1034</v>
      </c>
      <c r="H773" s="15">
        <v>43034</v>
      </c>
      <c r="I773" s="13" t="s">
        <v>9</v>
      </c>
      <c r="J773" s="13" t="s">
        <v>1032</v>
      </c>
      <c r="K773" s="16" t="s">
        <v>1093</v>
      </c>
      <c r="L773" s="18" t="s">
        <v>1103</v>
      </c>
      <c r="M773" s="16" t="s">
        <v>1106</v>
      </c>
      <c r="N773" s="16">
        <v>2017</v>
      </c>
      <c r="O773" s="14">
        <v>-871.48</v>
      </c>
    </row>
    <row r="774" spans="1:15" ht="12.75" customHeight="1">
      <c r="A774" s="13" t="s">
        <v>1076</v>
      </c>
      <c r="B774" s="14">
        <v>-1805536</v>
      </c>
      <c r="D774" s="13" t="s">
        <v>815</v>
      </c>
      <c r="E774" s="13" t="s">
        <v>229</v>
      </c>
      <c r="F774" s="13" t="s">
        <v>717</v>
      </c>
      <c r="G774" s="13" t="s">
        <v>1077</v>
      </c>
      <c r="H774" s="15">
        <v>43013</v>
      </c>
      <c r="I774" s="13" t="s">
        <v>9</v>
      </c>
      <c r="J774" s="13" t="s">
        <v>785</v>
      </c>
      <c r="K774" s="16" t="s">
        <v>1093</v>
      </c>
      <c r="L774" s="18" t="s">
        <v>1103</v>
      </c>
      <c r="M774" s="16" t="s">
        <v>1106</v>
      </c>
      <c r="N774" s="16">
        <v>2017</v>
      </c>
      <c r="O774" s="14">
        <v>-1805536</v>
      </c>
    </row>
    <row r="775" spans="1:15" ht="12.75" customHeight="1">
      <c r="A775" s="13" t="s">
        <v>1078</v>
      </c>
      <c r="B775" s="14">
        <v>-21928.9</v>
      </c>
      <c r="D775" s="13" t="s">
        <v>815</v>
      </c>
      <c r="E775" s="13" t="s">
        <v>229</v>
      </c>
      <c r="F775" s="13" t="s">
        <v>707</v>
      </c>
      <c r="G775" s="13" t="s">
        <v>1079</v>
      </c>
      <c r="H775" s="15">
        <v>43025</v>
      </c>
      <c r="I775" s="13" t="s">
        <v>9</v>
      </c>
      <c r="J775" s="13" t="s">
        <v>789</v>
      </c>
      <c r="K775" s="16" t="s">
        <v>1093</v>
      </c>
      <c r="L775" s="18" t="s">
        <v>1103</v>
      </c>
      <c r="M775" s="16" t="s">
        <v>1106</v>
      </c>
      <c r="N775" s="16">
        <v>2017</v>
      </c>
      <c r="O775" s="14">
        <v>-21928.9</v>
      </c>
    </row>
    <row r="776" spans="1:15" ht="12.75" customHeight="1">
      <c r="A776" s="13" t="s">
        <v>1080</v>
      </c>
      <c r="B776" s="14">
        <v>-766931</v>
      </c>
      <c r="D776" s="13" t="s">
        <v>815</v>
      </c>
      <c r="E776" s="13" t="s">
        <v>229</v>
      </c>
      <c r="F776" s="13" t="s">
        <v>739</v>
      </c>
      <c r="G776" s="13" t="s">
        <v>1081</v>
      </c>
      <c r="H776" s="15">
        <v>43039</v>
      </c>
      <c r="I776" s="13" t="s">
        <v>9</v>
      </c>
      <c r="J776" s="13" t="s">
        <v>793</v>
      </c>
      <c r="K776" s="16" t="s">
        <v>1093</v>
      </c>
      <c r="L776" s="18" t="s">
        <v>1103</v>
      </c>
      <c r="M776" s="16" t="s">
        <v>1106</v>
      </c>
      <c r="N776" s="16">
        <v>2017</v>
      </c>
      <c r="O776" s="14">
        <v>-766931</v>
      </c>
    </row>
    <row r="777" spans="1:15" ht="12.75" customHeight="1">
      <c r="A777" s="13" t="s">
        <v>1082</v>
      </c>
      <c r="B777" s="14">
        <v>-518875</v>
      </c>
      <c r="D777" s="13" t="s">
        <v>815</v>
      </c>
      <c r="E777" s="13" t="s">
        <v>229</v>
      </c>
      <c r="F777" s="13" t="s">
        <v>747</v>
      </c>
      <c r="G777" s="13" t="s">
        <v>1083</v>
      </c>
      <c r="H777" s="15">
        <v>43039</v>
      </c>
      <c r="I777" s="13" t="s">
        <v>9</v>
      </c>
      <c r="J777" s="13" t="s">
        <v>766</v>
      </c>
      <c r="K777" s="16" t="s">
        <v>1093</v>
      </c>
      <c r="L777" s="18" t="s">
        <v>1103</v>
      </c>
      <c r="M777" s="16" t="s">
        <v>1106</v>
      </c>
      <c r="N777" s="16">
        <v>2017</v>
      </c>
      <c r="O777" s="14">
        <v>-518875</v>
      </c>
    </row>
    <row r="778" spans="1:15" ht="12.75" customHeight="1">
      <c r="A778" s="13" t="s">
        <v>1084</v>
      </c>
      <c r="B778" s="14">
        <v>-337442</v>
      </c>
      <c r="D778" s="13" t="s">
        <v>815</v>
      </c>
      <c r="E778" s="13" t="s">
        <v>229</v>
      </c>
      <c r="F778" s="13" t="s">
        <v>747</v>
      </c>
      <c r="G778" s="13" t="s">
        <v>1085</v>
      </c>
      <c r="H778" s="15">
        <v>43039</v>
      </c>
      <c r="I778" s="13" t="s">
        <v>9</v>
      </c>
      <c r="J778" s="13" t="s">
        <v>793</v>
      </c>
      <c r="K778" s="16" t="s">
        <v>1093</v>
      </c>
      <c r="L778" s="18" t="s">
        <v>1103</v>
      </c>
      <c r="M778" s="16" t="s">
        <v>1106</v>
      </c>
      <c r="N778" s="16">
        <v>2017</v>
      </c>
      <c r="O778" s="14">
        <v>-337442</v>
      </c>
    </row>
    <row r="779" spans="1:15" ht="12.75" customHeight="1">
      <c r="A779" s="1"/>
      <c r="B779" s="4">
        <f>SUM(B2:B778)</f>
        <v>-169204052.53999987</v>
      </c>
      <c r="C779" s="1"/>
      <c r="D779" s="1"/>
      <c r="E779" s="1"/>
      <c r="F779" s="1"/>
      <c r="G779" s="1"/>
      <c r="H779" s="1"/>
      <c r="I779" s="1"/>
      <c r="J779" s="1"/>
      <c r="K779" s="7"/>
      <c r="L779" s="6"/>
      <c r="M779" s="7"/>
      <c r="N779" s="7"/>
      <c r="O779" s="4"/>
    </row>
  </sheetData>
  <autoFilter ref="A1:O779"/>
  <sortState ref="A2:AG780">
    <sortCondition ref="D2:D780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Bonusy po měsících</vt:lpstr>
      <vt:lpstr>Bonusy dle dod.</vt:lpstr>
      <vt:lpstr>List1</vt:lpstr>
      <vt:lpstr>Bonusy 501-504 - 2017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2017-11-16T11:04:46Z</cp:lastPrinted>
  <dcterms:modified xsi:type="dcterms:W3CDTF">2017-11-16T11:06:42Z</dcterms:modified>
</cp:coreProperties>
</file>