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190" i="1"/>
  <c r="F193"/>
  <c r="F191"/>
  <c r="F192"/>
  <c r="F189"/>
  <c r="C193"/>
  <c r="D193"/>
  <c r="E193"/>
  <c r="F185"/>
  <c r="F184"/>
  <c r="E183"/>
  <c r="D183"/>
  <c r="C183"/>
  <c r="F168"/>
  <c r="F169"/>
  <c r="F170"/>
  <c r="F171"/>
  <c r="F172"/>
  <c r="F173"/>
  <c r="F174"/>
  <c r="F175"/>
  <c r="F176"/>
  <c r="F177"/>
  <c r="F178"/>
  <c r="F179"/>
  <c r="F180"/>
  <c r="F181"/>
  <c r="F167"/>
  <c r="E182"/>
  <c r="D182"/>
  <c r="C182"/>
  <c r="F147"/>
  <c r="F148"/>
  <c r="F149"/>
  <c r="F150"/>
  <c r="F151"/>
  <c r="F152"/>
  <c r="F153"/>
  <c r="F154"/>
  <c r="F155"/>
  <c r="F156"/>
  <c r="F157"/>
  <c r="C158"/>
  <c r="F146"/>
  <c r="E158"/>
  <c r="D158"/>
  <c r="F133"/>
  <c r="C145"/>
  <c r="D145"/>
  <c r="E14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4"/>
  <c r="F135"/>
  <c r="F136"/>
  <c r="F137"/>
  <c r="F138"/>
  <c r="F139"/>
  <c r="F140"/>
  <c r="F141"/>
  <c r="F142"/>
  <c r="F143"/>
  <c r="F144"/>
  <c r="F17"/>
  <c r="F12"/>
  <c r="F11"/>
  <c r="F9"/>
  <c r="F10"/>
  <c r="C10"/>
  <c r="E10"/>
  <c r="D10"/>
  <c r="E5"/>
  <c r="D5"/>
  <c r="F6"/>
  <c r="C8"/>
  <c r="F182"/>
  <c r="F183"/>
  <c r="F158"/>
  <c r="F145"/>
  <c r="F5"/>
  <c r="F8"/>
</calcChain>
</file>

<file path=xl/sharedStrings.xml><?xml version="1.0" encoding="utf-8"?>
<sst xmlns="http://schemas.openxmlformats.org/spreadsheetml/2006/main" count="356" uniqueCount="178">
  <si>
    <t>Č. aktiva / pasiva</t>
  </si>
  <si>
    <t>Partner aktiva / pasiva</t>
  </si>
  <si>
    <t>PS</t>
  </si>
  <si>
    <t>MD</t>
  </si>
  <si>
    <t>D</t>
  </si>
  <si>
    <t>KS</t>
  </si>
  <si>
    <t>243</t>
  </si>
  <si>
    <t>241</t>
  </si>
  <si>
    <t>00023001</t>
  </si>
  <si>
    <t>314</t>
  </si>
  <si>
    <t>37437409</t>
  </si>
  <si>
    <t>00023337</t>
  </si>
  <si>
    <t>00023728</t>
  </si>
  <si>
    <t>00023841</t>
  </si>
  <si>
    <t>00023850</t>
  </si>
  <si>
    <t>00024341</t>
  </si>
  <si>
    <t>346</t>
  </si>
  <si>
    <t>37437402</t>
  </si>
  <si>
    <t>00064165</t>
  </si>
  <si>
    <t>00064190</t>
  </si>
  <si>
    <t>00064203</t>
  </si>
  <si>
    <t>00064211</t>
  </si>
  <si>
    <t>00159816</t>
  </si>
  <si>
    <t>00179906</t>
  </si>
  <si>
    <t>00193011</t>
  </si>
  <si>
    <t>00208914</t>
  </si>
  <si>
    <t>00216208</t>
  </si>
  <si>
    <t>00216224</t>
  </si>
  <si>
    <t>37437401</t>
  </si>
  <si>
    <t>00216275</t>
  </si>
  <si>
    <t>00444359</t>
  </si>
  <si>
    <t>245</t>
  </si>
  <si>
    <t>00539091</t>
  </si>
  <si>
    <t>00543411</t>
  </si>
  <si>
    <t>00551163</t>
  </si>
  <si>
    <t>00565474</t>
  </si>
  <si>
    <t>403</t>
  </si>
  <si>
    <t>00843989</t>
  </si>
  <si>
    <t>01567578</t>
  </si>
  <si>
    <t>01702513</t>
  </si>
  <si>
    <t>10041851</t>
  </si>
  <si>
    <t>111</t>
  </si>
  <si>
    <t>324</t>
  </si>
  <si>
    <t>37737709</t>
  </si>
  <si>
    <t>37837809</t>
  </si>
  <si>
    <t>13238353</t>
  </si>
  <si>
    <t>13583531</t>
  </si>
  <si>
    <t>13694383</t>
  </si>
  <si>
    <t>14615754</t>
  </si>
  <si>
    <t>18667902</t>
  </si>
  <si>
    <t>22878998</t>
  </si>
  <si>
    <t>24121967</t>
  </si>
  <si>
    <t>25071190</t>
  </si>
  <si>
    <t>25112015</t>
  </si>
  <si>
    <t>25114905</t>
  </si>
  <si>
    <t>25122401</t>
  </si>
  <si>
    <t>25172379</t>
  </si>
  <si>
    <t>25317075</t>
  </si>
  <si>
    <t>25318292</t>
  </si>
  <si>
    <t>25354671</t>
  </si>
  <si>
    <t>25374761</t>
  </si>
  <si>
    <t>25410075</t>
  </si>
  <si>
    <t>25458302</t>
  </si>
  <si>
    <t>25553933</t>
  </si>
  <si>
    <t>25582518</t>
  </si>
  <si>
    <t>25605381</t>
  </si>
  <si>
    <t>25606166</t>
  </si>
  <si>
    <t>25836200</t>
  </si>
  <si>
    <t>26027267</t>
  </si>
  <si>
    <t>26043319</t>
  </si>
  <si>
    <t>26068877</t>
  </si>
  <si>
    <t>26144832</t>
  </si>
  <si>
    <t>26144948</t>
  </si>
  <si>
    <t>26158299</t>
  </si>
  <si>
    <t>26212129</t>
  </si>
  <si>
    <t>26239604</t>
  </si>
  <si>
    <t>26284146</t>
  </si>
  <si>
    <t>26420392</t>
  </si>
  <si>
    <t>26420929</t>
  </si>
  <si>
    <t>26424053</t>
  </si>
  <si>
    <t>26439395</t>
  </si>
  <si>
    <t>26465531</t>
  </si>
  <si>
    <t>26473071</t>
  </si>
  <si>
    <t>26478234</t>
  </si>
  <si>
    <t>26532786</t>
  </si>
  <si>
    <t>26538890</t>
  </si>
  <si>
    <t>26540916</t>
  </si>
  <si>
    <t>26671336</t>
  </si>
  <si>
    <t>26857359</t>
  </si>
  <si>
    <t>26878283</t>
  </si>
  <si>
    <t>26951223</t>
  </si>
  <si>
    <t>27033635</t>
  </si>
  <si>
    <t>27066096</t>
  </si>
  <si>
    <t>27075061</t>
  </si>
  <si>
    <t>27117804</t>
  </si>
  <si>
    <t>27204987</t>
  </si>
  <si>
    <t>27232433</t>
  </si>
  <si>
    <t>27422160</t>
  </si>
  <si>
    <t>27537811</t>
  </si>
  <si>
    <t>27595137</t>
  </si>
  <si>
    <t>27776981</t>
  </si>
  <si>
    <t>27909875</t>
  </si>
  <si>
    <t>27916693</t>
  </si>
  <si>
    <t>28191226</t>
  </si>
  <si>
    <t>28462564</t>
  </si>
  <si>
    <t>28488946</t>
  </si>
  <si>
    <t>28522800</t>
  </si>
  <si>
    <t>28592026</t>
  </si>
  <si>
    <t>28602510</t>
  </si>
  <si>
    <t>28824971</t>
  </si>
  <si>
    <t>28858433</t>
  </si>
  <si>
    <t>29019486</t>
  </si>
  <si>
    <t>29294321</t>
  </si>
  <si>
    <t>29312698</t>
  </si>
  <si>
    <t>41692861</t>
  </si>
  <si>
    <t>43965024</t>
  </si>
  <si>
    <t>45244782</t>
  </si>
  <si>
    <t>45245401</t>
  </si>
  <si>
    <t>45245681</t>
  </si>
  <si>
    <t>45274851</t>
  </si>
  <si>
    <t>45313351</t>
  </si>
  <si>
    <t>45317054</t>
  </si>
  <si>
    <t>45536821</t>
  </si>
  <si>
    <t>46578706</t>
  </si>
  <si>
    <t>47666439</t>
  </si>
  <si>
    <t>47675748</t>
  </si>
  <si>
    <t>47677511</t>
  </si>
  <si>
    <t>48025976</t>
  </si>
  <si>
    <t>48134961</t>
  </si>
  <si>
    <t>48136450</t>
  </si>
  <si>
    <t>48385883</t>
  </si>
  <si>
    <t>48386421</t>
  </si>
  <si>
    <t>48395617</t>
  </si>
  <si>
    <t>48535176</t>
  </si>
  <si>
    <t>48582387</t>
  </si>
  <si>
    <t>48586285</t>
  </si>
  <si>
    <t>49356399</t>
  </si>
  <si>
    <t>49437381</t>
  </si>
  <si>
    <t>49903209</t>
  </si>
  <si>
    <t>60193492</t>
  </si>
  <si>
    <t>60307714</t>
  </si>
  <si>
    <t>60575719</t>
  </si>
  <si>
    <t>60609460</t>
  </si>
  <si>
    <t>60753218</t>
  </si>
  <si>
    <t>61061409</t>
  </si>
  <si>
    <t>61383082</t>
  </si>
  <si>
    <t>61467219</t>
  </si>
  <si>
    <t>61989592</t>
  </si>
  <si>
    <t>62587811</t>
  </si>
  <si>
    <t>63077639</t>
  </si>
  <si>
    <t>63671077</t>
  </si>
  <si>
    <t>63911035</t>
  </si>
  <si>
    <t>63984482</t>
  </si>
  <si>
    <t>64575977</t>
  </si>
  <si>
    <t>65269705</t>
  </si>
  <si>
    <t>67985823</t>
  </si>
  <si>
    <t>68081707</t>
  </si>
  <si>
    <t>68378050</t>
  </si>
  <si>
    <t>68383967</t>
  </si>
  <si>
    <t>68407700</t>
  </si>
  <si>
    <t>70098883</t>
  </si>
  <si>
    <t>70920664</t>
  </si>
  <si>
    <t>70940517</t>
  </si>
  <si>
    <t>74814028</t>
  </si>
  <si>
    <t>87973863</t>
  </si>
  <si>
    <t>88533590</t>
  </si>
  <si>
    <t>AT</t>
  </si>
  <si>
    <t>BE</t>
  </si>
  <si>
    <t>CH</t>
  </si>
  <si>
    <t>PL</t>
  </si>
  <si>
    <t>SE</t>
  </si>
  <si>
    <t>SK</t>
  </si>
  <si>
    <t>347</t>
  </si>
  <si>
    <t>00025241</t>
  </si>
  <si>
    <t>01.1 Tab.10 k Rozvaze</t>
  </si>
  <si>
    <t>k 31.12.2014</t>
  </si>
  <si>
    <t>Vypracovala: Ing. Renáta Vlčková - ref.OEF</t>
  </si>
  <si>
    <t>V Olomouci dne  23.1.2015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</si>
</sst>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Calibri"/>
      <family val="2"/>
    </font>
    <font>
      <i/>
      <sz val="9"/>
      <color indexed="8"/>
      <name val="Arial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</font>
    <font>
      <sz val="8"/>
      <name val="Calibri"/>
      <family val="2"/>
    </font>
    <font>
      <sz val="9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0" fontId="2" fillId="0" borderId="1" xfId="0" applyNumberFormat="1" applyFont="1" applyBorder="1"/>
    <xf numFmtId="4" fontId="2" fillId="0" borderId="1" xfId="0" applyNumberFormat="1" applyFont="1" applyBorder="1"/>
    <xf numFmtId="0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NumberFormat="1" applyFont="1" applyBorder="1"/>
    <xf numFmtId="0" fontId="3" fillId="0" borderId="5" xfId="0" applyNumberFormat="1" applyFont="1" applyBorder="1"/>
    <xf numFmtId="0" fontId="3" fillId="0" borderId="4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10" xfId="0" applyNumberFormat="1" applyFont="1" applyBorder="1"/>
    <xf numFmtId="0" fontId="2" fillId="0" borderId="11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4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0" fontId="1" fillId="0" borderId="5" xfId="0" applyFont="1" applyBorder="1"/>
    <xf numFmtId="0" fontId="0" fillId="0" borderId="4" xfId="0" applyBorder="1"/>
    <xf numFmtId="0" fontId="1" fillId="0" borderId="4" xfId="0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9" fontId="7" fillId="0" borderId="0" xfId="0" applyNumberFormat="1" applyFont="1"/>
    <xf numFmtId="0" fontId="4" fillId="0" borderId="10" xfId="0" applyNumberFormat="1" applyFont="1" applyBorder="1"/>
    <xf numFmtId="0" fontId="4" fillId="0" borderId="11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0" fontId="4" fillId="0" borderId="2" xfId="0" applyNumberFormat="1" applyFont="1" applyBorder="1"/>
    <xf numFmtId="0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0" fontId="8" fillId="0" borderId="0" xfId="0" applyFont="1"/>
    <xf numFmtId="0" fontId="2" fillId="0" borderId="1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7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19" xfId="0" applyNumberFormat="1" applyFont="1" applyBorder="1"/>
    <xf numFmtId="0" fontId="2" fillId="0" borderId="20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6" xfId="0" applyNumberFormat="1" applyFont="1" applyFill="1" applyBorder="1"/>
    <xf numFmtId="0" fontId="6" fillId="0" borderId="5" xfId="0" applyNumberFormat="1" applyFont="1" applyBorder="1"/>
    <xf numFmtId="0" fontId="9" fillId="0" borderId="0" xfId="0" applyFont="1"/>
    <xf numFmtId="49" fontId="2" fillId="0" borderId="1" xfId="0" applyNumberFormat="1" applyFont="1" applyBorder="1"/>
    <xf numFmtId="0" fontId="2" fillId="0" borderId="11" xfId="0" applyNumberFormat="1" applyFont="1" applyBorder="1" applyAlignment="1">
      <alignment horizontal="left"/>
    </xf>
    <xf numFmtId="0" fontId="3" fillId="0" borderId="7" xfId="0" applyNumberFormat="1" applyFont="1" applyBorder="1"/>
    <xf numFmtId="0" fontId="3" fillId="0" borderId="8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right"/>
    </xf>
    <xf numFmtId="4" fontId="1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6"/>
  <sheetViews>
    <sheetView tabSelected="1" topLeftCell="A151" workbookViewId="0">
      <selection activeCell="J170" sqref="J170"/>
    </sheetView>
  </sheetViews>
  <sheetFormatPr defaultRowHeight="15"/>
  <cols>
    <col min="1" max="1" width="10.140625" customWidth="1"/>
    <col min="2" max="2" width="12.28515625" customWidth="1"/>
    <col min="3" max="3" width="14.5703125" bestFit="1" customWidth="1"/>
    <col min="4" max="5" width="16.5703125" bestFit="1" customWidth="1"/>
    <col min="6" max="6" width="15.140625" bestFit="1" customWidth="1"/>
  </cols>
  <sheetData>
    <row r="1" spans="1:6">
      <c r="B1" s="29" t="s">
        <v>174</v>
      </c>
    </row>
    <row r="2" spans="1:6">
      <c r="B2" s="29" t="s">
        <v>175</v>
      </c>
    </row>
    <row r="3" spans="1:6" ht="15.75" thickBot="1"/>
    <row r="4" spans="1:6" ht="15.75" thickBot="1">
      <c r="A4" s="63" t="s">
        <v>0</v>
      </c>
      <c r="B4" s="64" t="s">
        <v>1</v>
      </c>
      <c r="C4" s="64" t="s">
        <v>2</v>
      </c>
      <c r="D4" s="64" t="s">
        <v>3</v>
      </c>
      <c r="E4" s="64" t="s">
        <v>4</v>
      </c>
      <c r="F4" s="65" t="s">
        <v>5</v>
      </c>
    </row>
    <row r="5" spans="1:6" ht="13.5" customHeight="1">
      <c r="A5" s="30" t="s">
        <v>7</v>
      </c>
      <c r="B5" s="31" t="s">
        <v>116</v>
      </c>
      <c r="C5" s="32">
        <v>401657493.02999997</v>
      </c>
      <c r="D5" s="32">
        <f>D8-D7-D6</f>
        <v>14311696686.539999</v>
      </c>
      <c r="E5" s="32">
        <f>E8-E7-E6</f>
        <v>14179473285.869999</v>
      </c>
      <c r="F5" s="33">
        <f>C5+D5-E5</f>
        <v>533880893.70000076</v>
      </c>
    </row>
    <row r="6" spans="1:6" ht="13.5" customHeight="1">
      <c r="A6" s="34" t="s">
        <v>7</v>
      </c>
      <c r="B6" s="35" t="s">
        <v>121</v>
      </c>
      <c r="C6" s="36">
        <v>2289.81</v>
      </c>
      <c r="D6" s="36">
        <v>5000.09</v>
      </c>
      <c r="E6" s="36">
        <v>3367</v>
      </c>
      <c r="F6" s="37">
        <f>C6-E6+D6</f>
        <v>3922.9</v>
      </c>
    </row>
    <row r="7" spans="1:6" ht="13.5" customHeight="1" thickBot="1">
      <c r="A7" s="38" t="s">
        <v>7</v>
      </c>
      <c r="B7" s="39" t="s">
        <v>129</v>
      </c>
      <c r="C7" s="40">
        <v>0</v>
      </c>
      <c r="D7" s="40">
        <v>58478216.789999999</v>
      </c>
      <c r="E7" s="40">
        <v>58478216.789999999</v>
      </c>
      <c r="F7" s="41">
        <v>0</v>
      </c>
    </row>
    <row r="8" spans="1:6" ht="13.5" customHeight="1" thickBot="1">
      <c r="A8" s="66" t="s">
        <v>7</v>
      </c>
      <c r="B8" s="8"/>
      <c r="C8" s="9">
        <f>SUM(C5:C7)</f>
        <v>401659782.83999997</v>
      </c>
      <c r="D8" s="9">
        <v>14370179903.42</v>
      </c>
      <c r="E8" s="9">
        <v>14237954869.66</v>
      </c>
      <c r="F8" s="10">
        <f>SUM(F5:F7)</f>
        <v>533884816.60000074</v>
      </c>
    </row>
    <row r="9" spans="1:6" ht="13.5" customHeight="1" thickBot="1">
      <c r="A9" s="20" t="s">
        <v>6</v>
      </c>
      <c r="B9" s="21" t="s">
        <v>116</v>
      </c>
      <c r="C9" s="22">
        <v>3074080.49</v>
      </c>
      <c r="D9" s="22">
        <v>17593905.699999999</v>
      </c>
      <c r="E9" s="22">
        <v>16452391.76</v>
      </c>
      <c r="F9" s="23">
        <f>C9+D9-E9</f>
        <v>4215594.4299999978</v>
      </c>
    </row>
    <row r="10" spans="1:6" s="1" customFormat="1" ht="13.5" customHeight="1" thickBot="1">
      <c r="A10" s="66" t="s">
        <v>6</v>
      </c>
      <c r="B10" s="8"/>
      <c r="C10" s="9">
        <f>C9</f>
        <v>3074080.49</v>
      </c>
      <c r="D10" s="9">
        <f>SUM(D9:D9)</f>
        <v>17593905.699999999</v>
      </c>
      <c r="E10" s="9">
        <f>SUM(E9:E9)</f>
        <v>16452391.76</v>
      </c>
      <c r="F10" s="10">
        <f>F9</f>
        <v>4215594.4299999978</v>
      </c>
    </row>
    <row r="11" spans="1:6" ht="13.5" customHeight="1" thickBot="1">
      <c r="A11" s="20" t="s">
        <v>31</v>
      </c>
      <c r="B11" s="21" t="s">
        <v>116</v>
      </c>
      <c r="C11" s="22">
        <v>11216580.720000001</v>
      </c>
      <c r="D11" s="22">
        <v>5323495.5199999996</v>
      </c>
      <c r="E11" s="22">
        <v>14137705.630000001</v>
      </c>
      <c r="F11" s="23">
        <f>C11+D11-E11</f>
        <v>2402370.6099999994</v>
      </c>
    </row>
    <row r="12" spans="1:6" ht="13.5" customHeight="1" thickBot="1">
      <c r="A12" s="66" t="s">
        <v>31</v>
      </c>
      <c r="B12" s="6"/>
      <c r="C12" s="9">
        <v>11216580.720000001</v>
      </c>
      <c r="D12" s="9">
        <v>5323495.5199999996</v>
      </c>
      <c r="E12" s="9">
        <v>14137705.630000001</v>
      </c>
      <c r="F12" s="10">
        <f>C12+D12-E12</f>
        <v>2402370.6099999994</v>
      </c>
    </row>
    <row r="13" spans="1:6" ht="13.5" customHeight="1">
      <c r="A13" s="43">
        <v>314</v>
      </c>
      <c r="B13" s="58">
        <v>111</v>
      </c>
      <c r="C13" s="17">
        <v>6416.8</v>
      </c>
      <c r="D13" s="17">
        <v>0</v>
      </c>
      <c r="E13" s="17">
        <v>0</v>
      </c>
      <c r="F13" s="18">
        <v>6416.8</v>
      </c>
    </row>
    <row r="14" spans="1:6" ht="13.5" customHeight="1">
      <c r="A14" s="4" t="s">
        <v>9</v>
      </c>
      <c r="B14" s="2" t="s">
        <v>8</v>
      </c>
      <c r="C14" s="3">
        <v>0</v>
      </c>
      <c r="D14" s="3">
        <v>15150</v>
      </c>
      <c r="E14" s="3">
        <v>15150</v>
      </c>
      <c r="F14" s="5">
        <v>0</v>
      </c>
    </row>
    <row r="15" spans="1:6" ht="13.5" customHeight="1">
      <c r="A15" s="4" t="s">
        <v>9</v>
      </c>
      <c r="B15" s="2" t="s">
        <v>11</v>
      </c>
      <c r="C15" s="3">
        <v>0</v>
      </c>
      <c r="D15" s="3">
        <v>22560</v>
      </c>
      <c r="E15" s="3">
        <v>22560</v>
      </c>
      <c r="F15" s="5">
        <v>0</v>
      </c>
    </row>
    <row r="16" spans="1:6" ht="13.5" customHeight="1">
      <c r="A16" s="4" t="s">
        <v>9</v>
      </c>
      <c r="B16" s="2" t="s">
        <v>13</v>
      </c>
      <c r="C16" s="3">
        <v>0</v>
      </c>
      <c r="D16" s="3">
        <v>416950</v>
      </c>
      <c r="E16" s="3">
        <v>408450</v>
      </c>
      <c r="F16" s="5">
        <v>8500</v>
      </c>
    </row>
    <row r="17" spans="1:6" ht="13.5" customHeight="1">
      <c r="A17" s="4" t="s">
        <v>9</v>
      </c>
      <c r="B17" s="2" t="s">
        <v>14</v>
      </c>
      <c r="C17" s="3">
        <v>400</v>
      </c>
      <c r="D17" s="3">
        <v>1179218</v>
      </c>
      <c r="E17" s="3">
        <v>1144715</v>
      </c>
      <c r="F17" s="5">
        <f>C17+D17-E17</f>
        <v>34903</v>
      </c>
    </row>
    <row r="18" spans="1:6" s="56" customFormat="1" ht="13.5" customHeight="1">
      <c r="A18" s="49">
        <v>314</v>
      </c>
      <c r="B18" s="57" t="s">
        <v>173</v>
      </c>
      <c r="C18" s="3">
        <v>22000</v>
      </c>
      <c r="D18" s="3">
        <v>0</v>
      </c>
      <c r="E18" s="3">
        <v>0</v>
      </c>
      <c r="F18" s="5">
        <v>22000</v>
      </c>
    </row>
    <row r="19" spans="1:6" ht="13.5" customHeight="1">
      <c r="A19" s="15" t="s">
        <v>9</v>
      </c>
      <c r="B19" s="16" t="s">
        <v>18</v>
      </c>
      <c r="C19" s="17">
        <v>0</v>
      </c>
      <c r="D19" s="17">
        <v>31000</v>
      </c>
      <c r="E19" s="17">
        <v>31000</v>
      </c>
      <c r="F19" s="18">
        <f t="shared" ref="F19:F82" si="0">C19+D19-E19</f>
        <v>0</v>
      </c>
    </row>
    <row r="20" spans="1:6" ht="13.5" customHeight="1">
      <c r="A20" s="4" t="s">
        <v>9</v>
      </c>
      <c r="B20" s="2" t="s">
        <v>21</v>
      </c>
      <c r="C20" s="3">
        <v>0</v>
      </c>
      <c r="D20" s="3">
        <v>0</v>
      </c>
      <c r="E20" s="3">
        <v>0</v>
      </c>
      <c r="F20" s="5">
        <f t="shared" si="0"/>
        <v>0</v>
      </c>
    </row>
    <row r="21" spans="1:6" ht="13.5" customHeight="1">
      <c r="A21" s="4" t="s">
        <v>9</v>
      </c>
      <c r="B21" s="2" t="s">
        <v>22</v>
      </c>
      <c r="C21" s="3">
        <v>0</v>
      </c>
      <c r="D21" s="3">
        <v>1750</v>
      </c>
      <c r="E21" s="3">
        <v>1750</v>
      </c>
      <c r="F21" s="5">
        <f t="shared" si="0"/>
        <v>0</v>
      </c>
    </row>
    <row r="22" spans="1:6" ht="13.5" customHeight="1">
      <c r="A22" s="4" t="s">
        <v>9</v>
      </c>
      <c r="B22" s="2" t="s">
        <v>23</v>
      </c>
      <c r="C22" s="3">
        <v>0</v>
      </c>
      <c r="D22" s="3">
        <v>3500</v>
      </c>
      <c r="E22" s="3">
        <v>3500</v>
      </c>
      <c r="F22" s="5">
        <f t="shared" si="0"/>
        <v>0</v>
      </c>
    </row>
    <row r="23" spans="1:6" ht="13.5" customHeight="1">
      <c r="A23" s="4" t="s">
        <v>9</v>
      </c>
      <c r="B23" s="2" t="s">
        <v>24</v>
      </c>
      <c r="C23" s="3">
        <v>0</v>
      </c>
      <c r="D23" s="3">
        <v>14350</v>
      </c>
      <c r="E23" s="3">
        <v>14350</v>
      </c>
      <c r="F23" s="5">
        <f t="shared" si="0"/>
        <v>0</v>
      </c>
    </row>
    <row r="24" spans="1:6" ht="13.5" customHeight="1">
      <c r="A24" s="4" t="s">
        <v>9</v>
      </c>
      <c r="B24" s="2" t="s">
        <v>25</v>
      </c>
      <c r="C24" s="3">
        <v>0</v>
      </c>
      <c r="D24" s="3">
        <v>1800</v>
      </c>
      <c r="E24" s="3">
        <v>1800</v>
      </c>
      <c r="F24" s="5">
        <f t="shared" si="0"/>
        <v>0</v>
      </c>
    </row>
    <row r="25" spans="1:6" ht="13.5" customHeight="1">
      <c r="A25" s="4" t="s">
        <v>9</v>
      </c>
      <c r="B25" s="2" t="s">
        <v>26</v>
      </c>
      <c r="C25" s="3">
        <v>0</v>
      </c>
      <c r="D25" s="3">
        <v>53150</v>
      </c>
      <c r="E25" s="3">
        <v>44150</v>
      </c>
      <c r="F25" s="5">
        <f t="shared" si="0"/>
        <v>9000</v>
      </c>
    </row>
    <row r="26" spans="1:6" ht="13.5" customHeight="1">
      <c r="A26" s="4" t="s">
        <v>9</v>
      </c>
      <c r="B26" s="2" t="s">
        <v>27</v>
      </c>
      <c r="C26" s="3">
        <v>0</v>
      </c>
      <c r="D26" s="3">
        <v>14000</v>
      </c>
      <c r="E26" s="3">
        <v>14000</v>
      </c>
      <c r="F26" s="5">
        <f t="shared" si="0"/>
        <v>0</v>
      </c>
    </row>
    <row r="27" spans="1:6" ht="13.5" customHeight="1">
      <c r="A27" s="4" t="s">
        <v>9</v>
      </c>
      <c r="B27" s="2" t="s">
        <v>30</v>
      </c>
      <c r="C27" s="3">
        <v>0</v>
      </c>
      <c r="D27" s="3">
        <v>15736</v>
      </c>
      <c r="E27" s="3">
        <v>15736</v>
      </c>
      <c r="F27" s="5">
        <f t="shared" si="0"/>
        <v>0</v>
      </c>
    </row>
    <row r="28" spans="1:6" ht="13.5" customHeight="1">
      <c r="A28" s="4" t="s">
        <v>9</v>
      </c>
      <c r="B28" s="2" t="s">
        <v>32</v>
      </c>
      <c r="C28" s="3">
        <v>0</v>
      </c>
      <c r="D28" s="3">
        <v>3690</v>
      </c>
      <c r="E28" s="3">
        <v>3690</v>
      </c>
      <c r="F28" s="5">
        <f t="shared" si="0"/>
        <v>0</v>
      </c>
    </row>
    <row r="29" spans="1:6" ht="13.5" customHeight="1">
      <c r="A29" s="4" t="s">
        <v>9</v>
      </c>
      <c r="B29" s="2" t="s">
        <v>33</v>
      </c>
      <c r="C29" s="3">
        <v>0</v>
      </c>
      <c r="D29" s="3">
        <v>300</v>
      </c>
      <c r="E29" s="3">
        <v>300</v>
      </c>
      <c r="F29" s="5">
        <f t="shared" si="0"/>
        <v>0</v>
      </c>
    </row>
    <row r="30" spans="1:6" ht="13.5" customHeight="1">
      <c r="A30" s="4" t="s">
        <v>9</v>
      </c>
      <c r="B30" s="2" t="s">
        <v>34</v>
      </c>
      <c r="C30" s="3">
        <v>0</v>
      </c>
      <c r="D30" s="3">
        <v>161595</v>
      </c>
      <c r="E30" s="3">
        <v>161595</v>
      </c>
      <c r="F30" s="5">
        <f t="shared" si="0"/>
        <v>0</v>
      </c>
    </row>
    <row r="31" spans="1:6" ht="13.5" customHeight="1">
      <c r="A31" s="4" t="s">
        <v>9</v>
      </c>
      <c r="B31" s="2" t="s">
        <v>37</v>
      </c>
      <c r="C31" s="3">
        <v>0</v>
      </c>
      <c r="D31" s="3">
        <v>5000</v>
      </c>
      <c r="E31" s="3">
        <v>5000</v>
      </c>
      <c r="F31" s="5">
        <f t="shared" si="0"/>
        <v>0</v>
      </c>
    </row>
    <row r="32" spans="1:6" ht="13.5" customHeight="1">
      <c r="A32" s="4" t="s">
        <v>9</v>
      </c>
      <c r="B32" s="2" t="s">
        <v>38</v>
      </c>
      <c r="C32" s="3">
        <v>0</v>
      </c>
      <c r="D32" s="3">
        <v>2800</v>
      </c>
      <c r="E32" s="3">
        <v>2800</v>
      </c>
      <c r="F32" s="5">
        <f t="shared" si="0"/>
        <v>0</v>
      </c>
    </row>
    <row r="33" spans="1:6" ht="13.5" customHeight="1">
      <c r="A33" s="4" t="s">
        <v>9</v>
      </c>
      <c r="B33" s="2" t="s">
        <v>39</v>
      </c>
      <c r="C33" s="3">
        <v>0</v>
      </c>
      <c r="D33" s="3">
        <v>9750</v>
      </c>
      <c r="E33" s="3">
        <v>9750</v>
      </c>
      <c r="F33" s="5">
        <f t="shared" si="0"/>
        <v>0</v>
      </c>
    </row>
    <row r="34" spans="1:6" ht="13.5" customHeight="1">
      <c r="A34" s="4" t="s">
        <v>9</v>
      </c>
      <c r="B34" s="2" t="s">
        <v>40</v>
      </c>
      <c r="C34" s="3">
        <v>0</v>
      </c>
      <c r="D34" s="3">
        <v>600716.6</v>
      </c>
      <c r="E34" s="3">
        <v>600716.6</v>
      </c>
      <c r="F34" s="5">
        <f t="shared" si="0"/>
        <v>0</v>
      </c>
    </row>
    <row r="35" spans="1:6" ht="13.5" customHeight="1">
      <c r="A35" s="4" t="s">
        <v>9</v>
      </c>
      <c r="B35" s="2" t="s">
        <v>45</v>
      </c>
      <c r="C35" s="3">
        <v>0</v>
      </c>
      <c r="D35" s="3">
        <v>15246</v>
      </c>
      <c r="E35" s="3">
        <v>15246</v>
      </c>
      <c r="F35" s="5">
        <f t="shared" si="0"/>
        <v>0</v>
      </c>
    </row>
    <row r="36" spans="1:6" ht="13.5" customHeight="1">
      <c r="A36" s="4" t="s">
        <v>9</v>
      </c>
      <c r="B36" s="2" t="s">
        <v>46</v>
      </c>
      <c r="C36" s="3">
        <v>0</v>
      </c>
      <c r="D36" s="3">
        <v>3270</v>
      </c>
      <c r="E36" s="3">
        <v>3270</v>
      </c>
      <c r="F36" s="5">
        <f t="shared" si="0"/>
        <v>0</v>
      </c>
    </row>
    <row r="37" spans="1:6" ht="13.5" customHeight="1">
      <c r="A37" s="4" t="s">
        <v>9</v>
      </c>
      <c r="B37" s="2" t="s">
        <v>47</v>
      </c>
      <c r="C37" s="3">
        <v>0</v>
      </c>
      <c r="D37" s="3">
        <v>5400</v>
      </c>
      <c r="E37" s="3">
        <v>5400</v>
      </c>
      <c r="F37" s="5">
        <f t="shared" si="0"/>
        <v>0</v>
      </c>
    </row>
    <row r="38" spans="1:6" ht="13.5" customHeight="1">
      <c r="A38" s="4" t="s">
        <v>9</v>
      </c>
      <c r="B38" s="2" t="s">
        <v>48</v>
      </c>
      <c r="C38" s="3">
        <v>0</v>
      </c>
      <c r="D38" s="3">
        <v>1200</v>
      </c>
      <c r="E38" s="3">
        <v>1200</v>
      </c>
      <c r="F38" s="5">
        <f t="shared" si="0"/>
        <v>0</v>
      </c>
    </row>
    <row r="39" spans="1:6" ht="13.5" customHeight="1">
      <c r="A39" s="4" t="s">
        <v>9</v>
      </c>
      <c r="B39" s="2" t="s">
        <v>49</v>
      </c>
      <c r="C39" s="3">
        <v>0</v>
      </c>
      <c r="D39" s="3">
        <v>2600</v>
      </c>
      <c r="E39" s="3">
        <v>2600</v>
      </c>
      <c r="F39" s="5">
        <f t="shared" si="0"/>
        <v>0</v>
      </c>
    </row>
    <row r="40" spans="1:6" ht="13.5" customHeight="1">
      <c r="A40" s="4" t="s">
        <v>9</v>
      </c>
      <c r="B40" s="2" t="s">
        <v>50</v>
      </c>
      <c r="C40" s="3">
        <v>2600</v>
      </c>
      <c r="D40" s="3">
        <v>-1700</v>
      </c>
      <c r="E40" s="3">
        <v>900</v>
      </c>
      <c r="F40" s="5">
        <f t="shared" si="0"/>
        <v>0</v>
      </c>
    </row>
    <row r="41" spans="1:6" ht="13.5" customHeight="1">
      <c r="A41" s="4" t="s">
        <v>9</v>
      </c>
      <c r="B41" s="2" t="s">
        <v>51</v>
      </c>
      <c r="C41" s="3">
        <v>0</v>
      </c>
      <c r="D41" s="3">
        <v>165106.78</v>
      </c>
      <c r="E41" s="3">
        <v>165106.78</v>
      </c>
      <c r="F41" s="5">
        <f t="shared" si="0"/>
        <v>0</v>
      </c>
    </row>
    <row r="42" spans="1:6" ht="13.5" customHeight="1">
      <c r="A42" s="4" t="s">
        <v>9</v>
      </c>
      <c r="B42" s="2" t="s">
        <v>52</v>
      </c>
      <c r="C42" s="3">
        <v>2000</v>
      </c>
      <c r="D42" s="3">
        <v>18900</v>
      </c>
      <c r="E42" s="3">
        <v>18900</v>
      </c>
      <c r="F42" s="5">
        <f t="shared" si="0"/>
        <v>2000</v>
      </c>
    </row>
    <row r="43" spans="1:6" ht="13.5" customHeight="1">
      <c r="A43" s="4" t="s">
        <v>9</v>
      </c>
      <c r="B43" s="2" t="s">
        <v>54</v>
      </c>
      <c r="C43" s="3">
        <v>0</v>
      </c>
      <c r="D43" s="3">
        <v>16500</v>
      </c>
      <c r="E43" s="3">
        <v>16500</v>
      </c>
      <c r="F43" s="5">
        <f t="shared" si="0"/>
        <v>0</v>
      </c>
    </row>
    <row r="44" spans="1:6" ht="13.5" customHeight="1">
      <c r="A44" s="4" t="s">
        <v>9</v>
      </c>
      <c r="B44" s="2" t="s">
        <v>55</v>
      </c>
      <c r="C44" s="3">
        <v>0</v>
      </c>
      <c r="D44" s="3">
        <v>79832.28</v>
      </c>
      <c r="E44" s="3">
        <v>79832.28</v>
      </c>
      <c r="F44" s="5">
        <f t="shared" si="0"/>
        <v>0</v>
      </c>
    </row>
    <row r="45" spans="1:6" ht="13.5" customHeight="1">
      <c r="A45" s="4" t="s">
        <v>9</v>
      </c>
      <c r="B45" s="2" t="s">
        <v>56</v>
      </c>
      <c r="C45" s="3">
        <v>0</v>
      </c>
      <c r="D45" s="3">
        <v>966</v>
      </c>
      <c r="E45" s="3">
        <v>966</v>
      </c>
      <c r="F45" s="5">
        <f t="shared" si="0"/>
        <v>0</v>
      </c>
    </row>
    <row r="46" spans="1:6" ht="13.5" customHeight="1">
      <c r="A46" s="4" t="s">
        <v>9</v>
      </c>
      <c r="B46" s="2" t="s">
        <v>57</v>
      </c>
      <c r="C46" s="3">
        <v>0</v>
      </c>
      <c r="D46" s="3">
        <v>19128</v>
      </c>
      <c r="E46" s="3">
        <v>19128</v>
      </c>
      <c r="F46" s="5">
        <f t="shared" si="0"/>
        <v>0</v>
      </c>
    </row>
    <row r="47" spans="1:6" ht="13.5" customHeight="1">
      <c r="A47" s="4" t="s">
        <v>9</v>
      </c>
      <c r="B47" s="2" t="s">
        <v>58</v>
      </c>
      <c r="C47" s="3">
        <v>59290</v>
      </c>
      <c r="D47" s="3">
        <v>177870</v>
      </c>
      <c r="E47" s="3">
        <v>184888</v>
      </c>
      <c r="F47" s="5">
        <f t="shared" si="0"/>
        <v>52272</v>
      </c>
    </row>
    <row r="48" spans="1:6" ht="13.5" customHeight="1">
      <c r="A48" s="4" t="s">
        <v>9</v>
      </c>
      <c r="B48" s="2" t="s">
        <v>59</v>
      </c>
      <c r="C48" s="3">
        <v>0</v>
      </c>
      <c r="D48" s="3">
        <v>15102</v>
      </c>
      <c r="E48" s="3">
        <v>15102</v>
      </c>
      <c r="F48" s="5">
        <f t="shared" si="0"/>
        <v>0</v>
      </c>
    </row>
    <row r="49" spans="1:6" ht="13.5" customHeight="1">
      <c r="A49" s="4" t="s">
        <v>9</v>
      </c>
      <c r="B49" s="2" t="s">
        <v>60</v>
      </c>
      <c r="C49" s="3">
        <v>0</v>
      </c>
      <c r="D49" s="3">
        <v>12100</v>
      </c>
      <c r="E49" s="3">
        <v>12100</v>
      </c>
      <c r="F49" s="5">
        <f t="shared" si="0"/>
        <v>0</v>
      </c>
    </row>
    <row r="50" spans="1:6" ht="13.5" customHeight="1">
      <c r="A50" s="4" t="s">
        <v>9</v>
      </c>
      <c r="B50" s="2" t="s">
        <v>61</v>
      </c>
      <c r="C50" s="3">
        <v>0</v>
      </c>
      <c r="D50" s="3">
        <v>1490</v>
      </c>
      <c r="E50" s="3">
        <v>1490</v>
      </c>
      <c r="F50" s="5">
        <f t="shared" si="0"/>
        <v>0</v>
      </c>
    </row>
    <row r="51" spans="1:6" ht="13.5" customHeight="1">
      <c r="A51" s="4" t="s">
        <v>9</v>
      </c>
      <c r="B51" s="2" t="s">
        <v>62</v>
      </c>
      <c r="C51" s="3">
        <v>0</v>
      </c>
      <c r="D51" s="3">
        <v>638710</v>
      </c>
      <c r="E51" s="3">
        <v>590160</v>
      </c>
      <c r="F51" s="5">
        <f t="shared" si="0"/>
        <v>48550</v>
      </c>
    </row>
    <row r="52" spans="1:6" ht="13.5" customHeight="1">
      <c r="A52" s="4" t="s">
        <v>9</v>
      </c>
      <c r="B52" s="2" t="s">
        <v>63</v>
      </c>
      <c r="C52" s="3">
        <v>0</v>
      </c>
      <c r="D52" s="3">
        <v>12810</v>
      </c>
      <c r="E52" s="3">
        <v>12810</v>
      </c>
      <c r="F52" s="5">
        <f t="shared" si="0"/>
        <v>0</v>
      </c>
    </row>
    <row r="53" spans="1:6" ht="13.5" customHeight="1">
      <c r="A53" s="4" t="s">
        <v>9</v>
      </c>
      <c r="B53" s="2" t="s">
        <v>64</v>
      </c>
      <c r="C53" s="3">
        <v>0</v>
      </c>
      <c r="D53" s="3">
        <v>2200</v>
      </c>
      <c r="E53" s="3">
        <v>2200</v>
      </c>
      <c r="F53" s="5">
        <f t="shared" si="0"/>
        <v>0</v>
      </c>
    </row>
    <row r="54" spans="1:6" ht="13.5" customHeight="1">
      <c r="A54" s="4" t="s">
        <v>9</v>
      </c>
      <c r="B54" s="2" t="s">
        <v>65</v>
      </c>
      <c r="C54" s="3">
        <v>0</v>
      </c>
      <c r="D54" s="3">
        <v>14157</v>
      </c>
      <c r="E54" s="3">
        <v>14157</v>
      </c>
      <c r="F54" s="5">
        <f t="shared" si="0"/>
        <v>0</v>
      </c>
    </row>
    <row r="55" spans="1:6" ht="13.5" customHeight="1">
      <c r="A55" s="4" t="s">
        <v>9</v>
      </c>
      <c r="B55" s="2" t="s">
        <v>66</v>
      </c>
      <c r="C55" s="3">
        <v>0</v>
      </c>
      <c r="D55" s="3">
        <v>4100</v>
      </c>
      <c r="E55" s="3">
        <v>4100</v>
      </c>
      <c r="F55" s="5">
        <f t="shared" si="0"/>
        <v>0</v>
      </c>
    </row>
    <row r="56" spans="1:6" ht="13.5" customHeight="1">
      <c r="A56" s="4" t="s">
        <v>9</v>
      </c>
      <c r="B56" s="2" t="s">
        <v>67</v>
      </c>
      <c r="C56" s="3">
        <v>0</v>
      </c>
      <c r="D56" s="3">
        <v>4885.5</v>
      </c>
      <c r="E56" s="3">
        <v>4885.5</v>
      </c>
      <c r="F56" s="5">
        <f t="shared" si="0"/>
        <v>0</v>
      </c>
    </row>
    <row r="57" spans="1:6" ht="13.5" customHeight="1">
      <c r="A57" s="4" t="s">
        <v>9</v>
      </c>
      <c r="B57" s="2" t="s">
        <v>68</v>
      </c>
      <c r="C57" s="3">
        <v>0</v>
      </c>
      <c r="D57" s="3">
        <v>532.4</v>
      </c>
      <c r="E57" s="3">
        <v>532.4</v>
      </c>
      <c r="F57" s="5">
        <f t="shared" si="0"/>
        <v>0</v>
      </c>
    </row>
    <row r="58" spans="1:6" ht="13.5" customHeight="1">
      <c r="A58" s="4" t="s">
        <v>9</v>
      </c>
      <c r="B58" s="2" t="s">
        <v>69</v>
      </c>
      <c r="C58" s="3">
        <v>0</v>
      </c>
      <c r="D58" s="3">
        <v>303</v>
      </c>
      <c r="E58" s="3">
        <v>303</v>
      </c>
      <c r="F58" s="5">
        <f t="shared" si="0"/>
        <v>0</v>
      </c>
    </row>
    <row r="59" spans="1:6" ht="13.5" customHeight="1">
      <c r="A59" s="4" t="s">
        <v>9</v>
      </c>
      <c r="B59" s="2" t="s">
        <v>70</v>
      </c>
      <c r="C59" s="3">
        <v>0</v>
      </c>
      <c r="D59" s="3">
        <v>1000</v>
      </c>
      <c r="E59" s="3">
        <v>1000</v>
      </c>
      <c r="F59" s="5">
        <f t="shared" si="0"/>
        <v>0</v>
      </c>
    </row>
    <row r="60" spans="1:6" ht="13.5" customHeight="1">
      <c r="A60" s="4" t="s">
        <v>9</v>
      </c>
      <c r="B60" s="2" t="s">
        <v>71</v>
      </c>
      <c r="C60" s="3">
        <v>0</v>
      </c>
      <c r="D60" s="3">
        <v>4700</v>
      </c>
      <c r="E60" s="3">
        <v>4700</v>
      </c>
      <c r="F60" s="5">
        <f t="shared" si="0"/>
        <v>0</v>
      </c>
    </row>
    <row r="61" spans="1:6" ht="13.5" customHeight="1">
      <c r="A61" s="4" t="s">
        <v>9</v>
      </c>
      <c r="B61" s="2" t="s">
        <v>72</v>
      </c>
      <c r="C61" s="3">
        <v>0</v>
      </c>
      <c r="D61" s="3">
        <v>5625</v>
      </c>
      <c r="E61" s="3">
        <v>5625</v>
      </c>
      <c r="F61" s="5">
        <f t="shared" si="0"/>
        <v>0</v>
      </c>
    </row>
    <row r="62" spans="1:6" ht="13.5" customHeight="1">
      <c r="A62" s="4" t="s">
        <v>9</v>
      </c>
      <c r="B62" s="2" t="s">
        <v>73</v>
      </c>
      <c r="C62" s="3">
        <v>0</v>
      </c>
      <c r="D62" s="3">
        <v>1048</v>
      </c>
      <c r="E62" s="3">
        <v>1048</v>
      </c>
      <c r="F62" s="5">
        <f t="shared" si="0"/>
        <v>0</v>
      </c>
    </row>
    <row r="63" spans="1:6" ht="13.5" customHeight="1">
      <c r="A63" s="4" t="s">
        <v>9</v>
      </c>
      <c r="B63" s="2" t="s">
        <v>74</v>
      </c>
      <c r="C63" s="3">
        <v>0</v>
      </c>
      <c r="D63" s="3">
        <v>9730</v>
      </c>
      <c r="E63" s="3">
        <v>9730</v>
      </c>
      <c r="F63" s="5">
        <f t="shared" si="0"/>
        <v>0</v>
      </c>
    </row>
    <row r="64" spans="1:6" ht="13.5" customHeight="1">
      <c r="A64" s="4" t="s">
        <v>9</v>
      </c>
      <c r="B64" s="2" t="s">
        <v>75</v>
      </c>
      <c r="C64" s="3">
        <v>0</v>
      </c>
      <c r="D64" s="3">
        <v>18000</v>
      </c>
      <c r="E64" s="3">
        <v>18000</v>
      </c>
      <c r="F64" s="5">
        <f t="shared" si="0"/>
        <v>0</v>
      </c>
    </row>
    <row r="65" spans="1:6" ht="13.5" customHeight="1">
      <c r="A65" s="4" t="s">
        <v>9</v>
      </c>
      <c r="B65" s="2" t="s">
        <v>76</v>
      </c>
      <c r="C65" s="3">
        <v>0</v>
      </c>
      <c r="D65" s="3">
        <v>281615</v>
      </c>
      <c r="E65" s="3">
        <v>281615</v>
      </c>
      <c r="F65" s="5">
        <f t="shared" si="0"/>
        <v>0</v>
      </c>
    </row>
    <row r="66" spans="1:6" ht="13.5" customHeight="1">
      <c r="A66" s="4" t="s">
        <v>9</v>
      </c>
      <c r="B66" s="2" t="s">
        <v>77</v>
      </c>
      <c r="C66" s="3">
        <v>4096</v>
      </c>
      <c r="D66" s="3">
        <v>0</v>
      </c>
      <c r="E66" s="3">
        <v>4096</v>
      </c>
      <c r="F66" s="5">
        <f t="shared" si="0"/>
        <v>0</v>
      </c>
    </row>
    <row r="67" spans="1:6" ht="13.5" customHeight="1">
      <c r="A67" s="4" t="s">
        <v>9</v>
      </c>
      <c r="B67" s="2" t="s">
        <v>78</v>
      </c>
      <c r="C67" s="3">
        <v>0</v>
      </c>
      <c r="D67" s="3">
        <v>4980</v>
      </c>
      <c r="E67" s="3">
        <v>4980</v>
      </c>
      <c r="F67" s="5">
        <f t="shared" si="0"/>
        <v>0</v>
      </c>
    </row>
    <row r="68" spans="1:6" ht="13.5" customHeight="1">
      <c r="A68" s="4" t="s">
        <v>9</v>
      </c>
      <c r="B68" s="2" t="s">
        <v>79</v>
      </c>
      <c r="C68" s="3">
        <v>0</v>
      </c>
      <c r="D68" s="3">
        <v>13800</v>
      </c>
      <c r="E68" s="3">
        <v>13800</v>
      </c>
      <c r="F68" s="5">
        <f t="shared" si="0"/>
        <v>0</v>
      </c>
    </row>
    <row r="69" spans="1:6" ht="13.5" customHeight="1">
      <c r="A69" s="4" t="s">
        <v>9</v>
      </c>
      <c r="B69" s="2" t="s">
        <v>80</v>
      </c>
      <c r="C69" s="3">
        <v>0</v>
      </c>
      <c r="D69" s="3">
        <v>1285</v>
      </c>
      <c r="E69" s="3">
        <v>1285</v>
      </c>
      <c r="F69" s="5">
        <f t="shared" si="0"/>
        <v>0</v>
      </c>
    </row>
    <row r="70" spans="1:6" ht="13.5" customHeight="1">
      <c r="A70" s="4" t="s">
        <v>9</v>
      </c>
      <c r="B70" s="2" t="s">
        <v>81</v>
      </c>
      <c r="C70" s="3">
        <v>0</v>
      </c>
      <c r="D70" s="3">
        <v>300</v>
      </c>
      <c r="E70" s="3">
        <v>300</v>
      </c>
      <c r="F70" s="5">
        <f t="shared" si="0"/>
        <v>0</v>
      </c>
    </row>
    <row r="71" spans="1:6" ht="13.5" customHeight="1">
      <c r="A71" s="4" t="s">
        <v>9</v>
      </c>
      <c r="B71" s="2" t="s">
        <v>82</v>
      </c>
      <c r="C71" s="3">
        <v>0</v>
      </c>
      <c r="D71" s="3">
        <v>6150</v>
      </c>
      <c r="E71" s="3">
        <v>6150</v>
      </c>
      <c r="F71" s="5">
        <f t="shared" si="0"/>
        <v>0</v>
      </c>
    </row>
    <row r="72" spans="1:6" ht="13.5" customHeight="1">
      <c r="A72" s="4" t="s">
        <v>9</v>
      </c>
      <c r="B72" s="2" t="s">
        <v>83</v>
      </c>
      <c r="C72" s="3">
        <v>0</v>
      </c>
      <c r="D72" s="3">
        <v>6250</v>
      </c>
      <c r="E72" s="3">
        <v>6250</v>
      </c>
      <c r="F72" s="5">
        <f t="shared" si="0"/>
        <v>0</v>
      </c>
    </row>
    <row r="73" spans="1:6" ht="13.5" customHeight="1">
      <c r="A73" s="4" t="s">
        <v>9</v>
      </c>
      <c r="B73" s="2" t="s">
        <v>84</v>
      </c>
      <c r="C73" s="3">
        <v>0</v>
      </c>
      <c r="D73" s="3">
        <v>18756.650000000001</v>
      </c>
      <c r="E73" s="3">
        <v>18756.650000000001</v>
      </c>
      <c r="F73" s="5">
        <f t="shared" si="0"/>
        <v>0</v>
      </c>
    </row>
    <row r="74" spans="1:6" ht="13.5" customHeight="1">
      <c r="A74" s="4" t="s">
        <v>9</v>
      </c>
      <c r="B74" s="2" t="s">
        <v>85</v>
      </c>
      <c r="C74" s="3">
        <v>200</v>
      </c>
      <c r="D74" s="3">
        <v>200</v>
      </c>
      <c r="E74" s="3">
        <v>400</v>
      </c>
      <c r="F74" s="5">
        <f t="shared" si="0"/>
        <v>0</v>
      </c>
    </row>
    <row r="75" spans="1:6" ht="13.5" customHeight="1">
      <c r="A75" s="4" t="s">
        <v>9</v>
      </c>
      <c r="B75" s="2" t="s">
        <v>86</v>
      </c>
      <c r="C75" s="3">
        <v>0</v>
      </c>
      <c r="D75" s="3">
        <v>1800</v>
      </c>
      <c r="E75" s="3">
        <v>1800</v>
      </c>
      <c r="F75" s="5">
        <f t="shared" si="0"/>
        <v>0</v>
      </c>
    </row>
    <row r="76" spans="1:6" ht="13.5" customHeight="1">
      <c r="A76" s="4" t="s">
        <v>9</v>
      </c>
      <c r="B76" s="2" t="s">
        <v>87</v>
      </c>
      <c r="C76" s="3">
        <v>0</v>
      </c>
      <c r="D76" s="3">
        <v>3000</v>
      </c>
      <c r="E76" s="3">
        <v>3000</v>
      </c>
      <c r="F76" s="5">
        <f t="shared" si="0"/>
        <v>0</v>
      </c>
    </row>
    <row r="77" spans="1:6" ht="13.5" customHeight="1">
      <c r="A77" s="4" t="s">
        <v>9</v>
      </c>
      <c r="B77" s="2" t="s">
        <v>88</v>
      </c>
      <c r="C77" s="3">
        <v>0</v>
      </c>
      <c r="D77" s="3">
        <v>41075</v>
      </c>
      <c r="E77" s="3">
        <v>41075</v>
      </c>
      <c r="F77" s="5">
        <f t="shared" si="0"/>
        <v>0</v>
      </c>
    </row>
    <row r="78" spans="1:6" ht="13.5" customHeight="1">
      <c r="A78" s="4" t="s">
        <v>9</v>
      </c>
      <c r="B78" s="2" t="s">
        <v>89</v>
      </c>
      <c r="C78" s="3">
        <v>0</v>
      </c>
      <c r="D78" s="3">
        <v>37752</v>
      </c>
      <c r="E78" s="3">
        <v>37752</v>
      </c>
      <c r="F78" s="5">
        <f t="shared" si="0"/>
        <v>0</v>
      </c>
    </row>
    <row r="79" spans="1:6" ht="13.5" customHeight="1">
      <c r="A79" s="4" t="s">
        <v>9</v>
      </c>
      <c r="B79" s="2" t="s">
        <v>90</v>
      </c>
      <c r="C79" s="3">
        <v>0</v>
      </c>
      <c r="D79" s="3">
        <v>1750</v>
      </c>
      <c r="E79" s="3">
        <v>1750</v>
      </c>
      <c r="F79" s="5">
        <f t="shared" si="0"/>
        <v>0</v>
      </c>
    </row>
    <row r="80" spans="1:6" ht="13.5" customHeight="1">
      <c r="A80" s="4" t="s">
        <v>9</v>
      </c>
      <c r="B80" s="2" t="s">
        <v>91</v>
      </c>
      <c r="C80" s="3">
        <v>5445</v>
      </c>
      <c r="D80" s="3">
        <v>77935</v>
      </c>
      <c r="E80" s="3">
        <v>59400</v>
      </c>
      <c r="F80" s="5">
        <f t="shared" si="0"/>
        <v>23980</v>
      </c>
    </row>
    <row r="81" spans="1:6" ht="13.5" customHeight="1">
      <c r="A81" s="4" t="s">
        <v>9</v>
      </c>
      <c r="B81" s="2" t="s">
        <v>92</v>
      </c>
      <c r="C81" s="3">
        <v>0</v>
      </c>
      <c r="D81" s="3">
        <v>1936</v>
      </c>
      <c r="E81" s="3">
        <v>1936</v>
      </c>
      <c r="F81" s="5">
        <f t="shared" si="0"/>
        <v>0</v>
      </c>
    </row>
    <row r="82" spans="1:6" ht="13.5" customHeight="1">
      <c r="A82" s="4" t="s">
        <v>9</v>
      </c>
      <c r="B82" s="2" t="s">
        <v>93</v>
      </c>
      <c r="C82" s="3">
        <v>0</v>
      </c>
      <c r="D82" s="3">
        <v>2340</v>
      </c>
      <c r="E82" s="3">
        <v>2340</v>
      </c>
      <c r="F82" s="5">
        <f t="shared" si="0"/>
        <v>0</v>
      </c>
    </row>
    <row r="83" spans="1:6" ht="13.5" customHeight="1">
      <c r="A83" s="4" t="s">
        <v>9</v>
      </c>
      <c r="B83" s="2" t="s">
        <v>95</v>
      </c>
      <c r="C83" s="3">
        <v>0</v>
      </c>
      <c r="D83" s="3">
        <v>34669</v>
      </c>
      <c r="E83" s="3">
        <v>34669</v>
      </c>
      <c r="F83" s="5">
        <f t="shared" ref="F83:F144" si="1">C83+D83-E83</f>
        <v>0</v>
      </c>
    </row>
    <row r="84" spans="1:6" ht="13.5" customHeight="1">
      <c r="A84" s="4" t="s">
        <v>9</v>
      </c>
      <c r="B84" s="2" t="s">
        <v>96</v>
      </c>
      <c r="C84" s="3">
        <v>42830</v>
      </c>
      <c r="D84" s="3">
        <v>304560</v>
      </c>
      <c r="E84" s="3">
        <v>314220</v>
      </c>
      <c r="F84" s="5">
        <f t="shared" si="1"/>
        <v>33170</v>
      </c>
    </row>
    <row r="85" spans="1:6" ht="13.5" customHeight="1">
      <c r="A85" s="4" t="s">
        <v>9</v>
      </c>
      <c r="B85" s="2" t="s">
        <v>97</v>
      </c>
      <c r="C85" s="3">
        <v>0</v>
      </c>
      <c r="D85" s="3">
        <v>1670</v>
      </c>
      <c r="E85" s="3">
        <v>1670</v>
      </c>
      <c r="F85" s="5">
        <f t="shared" si="1"/>
        <v>0</v>
      </c>
    </row>
    <row r="86" spans="1:6" ht="13.5" customHeight="1">
      <c r="A86" s="4" t="s">
        <v>9</v>
      </c>
      <c r="B86" s="2" t="s">
        <v>98</v>
      </c>
      <c r="C86" s="3">
        <v>0</v>
      </c>
      <c r="D86" s="3">
        <v>163652.5</v>
      </c>
      <c r="E86" s="3">
        <v>163652.5</v>
      </c>
      <c r="F86" s="5">
        <f t="shared" si="1"/>
        <v>0</v>
      </c>
    </row>
    <row r="87" spans="1:6" ht="13.5" customHeight="1">
      <c r="A87" s="4" t="s">
        <v>9</v>
      </c>
      <c r="B87" s="2" t="s">
        <v>99</v>
      </c>
      <c r="C87" s="3">
        <v>0</v>
      </c>
      <c r="D87" s="3">
        <v>51096</v>
      </c>
      <c r="E87" s="3">
        <v>51096</v>
      </c>
      <c r="F87" s="5">
        <f t="shared" si="1"/>
        <v>0</v>
      </c>
    </row>
    <row r="88" spans="1:6" ht="13.5" customHeight="1">
      <c r="A88" s="4" t="s">
        <v>9</v>
      </c>
      <c r="B88" s="2" t="s">
        <v>100</v>
      </c>
      <c r="C88" s="3">
        <v>0</v>
      </c>
      <c r="D88" s="3">
        <v>300</v>
      </c>
      <c r="E88" s="3">
        <v>300</v>
      </c>
      <c r="F88" s="5">
        <f t="shared" si="1"/>
        <v>0</v>
      </c>
    </row>
    <row r="89" spans="1:6" ht="13.5" customHeight="1">
      <c r="A89" s="4" t="s">
        <v>9</v>
      </c>
      <c r="B89" s="2" t="s">
        <v>101</v>
      </c>
      <c r="C89" s="3">
        <v>0</v>
      </c>
      <c r="D89" s="3">
        <v>9000</v>
      </c>
      <c r="E89" s="3">
        <v>9000</v>
      </c>
      <c r="F89" s="5">
        <f t="shared" si="1"/>
        <v>0</v>
      </c>
    </row>
    <row r="90" spans="1:6" ht="13.5" customHeight="1">
      <c r="A90" s="4" t="s">
        <v>9</v>
      </c>
      <c r="B90" s="2" t="s">
        <v>102</v>
      </c>
      <c r="C90" s="3">
        <v>0</v>
      </c>
      <c r="D90" s="3">
        <v>1269074.6200000001</v>
      </c>
      <c r="E90" s="3">
        <v>1269074.6200000001</v>
      </c>
      <c r="F90" s="5">
        <f t="shared" si="1"/>
        <v>0</v>
      </c>
    </row>
    <row r="91" spans="1:6" ht="13.5" customHeight="1">
      <c r="A91" s="4" t="s">
        <v>9</v>
      </c>
      <c r="B91" s="2" t="s">
        <v>103</v>
      </c>
      <c r="C91" s="3">
        <v>0</v>
      </c>
      <c r="D91" s="3">
        <v>10212</v>
      </c>
      <c r="E91" s="3">
        <v>10212</v>
      </c>
      <c r="F91" s="5">
        <f t="shared" si="1"/>
        <v>0</v>
      </c>
    </row>
    <row r="92" spans="1:6" ht="13.5" customHeight="1">
      <c r="A92" s="4" t="s">
        <v>9</v>
      </c>
      <c r="B92" s="2" t="s">
        <v>105</v>
      </c>
      <c r="C92" s="3">
        <v>0</v>
      </c>
      <c r="D92" s="3">
        <v>2300</v>
      </c>
      <c r="E92" s="3">
        <v>2300</v>
      </c>
      <c r="F92" s="5">
        <f t="shared" si="1"/>
        <v>0</v>
      </c>
    </row>
    <row r="93" spans="1:6" ht="13.5" customHeight="1">
      <c r="A93" s="4" t="s">
        <v>9</v>
      </c>
      <c r="B93" s="2" t="s">
        <v>106</v>
      </c>
      <c r="C93" s="3">
        <v>0</v>
      </c>
      <c r="D93" s="3">
        <v>36300</v>
      </c>
      <c r="E93" s="3">
        <v>36300</v>
      </c>
      <c r="F93" s="5">
        <f t="shared" si="1"/>
        <v>0</v>
      </c>
    </row>
    <row r="94" spans="1:6" ht="13.5" customHeight="1">
      <c r="A94" s="4" t="s">
        <v>9</v>
      </c>
      <c r="B94" s="2" t="s">
        <v>107</v>
      </c>
      <c r="C94" s="3">
        <v>0</v>
      </c>
      <c r="D94" s="3">
        <v>2420</v>
      </c>
      <c r="E94" s="3">
        <v>2420</v>
      </c>
      <c r="F94" s="5">
        <f t="shared" si="1"/>
        <v>0</v>
      </c>
    </row>
    <row r="95" spans="1:6" ht="13.5" customHeight="1">
      <c r="A95" s="4" t="s">
        <v>9</v>
      </c>
      <c r="B95" s="2" t="s">
        <v>108</v>
      </c>
      <c r="C95" s="3">
        <v>0</v>
      </c>
      <c r="D95" s="3">
        <v>6000</v>
      </c>
      <c r="E95" s="3">
        <v>6000</v>
      </c>
      <c r="F95" s="5">
        <f t="shared" si="1"/>
        <v>0</v>
      </c>
    </row>
    <row r="96" spans="1:6" ht="13.5" customHeight="1">
      <c r="A96" s="4" t="s">
        <v>9</v>
      </c>
      <c r="B96" s="2" t="s">
        <v>109</v>
      </c>
      <c r="C96" s="3">
        <v>0</v>
      </c>
      <c r="D96" s="3">
        <v>16200</v>
      </c>
      <c r="E96" s="3">
        <v>16200</v>
      </c>
      <c r="F96" s="5">
        <f t="shared" si="1"/>
        <v>0</v>
      </c>
    </row>
    <row r="97" spans="1:6" ht="13.5" customHeight="1">
      <c r="A97" s="4" t="s">
        <v>9</v>
      </c>
      <c r="B97" s="2" t="s">
        <v>110</v>
      </c>
      <c r="C97" s="3">
        <v>0</v>
      </c>
      <c r="D97" s="3">
        <v>7200</v>
      </c>
      <c r="E97" s="3">
        <v>7200</v>
      </c>
      <c r="F97" s="5">
        <f t="shared" si="1"/>
        <v>0</v>
      </c>
    </row>
    <row r="98" spans="1:6" ht="13.5" customHeight="1">
      <c r="A98" s="4" t="s">
        <v>9</v>
      </c>
      <c r="B98" s="2" t="s">
        <v>111</v>
      </c>
      <c r="C98" s="3">
        <v>0</v>
      </c>
      <c r="D98" s="3">
        <v>300</v>
      </c>
      <c r="E98" s="3">
        <v>300</v>
      </c>
      <c r="F98" s="5">
        <f t="shared" si="1"/>
        <v>0</v>
      </c>
    </row>
    <row r="99" spans="1:6" ht="13.5" customHeight="1">
      <c r="A99" s="4" t="s">
        <v>9</v>
      </c>
      <c r="B99" s="2" t="s">
        <v>112</v>
      </c>
      <c r="C99" s="3">
        <v>0</v>
      </c>
      <c r="D99" s="3">
        <v>1936</v>
      </c>
      <c r="E99" s="3">
        <v>1936</v>
      </c>
      <c r="F99" s="5">
        <f t="shared" si="1"/>
        <v>0</v>
      </c>
    </row>
    <row r="100" spans="1:6" ht="13.5" customHeight="1">
      <c r="A100" s="4" t="s">
        <v>9</v>
      </c>
      <c r="B100" s="2" t="s">
        <v>113</v>
      </c>
      <c r="C100" s="3">
        <v>4415</v>
      </c>
      <c r="D100" s="3">
        <v>0</v>
      </c>
      <c r="E100" s="3">
        <v>4415</v>
      </c>
      <c r="F100" s="5">
        <f t="shared" si="1"/>
        <v>0</v>
      </c>
    </row>
    <row r="101" spans="1:6" ht="13.5" customHeight="1">
      <c r="A101" s="4" t="s">
        <v>9</v>
      </c>
      <c r="B101" s="2" t="s">
        <v>115</v>
      </c>
      <c r="C101" s="3">
        <v>0</v>
      </c>
      <c r="D101" s="3">
        <v>114093.2</v>
      </c>
      <c r="E101" s="3">
        <v>111442.1</v>
      </c>
      <c r="F101" s="5">
        <f t="shared" si="1"/>
        <v>2651.0999999999913</v>
      </c>
    </row>
    <row r="102" spans="1:6" ht="13.5" customHeight="1">
      <c r="A102" s="4" t="s">
        <v>9</v>
      </c>
      <c r="B102" s="2" t="s">
        <v>117</v>
      </c>
      <c r="C102" s="3">
        <v>0</v>
      </c>
      <c r="D102" s="3">
        <v>4100</v>
      </c>
      <c r="E102" s="3">
        <v>4100</v>
      </c>
      <c r="F102" s="5">
        <f t="shared" si="1"/>
        <v>0</v>
      </c>
    </row>
    <row r="103" spans="1:6" ht="13.5" customHeight="1">
      <c r="A103" s="4" t="s">
        <v>9</v>
      </c>
      <c r="B103" s="2" t="s">
        <v>118</v>
      </c>
      <c r="C103" s="3">
        <v>0</v>
      </c>
      <c r="D103" s="3">
        <v>18922</v>
      </c>
      <c r="E103" s="3">
        <v>18922</v>
      </c>
      <c r="F103" s="5">
        <f t="shared" si="1"/>
        <v>0</v>
      </c>
    </row>
    <row r="104" spans="1:6" ht="13.5" customHeight="1">
      <c r="A104" s="4" t="s">
        <v>9</v>
      </c>
      <c r="B104" s="2" t="s">
        <v>119</v>
      </c>
      <c r="C104" s="3">
        <v>58500</v>
      </c>
      <c r="D104" s="3">
        <v>96700</v>
      </c>
      <c r="E104" s="3">
        <v>117200</v>
      </c>
      <c r="F104" s="5">
        <f t="shared" si="1"/>
        <v>38000</v>
      </c>
    </row>
    <row r="105" spans="1:6" ht="13.5" customHeight="1">
      <c r="A105" s="4" t="s">
        <v>9</v>
      </c>
      <c r="B105" s="2" t="s">
        <v>120</v>
      </c>
      <c r="C105" s="3">
        <v>0</v>
      </c>
      <c r="D105" s="3">
        <v>7476</v>
      </c>
      <c r="E105" s="3">
        <v>3708</v>
      </c>
      <c r="F105" s="5">
        <f t="shared" si="1"/>
        <v>3768</v>
      </c>
    </row>
    <row r="106" spans="1:6" ht="13.5" customHeight="1">
      <c r="A106" s="4" t="s">
        <v>9</v>
      </c>
      <c r="B106" s="2" t="s">
        <v>122</v>
      </c>
      <c r="C106" s="3">
        <v>0</v>
      </c>
      <c r="D106" s="3">
        <v>32670</v>
      </c>
      <c r="E106" s="3">
        <v>32670</v>
      </c>
      <c r="F106" s="5">
        <f t="shared" si="1"/>
        <v>0</v>
      </c>
    </row>
    <row r="107" spans="1:6" ht="13.5" customHeight="1">
      <c r="A107" s="4" t="s">
        <v>9</v>
      </c>
      <c r="B107" s="2" t="s">
        <v>123</v>
      </c>
      <c r="C107" s="3">
        <v>0</v>
      </c>
      <c r="D107" s="3">
        <v>99825</v>
      </c>
      <c r="E107" s="3">
        <v>99825</v>
      </c>
      <c r="F107" s="5">
        <f t="shared" si="1"/>
        <v>0</v>
      </c>
    </row>
    <row r="108" spans="1:6" ht="13.5" customHeight="1">
      <c r="A108" s="4" t="s">
        <v>9</v>
      </c>
      <c r="B108" s="2" t="s">
        <v>124</v>
      </c>
      <c r="C108" s="3">
        <v>0</v>
      </c>
      <c r="D108" s="3">
        <v>3255</v>
      </c>
      <c r="E108" s="3">
        <v>3255</v>
      </c>
      <c r="F108" s="5">
        <f t="shared" si="1"/>
        <v>0</v>
      </c>
    </row>
    <row r="109" spans="1:6" ht="13.5" customHeight="1">
      <c r="A109" s="4" t="s">
        <v>9</v>
      </c>
      <c r="B109" s="2" t="s">
        <v>125</v>
      </c>
      <c r="C109" s="3">
        <v>4700</v>
      </c>
      <c r="D109" s="3">
        <v>4020</v>
      </c>
      <c r="E109" s="3">
        <v>8420</v>
      </c>
      <c r="F109" s="5">
        <f t="shared" si="1"/>
        <v>300</v>
      </c>
    </row>
    <row r="110" spans="1:6" ht="13.5" customHeight="1">
      <c r="A110" s="4" t="s">
        <v>9</v>
      </c>
      <c r="B110" s="2" t="s">
        <v>126</v>
      </c>
      <c r="C110" s="3">
        <v>0</v>
      </c>
      <c r="D110" s="3">
        <v>413480.24</v>
      </c>
      <c r="E110" s="3">
        <v>334980.24</v>
      </c>
      <c r="F110" s="5">
        <f t="shared" si="1"/>
        <v>78500</v>
      </c>
    </row>
    <row r="111" spans="1:6" ht="13.5" customHeight="1">
      <c r="A111" s="4" t="s">
        <v>9</v>
      </c>
      <c r="B111" s="2" t="s">
        <v>128</v>
      </c>
      <c r="C111" s="3">
        <v>0</v>
      </c>
      <c r="D111" s="3">
        <v>6000</v>
      </c>
      <c r="E111" s="3">
        <v>6000</v>
      </c>
      <c r="F111" s="5">
        <f t="shared" si="1"/>
        <v>0</v>
      </c>
    </row>
    <row r="112" spans="1:6" ht="13.5" customHeight="1">
      <c r="A112" s="4" t="s">
        <v>9</v>
      </c>
      <c r="B112" s="2" t="s">
        <v>130</v>
      </c>
      <c r="C112" s="3">
        <v>0</v>
      </c>
      <c r="D112" s="3">
        <v>8200</v>
      </c>
      <c r="E112" s="3">
        <v>8200</v>
      </c>
      <c r="F112" s="5">
        <f t="shared" si="1"/>
        <v>0</v>
      </c>
    </row>
    <row r="113" spans="1:6" ht="13.5" customHeight="1">
      <c r="A113" s="4" t="s">
        <v>9</v>
      </c>
      <c r="B113" s="2" t="s">
        <v>131</v>
      </c>
      <c r="C113" s="3">
        <v>0</v>
      </c>
      <c r="D113" s="3">
        <v>1720</v>
      </c>
      <c r="E113" s="3">
        <v>1720</v>
      </c>
      <c r="F113" s="5">
        <f t="shared" si="1"/>
        <v>0</v>
      </c>
    </row>
    <row r="114" spans="1:6" ht="13.5" customHeight="1">
      <c r="A114" s="4" t="s">
        <v>9</v>
      </c>
      <c r="B114" s="2" t="s">
        <v>132</v>
      </c>
      <c r="C114" s="3">
        <v>0</v>
      </c>
      <c r="D114" s="3">
        <v>33880</v>
      </c>
      <c r="E114" s="3">
        <v>33880</v>
      </c>
      <c r="F114" s="5">
        <f t="shared" si="1"/>
        <v>0</v>
      </c>
    </row>
    <row r="115" spans="1:6" ht="13.5" customHeight="1">
      <c r="A115" s="4" t="s">
        <v>9</v>
      </c>
      <c r="B115" s="2" t="s">
        <v>133</v>
      </c>
      <c r="C115" s="3">
        <v>0</v>
      </c>
      <c r="D115" s="3">
        <v>1968</v>
      </c>
      <c r="E115" s="3">
        <v>1968</v>
      </c>
      <c r="F115" s="5">
        <f t="shared" si="1"/>
        <v>0</v>
      </c>
    </row>
    <row r="116" spans="1:6" ht="13.5" customHeight="1">
      <c r="A116" s="4" t="s">
        <v>9</v>
      </c>
      <c r="B116" s="2" t="s">
        <v>134</v>
      </c>
      <c r="C116" s="3">
        <v>10908</v>
      </c>
      <c r="D116" s="3">
        <v>0</v>
      </c>
      <c r="E116" s="3">
        <v>10908</v>
      </c>
      <c r="F116" s="5">
        <f t="shared" si="1"/>
        <v>0</v>
      </c>
    </row>
    <row r="117" spans="1:6" ht="13.5" customHeight="1">
      <c r="A117" s="4" t="s">
        <v>9</v>
      </c>
      <c r="B117" s="2" t="s">
        <v>135</v>
      </c>
      <c r="C117" s="3">
        <v>0</v>
      </c>
      <c r="D117" s="3">
        <v>1500</v>
      </c>
      <c r="E117" s="3">
        <v>1500</v>
      </c>
      <c r="F117" s="5">
        <f t="shared" si="1"/>
        <v>0</v>
      </c>
    </row>
    <row r="118" spans="1:6" ht="13.5" customHeight="1">
      <c r="A118" s="4" t="s">
        <v>9</v>
      </c>
      <c r="B118" s="2" t="s">
        <v>136</v>
      </c>
      <c r="C118" s="3">
        <v>0</v>
      </c>
      <c r="D118" s="3">
        <v>560</v>
      </c>
      <c r="E118" s="3">
        <v>560</v>
      </c>
      <c r="F118" s="5">
        <f t="shared" si="1"/>
        <v>0</v>
      </c>
    </row>
    <row r="119" spans="1:6" ht="13.5" customHeight="1">
      <c r="A119" s="4" t="s">
        <v>9</v>
      </c>
      <c r="B119" s="2" t="s">
        <v>137</v>
      </c>
      <c r="C119" s="3">
        <v>0</v>
      </c>
      <c r="D119" s="3">
        <v>17994</v>
      </c>
      <c r="E119" s="3">
        <v>17994</v>
      </c>
      <c r="F119" s="5">
        <f t="shared" si="1"/>
        <v>0</v>
      </c>
    </row>
    <row r="120" spans="1:6" ht="13.5" customHeight="1">
      <c r="A120" s="4" t="s">
        <v>9</v>
      </c>
      <c r="B120" s="2" t="s">
        <v>138</v>
      </c>
      <c r="C120" s="3">
        <v>0</v>
      </c>
      <c r="D120" s="3">
        <v>5250</v>
      </c>
      <c r="E120" s="3">
        <v>3200</v>
      </c>
      <c r="F120" s="5">
        <f t="shared" si="1"/>
        <v>2050</v>
      </c>
    </row>
    <row r="121" spans="1:6" ht="13.5" customHeight="1">
      <c r="A121" s="4" t="s">
        <v>9</v>
      </c>
      <c r="B121" s="2" t="s">
        <v>139</v>
      </c>
      <c r="C121" s="3">
        <v>351900</v>
      </c>
      <c r="D121" s="3">
        <v>559600</v>
      </c>
      <c r="E121" s="3">
        <v>581000</v>
      </c>
      <c r="F121" s="5">
        <f t="shared" si="1"/>
        <v>330500</v>
      </c>
    </row>
    <row r="122" spans="1:6" ht="13.5" customHeight="1">
      <c r="A122" s="4" t="s">
        <v>9</v>
      </c>
      <c r="B122" s="2" t="s">
        <v>140</v>
      </c>
      <c r="C122" s="3">
        <v>0</v>
      </c>
      <c r="D122" s="3">
        <v>9438</v>
      </c>
      <c r="E122" s="3">
        <v>9438</v>
      </c>
      <c r="F122" s="5">
        <f t="shared" si="1"/>
        <v>0</v>
      </c>
    </row>
    <row r="123" spans="1:6" ht="13.5" customHeight="1">
      <c r="A123" s="4" t="s">
        <v>9</v>
      </c>
      <c r="B123" s="2" t="s">
        <v>141</v>
      </c>
      <c r="C123" s="3">
        <v>0</v>
      </c>
      <c r="D123" s="3">
        <v>2480</v>
      </c>
      <c r="E123" s="3">
        <v>2480</v>
      </c>
      <c r="F123" s="5">
        <f t="shared" si="1"/>
        <v>0</v>
      </c>
    </row>
    <row r="124" spans="1:6" ht="13.5" customHeight="1">
      <c r="A124" s="4" t="s">
        <v>9</v>
      </c>
      <c r="B124" s="2" t="s">
        <v>143</v>
      </c>
      <c r="C124" s="3">
        <v>0</v>
      </c>
      <c r="D124" s="3">
        <v>1400</v>
      </c>
      <c r="E124" s="3">
        <v>1400</v>
      </c>
      <c r="F124" s="5">
        <f t="shared" si="1"/>
        <v>0</v>
      </c>
    </row>
    <row r="125" spans="1:6" ht="13.5" customHeight="1">
      <c r="A125" s="4" t="s">
        <v>9</v>
      </c>
      <c r="B125" s="2" t="s">
        <v>144</v>
      </c>
      <c r="C125" s="3">
        <v>0</v>
      </c>
      <c r="D125" s="3">
        <v>1240</v>
      </c>
      <c r="E125" s="3">
        <v>1240</v>
      </c>
      <c r="F125" s="5">
        <f t="shared" si="1"/>
        <v>0</v>
      </c>
    </row>
    <row r="126" spans="1:6" ht="13.5" customHeight="1">
      <c r="A126" s="4" t="s">
        <v>9</v>
      </c>
      <c r="B126" s="2" t="s">
        <v>145</v>
      </c>
      <c r="C126" s="3">
        <v>0</v>
      </c>
      <c r="D126" s="3">
        <v>44000</v>
      </c>
      <c r="E126" s="3">
        <v>44000</v>
      </c>
      <c r="F126" s="5">
        <f t="shared" si="1"/>
        <v>0</v>
      </c>
    </row>
    <row r="127" spans="1:6" ht="13.5" customHeight="1">
      <c r="A127" s="4" t="s">
        <v>9</v>
      </c>
      <c r="B127" s="2" t="s">
        <v>147</v>
      </c>
      <c r="C127" s="3">
        <v>0</v>
      </c>
      <c r="D127" s="3">
        <v>177860</v>
      </c>
      <c r="E127" s="3">
        <v>175900</v>
      </c>
      <c r="F127" s="5">
        <f t="shared" si="1"/>
        <v>1960</v>
      </c>
    </row>
    <row r="128" spans="1:6" ht="13.5" customHeight="1">
      <c r="A128" s="4" t="s">
        <v>9</v>
      </c>
      <c r="B128" s="2" t="s">
        <v>148</v>
      </c>
      <c r="C128" s="3">
        <v>0</v>
      </c>
      <c r="D128" s="3">
        <v>842.91</v>
      </c>
      <c r="E128" s="3">
        <v>842.91</v>
      </c>
      <c r="F128" s="5">
        <f t="shared" si="1"/>
        <v>0</v>
      </c>
    </row>
    <row r="129" spans="1:6" ht="13.5" customHeight="1">
      <c r="A129" s="4" t="s">
        <v>9</v>
      </c>
      <c r="B129" s="2" t="s">
        <v>149</v>
      </c>
      <c r="C129" s="3">
        <v>0</v>
      </c>
      <c r="D129" s="3">
        <v>40446</v>
      </c>
      <c r="E129" s="3">
        <v>40446</v>
      </c>
      <c r="F129" s="5">
        <f t="shared" si="1"/>
        <v>0</v>
      </c>
    </row>
    <row r="130" spans="1:6" ht="13.5" customHeight="1">
      <c r="A130" s="4" t="s">
        <v>9</v>
      </c>
      <c r="B130" s="2" t="s">
        <v>151</v>
      </c>
      <c r="C130" s="3">
        <v>0</v>
      </c>
      <c r="D130" s="3">
        <v>13068</v>
      </c>
      <c r="E130" s="3">
        <v>13068</v>
      </c>
      <c r="F130" s="5">
        <f t="shared" si="1"/>
        <v>0</v>
      </c>
    </row>
    <row r="131" spans="1:6" ht="13.5" customHeight="1">
      <c r="A131" s="4" t="s">
        <v>9</v>
      </c>
      <c r="B131" s="2" t="s">
        <v>154</v>
      </c>
      <c r="C131" s="3">
        <v>0</v>
      </c>
      <c r="D131" s="3">
        <v>46060</v>
      </c>
      <c r="E131" s="3">
        <v>40760</v>
      </c>
      <c r="F131" s="5">
        <f t="shared" si="1"/>
        <v>5300</v>
      </c>
    </row>
    <row r="132" spans="1:6" ht="13.5" customHeight="1">
      <c r="A132" s="11" t="s">
        <v>9</v>
      </c>
      <c r="B132" s="12" t="s">
        <v>158</v>
      </c>
      <c r="C132" s="13">
        <v>0</v>
      </c>
      <c r="D132" s="13">
        <v>32000</v>
      </c>
      <c r="E132" s="13">
        <v>32000</v>
      </c>
      <c r="F132" s="14">
        <f t="shared" si="1"/>
        <v>0</v>
      </c>
    </row>
    <row r="133" spans="1:6" ht="13.5" customHeight="1">
      <c r="A133" s="49">
        <v>314</v>
      </c>
      <c r="B133" s="44">
        <v>69995206</v>
      </c>
      <c r="C133" s="3">
        <v>10000</v>
      </c>
      <c r="D133" s="3">
        <v>0</v>
      </c>
      <c r="E133" s="3">
        <v>0</v>
      </c>
      <c r="F133" s="5">
        <f t="shared" si="1"/>
        <v>10000</v>
      </c>
    </row>
    <row r="134" spans="1:6" ht="13.5" customHeight="1">
      <c r="A134" s="15" t="s">
        <v>9</v>
      </c>
      <c r="B134" s="16" t="s">
        <v>161</v>
      </c>
      <c r="C134" s="17">
        <v>0</v>
      </c>
      <c r="D134" s="17">
        <v>31447.9</v>
      </c>
      <c r="E134" s="17">
        <v>31447.9</v>
      </c>
      <c r="F134" s="18">
        <f t="shared" si="1"/>
        <v>0</v>
      </c>
    </row>
    <row r="135" spans="1:6" ht="13.5" customHeight="1">
      <c r="A135" s="4" t="s">
        <v>9</v>
      </c>
      <c r="B135" s="2" t="s">
        <v>162</v>
      </c>
      <c r="C135" s="3">
        <v>0</v>
      </c>
      <c r="D135" s="3">
        <v>39000</v>
      </c>
      <c r="E135" s="3">
        <v>39000</v>
      </c>
      <c r="F135" s="5">
        <f t="shared" si="1"/>
        <v>0</v>
      </c>
    </row>
    <row r="136" spans="1:6" ht="13.5" customHeight="1">
      <c r="A136" s="4" t="s">
        <v>9</v>
      </c>
      <c r="B136" s="2" t="s">
        <v>163</v>
      </c>
      <c r="C136" s="3">
        <v>0</v>
      </c>
      <c r="D136" s="3">
        <v>5300</v>
      </c>
      <c r="E136" s="3">
        <v>5300</v>
      </c>
      <c r="F136" s="5">
        <f t="shared" si="1"/>
        <v>0</v>
      </c>
    </row>
    <row r="137" spans="1:6" ht="13.5" customHeight="1">
      <c r="A137" s="4" t="s">
        <v>9</v>
      </c>
      <c r="B137" s="2" t="s">
        <v>164</v>
      </c>
      <c r="C137" s="3">
        <v>0</v>
      </c>
      <c r="D137" s="3">
        <v>2057</v>
      </c>
      <c r="E137" s="3">
        <v>2057</v>
      </c>
      <c r="F137" s="5">
        <f t="shared" si="1"/>
        <v>0</v>
      </c>
    </row>
    <row r="138" spans="1:6" ht="13.5" customHeight="1">
      <c r="A138" s="4" t="s">
        <v>9</v>
      </c>
      <c r="B138" s="2" t="s">
        <v>165</v>
      </c>
      <c r="C138" s="3">
        <v>0</v>
      </c>
      <c r="D138" s="3">
        <v>4770</v>
      </c>
      <c r="E138" s="3">
        <v>4770</v>
      </c>
      <c r="F138" s="5">
        <f t="shared" si="1"/>
        <v>0</v>
      </c>
    </row>
    <row r="139" spans="1:6" ht="13.5" customHeight="1">
      <c r="A139" s="4" t="s">
        <v>9</v>
      </c>
      <c r="B139" s="2" t="s">
        <v>166</v>
      </c>
      <c r="C139" s="3">
        <v>0</v>
      </c>
      <c r="D139" s="3">
        <v>25131.599999999999</v>
      </c>
      <c r="E139" s="3">
        <v>25131.599999999999</v>
      </c>
      <c r="F139" s="5">
        <f t="shared" si="1"/>
        <v>0</v>
      </c>
    </row>
    <row r="140" spans="1:6" ht="13.5" customHeight="1">
      <c r="A140" s="4" t="s">
        <v>9</v>
      </c>
      <c r="B140" s="2" t="s">
        <v>167</v>
      </c>
      <c r="C140" s="3">
        <v>0</v>
      </c>
      <c r="D140" s="3">
        <v>18555.900000000001</v>
      </c>
      <c r="E140" s="3">
        <v>425.7</v>
      </c>
      <c r="F140" s="5">
        <f t="shared" si="1"/>
        <v>18130.2</v>
      </c>
    </row>
    <row r="141" spans="1:6" ht="13.5" customHeight="1">
      <c r="A141" s="4" t="s">
        <v>9</v>
      </c>
      <c r="B141" s="2" t="s">
        <v>168</v>
      </c>
      <c r="C141" s="3">
        <v>0</v>
      </c>
      <c r="D141" s="3">
        <v>58051.08</v>
      </c>
      <c r="E141" s="3">
        <v>58051.08</v>
      </c>
      <c r="F141" s="5">
        <f t="shared" si="1"/>
        <v>0</v>
      </c>
    </row>
    <row r="142" spans="1:6" ht="13.5" customHeight="1">
      <c r="A142" s="4" t="s">
        <v>9</v>
      </c>
      <c r="B142" s="2" t="s">
        <v>169</v>
      </c>
      <c r="C142" s="3">
        <v>5492</v>
      </c>
      <c r="D142" s="3">
        <v>0</v>
      </c>
      <c r="E142" s="3">
        <v>5492</v>
      </c>
      <c r="F142" s="5">
        <f t="shared" si="1"/>
        <v>0</v>
      </c>
    </row>
    <row r="143" spans="1:6" ht="13.5" customHeight="1">
      <c r="A143" s="4" t="s">
        <v>9</v>
      </c>
      <c r="B143" s="2" t="s">
        <v>170</v>
      </c>
      <c r="C143" s="3">
        <v>0</v>
      </c>
      <c r="D143" s="3">
        <v>12798.31</v>
      </c>
      <c r="E143" s="3">
        <v>12798.31</v>
      </c>
      <c r="F143" s="5">
        <f t="shared" si="1"/>
        <v>0</v>
      </c>
    </row>
    <row r="144" spans="1:6" ht="13.5" customHeight="1" thickBot="1">
      <c r="A144" s="50" t="s">
        <v>9</v>
      </c>
      <c r="B144" s="51" t="s">
        <v>171</v>
      </c>
      <c r="C144" s="52">
        <v>0</v>
      </c>
      <c r="D144" s="52">
        <v>6232.33</v>
      </c>
      <c r="E144" s="52">
        <v>5403.73</v>
      </c>
      <c r="F144" s="53">
        <f t="shared" si="1"/>
        <v>828.60000000000036</v>
      </c>
    </row>
    <row r="145" spans="1:6" ht="13.5" customHeight="1" thickBot="1">
      <c r="A145" s="7">
        <v>314</v>
      </c>
      <c r="B145" s="6"/>
      <c r="C145" s="9">
        <f>SUM(C13:C144)</f>
        <v>591192.80000000005</v>
      </c>
      <c r="D145" s="9">
        <f>SUM(D13:D144)</f>
        <v>8225034.7999999998</v>
      </c>
      <c r="E145" s="9">
        <f>SUM(E13:E144)</f>
        <v>8083447.8999999994</v>
      </c>
      <c r="F145" s="10">
        <f>SUM(F13:F144)</f>
        <v>732779.69999999984</v>
      </c>
    </row>
    <row r="146" spans="1:6" ht="13.5" customHeight="1">
      <c r="A146" s="45" t="s">
        <v>42</v>
      </c>
      <c r="B146" s="46" t="s">
        <v>41</v>
      </c>
      <c r="C146" s="47">
        <v>2057346.54</v>
      </c>
      <c r="D146" s="47">
        <v>6765591.5</v>
      </c>
      <c r="E146" s="47">
        <v>6895238.5</v>
      </c>
      <c r="F146" s="48">
        <f>C146-D146+E146</f>
        <v>2186993.54</v>
      </c>
    </row>
    <row r="147" spans="1:6" ht="13.5" customHeight="1">
      <c r="A147" s="4" t="s">
        <v>42</v>
      </c>
      <c r="B147" s="2" t="s">
        <v>53</v>
      </c>
      <c r="C147" s="3">
        <v>0</v>
      </c>
      <c r="D147" s="3">
        <v>48400</v>
      </c>
      <c r="E147" s="3">
        <v>48400</v>
      </c>
      <c r="F147" s="5">
        <f t="shared" ref="F147:F157" si="2">C147-D147+E147</f>
        <v>0</v>
      </c>
    </row>
    <row r="148" spans="1:6" ht="13.5" customHeight="1">
      <c r="A148" s="4" t="s">
        <v>42</v>
      </c>
      <c r="B148" s="2" t="s">
        <v>104</v>
      </c>
      <c r="C148" s="3">
        <v>0</v>
      </c>
      <c r="D148" s="3">
        <v>60500</v>
      </c>
      <c r="E148" s="3">
        <v>60500</v>
      </c>
      <c r="F148" s="5">
        <f t="shared" si="2"/>
        <v>0</v>
      </c>
    </row>
    <row r="149" spans="1:6" ht="13.5" customHeight="1">
      <c r="A149" s="11" t="s">
        <v>42</v>
      </c>
      <c r="B149" s="12" t="s">
        <v>114</v>
      </c>
      <c r="C149" s="13">
        <v>0</v>
      </c>
      <c r="D149" s="13">
        <v>24200</v>
      </c>
      <c r="E149" s="13">
        <v>24200</v>
      </c>
      <c r="F149" s="14">
        <f t="shared" si="2"/>
        <v>0</v>
      </c>
    </row>
    <row r="150" spans="1:6" ht="13.5" customHeight="1">
      <c r="A150" s="49">
        <v>324</v>
      </c>
      <c r="B150" s="44">
        <v>47672234</v>
      </c>
      <c r="C150" s="3">
        <v>7421831</v>
      </c>
      <c r="D150" s="3">
        <v>0</v>
      </c>
      <c r="E150" s="3">
        <v>0</v>
      </c>
      <c r="F150" s="5">
        <f t="shared" si="2"/>
        <v>7421831</v>
      </c>
    </row>
    <row r="151" spans="1:6" ht="13.5" customHeight="1">
      <c r="A151" s="15" t="s">
        <v>42</v>
      </c>
      <c r="B151" s="16" t="s">
        <v>127</v>
      </c>
      <c r="C151" s="17">
        <v>0</v>
      </c>
      <c r="D151" s="17">
        <v>181500</v>
      </c>
      <c r="E151" s="17">
        <v>181500</v>
      </c>
      <c r="F151" s="18">
        <f t="shared" si="2"/>
        <v>0</v>
      </c>
    </row>
    <row r="152" spans="1:6" ht="13.5" customHeight="1">
      <c r="A152" s="4" t="s">
        <v>42</v>
      </c>
      <c r="B152" s="2" t="s">
        <v>135</v>
      </c>
      <c r="C152" s="3">
        <v>0</v>
      </c>
      <c r="D152" s="3">
        <v>48400</v>
      </c>
      <c r="E152" s="3">
        <v>48400</v>
      </c>
      <c r="F152" s="5">
        <f t="shared" si="2"/>
        <v>0</v>
      </c>
    </row>
    <row r="153" spans="1:6" ht="13.5" customHeight="1">
      <c r="A153" s="4" t="s">
        <v>42</v>
      </c>
      <c r="B153" s="2" t="s">
        <v>142</v>
      </c>
      <c r="C153" s="3">
        <v>0</v>
      </c>
      <c r="D153" s="3">
        <v>2999988</v>
      </c>
      <c r="E153" s="3">
        <v>2999988</v>
      </c>
      <c r="F153" s="5">
        <f t="shared" si="2"/>
        <v>0</v>
      </c>
    </row>
    <row r="154" spans="1:6" ht="13.5" customHeight="1">
      <c r="A154" s="4" t="s">
        <v>42</v>
      </c>
      <c r="B154" s="2" t="s">
        <v>146</v>
      </c>
      <c r="C154" s="3">
        <v>0</v>
      </c>
      <c r="D154" s="3">
        <v>20000</v>
      </c>
      <c r="E154" s="3">
        <v>20000</v>
      </c>
      <c r="F154" s="5">
        <f t="shared" si="2"/>
        <v>0</v>
      </c>
    </row>
    <row r="155" spans="1:6" ht="13.5" customHeight="1">
      <c r="A155" s="4" t="s">
        <v>42</v>
      </c>
      <c r="B155" s="2" t="s">
        <v>150</v>
      </c>
      <c r="C155" s="3">
        <v>0</v>
      </c>
      <c r="D155" s="3">
        <v>0</v>
      </c>
      <c r="E155" s="3">
        <v>0</v>
      </c>
      <c r="F155" s="5">
        <f t="shared" si="2"/>
        <v>0</v>
      </c>
    </row>
    <row r="156" spans="1:6" ht="13.5" customHeight="1">
      <c r="A156" s="4" t="s">
        <v>42</v>
      </c>
      <c r="B156" s="2" t="s">
        <v>152</v>
      </c>
      <c r="C156" s="3">
        <v>0</v>
      </c>
      <c r="D156" s="3">
        <v>60500</v>
      </c>
      <c r="E156" s="3">
        <v>60500</v>
      </c>
      <c r="F156" s="5">
        <f t="shared" si="2"/>
        <v>0</v>
      </c>
    </row>
    <row r="157" spans="1:6" ht="13.5" customHeight="1" thickBot="1">
      <c r="A157" s="50" t="s">
        <v>42</v>
      </c>
      <c r="B157" s="51" t="s">
        <v>160</v>
      </c>
      <c r="C157" s="52">
        <v>0</v>
      </c>
      <c r="D157" s="52">
        <v>66550</v>
      </c>
      <c r="E157" s="52">
        <v>66550</v>
      </c>
      <c r="F157" s="53">
        <f t="shared" si="2"/>
        <v>0</v>
      </c>
    </row>
    <row r="158" spans="1:6" s="1" customFormat="1" ht="13.5" customHeight="1" thickBot="1">
      <c r="A158" s="7">
        <v>324</v>
      </c>
      <c r="B158" s="8"/>
      <c r="C158" s="9">
        <f>SUM(C146:C157)</f>
        <v>9479177.5399999991</v>
      </c>
      <c r="D158" s="9">
        <f>SUM(D146:D157)</f>
        <v>10275629.5</v>
      </c>
      <c r="E158" s="9">
        <f>SUM(E146:E157)</f>
        <v>10405276.5</v>
      </c>
      <c r="F158" s="10">
        <f>SUM(F146:F157)</f>
        <v>9608824.5399999991</v>
      </c>
    </row>
    <row r="159" spans="1:6" ht="13.5" customHeight="1" thickBot="1">
      <c r="A159" s="20" t="s">
        <v>16</v>
      </c>
      <c r="B159" s="21" t="s">
        <v>15</v>
      </c>
      <c r="C159" s="22">
        <v>0</v>
      </c>
      <c r="D159" s="22">
        <v>49153020.350000001</v>
      </c>
      <c r="E159" s="22">
        <v>49153020.350000001</v>
      </c>
      <c r="F159" s="23">
        <v>0</v>
      </c>
    </row>
    <row r="160" spans="1:6" ht="13.5" customHeight="1" thickBot="1">
      <c r="A160" s="7">
        <v>346</v>
      </c>
      <c r="B160" s="6"/>
      <c r="C160" s="9">
        <v>0</v>
      </c>
      <c r="D160" s="9">
        <v>49153020.350000001</v>
      </c>
      <c r="E160" s="9">
        <v>49153020.350000001</v>
      </c>
      <c r="F160" s="10">
        <v>0</v>
      </c>
    </row>
    <row r="161" spans="1:6" ht="13.5" customHeight="1" thickBot="1">
      <c r="A161" s="20" t="s">
        <v>172</v>
      </c>
      <c r="B161" s="21" t="s">
        <v>15</v>
      </c>
      <c r="C161" s="22">
        <v>154763.16</v>
      </c>
      <c r="D161" s="22">
        <v>0</v>
      </c>
      <c r="E161" s="22">
        <v>0</v>
      </c>
      <c r="F161" s="23">
        <v>154763.16</v>
      </c>
    </row>
    <row r="162" spans="1:6" ht="13.5" customHeight="1" thickBot="1">
      <c r="A162" s="7">
        <v>347</v>
      </c>
      <c r="B162" s="6"/>
      <c r="C162" s="9">
        <v>154763.16</v>
      </c>
      <c r="D162" s="9">
        <v>0</v>
      </c>
      <c r="E162" s="9">
        <v>0</v>
      </c>
      <c r="F162" s="10">
        <v>154763.16</v>
      </c>
    </row>
    <row r="163" spans="1:6" ht="13.5" customHeight="1" thickBot="1">
      <c r="A163" s="20" t="s">
        <v>28</v>
      </c>
      <c r="B163" s="21" t="s">
        <v>27</v>
      </c>
      <c r="C163" s="22">
        <v>80000</v>
      </c>
      <c r="D163" s="22">
        <v>80000</v>
      </c>
      <c r="E163" s="22">
        <v>0</v>
      </c>
      <c r="F163" s="23">
        <v>0</v>
      </c>
    </row>
    <row r="164" spans="1:6" ht="13.5" customHeight="1" thickBot="1">
      <c r="A164" s="7">
        <v>37401</v>
      </c>
      <c r="B164" s="8"/>
      <c r="C164" s="9">
        <v>80000</v>
      </c>
      <c r="D164" s="9">
        <v>80000</v>
      </c>
      <c r="E164" s="9">
        <v>0</v>
      </c>
      <c r="F164" s="10">
        <v>0</v>
      </c>
    </row>
    <row r="165" spans="1:6" ht="13.5" customHeight="1" thickBot="1">
      <c r="A165" s="20" t="s">
        <v>17</v>
      </c>
      <c r="B165" s="21" t="s">
        <v>15</v>
      </c>
      <c r="C165" s="22">
        <v>673802.76</v>
      </c>
      <c r="D165" s="22">
        <v>31967698.949999999</v>
      </c>
      <c r="E165" s="22">
        <v>32047028.5</v>
      </c>
      <c r="F165" s="23">
        <v>753132.31</v>
      </c>
    </row>
    <row r="166" spans="1:6" ht="13.5" customHeight="1" thickBot="1">
      <c r="A166" s="7">
        <v>37402</v>
      </c>
      <c r="B166" s="6"/>
      <c r="C166" s="9">
        <v>673802.76</v>
      </c>
      <c r="D166" s="9">
        <v>31967698.949999999</v>
      </c>
      <c r="E166" s="9">
        <v>32047028.5</v>
      </c>
      <c r="F166" s="10">
        <v>753132.31</v>
      </c>
    </row>
    <row r="167" spans="1:6" ht="13.5" customHeight="1">
      <c r="A167" s="15" t="s">
        <v>10</v>
      </c>
      <c r="B167" s="16" t="s">
        <v>8</v>
      </c>
      <c r="C167" s="17">
        <v>74538.03</v>
      </c>
      <c r="D167" s="17">
        <v>74538.03</v>
      </c>
      <c r="E167" s="17">
        <v>0</v>
      </c>
      <c r="F167" s="18">
        <f>C167-D167+E167</f>
        <v>0</v>
      </c>
    </row>
    <row r="168" spans="1:6" ht="13.5" customHeight="1">
      <c r="A168" s="4" t="s">
        <v>10</v>
      </c>
      <c r="B168" s="2" t="s">
        <v>12</v>
      </c>
      <c r="C168" s="3">
        <v>4033.34</v>
      </c>
      <c r="D168" s="3">
        <v>251911.6</v>
      </c>
      <c r="E168" s="3">
        <v>270000</v>
      </c>
      <c r="F168" s="5">
        <f t="shared" ref="F168:F181" si="3">C168-D168+E168</f>
        <v>22121.739999999991</v>
      </c>
    </row>
    <row r="169" spans="1:6" ht="13.5" customHeight="1">
      <c r="A169" s="4" t="s">
        <v>10</v>
      </c>
      <c r="B169" s="2" t="s">
        <v>18</v>
      </c>
      <c r="C169" s="3">
        <v>64572.34</v>
      </c>
      <c r="D169" s="3">
        <v>509911.35</v>
      </c>
      <c r="E169" s="3">
        <v>468000</v>
      </c>
      <c r="F169" s="5">
        <f t="shared" si="3"/>
        <v>22660.989999999991</v>
      </c>
    </row>
    <row r="170" spans="1:6" ht="13.5" customHeight="1">
      <c r="A170" s="4" t="s">
        <v>10</v>
      </c>
      <c r="B170" s="2" t="s">
        <v>19</v>
      </c>
      <c r="C170" s="3">
        <v>542.28</v>
      </c>
      <c r="D170" s="3">
        <v>177127.26</v>
      </c>
      <c r="E170" s="3">
        <v>178000</v>
      </c>
      <c r="F170" s="5">
        <f t="shared" si="3"/>
        <v>1415.0199999999895</v>
      </c>
    </row>
    <row r="171" spans="1:6" ht="13.5" customHeight="1">
      <c r="A171" s="4" t="s">
        <v>10</v>
      </c>
      <c r="B171" s="2" t="s">
        <v>20</v>
      </c>
      <c r="C171" s="3">
        <v>65199.25</v>
      </c>
      <c r="D171" s="3">
        <v>255513.72</v>
      </c>
      <c r="E171" s="3">
        <v>256000</v>
      </c>
      <c r="F171" s="5">
        <f t="shared" si="3"/>
        <v>65685.53</v>
      </c>
    </row>
    <row r="172" spans="1:6" ht="13.5" customHeight="1">
      <c r="A172" s="4" t="s">
        <v>10</v>
      </c>
      <c r="B172" s="2" t="s">
        <v>23</v>
      </c>
      <c r="C172" s="3">
        <v>0.13</v>
      </c>
      <c r="D172" s="3">
        <v>155826.15</v>
      </c>
      <c r="E172" s="3">
        <v>157000</v>
      </c>
      <c r="F172" s="5">
        <f t="shared" si="3"/>
        <v>1173.9800000000105</v>
      </c>
    </row>
    <row r="173" spans="1:6" ht="13.5" customHeight="1">
      <c r="A173" s="4" t="s">
        <v>10</v>
      </c>
      <c r="B173" s="2" t="s">
        <v>27</v>
      </c>
      <c r="C173" s="3">
        <v>69743.11</v>
      </c>
      <c r="D173" s="3">
        <v>589588.66</v>
      </c>
      <c r="E173" s="3">
        <v>519845.55</v>
      </c>
      <c r="F173" s="5">
        <f t="shared" si="3"/>
        <v>0</v>
      </c>
    </row>
    <row r="174" spans="1:6" ht="13.5" customHeight="1">
      <c r="A174" s="4" t="s">
        <v>10</v>
      </c>
      <c r="B174" s="2" t="s">
        <v>29</v>
      </c>
      <c r="C174" s="3">
        <v>2943.23</v>
      </c>
      <c r="D174" s="3">
        <v>2943.23</v>
      </c>
      <c r="E174" s="3">
        <v>0</v>
      </c>
      <c r="F174" s="5">
        <f t="shared" si="3"/>
        <v>0</v>
      </c>
    </row>
    <row r="175" spans="1:6" ht="13.5" customHeight="1">
      <c r="A175" s="4" t="s">
        <v>10</v>
      </c>
      <c r="B175" s="2" t="s">
        <v>145</v>
      </c>
      <c r="C175" s="3">
        <v>34095.35</v>
      </c>
      <c r="D175" s="3">
        <v>354392.58</v>
      </c>
      <c r="E175" s="3">
        <v>358000</v>
      </c>
      <c r="F175" s="5">
        <f t="shared" si="3"/>
        <v>37702.76999999996</v>
      </c>
    </row>
    <row r="176" spans="1:6" ht="13.5" customHeight="1">
      <c r="A176" s="4" t="s">
        <v>10</v>
      </c>
      <c r="B176" s="2" t="s">
        <v>147</v>
      </c>
      <c r="C176" s="3">
        <v>2522832.67</v>
      </c>
      <c r="D176" s="3">
        <v>23718128.199999999</v>
      </c>
      <c r="E176" s="3">
        <v>23035984.609999999</v>
      </c>
      <c r="F176" s="5">
        <f t="shared" si="3"/>
        <v>1840689.0799999982</v>
      </c>
    </row>
    <row r="177" spans="1:6" ht="13.5" customHeight="1">
      <c r="A177" s="4" t="s">
        <v>10</v>
      </c>
      <c r="B177" s="2" t="s">
        <v>154</v>
      </c>
      <c r="C177" s="3">
        <v>56871.28</v>
      </c>
      <c r="D177" s="3">
        <v>984827.43</v>
      </c>
      <c r="E177" s="3">
        <v>982000</v>
      </c>
      <c r="F177" s="5">
        <f t="shared" si="3"/>
        <v>54043.849999999977</v>
      </c>
    </row>
    <row r="178" spans="1:6" ht="13.5" customHeight="1">
      <c r="A178" s="4" t="s">
        <v>10</v>
      </c>
      <c r="B178" s="2" t="s">
        <v>155</v>
      </c>
      <c r="C178" s="3">
        <v>1427.01</v>
      </c>
      <c r="D178" s="3">
        <v>1000.21</v>
      </c>
      <c r="E178" s="3">
        <v>0</v>
      </c>
      <c r="F178" s="67">
        <f t="shared" si="3"/>
        <v>426.79999999999995</v>
      </c>
    </row>
    <row r="179" spans="1:6" ht="13.5" customHeight="1">
      <c r="A179" s="4" t="s">
        <v>10</v>
      </c>
      <c r="B179" s="2" t="s">
        <v>156</v>
      </c>
      <c r="C179" s="3">
        <v>0</v>
      </c>
      <c r="D179" s="3">
        <v>133836.57</v>
      </c>
      <c r="E179" s="3">
        <v>134000</v>
      </c>
      <c r="F179" s="67">
        <f t="shared" si="3"/>
        <v>163.42999999999302</v>
      </c>
    </row>
    <row r="180" spans="1:6" ht="13.5" customHeight="1">
      <c r="A180" s="4" t="s">
        <v>10</v>
      </c>
      <c r="B180" s="2" t="s">
        <v>157</v>
      </c>
      <c r="C180" s="3">
        <v>64900.1</v>
      </c>
      <c r="D180" s="3">
        <v>875488.1</v>
      </c>
      <c r="E180" s="3">
        <v>850000</v>
      </c>
      <c r="F180" s="5">
        <f t="shared" si="3"/>
        <v>39412</v>
      </c>
    </row>
    <row r="181" spans="1:6" ht="13.5" customHeight="1">
      <c r="A181" s="4" t="s">
        <v>10</v>
      </c>
      <c r="B181" s="2" t="s">
        <v>159</v>
      </c>
      <c r="C181" s="3">
        <v>0</v>
      </c>
      <c r="D181" s="3">
        <v>319643.64</v>
      </c>
      <c r="E181" s="3">
        <v>334656</v>
      </c>
      <c r="F181" s="5">
        <f t="shared" si="3"/>
        <v>15012.359999999986</v>
      </c>
    </row>
    <row r="182" spans="1:6" s="1" customFormat="1" ht="13.5" customHeight="1" thickBot="1">
      <c r="A182" s="59">
        <v>374</v>
      </c>
      <c r="B182" s="60"/>
      <c r="C182" s="61">
        <f>SUM(C167:C181)</f>
        <v>2961698.1199999996</v>
      </c>
      <c r="D182" s="61">
        <f>SUM(D167:D181)</f>
        <v>28404676.730000004</v>
      </c>
      <c r="E182" s="61">
        <f>SUM(E167:E181)</f>
        <v>27543486.16</v>
      </c>
      <c r="F182" s="62">
        <f>SUM(F167:F181)</f>
        <v>2100507.549999998</v>
      </c>
    </row>
    <row r="183" spans="1:6" s="1" customFormat="1" ht="13.5" customHeight="1" thickBot="1">
      <c r="A183" s="55">
        <v>374</v>
      </c>
      <c r="B183" s="6"/>
      <c r="C183" s="19">
        <f>C182+C166+C164</f>
        <v>3715500.88</v>
      </c>
      <c r="D183" s="19">
        <f>D182+D166+D164</f>
        <v>60452375.680000007</v>
      </c>
      <c r="E183" s="19">
        <f>E182+E166+E164</f>
        <v>59590514.659999996</v>
      </c>
      <c r="F183" s="54">
        <f>F182+F166+F164</f>
        <v>2853639.859999998</v>
      </c>
    </row>
    <row r="184" spans="1:6" ht="13.5" customHeight="1" thickBot="1">
      <c r="A184" s="20" t="s">
        <v>43</v>
      </c>
      <c r="B184" s="21" t="s">
        <v>41</v>
      </c>
      <c r="C184" s="22">
        <v>100316.2</v>
      </c>
      <c r="D184" s="22">
        <v>695985.34</v>
      </c>
      <c r="E184" s="22">
        <v>759981.41</v>
      </c>
      <c r="F184" s="23">
        <f>C184+D184-E184</f>
        <v>36320.129999999888</v>
      </c>
    </row>
    <row r="185" spans="1:6" ht="13.5" customHeight="1" thickBot="1">
      <c r="A185" s="7">
        <v>377</v>
      </c>
      <c r="B185" s="6"/>
      <c r="C185" s="9">
        <v>100316.2</v>
      </c>
      <c r="D185" s="9">
        <v>695985.34</v>
      </c>
      <c r="E185" s="9">
        <v>759981.41</v>
      </c>
      <c r="F185" s="10">
        <f>C185+D185-E185</f>
        <v>36320.129999999888</v>
      </c>
    </row>
    <row r="186" spans="1:6" ht="13.5" customHeight="1" thickBot="1">
      <c r="A186" s="20" t="s">
        <v>44</v>
      </c>
      <c r="B186" s="21" t="s">
        <v>41</v>
      </c>
      <c r="C186" s="22">
        <v>217182.13</v>
      </c>
      <c r="D186" s="22">
        <v>875827.95</v>
      </c>
      <c r="E186" s="22">
        <v>1573435.85</v>
      </c>
      <c r="F186" s="23">
        <v>914790.03</v>
      </c>
    </row>
    <row r="187" spans="1:6" ht="13.5" customHeight="1" thickBot="1">
      <c r="A187" s="24">
        <v>378</v>
      </c>
      <c r="B187" s="25"/>
      <c r="C187" s="9">
        <v>217182.13</v>
      </c>
      <c r="D187" s="9">
        <v>875827.95</v>
      </c>
      <c r="E187" s="9">
        <v>1573435.85</v>
      </c>
      <c r="F187" s="10">
        <v>914790.03</v>
      </c>
    </row>
    <row r="188" spans="1:6" ht="13.5" customHeight="1">
      <c r="A188" s="15" t="s">
        <v>36</v>
      </c>
      <c r="B188" s="16" t="s">
        <v>35</v>
      </c>
      <c r="C188" s="17">
        <v>0</v>
      </c>
      <c r="D188" s="17">
        <v>36092</v>
      </c>
      <c r="E188" s="17">
        <v>500000</v>
      </c>
      <c r="F188" s="18">
        <v>463908</v>
      </c>
    </row>
    <row r="189" spans="1:6" ht="13.5" customHeight="1">
      <c r="A189" s="4" t="s">
        <v>36</v>
      </c>
      <c r="B189" s="2" t="s">
        <v>41</v>
      </c>
      <c r="C189" s="3">
        <v>1629764</v>
      </c>
      <c r="D189" s="3">
        <v>207840</v>
      </c>
      <c r="E189" s="3">
        <v>0</v>
      </c>
      <c r="F189" s="5">
        <f>C189-D189+E189</f>
        <v>1421924</v>
      </c>
    </row>
    <row r="190" spans="1:6" ht="13.5" customHeight="1">
      <c r="A190" s="4" t="s">
        <v>36</v>
      </c>
      <c r="B190" s="2" t="s">
        <v>94</v>
      </c>
      <c r="C190" s="3">
        <v>0</v>
      </c>
      <c r="D190" s="3">
        <v>11341</v>
      </c>
      <c r="E190" s="3">
        <v>100000</v>
      </c>
      <c r="F190" s="5">
        <f>C190-D190+E190</f>
        <v>88659</v>
      </c>
    </row>
    <row r="191" spans="1:6" ht="13.5" customHeight="1">
      <c r="A191" s="4" t="s">
        <v>36</v>
      </c>
      <c r="B191" s="2" t="s">
        <v>152</v>
      </c>
      <c r="C191" s="3">
        <v>0</v>
      </c>
      <c r="D191" s="3">
        <v>1099</v>
      </c>
      <c r="E191" s="3">
        <v>106476</v>
      </c>
      <c r="F191" s="5">
        <f>C191-D191+E191</f>
        <v>105377</v>
      </c>
    </row>
    <row r="192" spans="1:6" ht="13.5" customHeight="1" thickBot="1">
      <c r="A192" s="11" t="s">
        <v>36</v>
      </c>
      <c r="B192" s="12" t="s">
        <v>153</v>
      </c>
      <c r="C192" s="13">
        <v>0</v>
      </c>
      <c r="D192" s="13">
        <v>39214</v>
      </c>
      <c r="E192" s="13">
        <v>543169</v>
      </c>
      <c r="F192" s="14">
        <f>C192-D192+E192</f>
        <v>503955</v>
      </c>
    </row>
    <row r="193" spans="1:6" ht="15.75" thickBot="1">
      <c r="A193" s="24">
        <v>403</v>
      </c>
      <c r="B193" s="26"/>
      <c r="C193" s="27">
        <f>SUM(C188:C192)</f>
        <v>1629764</v>
      </c>
      <c r="D193" s="27">
        <f>SUM(D188:D192)</f>
        <v>295586</v>
      </c>
      <c r="E193" s="27">
        <f>SUM(E188:E192)</f>
        <v>1249645</v>
      </c>
      <c r="F193" s="28">
        <f>SUM(F188:F192)</f>
        <v>2583823</v>
      </c>
    </row>
    <row r="195" spans="1:6">
      <c r="A195" s="42" t="s">
        <v>177</v>
      </c>
    </row>
    <row r="196" spans="1:6">
      <c r="A196" s="42" t="s">
        <v>176</v>
      </c>
    </row>
  </sheetData>
  <phoneticPr fontId="10" type="noConversion"/>
  <pageMargins left="0.78740157480314965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2015-01-23T08:22:18Z</cp:lastPrinted>
  <dcterms:created xsi:type="dcterms:W3CDTF">2015-01-23T08:12:09Z</dcterms:created>
  <dcterms:modified xsi:type="dcterms:W3CDTF">2015-02-23T12:52:41Z</dcterms:modified>
</cp:coreProperties>
</file>