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E71" i="1"/>
  <c r="D71"/>
  <c r="E68"/>
  <c r="D68"/>
  <c r="F53"/>
  <c r="F34"/>
  <c r="F52"/>
  <c r="F62"/>
  <c r="F29"/>
  <c r="F25"/>
  <c r="F30"/>
  <c r="F33"/>
  <c r="F47"/>
  <c r="F49"/>
  <c r="F57"/>
  <c r="F58"/>
  <c r="F26"/>
  <c r="F28"/>
  <c r="F31"/>
  <c r="F32"/>
  <c r="F35"/>
  <c r="F36"/>
  <c r="F37"/>
  <c r="F38"/>
  <c r="F39"/>
  <c r="F40"/>
  <c r="F41"/>
  <c r="F42"/>
  <c r="F43"/>
  <c r="F44"/>
  <c r="F45"/>
  <c r="F46"/>
  <c r="F48"/>
  <c r="F50"/>
  <c r="F51"/>
  <c r="F54"/>
  <c r="F55"/>
  <c r="F56"/>
  <c r="F27"/>
  <c r="F59"/>
  <c r="F60"/>
  <c r="F61"/>
  <c r="F63"/>
  <c r="E63"/>
  <c r="C63"/>
  <c r="D63"/>
  <c r="D24"/>
  <c r="E24"/>
  <c r="F19"/>
  <c r="F3"/>
  <c r="E3"/>
  <c r="D3"/>
  <c r="C3"/>
  <c r="F8"/>
  <c r="F23"/>
  <c r="F24"/>
  <c r="F72"/>
  <c r="F70"/>
  <c r="F69"/>
  <c r="F71"/>
  <c r="C71"/>
  <c r="F67"/>
  <c r="F66"/>
  <c r="F68"/>
  <c r="C68"/>
  <c r="C24"/>
  <c r="C7"/>
  <c r="D7"/>
  <c r="E7"/>
  <c r="F7"/>
</calcChain>
</file>

<file path=xl/sharedStrings.xml><?xml version="1.0" encoding="utf-8"?>
<sst xmlns="http://schemas.openxmlformats.org/spreadsheetml/2006/main" count="220" uniqueCount="120">
  <si>
    <t>KS</t>
  </si>
  <si>
    <t>PS</t>
  </si>
  <si>
    <t>444</t>
  </si>
  <si>
    <t>US</t>
  </si>
  <si>
    <t>00179906</t>
  </si>
  <si>
    <t>912</t>
  </si>
  <si>
    <t>00843989</t>
  </si>
  <si>
    <t>65269705</t>
  </si>
  <si>
    <t>24768651</t>
  </si>
  <si>
    <t>933</t>
  </si>
  <si>
    <t>26763036</t>
  </si>
  <si>
    <t>27160360</t>
  </si>
  <si>
    <t>27636852</t>
  </si>
  <si>
    <t>44848200</t>
  </si>
  <si>
    <t>48114057</t>
  </si>
  <si>
    <t>63671077</t>
  </si>
  <si>
    <t>63984482</t>
  </si>
  <si>
    <t>DE</t>
  </si>
  <si>
    <t>GB</t>
  </si>
  <si>
    <t>IE</t>
  </si>
  <si>
    <t>01182274</t>
  </si>
  <si>
    <t>934</t>
  </si>
  <si>
    <t>01309161</t>
  </si>
  <si>
    <t>04428083</t>
  </si>
  <si>
    <t>24148725</t>
  </si>
  <si>
    <t>24662623</t>
  </si>
  <si>
    <t>27117804</t>
  </si>
  <si>
    <t>27146928</t>
  </si>
  <si>
    <t>28171586</t>
  </si>
  <si>
    <t>28178777</t>
  </si>
  <si>
    <t>28196775</t>
  </si>
  <si>
    <t>28462564</t>
  </si>
  <si>
    <t>43004351</t>
  </si>
  <si>
    <t>44269471</t>
  </si>
  <si>
    <t>49617052</t>
  </si>
  <si>
    <t>64575977</t>
  </si>
  <si>
    <t>AT</t>
  </si>
  <si>
    <t>CH</t>
  </si>
  <si>
    <t>46342796</t>
  </si>
  <si>
    <t>973</t>
  </si>
  <si>
    <t>10041851</t>
  </si>
  <si>
    <t>974</t>
  </si>
  <si>
    <t>45797803</t>
  </si>
  <si>
    <t>986</t>
  </si>
  <si>
    <t>IČO</t>
  </si>
  <si>
    <t>Částka MD</t>
  </si>
  <si>
    <t>Částka DAL</t>
  </si>
  <si>
    <t>Obchodní partner</t>
  </si>
  <si>
    <t>Poznámka k dokladu</t>
  </si>
  <si>
    <t>účet</t>
  </si>
  <si>
    <t>Fakultní nemocnice Olomouc</t>
  </si>
  <si>
    <t>FN Hradec Králové</t>
  </si>
  <si>
    <t>Fakultní nemocnice Ostrava</t>
  </si>
  <si>
    <t>Fakultní nemocnice Brno</t>
  </si>
  <si>
    <t>ROCHE s.r.o.</t>
  </si>
  <si>
    <t>00201978</t>
  </si>
  <si>
    <t>ICON Clinical Research Ltd.</t>
  </si>
  <si>
    <t>klinické hodnocení</t>
  </si>
  <si>
    <t>00289542</t>
  </si>
  <si>
    <t>Boehringer Ingelheim RCV GmbH&amp;Co KG</t>
  </si>
  <si>
    <t>Medpace Inc.</t>
  </si>
  <si>
    <t>Theorem  Clinical Research, s.r.o.</t>
  </si>
  <si>
    <t>Parexel International Czech Republic, s.r.o.</t>
  </si>
  <si>
    <t>Bayer Schering Pharma AG</t>
  </si>
  <si>
    <t>Pharmaceutical Research Associates CZ, s.r.o.</t>
  </si>
  <si>
    <t>sanofi-aventis, s.r.o.</t>
  </si>
  <si>
    <t>k ID-2013-32-8, FV-2014-44-9</t>
  </si>
  <si>
    <t>GlaxoSmithKline, s.r.o.</t>
  </si>
  <si>
    <t>PPD Czech Republic, s.r.o.</t>
  </si>
  <si>
    <t>odúčtování podrozvahové evidence</t>
  </si>
  <si>
    <t>AstraZeneca Czech Republic s.r.o.</t>
  </si>
  <si>
    <t>klinické hodnocní</t>
  </si>
  <si>
    <t>Biogen Idec Ltd, UK</t>
  </si>
  <si>
    <t>Gilead Sciences, Inc.</t>
  </si>
  <si>
    <t>k FV-2014-44-140</t>
  </si>
  <si>
    <t>Quintiles Czech Republic, s.r.o.</t>
  </si>
  <si>
    <t>00024341</t>
  </si>
  <si>
    <t>PSI CRO Czech Republic s.r.o.</t>
  </si>
  <si>
    <t>Bracco Imaging s.p.a.</t>
  </si>
  <si>
    <t>AbbVie s.r.o.</t>
  </si>
  <si>
    <t>SOTIO a.s.</t>
  </si>
  <si>
    <t>27104494</t>
  </si>
  <si>
    <t>Premise Research</t>
  </si>
  <si>
    <t>Amgen s.r.o.</t>
  </si>
  <si>
    <t>Janssen-Cilag s.r.o.</t>
  </si>
  <si>
    <t>ICON Clinical Research, s.r.o.</t>
  </si>
  <si>
    <t>Chiltern International, s.r.o.</t>
  </si>
  <si>
    <t>Merck Sharp &amp; Dohme s.r.o.</t>
  </si>
  <si>
    <t>Novartis s.r.o.</t>
  </si>
  <si>
    <t>Heart Research Ltd.</t>
  </si>
  <si>
    <t>Covance Inc.</t>
  </si>
  <si>
    <t>Julius Clinical</t>
  </si>
  <si>
    <t>NL</t>
  </si>
  <si>
    <t>PharmaNet GmbH</t>
  </si>
  <si>
    <t>UCB Biosciences GmbH</t>
  </si>
  <si>
    <t>k FV-2014-44-143</t>
  </si>
  <si>
    <t>FR</t>
  </si>
  <si>
    <t>nově - pokračuje</t>
  </si>
  <si>
    <t>odúčtování podr. evidence</t>
  </si>
  <si>
    <t>zavedení do podr. evidence</t>
  </si>
  <si>
    <t>Jakub Skipala</t>
  </si>
  <si>
    <t>JUDr.Karel Vítek,advokátní poradna</t>
  </si>
  <si>
    <t>TRANSKONTAKT-MEDICAL s.r.o.</t>
  </si>
  <si>
    <t>Soudní spory</t>
  </si>
  <si>
    <r>
      <t xml:space="preserve">KCR S.A.   </t>
    </r>
    <r>
      <rPr>
        <b/>
        <sz val="9"/>
        <rFont val="Arial"/>
        <family val="2"/>
        <charset val="238"/>
      </rPr>
      <t>( PL)</t>
    </r>
  </si>
  <si>
    <t>USA</t>
  </si>
  <si>
    <t>Bio Tronik SE &amp; Co., KG</t>
  </si>
  <si>
    <t>Madepace Inc. Way</t>
  </si>
  <si>
    <t>INC Research UK Limited ( GB)</t>
  </si>
  <si>
    <t>Bristol-Mayers Squibb spol. s r.o.</t>
  </si>
  <si>
    <t>TRIO spol.s.r.o. ( Canada)</t>
  </si>
  <si>
    <t>Institut de Recherches  A.D.I.R.</t>
  </si>
  <si>
    <t>CY</t>
  </si>
  <si>
    <t>26186152</t>
  </si>
  <si>
    <t>EASTHORN CLINICAL</t>
  </si>
  <si>
    <t>??? Vyrušit z 934 (není žádná FV od r.2011</t>
  </si>
  <si>
    <t>00195080</t>
  </si>
  <si>
    <t>Ockham  Europe Ltd. (Nexus)</t>
  </si>
  <si>
    <t>CYPR</t>
  </si>
  <si>
    <t>oprava Irena ve své excel.tabulce</t>
  </si>
</sst>
</file>

<file path=xl/styles.xml><?xml version="1.0" encoding="utf-8"?>
<styleSheet xmlns="http://schemas.openxmlformats.org/spreadsheetml/2006/main">
  <numFmts count="1">
    <numFmt numFmtId="164" formatCode="0.0000"/>
  </numFmts>
  <fonts count="14">
    <font>
      <sz val="11"/>
      <color theme="1"/>
      <name val="Calibri"/>
      <family val="2"/>
    </font>
    <font>
      <sz val="9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10"/>
      <name val="Calibri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b/>
      <sz val="11"/>
      <color indexed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4" fontId="0" fillId="0" borderId="0" xfId="0" applyNumberFormat="1"/>
    <xf numFmtId="4" fontId="1" fillId="0" borderId="0" xfId="0" applyNumberFormat="1" applyFont="1" applyFill="1" applyBorder="1" applyProtection="1">
      <protection locked="0"/>
    </xf>
    <xf numFmtId="0" fontId="0" fillId="0" borderId="0" xfId="0" applyFill="1"/>
    <xf numFmtId="0" fontId="1" fillId="0" borderId="0" xfId="0" applyNumberFormat="1" applyFont="1" applyFill="1" applyBorder="1" applyProtection="1">
      <protection locked="0"/>
    </xf>
    <xf numFmtId="4" fontId="1" fillId="0" borderId="0" xfId="0" applyNumberFormat="1" applyFont="1" applyFill="1" applyBorder="1"/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1" fillId="0" borderId="0" xfId="0" applyNumberFormat="1" applyFont="1" applyFill="1" applyBorder="1" applyProtection="1">
      <protection locked="0"/>
    </xf>
    <xf numFmtId="0" fontId="0" fillId="0" borderId="0" xfId="0" applyBorder="1"/>
    <xf numFmtId="4" fontId="0" fillId="0" borderId="0" xfId="0" applyNumberFormat="1" applyBorder="1"/>
    <xf numFmtId="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2" xfId="0" applyNumberFormat="1" applyFont="1" applyBorder="1" applyAlignment="1" applyProtection="1">
      <alignment horizontal="center"/>
      <protection locked="0"/>
    </xf>
    <xf numFmtId="0" fontId="3" fillId="0" borderId="3" xfId="0" applyNumberFormat="1" applyFont="1" applyBorder="1" applyProtection="1">
      <protection locked="0"/>
    </xf>
    <xf numFmtId="0" fontId="3" fillId="0" borderId="4" xfId="0" applyNumberFormat="1" applyFont="1" applyBorder="1" applyProtection="1">
      <protection locked="0"/>
    </xf>
    <xf numFmtId="0" fontId="3" fillId="0" borderId="5" xfId="0" applyNumberFormat="1" applyFont="1" applyBorder="1" applyProtection="1">
      <protection locked="0"/>
    </xf>
    <xf numFmtId="4" fontId="3" fillId="0" borderId="3" xfId="0" applyNumberFormat="1" applyFont="1" applyFill="1" applyBorder="1" applyProtection="1">
      <protection locked="0"/>
    </xf>
    <xf numFmtId="0" fontId="3" fillId="0" borderId="3" xfId="0" applyNumberFormat="1" applyFont="1" applyFill="1" applyBorder="1" applyProtection="1">
      <protection locked="0"/>
    </xf>
    <xf numFmtId="4" fontId="3" fillId="0" borderId="4" xfId="0" applyNumberFormat="1" applyFont="1" applyFill="1" applyBorder="1" applyProtection="1">
      <protection locked="0"/>
    </xf>
    <xf numFmtId="0" fontId="3" fillId="0" borderId="4" xfId="0" applyNumberFormat="1" applyFont="1" applyFill="1" applyBorder="1" applyProtection="1">
      <protection locked="0"/>
    </xf>
    <xf numFmtId="4" fontId="3" fillId="0" borderId="4" xfId="0" applyNumberFormat="1" applyFont="1" applyFill="1" applyBorder="1"/>
    <xf numFmtId="49" fontId="3" fillId="0" borderId="4" xfId="0" applyNumberFormat="1" applyFont="1" applyFill="1" applyBorder="1" applyProtection="1">
      <protection locked="0"/>
    </xf>
    <xf numFmtId="49" fontId="3" fillId="0" borderId="5" xfId="0" applyNumberFormat="1" applyFont="1" applyFill="1" applyBorder="1" applyProtection="1">
      <protection locked="0"/>
    </xf>
    <xf numFmtId="4" fontId="3" fillId="0" borderId="5" xfId="0" applyNumberFormat="1" applyFont="1" applyFill="1" applyBorder="1" applyProtection="1">
      <protection locked="0"/>
    </xf>
    <xf numFmtId="0" fontId="3" fillId="0" borderId="5" xfId="0" applyNumberFormat="1" applyFont="1" applyFill="1" applyBorder="1" applyProtection="1">
      <protection locked="0"/>
    </xf>
    <xf numFmtId="0" fontId="3" fillId="0" borderId="6" xfId="0" applyNumberFormat="1" applyFont="1" applyFill="1" applyBorder="1" applyProtection="1">
      <protection locked="0"/>
    </xf>
    <xf numFmtId="0" fontId="6" fillId="0" borderId="7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8" fillId="0" borderId="3" xfId="0" applyNumberFormat="1" applyFont="1" applyBorder="1"/>
    <xf numFmtId="4" fontId="9" fillId="0" borderId="3" xfId="0" applyNumberFormat="1" applyFont="1" applyBorder="1"/>
    <xf numFmtId="4" fontId="8" fillId="0" borderId="3" xfId="0" applyNumberFormat="1" applyFont="1" applyBorder="1"/>
    <xf numFmtId="0" fontId="8" fillId="0" borderId="5" xfId="0" applyNumberFormat="1" applyFont="1" applyBorder="1"/>
    <xf numFmtId="4" fontId="9" fillId="0" borderId="5" xfId="0" applyNumberFormat="1" applyFont="1" applyBorder="1"/>
    <xf numFmtId="4" fontId="8" fillId="0" borderId="5" xfId="0" applyNumberFormat="1" applyFont="1" applyBorder="1"/>
    <xf numFmtId="164" fontId="8" fillId="0" borderId="5" xfId="0" applyNumberFormat="1" applyFont="1" applyBorder="1"/>
    <xf numFmtId="0" fontId="9" fillId="0" borderId="5" xfId="0" applyFont="1" applyBorder="1"/>
    <xf numFmtId="164" fontId="8" fillId="0" borderId="1" xfId="0" applyNumberFormat="1" applyFont="1" applyBorder="1"/>
    <xf numFmtId="0" fontId="9" fillId="0" borderId="2" xfId="0" applyFont="1" applyBorder="1"/>
    <xf numFmtId="0" fontId="9" fillId="0" borderId="3" xfId="0" applyFont="1" applyBorder="1"/>
    <xf numFmtId="0" fontId="8" fillId="0" borderId="4" xfId="0" applyNumberFormat="1" applyFont="1" applyBorder="1"/>
    <xf numFmtId="4" fontId="9" fillId="0" borderId="4" xfId="0" applyNumberFormat="1" applyFont="1" applyBorder="1"/>
    <xf numFmtId="4" fontId="8" fillId="0" borderId="4" xfId="0" applyNumberFormat="1" applyFont="1" applyBorder="1"/>
    <xf numFmtId="0" fontId="9" fillId="0" borderId="4" xfId="0" applyFont="1" applyBorder="1"/>
    <xf numFmtId="0" fontId="6" fillId="0" borderId="7" xfId="0" applyNumberFormat="1" applyFont="1" applyBorder="1"/>
    <xf numFmtId="0" fontId="6" fillId="0" borderId="1" xfId="0" applyNumberFormat="1" applyFont="1" applyBorder="1"/>
    <xf numFmtId="4" fontId="7" fillId="0" borderId="1" xfId="0" applyNumberFormat="1" applyFont="1" applyBorder="1"/>
    <xf numFmtId="4" fontId="6" fillId="0" borderId="1" xfId="0" applyNumberFormat="1" applyFont="1" applyBorder="1"/>
    <xf numFmtId="164" fontId="6" fillId="0" borderId="1" xfId="0" applyNumberFormat="1" applyFont="1" applyBorder="1"/>
    <xf numFmtId="0" fontId="9" fillId="0" borderId="3" xfId="0" applyFont="1" applyFill="1" applyBorder="1"/>
    <xf numFmtId="4" fontId="9" fillId="0" borderId="4" xfId="0" applyNumberFormat="1" applyFont="1" applyFill="1" applyBorder="1"/>
    <xf numFmtId="164" fontId="8" fillId="0" borderId="3" xfId="0" applyNumberFormat="1" applyFont="1" applyBorder="1"/>
    <xf numFmtId="0" fontId="8" fillId="0" borderId="0" xfId="0" applyNumberFormat="1" applyFont="1"/>
    <xf numFmtId="4" fontId="8" fillId="0" borderId="8" xfId="0" applyNumberFormat="1" applyFont="1" applyBorder="1"/>
    <xf numFmtId="0" fontId="7" fillId="0" borderId="2" xfId="0" applyFont="1" applyBorder="1"/>
    <xf numFmtId="4" fontId="1" fillId="0" borderId="0" xfId="0" applyNumberFormat="1" applyFont="1" applyFill="1" applyBorder="1" applyAlignment="1" applyProtection="1">
      <alignment horizontal="left"/>
      <protection locked="0"/>
    </xf>
    <xf numFmtId="4" fontId="0" fillId="0" borderId="0" xfId="0" applyNumberFormat="1" applyFill="1"/>
    <xf numFmtId="4" fontId="10" fillId="0" borderId="0" xfId="0" applyNumberFormat="1" applyFont="1" applyFill="1"/>
    <xf numFmtId="4" fontId="10" fillId="0" borderId="0" xfId="0" applyNumberFormat="1" applyFont="1"/>
    <xf numFmtId="0" fontId="8" fillId="0" borderId="8" xfId="0" applyNumberFormat="1" applyFont="1" applyBorder="1"/>
    <xf numFmtId="4" fontId="9" fillId="0" borderId="8" xfId="0" applyNumberFormat="1" applyFont="1" applyBorder="1"/>
    <xf numFmtId="164" fontId="8" fillId="0" borderId="8" xfId="0" applyNumberFormat="1" applyFont="1" applyBorder="1"/>
    <xf numFmtId="0" fontId="6" fillId="0" borderId="7" xfId="0" applyNumberFormat="1" applyFont="1" applyBorder="1" applyAlignment="1">
      <alignment horizontal="right"/>
    </xf>
    <xf numFmtId="0" fontId="9" fillId="0" borderId="0" xfId="0" applyFont="1" applyBorder="1"/>
    <xf numFmtId="4" fontId="9" fillId="0" borderId="0" xfId="0" applyNumberFormat="1" applyFont="1" applyBorder="1"/>
    <xf numFmtId="4" fontId="9" fillId="0" borderId="9" xfId="0" applyNumberFormat="1" applyFont="1" applyBorder="1"/>
    <xf numFmtId="0" fontId="9" fillId="0" borderId="10" xfId="0" applyFont="1" applyBorder="1"/>
    <xf numFmtId="4" fontId="0" fillId="0" borderId="0" xfId="0" applyNumberFormat="1" applyFill="1" applyBorder="1"/>
    <xf numFmtId="0" fontId="0" fillId="0" borderId="0" xfId="0" applyFill="1" applyBorder="1"/>
    <xf numFmtId="0" fontId="10" fillId="0" borderId="0" xfId="0" applyFont="1"/>
    <xf numFmtId="0" fontId="6" fillId="0" borderId="2" xfId="0" applyFont="1" applyBorder="1"/>
    <xf numFmtId="4" fontId="12" fillId="0" borderId="0" xfId="0" applyNumberFormat="1" applyFont="1"/>
    <xf numFmtId="0" fontId="12" fillId="0" borderId="0" xfId="0" applyFont="1"/>
    <xf numFmtId="0" fontId="8" fillId="0" borderId="3" xfId="0" applyNumberFormat="1" applyFont="1" applyBorder="1" applyAlignment="1">
      <alignment horizontal="left"/>
    </xf>
    <xf numFmtId="0" fontId="8" fillId="0" borderId="3" xfId="0" applyNumberFormat="1" applyFont="1" applyFill="1" applyBorder="1"/>
    <xf numFmtId="4" fontId="9" fillId="0" borderId="3" xfId="0" applyNumberFormat="1" applyFont="1" applyFill="1" applyBorder="1"/>
    <xf numFmtId="4" fontId="3" fillId="0" borderId="3" xfId="0" applyNumberFormat="1" applyFont="1" applyFill="1" applyBorder="1"/>
    <xf numFmtId="0" fontId="8" fillId="0" borderId="4" xfId="0" applyNumberFormat="1" applyFont="1" applyFill="1" applyBorder="1"/>
    <xf numFmtId="0" fontId="9" fillId="0" borderId="4" xfId="0" applyFont="1" applyFill="1" applyBorder="1"/>
    <xf numFmtId="4" fontId="8" fillId="0" borderId="4" xfId="0" applyNumberFormat="1" applyFont="1" applyFill="1" applyBorder="1"/>
    <xf numFmtId="4" fontId="6" fillId="0" borderId="2" xfId="0" applyNumberFormat="1" applyFont="1" applyFill="1" applyBorder="1"/>
    <xf numFmtId="4" fontId="12" fillId="0" borderId="0" xfId="0" applyNumberFormat="1" applyFont="1" applyFill="1"/>
    <xf numFmtId="49" fontId="3" fillId="0" borderId="3" xfId="0" applyNumberFormat="1" applyFont="1" applyFill="1" applyBorder="1" applyProtection="1">
      <protection locked="0"/>
    </xf>
    <xf numFmtId="4" fontId="3" fillId="0" borderId="0" xfId="0" applyNumberFormat="1" applyFont="1" applyFill="1" applyBorder="1" applyProtection="1">
      <protection locked="0"/>
    </xf>
    <xf numFmtId="4" fontId="3" fillId="0" borderId="0" xfId="0" applyNumberFormat="1" applyFont="1" applyFill="1" applyBorder="1"/>
    <xf numFmtId="4" fontId="5" fillId="0" borderId="0" xfId="0" applyNumberFormat="1" applyFont="1" applyFill="1" applyBorder="1"/>
    <xf numFmtId="4" fontId="2" fillId="0" borderId="0" xfId="0" applyNumberFormat="1" applyFont="1" applyFill="1" applyBorder="1"/>
    <xf numFmtId="0" fontId="12" fillId="0" borderId="0" xfId="0" applyFont="1" applyFill="1" applyBorder="1"/>
    <xf numFmtId="4" fontId="4" fillId="0" borderId="0" xfId="0" applyNumberFormat="1" applyFont="1" applyFill="1" applyBorder="1" applyProtection="1">
      <protection locked="0"/>
    </xf>
    <xf numFmtId="4" fontId="3" fillId="2" borderId="4" xfId="0" applyNumberFormat="1" applyFont="1" applyFill="1" applyBorder="1"/>
    <xf numFmtId="4" fontId="11" fillId="0" borderId="0" xfId="0" applyNumberFormat="1" applyFont="1" applyFill="1"/>
    <xf numFmtId="4" fontId="7" fillId="0" borderId="2" xfId="0" applyNumberFormat="1" applyFont="1" applyFill="1" applyBorder="1"/>
    <xf numFmtId="4" fontId="0" fillId="0" borderId="0" xfId="0" applyNumberFormat="1" applyFill="1" applyBorder="1"/>
    <xf numFmtId="4" fontId="10" fillId="0" borderId="0" xfId="0" applyNumberFormat="1" applyFont="1" applyFill="1" applyBorder="1"/>
    <xf numFmtId="0" fontId="8" fillId="0" borderId="11" xfId="0" applyNumberFormat="1" applyFont="1" applyBorder="1"/>
    <xf numFmtId="0" fontId="8" fillId="0" borderId="12" xfId="0" applyNumberFormat="1" applyFont="1" applyBorder="1"/>
    <xf numFmtId="4" fontId="3" fillId="0" borderId="12" xfId="0" applyNumberFormat="1" applyFont="1" applyFill="1" applyBorder="1" applyProtection="1">
      <protection locked="0"/>
    </xf>
    <xf numFmtId="0" fontId="9" fillId="0" borderId="13" xfId="0" applyFont="1" applyBorder="1"/>
    <xf numFmtId="0" fontId="3" fillId="0" borderId="14" xfId="0" applyNumberFormat="1" applyFont="1" applyFill="1" applyBorder="1" applyAlignment="1" applyProtection="1">
      <alignment horizontal="left"/>
      <protection locked="0"/>
    </xf>
    <xf numFmtId="0" fontId="9" fillId="0" borderId="15" xfId="0" applyFont="1" applyBorder="1"/>
    <xf numFmtId="0" fontId="8" fillId="0" borderId="16" xfId="0" applyNumberFormat="1" applyFont="1" applyBorder="1"/>
    <xf numFmtId="0" fontId="3" fillId="0" borderId="17" xfId="0" applyNumberFormat="1" applyFont="1" applyFill="1" applyBorder="1" applyProtection="1">
      <protection locked="0"/>
    </xf>
    <xf numFmtId="0" fontId="9" fillId="0" borderId="17" xfId="0" applyFont="1" applyBorder="1"/>
    <xf numFmtId="0" fontId="3" fillId="0" borderId="16" xfId="0" applyNumberFormat="1" applyFont="1" applyFill="1" applyBorder="1" applyAlignment="1" applyProtection="1">
      <alignment horizontal="left"/>
      <protection locked="0"/>
    </xf>
    <xf numFmtId="0" fontId="9" fillId="0" borderId="17" xfId="0" applyFont="1" applyFill="1" applyBorder="1"/>
    <xf numFmtId="4" fontId="8" fillId="0" borderId="17" xfId="0" applyNumberFormat="1" applyFont="1" applyFill="1" applyBorder="1"/>
    <xf numFmtId="4" fontId="9" fillId="0" borderId="17" xfId="0" applyNumberFormat="1" applyFont="1" applyFill="1" applyBorder="1"/>
    <xf numFmtId="0" fontId="8" fillId="0" borderId="16" xfId="0" applyNumberFormat="1" applyFont="1" applyBorder="1" applyAlignment="1">
      <alignment horizontal="left"/>
    </xf>
    <xf numFmtId="0" fontId="8" fillId="0" borderId="18" xfId="0" applyNumberFormat="1" applyFont="1" applyBorder="1"/>
    <xf numFmtId="0" fontId="8" fillId="0" borderId="19" xfId="0" applyNumberFormat="1" applyFont="1" applyBorder="1"/>
    <xf numFmtId="4" fontId="3" fillId="0" borderId="19" xfId="0" applyNumberFormat="1" applyFont="1" applyFill="1" applyBorder="1" applyProtection="1">
      <protection locked="0"/>
    </xf>
    <xf numFmtId="0" fontId="3" fillId="0" borderId="19" xfId="0" applyNumberFormat="1" applyFont="1" applyFill="1" applyBorder="1" applyProtection="1">
      <protection locked="0"/>
    </xf>
    <xf numFmtId="0" fontId="3" fillId="0" borderId="20" xfId="0" applyNumberFormat="1" applyFont="1" applyFill="1" applyBorder="1" applyProtection="1">
      <protection locked="0"/>
    </xf>
    <xf numFmtId="4" fontId="1" fillId="0" borderId="12" xfId="0" applyNumberFormat="1" applyFont="1" applyFill="1" applyBorder="1" applyProtection="1">
      <protection locked="0"/>
    </xf>
    <xf numFmtId="4" fontId="1" fillId="0" borderId="4" xfId="0" applyNumberFormat="1" applyFont="1" applyFill="1" applyBorder="1" applyProtection="1">
      <protection locked="0"/>
    </xf>
    <xf numFmtId="4" fontId="13" fillId="0" borderId="0" xfId="0" applyNumberFormat="1" applyFont="1" applyFill="1"/>
    <xf numFmtId="4" fontId="3" fillId="0" borderId="17" xfId="0" applyNumberFormat="1" applyFont="1" applyFill="1" applyBorder="1" applyProtection="1">
      <protection locked="0"/>
    </xf>
    <xf numFmtId="0" fontId="2" fillId="0" borderId="6" xfId="0" applyNumberFormat="1" applyFont="1" applyFill="1" applyBorder="1" applyProtection="1">
      <protection locked="0"/>
    </xf>
    <xf numFmtId="0" fontId="2" fillId="0" borderId="4" xfId="0" applyNumberFormat="1" applyFont="1" applyFill="1" applyBorder="1" applyProtection="1">
      <protection locked="0"/>
    </xf>
    <xf numFmtId="4" fontId="3" fillId="0" borderId="19" xfId="0" applyNumberFormat="1" applyFont="1" applyFill="1" applyBorder="1"/>
    <xf numFmtId="0" fontId="2" fillId="0" borderId="3" xfId="0" applyNumberFormat="1" applyFont="1" applyFill="1" applyBorder="1" applyProtection="1">
      <protection locked="0"/>
    </xf>
    <xf numFmtId="164" fontId="8" fillId="0" borderId="12" xfId="0" applyNumberFormat="1" applyFont="1" applyBorder="1"/>
    <xf numFmtId="4" fontId="3" fillId="2" borderId="12" xfId="0" applyNumberFormat="1" applyFont="1" applyFill="1" applyBorder="1"/>
    <xf numFmtId="0" fontId="6" fillId="0" borderId="7" xfId="0" applyNumberFormat="1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76"/>
  <sheetViews>
    <sheetView tabSelected="1" topLeftCell="A52" zoomScaleNormal="100" workbookViewId="0">
      <selection activeCell="B80" sqref="B80"/>
    </sheetView>
  </sheetViews>
  <sheetFormatPr defaultRowHeight="15"/>
  <cols>
    <col min="1" max="2" width="9.28515625" bestFit="1" customWidth="1"/>
    <col min="3" max="3" width="15.42578125" style="1" bestFit="1" customWidth="1"/>
    <col min="4" max="4" width="14.28515625" style="1" bestFit="1" customWidth="1"/>
    <col min="5" max="5" width="14.42578125" style="1" customWidth="1"/>
    <col min="6" max="6" width="13.5703125" style="1" bestFit="1" customWidth="1"/>
    <col min="7" max="7" width="29" customWidth="1"/>
    <col min="8" max="8" width="22.42578125" customWidth="1"/>
    <col min="9" max="9" width="13.28515625" style="1" bestFit="1" customWidth="1"/>
    <col min="10" max="10" width="12.42578125" bestFit="1" customWidth="1"/>
    <col min="11" max="11" width="15" style="1" bestFit="1" customWidth="1"/>
    <col min="12" max="12" width="12.28515625" style="69" bestFit="1" customWidth="1"/>
  </cols>
  <sheetData>
    <row r="1" spans="1:12" ht="15.75" thickBot="1">
      <c r="A1" s="26" t="s">
        <v>49</v>
      </c>
      <c r="B1" s="27" t="s">
        <v>44</v>
      </c>
      <c r="C1" s="28" t="s">
        <v>1</v>
      </c>
      <c r="D1" s="10" t="s">
        <v>45</v>
      </c>
      <c r="E1" s="10" t="s">
        <v>46</v>
      </c>
      <c r="F1" s="29" t="s">
        <v>0</v>
      </c>
      <c r="G1" s="11" t="s">
        <v>47</v>
      </c>
      <c r="H1" s="12" t="s">
        <v>48</v>
      </c>
    </row>
    <row r="2" spans="1:12" ht="15.75" thickBot="1">
      <c r="A2" s="74">
        <v>911</v>
      </c>
      <c r="B2" s="30" t="s">
        <v>2</v>
      </c>
      <c r="C2" s="31">
        <v>50669930.039999999</v>
      </c>
      <c r="D2" s="31">
        <v>524479.30000000005</v>
      </c>
      <c r="E2" s="32">
        <v>3110286.4</v>
      </c>
      <c r="F2" s="32">
        <v>48084122.939999998</v>
      </c>
      <c r="G2" s="13" t="s">
        <v>50</v>
      </c>
      <c r="H2" s="31"/>
    </row>
    <row r="3" spans="1:12" s="73" customFormat="1" ht="15.75" thickBot="1">
      <c r="A3" s="45"/>
      <c r="B3" s="46"/>
      <c r="C3" s="48">
        <f>SUM(C2)</f>
        <v>50669930.039999999</v>
      </c>
      <c r="D3" s="48">
        <f>SUM(D2)</f>
        <v>524479.30000000005</v>
      </c>
      <c r="E3" s="48">
        <f>SUM(E2)</f>
        <v>3110286.4</v>
      </c>
      <c r="F3" s="48">
        <f>SUM(F2)</f>
        <v>48084122.939999998</v>
      </c>
      <c r="G3" s="49"/>
      <c r="H3" s="71"/>
      <c r="I3" s="72"/>
      <c r="K3" s="72"/>
      <c r="L3" s="88"/>
    </row>
    <row r="4" spans="1:12">
      <c r="A4" s="30" t="s">
        <v>5</v>
      </c>
      <c r="B4" s="30" t="s">
        <v>4</v>
      </c>
      <c r="C4" s="31">
        <v>0</v>
      </c>
      <c r="D4" s="31">
        <v>4618</v>
      </c>
      <c r="E4" s="32">
        <v>4618</v>
      </c>
      <c r="F4" s="32">
        <v>0</v>
      </c>
      <c r="G4" s="13" t="s">
        <v>51</v>
      </c>
      <c r="H4" s="40"/>
    </row>
    <row r="5" spans="1:12">
      <c r="A5" s="41" t="s">
        <v>5</v>
      </c>
      <c r="B5" s="41" t="s">
        <v>6</v>
      </c>
      <c r="C5" s="42">
        <v>0</v>
      </c>
      <c r="D5" s="42">
        <v>0</v>
      </c>
      <c r="E5" s="43">
        <v>7209.85</v>
      </c>
      <c r="F5" s="43">
        <v>-7209.85</v>
      </c>
      <c r="G5" s="14" t="s">
        <v>52</v>
      </c>
      <c r="H5" s="44"/>
    </row>
    <row r="6" spans="1:12" ht="15.75" thickBot="1">
      <c r="A6" s="33" t="s">
        <v>5</v>
      </c>
      <c r="B6" s="33" t="s">
        <v>7</v>
      </c>
      <c r="C6" s="34">
        <v>0</v>
      </c>
      <c r="D6" s="34">
        <v>0</v>
      </c>
      <c r="E6" s="35">
        <v>161.63</v>
      </c>
      <c r="F6" s="35">
        <v>-161.63</v>
      </c>
      <c r="G6" s="15" t="s">
        <v>53</v>
      </c>
      <c r="H6" s="37"/>
    </row>
    <row r="7" spans="1:12" ht="15.75" thickBot="1">
      <c r="A7" s="45"/>
      <c r="B7" s="46"/>
      <c r="C7" s="47">
        <f>SUM(C4:C6)</f>
        <v>0</v>
      </c>
      <c r="D7" s="47">
        <f>SUM(D4:D6)</f>
        <v>4618</v>
      </c>
      <c r="E7" s="48">
        <f>SUM(E4:E6)</f>
        <v>11989.48</v>
      </c>
      <c r="F7" s="48">
        <f>SUM(F4:F6)</f>
        <v>-7371.4800000000005</v>
      </c>
      <c r="G7" s="49"/>
      <c r="H7" s="39"/>
    </row>
    <row r="8" spans="1:12">
      <c r="A8" s="30" t="s">
        <v>9</v>
      </c>
      <c r="B8" s="75" t="s">
        <v>8</v>
      </c>
      <c r="C8" s="76">
        <v>2513739.77</v>
      </c>
      <c r="D8" s="16">
        <v>3306460</v>
      </c>
      <c r="E8" s="16">
        <v>1612514.31</v>
      </c>
      <c r="F8" s="77">
        <f>C8+D8-E8</f>
        <v>4207685.459999999</v>
      </c>
      <c r="G8" s="17" t="s">
        <v>75</v>
      </c>
      <c r="H8" s="50"/>
      <c r="I8" s="2"/>
      <c r="J8" s="3"/>
    </row>
    <row r="9" spans="1:12">
      <c r="A9" s="41" t="s">
        <v>9</v>
      </c>
      <c r="B9" s="78" t="s">
        <v>10</v>
      </c>
      <c r="C9" s="51">
        <v>0</v>
      </c>
      <c r="D9" s="18">
        <v>868288.4</v>
      </c>
      <c r="E9" s="18">
        <v>0</v>
      </c>
      <c r="F9" s="20">
        <v>868288.4</v>
      </c>
      <c r="G9" s="19" t="s">
        <v>61</v>
      </c>
      <c r="H9" s="79"/>
      <c r="I9" s="3"/>
    </row>
    <row r="10" spans="1:12">
      <c r="A10" s="41" t="s">
        <v>9</v>
      </c>
      <c r="B10" s="78" t="s">
        <v>11</v>
      </c>
      <c r="C10" s="51">
        <v>817377.68</v>
      </c>
      <c r="D10" s="18">
        <v>0</v>
      </c>
      <c r="E10" s="18">
        <v>749606.66</v>
      </c>
      <c r="F10" s="20">
        <v>67771.02</v>
      </c>
      <c r="G10" s="19" t="s">
        <v>62</v>
      </c>
      <c r="H10" s="19" t="s">
        <v>57</v>
      </c>
      <c r="I10" s="57"/>
    </row>
    <row r="11" spans="1:12">
      <c r="A11" s="41" t="s">
        <v>9</v>
      </c>
      <c r="B11" s="78" t="s">
        <v>12</v>
      </c>
      <c r="C11" s="51">
        <v>338222.5</v>
      </c>
      <c r="D11" s="18">
        <v>0</v>
      </c>
      <c r="E11" s="18">
        <v>338222.5</v>
      </c>
      <c r="F11" s="20">
        <v>0</v>
      </c>
      <c r="G11" s="19" t="s">
        <v>64</v>
      </c>
      <c r="H11" s="19"/>
    </row>
    <row r="12" spans="1:12">
      <c r="A12" s="41" t="s">
        <v>9</v>
      </c>
      <c r="B12" s="78" t="s">
        <v>13</v>
      </c>
      <c r="C12" s="51">
        <v>3594277</v>
      </c>
      <c r="D12" s="18">
        <v>0</v>
      </c>
      <c r="E12" s="18">
        <v>298488</v>
      </c>
      <c r="F12" s="20">
        <v>3295789</v>
      </c>
      <c r="G12" s="19" t="s">
        <v>65</v>
      </c>
      <c r="H12" s="19" t="s">
        <v>66</v>
      </c>
    </row>
    <row r="13" spans="1:12">
      <c r="A13" s="41" t="s">
        <v>9</v>
      </c>
      <c r="B13" s="78" t="s">
        <v>14</v>
      </c>
      <c r="C13" s="51">
        <v>3379410</v>
      </c>
      <c r="D13" s="18">
        <v>0</v>
      </c>
      <c r="E13" s="18">
        <v>162936.06</v>
      </c>
      <c r="F13" s="20">
        <v>3216473.94</v>
      </c>
      <c r="G13" s="19" t="s">
        <v>67</v>
      </c>
      <c r="H13" s="19" t="s">
        <v>57</v>
      </c>
    </row>
    <row r="14" spans="1:12">
      <c r="A14" s="41" t="s">
        <v>9</v>
      </c>
      <c r="B14" s="78" t="s">
        <v>15</v>
      </c>
      <c r="C14" s="51">
        <v>510382.08000000002</v>
      </c>
      <c r="D14" s="18">
        <v>1505536.5</v>
      </c>
      <c r="E14" s="18">
        <v>86832</v>
      </c>
      <c r="F14" s="20">
        <v>1929086.58</v>
      </c>
      <c r="G14" s="19" t="s">
        <v>68</v>
      </c>
      <c r="H14" s="19" t="s">
        <v>69</v>
      </c>
    </row>
    <row r="15" spans="1:12">
      <c r="A15" s="41" t="s">
        <v>9</v>
      </c>
      <c r="B15" s="78" t="s">
        <v>16</v>
      </c>
      <c r="C15" s="51">
        <v>0</v>
      </c>
      <c r="D15" s="18">
        <v>3525140</v>
      </c>
      <c r="E15" s="18">
        <v>1098245.3700000001</v>
      </c>
      <c r="F15" s="18">
        <v>2426894.63</v>
      </c>
      <c r="G15" s="19" t="s">
        <v>70</v>
      </c>
      <c r="H15" s="19" t="s">
        <v>71</v>
      </c>
    </row>
    <row r="16" spans="1:12">
      <c r="A16" s="41" t="s">
        <v>9</v>
      </c>
      <c r="B16" s="21">
        <v>49617052</v>
      </c>
      <c r="C16" s="18">
        <v>995834</v>
      </c>
      <c r="D16" s="18">
        <v>0</v>
      </c>
      <c r="E16" s="18">
        <v>0</v>
      </c>
      <c r="F16" s="20">
        <v>995834</v>
      </c>
      <c r="G16" s="19" t="s">
        <v>54</v>
      </c>
      <c r="H16" s="19"/>
    </row>
    <row r="17" spans="1:12">
      <c r="A17" s="41" t="s">
        <v>9</v>
      </c>
      <c r="B17" s="21" t="s">
        <v>55</v>
      </c>
      <c r="C17" s="18">
        <v>687023.65</v>
      </c>
      <c r="D17" s="18">
        <v>589935.5</v>
      </c>
      <c r="E17" s="18">
        <v>0</v>
      </c>
      <c r="F17" s="18">
        <v>1276959.1499999999</v>
      </c>
      <c r="G17" s="19" t="s">
        <v>56</v>
      </c>
      <c r="H17" s="19" t="s">
        <v>57</v>
      </c>
    </row>
    <row r="18" spans="1:12">
      <c r="A18" s="41" t="s">
        <v>9</v>
      </c>
      <c r="B18" s="21" t="s">
        <v>58</v>
      </c>
      <c r="C18" s="18">
        <v>0</v>
      </c>
      <c r="D18" s="18">
        <v>800306.4</v>
      </c>
      <c r="E18" s="18">
        <v>0</v>
      </c>
      <c r="F18" s="18">
        <v>800306.4</v>
      </c>
      <c r="G18" s="19" t="s">
        <v>104</v>
      </c>
      <c r="H18" s="19" t="s">
        <v>57</v>
      </c>
    </row>
    <row r="19" spans="1:12">
      <c r="A19" s="41" t="s">
        <v>9</v>
      </c>
      <c r="B19" s="22" t="s">
        <v>17</v>
      </c>
      <c r="C19" s="23">
        <v>0</v>
      </c>
      <c r="D19" s="23">
        <v>1261560</v>
      </c>
      <c r="E19" s="23">
        <v>66672</v>
      </c>
      <c r="F19" s="23">
        <f>D19-E19</f>
        <v>1194888</v>
      </c>
      <c r="G19" s="24" t="s">
        <v>106</v>
      </c>
      <c r="H19" s="24" t="s">
        <v>57</v>
      </c>
    </row>
    <row r="20" spans="1:12">
      <c r="A20" s="41" t="s">
        <v>9</v>
      </c>
      <c r="B20" s="78" t="s">
        <v>18</v>
      </c>
      <c r="C20" s="18">
        <v>345672</v>
      </c>
      <c r="D20" s="18">
        <v>0</v>
      </c>
      <c r="E20" s="18">
        <v>147044</v>
      </c>
      <c r="F20" s="20">
        <v>198628</v>
      </c>
      <c r="G20" s="19" t="s">
        <v>72</v>
      </c>
      <c r="H20" s="19" t="s">
        <v>69</v>
      </c>
    </row>
    <row r="21" spans="1:12">
      <c r="A21" s="41" t="s">
        <v>9</v>
      </c>
      <c r="B21" s="78" t="s">
        <v>3</v>
      </c>
      <c r="C21" s="18">
        <v>1042113.5</v>
      </c>
      <c r="D21" s="18">
        <v>0</v>
      </c>
      <c r="E21" s="18">
        <v>67911</v>
      </c>
      <c r="F21" s="20">
        <v>974202.5</v>
      </c>
      <c r="G21" s="19" t="s">
        <v>73</v>
      </c>
      <c r="H21" s="19" t="s">
        <v>74</v>
      </c>
    </row>
    <row r="22" spans="1:12">
      <c r="A22" s="41" t="s">
        <v>9</v>
      </c>
      <c r="B22" s="21" t="s">
        <v>36</v>
      </c>
      <c r="C22" s="18">
        <v>1977706.2</v>
      </c>
      <c r="D22" s="18">
        <v>0</v>
      </c>
      <c r="E22" s="18">
        <v>0</v>
      </c>
      <c r="F22" s="20">
        <v>1977706.2</v>
      </c>
      <c r="G22" s="19" t="s">
        <v>59</v>
      </c>
      <c r="H22" s="19"/>
    </row>
    <row r="23" spans="1:12" ht="15.75" thickBot="1">
      <c r="A23" s="41" t="s">
        <v>9</v>
      </c>
      <c r="B23" s="78" t="s">
        <v>105</v>
      </c>
      <c r="C23" s="51">
        <v>0</v>
      </c>
      <c r="D23" s="20">
        <v>946694.4</v>
      </c>
      <c r="E23" s="20">
        <v>0</v>
      </c>
      <c r="F23" s="80">
        <f>C23+D23-E23</f>
        <v>946694.4</v>
      </c>
      <c r="G23" s="78" t="s">
        <v>107</v>
      </c>
      <c r="H23" s="79"/>
    </row>
    <row r="24" spans="1:12" s="73" customFormat="1" ht="15.75" thickBot="1">
      <c r="A24" s="45"/>
      <c r="B24" s="46"/>
      <c r="C24" s="48">
        <f>SUM(C8:C23)</f>
        <v>16201758.379999999</v>
      </c>
      <c r="D24" s="48">
        <f>SUM(D8:D23)</f>
        <v>12803921.200000001</v>
      </c>
      <c r="E24" s="48">
        <f>SUM(E8:E23)</f>
        <v>4628471.9000000004</v>
      </c>
      <c r="F24" s="48">
        <f>SUM(F8:F23)</f>
        <v>24377207.679999992</v>
      </c>
      <c r="G24" s="49"/>
      <c r="H24" s="81"/>
      <c r="I24" s="82"/>
      <c r="K24" s="72"/>
      <c r="L24" s="88"/>
    </row>
    <row r="25" spans="1:12">
      <c r="A25" s="95" t="s">
        <v>21</v>
      </c>
      <c r="B25" s="96" t="s">
        <v>2</v>
      </c>
      <c r="C25" s="114">
        <v>87131099.909999996</v>
      </c>
      <c r="D25" s="97">
        <v>0</v>
      </c>
      <c r="E25" s="97">
        <v>85983631.510000005</v>
      </c>
      <c r="F25" s="123">
        <f>C25+D25-E25</f>
        <v>1147468.3999999911</v>
      </c>
      <c r="G25" s="122"/>
      <c r="H25" s="98"/>
      <c r="L25" s="85"/>
    </row>
    <row r="26" spans="1:12">
      <c r="A26" s="99">
        <v>934</v>
      </c>
      <c r="B26" s="83" t="s">
        <v>76</v>
      </c>
      <c r="C26" s="16">
        <v>2612257</v>
      </c>
      <c r="D26" s="16">
        <v>0</v>
      </c>
      <c r="E26" s="16">
        <v>0</v>
      </c>
      <c r="F26" s="20">
        <f t="shared" ref="F26:F62" si="0">C26+D26-E26</f>
        <v>2612257</v>
      </c>
      <c r="G26" s="121" t="s">
        <v>77</v>
      </c>
      <c r="H26" s="100"/>
      <c r="J26" s="1"/>
      <c r="L26" s="85"/>
    </row>
    <row r="27" spans="1:12">
      <c r="A27" s="101" t="s">
        <v>21</v>
      </c>
      <c r="B27" s="21" t="s">
        <v>116</v>
      </c>
      <c r="C27" s="18">
        <v>572802.69999999995</v>
      </c>
      <c r="D27" s="18">
        <v>0</v>
      </c>
      <c r="E27" s="18">
        <v>273167</v>
      </c>
      <c r="F27" s="20">
        <f>C27+D27-E27</f>
        <v>299635.69999999995</v>
      </c>
      <c r="G27" s="19" t="s">
        <v>117</v>
      </c>
      <c r="H27" s="102" t="s">
        <v>98</v>
      </c>
      <c r="I27" s="56"/>
      <c r="J27" s="7"/>
      <c r="L27" s="86"/>
    </row>
    <row r="28" spans="1:12">
      <c r="A28" s="101" t="s">
        <v>21</v>
      </c>
      <c r="B28" s="41" t="s">
        <v>20</v>
      </c>
      <c r="C28" s="18">
        <v>1921393.2</v>
      </c>
      <c r="D28" s="18">
        <v>1657782.8</v>
      </c>
      <c r="E28" s="18">
        <v>1549126.01</v>
      </c>
      <c r="F28" s="20">
        <f t="shared" si="0"/>
        <v>2030049.99</v>
      </c>
      <c r="G28" s="25" t="s">
        <v>78</v>
      </c>
      <c r="H28" s="102" t="s">
        <v>57</v>
      </c>
      <c r="I28" s="2"/>
      <c r="L28" s="84"/>
    </row>
    <row r="29" spans="1:12">
      <c r="A29" s="101" t="s">
        <v>21</v>
      </c>
      <c r="B29" s="41" t="s">
        <v>22</v>
      </c>
      <c r="C29" s="18">
        <v>0</v>
      </c>
      <c r="D29" s="18">
        <v>1041014.99</v>
      </c>
      <c r="E29" s="18">
        <v>10000</v>
      </c>
      <c r="F29" s="20">
        <f t="shared" si="0"/>
        <v>1031014.99</v>
      </c>
      <c r="G29" s="25" t="s">
        <v>60</v>
      </c>
      <c r="H29" s="103"/>
      <c r="I29" s="57"/>
      <c r="J29" s="57"/>
      <c r="L29" s="84"/>
    </row>
    <row r="30" spans="1:12">
      <c r="A30" s="101" t="s">
        <v>21</v>
      </c>
      <c r="B30" s="41" t="s">
        <v>23</v>
      </c>
      <c r="C30" s="18">
        <v>0</v>
      </c>
      <c r="D30" s="18">
        <v>1422482.08</v>
      </c>
      <c r="E30" s="18">
        <v>1069532.8999999999</v>
      </c>
      <c r="F30" s="90">
        <f t="shared" si="0"/>
        <v>352949.18000000017</v>
      </c>
      <c r="G30" s="25" t="s">
        <v>108</v>
      </c>
      <c r="H30" s="117"/>
      <c r="I30" s="116" t="s">
        <v>119</v>
      </c>
      <c r="J30" s="59"/>
      <c r="L30" s="84"/>
    </row>
    <row r="31" spans="1:12">
      <c r="A31" s="101" t="s">
        <v>21</v>
      </c>
      <c r="B31" s="41" t="s">
        <v>24</v>
      </c>
      <c r="C31" s="18">
        <v>0</v>
      </c>
      <c r="D31" s="18">
        <v>480148</v>
      </c>
      <c r="E31" s="18">
        <v>0</v>
      </c>
      <c r="F31" s="20">
        <f t="shared" si="0"/>
        <v>480148</v>
      </c>
      <c r="G31" s="25" t="s">
        <v>79</v>
      </c>
      <c r="H31" s="102" t="s">
        <v>57</v>
      </c>
      <c r="I31" s="116"/>
      <c r="L31" s="84"/>
    </row>
    <row r="32" spans="1:12">
      <c r="A32" s="101" t="s">
        <v>21</v>
      </c>
      <c r="B32" s="41" t="s">
        <v>25</v>
      </c>
      <c r="C32" s="18">
        <v>2357628.86</v>
      </c>
      <c r="D32" s="18">
        <v>4813021.5999999996</v>
      </c>
      <c r="E32" s="18">
        <v>630606.62</v>
      </c>
      <c r="F32" s="20">
        <f t="shared" si="0"/>
        <v>6540043.8399999989</v>
      </c>
      <c r="G32" s="25" t="s">
        <v>80</v>
      </c>
      <c r="H32" s="102" t="s">
        <v>57</v>
      </c>
      <c r="I32" s="116"/>
      <c r="L32" s="84"/>
    </row>
    <row r="33" spans="1:256">
      <c r="A33" s="101" t="s">
        <v>21</v>
      </c>
      <c r="B33" s="41" t="s">
        <v>8</v>
      </c>
      <c r="C33" s="18">
        <v>19668959.690000001</v>
      </c>
      <c r="D33" s="18">
        <v>5914184.2000000002</v>
      </c>
      <c r="E33" s="18">
        <v>2615451.12</v>
      </c>
      <c r="F33" s="90">
        <f t="shared" si="0"/>
        <v>22967692.77</v>
      </c>
      <c r="G33" s="25" t="s">
        <v>75</v>
      </c>
      <c r="H33" s="117"/>
      <c r="I33" s="116" t="s">
        <v>119</v>
      </c>
      <c r="J33" s="59"/>
      <c r="K33" s="9"/>
      <c r="L33" s="84"/>
    </row>
    <row r="34" spans="1:256" s="3" customFormat="1" ht="15.75" customHeight="1">
      <c r="A34" s="104">
        <v>934</v>
      </c>
      <c r="B34" s="21" t="s">
        <v>113</v>
      </c>
      <c r="C34" s="18">
        <v>651481.68000000005</v>
      </c>
      <c r="D34" s="18">
        <v>0</v>
      </c>
      <c r="E34" s="18">
        <v>0</v>
      </c>
      <c r="F34" s="20">
        <f>C34+D34-E34</f>
        <v>651481.68000000005</v>
      </c>
      <c r="G34" s="19" t="s">
        <v>108</v>
      </c>
      <c r="H34" s="105"/>
      <c r="I34" s="57"/>
      <c r="J34" s="57"/>
      <c r="K34" s="91"/>
      <c r="L34" s="85"/>
      <c r="M34" s="2"/>
      <c r="N34" s="5"/>
      <c r="O34" s="4"/>
      <c r="P34" s="4"/>
      <c r="Q34" s="6"/>
      <c r="R34" s="7"/>
      <c r="S34" s="2"/>
      <c r="T34" s="2"/>
      <c r="U34" s="2"/>
      <c r="V34" s="5"/>
      <c r="W34" s="4"/>
      <c r="X34" s="4"/>
      <c r="Y34" s="6"/>
      <c r="Z34" s="7"/>
      <c r="AA34" s="2"/>
      <c r="AB34" s="2"/>
      <c r="AC34" s="2"/>
      <c r="AD34" s="5"/>
      <c r="AE34" s="4"/>
      <c r="AF34" s="4"/>
      <c r="AG34" s="6"/>
      <c r="AH34" s="7"/>
      <c r="AI34" s="2"/>
      <c r="AJ34" s="2"/>
      <c r="AK34" s="2"/>
      <c r="AL34" s="5"/>
      <c r="AM34" s="4"/>
      <c r="AN34" s="4"/>
      <c r="AO34" s="6"/>
      <c r="AP34" s="7"/>
      <c r="AQ34" s="2"/>
      <c r="AR34" s="2"/>
      <c r="AS34" s="2"/>
      <c r="AT34" s="5"/>
      <c r="AU34" s="4"/>
      <c r="AV34" s="4"/>
      <c r="AW34" s="6"/>
      <c r="AX34" s="7"/>
      <c r="AY34" s="2"/>
      <c r="AZ34" s="2"/>
      <c r="BA34" s="2"/>
      <c r="BB34" s="5"/>
      <c r="BC34" s="4"/>
      <c r="BD34" s="4"/>
      <c r="BE34" s="6"/>
      <c r="BF34" s="7"/>
      <c r="BG34" s="2"/>
      <c r="BH34" s="2"/>
      <c r="BI34" s="2"/>
      <c r="BJ34" s="5"/>
      <c r="BK34" s="4"/>
      <c r="BL34" s="4"/>
      <c r="BM34" s="6"/>
      <c r="BN34" s="7"/>
      <c r="BO34" s="2"/>
      <c r="BP34" s="2"/>
      <c r="BQ34" s="2"/>
      <c r="BR34" s="5"/>
      <c r="BS34" s="4"/>
      <c r="BT34" s="4"/>
      <c r="BU34" s="6"/>
      <c r="BV34" s="7"/>
      <c r="BW34" s="2"/>
      <c r="BX34" s="2"/>
      <c r="BY34" s="2"/>
      <c r="BZ34" s="5"/>
      <c r="CA34" s="4"/>
      <c r="CB34" s="4"/>
      <c r="CC34" s="6"/>
      <c r="CD34" s="7"/>
      <c r="CE34" s="2"/>
      <c r="CF34" s="2"/>
      <c r="CG34" s="2"/>
      <c r="CH34" s="5"/>
      <c r="CI34" s="4"/>
      <c r="CJ34" s="4"/>
      <c r="CK34" s="6"/>
      <c r="CL34" s="7"/>
      <c r="CM34" s="2"/>
      <c r="CN34" s="2"/>
      <c r="CO34" s="2"/>
      <c r="CP34" s="5"/>
      <c r="CQ34" s="4"/>
      <c r="CR34" s="4"/>
      <c r="CS34" s="6"/>
      <c r="CT34" s="7"/>
      <c r="CU34" s="2"/>
      <c r="CV34" s="2"/>
      <c r="CW34" s="2"/>
      <c r="CX34" s="5"/>
      <c r="CY34" s="4"/>
      <c r="CZ34" s="4"/>
      <c r="DA34" s="6"/>
      <c r="DB34" s="7"/>
      <c r="DC34" s="2"/>
      <c r="DD34" s="2"/>
      <c r="DE34" s="2"/>
      <c r="DF34" s="5"/>
      <c r="DG34" s="4"/>
      <c r="DH34" s="4"/>
      <c r="DI34" s="6"/>
      <c r="DJ34" s="7"/>
      <c r="DK34" s="2"/>
      <c r="DL34" s="2"/>
      <c r="DM34" s="2"/>
      <c r="DN34" s="5"/>
      <c r="DO34" s="4"/>
      <c r="DP34" s="4"/>
      <c r="DQ34" s="6"/>
      <c r="DR34" s="7"/>
      <c r="DS34" s="2"/>
      <c r="DT34" s="2"/>
      <c r="DU34" s="2"/>
      <c r="DV34" s="5"/>
      <c r="DW34" s="4"/>
      <c r="DX34" s="4"/>
      <c r="DY34" s="6"/>
      <c r="DZ34" s="7"/>
      <c r="EA34" s="2"/>
      <c r="EB34" s="2"/>
      <c r="EC34" s="2"/>
      <c r="ED34" s="5"/>
      <c r="EE34" s="4"/>
      <c r="EF34" s="4"/>
      <c r="EG34" s="6"/>
      <c r="EH34" s="7"/>
      <c r="EI34" s="2"/>
      <c r="EJ34" s="2"/>
      <c r="EK34" s="2"/>
      <c r="EL34" s="5"/>
      <c r="EM34" s="4"/>
      <c r="EN34" s="4"/>
      <c r="EO34" s="6"/>
      <c r="EP34" s="7"/>
      <c r="EQ34" s="2"/>
      <c r="ER34" s="2"/>
      <c r="ES34" s="2"/>
      <c r="ET34" s="5"/>
      <c r="EU34" s="4"/>
      <c r="EV34" s="4"/>
      <c r="EW34" s="6"/>
      <c r="EX34" s="7"/>
      <c r="EY34" s="2"/>
      <c r="EZ34" s="2"/>
      <c r="FA34" s="2"/>
      <c r="FB34" s="5"/>
      <c r="FC34" s="4"/>
      <c r="FD34" s="4"/>
      <c r="FE34" s="6"/>
      <c r="FF34" s="7"/>
      <c r="FG34" s="2"/>
      <c r="FH34" s="2"/>
      <c r="FI34" s="2"/>
      <c r="FJ34" s="5"/>
      <c r="FK34" s="4"/>
      <c r="FL34" s="4"/>
      <c r="FM34" s="6"/>
      <c r="FN34" s="7"/>
      <c r="FO34" s="2"/>
      <c r="FP34" s="2"/>
      <c r="FQ34" s="2"/>
      <c r="FR34" s="5"/>
      <c r="FS34" s="4"/>
      <c r="FT34" s="4"/>
      <c r="FU34" s="6"/>
      <c r="FV34" s="7"/>
      <c r="FW34" s="2"/>
      <c r="FX34" s="2"/>
      <c r="FY34" s="2"/>
      <c r="FZ34" s="5"/>
      <c r="GA34" s="4"/>
      <c r="GB34" s="4"/>
      <c r="GC34" s="6"/>
      <c r="GD34" s="7"/>
      <c r="GE34" s="2"/>
      <c r="GF34" s="2"/>
      <c r="GG34" s="2"/>
      <c r="GH34" s="5"/>
      <c r="GI34" s="4"/>
      <c r="GJ34" s="4"/>
      <c r="GK34" s="6"/>
      <c r="GL34" s="7"/>
      <c r="GM34" s="2"/>
      <c r="GN34" s="2"/>
      <c r="GO34" s="2"/>
      <c r="GP34" s="5"/>
      <c r="GQ34" s="4"/>
      <c r="GR34" s="4"/>
      <c r="GS34" s="6"/>
      <c r="GT34" s="7"/>
      <c r="GU34" s="2"/>
      <c r="GV34" s="2"/>
      <c r="GW34" s="2"/>
      <c r="GX34" s="5"/>
      <c r="GY34" s="4"/>
      <c r="GZ34" s="4"/>
      <c r="HA34" s="6"/>
      <c r="HB34" s="7"/>
      <c r="HC34" s="2"/>
      <c r="HD34" s="2"/>
      <c r="HE34" s="2"/>
      <c r="HF34" s="5"/>
      <c r="HG34" s="4"/>
      <c r="HH34" s="4"/>
      <c r="HI34" s="6"/>
      <c r="HJ34" s="7"/>
      <c r="HK34" s="2"/>
      <c r="HL34" s="2"/>
      <c r="HM34" s="2"/>
      <c r="HN34" s="5"/>
      <c r="HO34" s="4"/>
      <c r="HP34" s="4"/>
      <c r="HQ34" s="6"/>
      <c r="HR34" s="7"/>
      <c r="HS34" s="2"/>
      <c r="HT34" s="2"/>
      <c r="HU34" s="2"/>
      <c r="HV34" s="5"/>
      <c r="HW34" s="4"/>
      <c r="HX34" s="4"/>
      <c r="HY34" s="6"/>
      <c r="HZ34" s="7"/>
      <c r="IA34" s="2"/>
      <c r="IB34" s="2"/>
      <c r="IC34" s="2"/>
      <c r="ID34" s="5"/>
      <c r="IE34" s="4"/>
      <c r="IF34" s="4"/>
      <c r="IG34" s="6"/>
      <c r="IH34" s="7"/>
      <c r="II34" s="2"/>
      <c r="IJ34" s="2"/>
      <c r="IK34" s="2"/>
      <c r="IL34" s="5"/>
      <c r="IM34" s="4"/>
      <c r="IN34" s="4"/>
      <c r="IO34" s="6"/>
      <c r="IP34" s="7"/>
      <c r="IQ34" s="2"/>
      <c r="IR34" s="2"/>
      <c r="IS34" s="2"/>
      <c r="IT34" s="5"/>
      <c r="IU34" s="4"/>
      <c r="IV34" s="4"/>
    </row>
    <row r="35" spans="1:256">
      <c r="A35" s="104">
        <v>934</v>
      </c>
      <c r="B35" s="21" t="s">
        <v>81</v>
      </c>
      <c r="C35" s="18">
        <v>4491703.5</v>
      </c>
      <c r="D35" s="18">
        <v>0</v>
      </c>
      <c r="E35" s="18">
        <v>0</v>
      </c>
      <c r="F35" s="20">
        <f t="shared" si="0"/>
        <v>4491703.5</v>
      </c>
      <c r="G35" s="25" t="s">
        <v>82</v>
      </c>
      <c r="H35" s="102"/>
      <c r="K35" s="9"/>
      <c r="L35" s="84"/>
    </row>
    <row r="36" spans="1:256">
      <c r="A36" s="101" t="s">
        <v>21</v>
      </c>
      <c r="B36" s="41" t="s">
        <v>26</v>
      </c>
      <c r="C36" s="18">
        <v>3479654.3999999999</v>
      </c>
      <c r="D36" s="18">
        <v>0</v>
      </c>
      <c r="E36" s="18">
        <v>45883.199999999997</v>
      </c>
      <c r="F36" s="20">
        <f t="shared" si="0"/>
        <v>3433771.1999999997</v>
      </c>
      <c r="G36" s="25" t="s">
        <v>83</v>
      </c>
      <c r="H36" s="103"/>
      <c r="K36" s="9"/>
      <c r="L36" s="85"/>
    </row>
    <row r="37" spans="1:256">
      <c r="A37" s="101" t="s">
        <v>21</v>
      </c>
      <c r="B37" s="41" t="s">
        <v>27</v>
      </c>
      <c r="C37" s="18">
        <v>1491383.8</v>
      </c>
      <c r="D37" s="18">
        <v>529815</v>
      </c>
      <c r="E37" s="18">
        <v>26673</v>
      </c>
      <c r="F37" s="20">
        <f t="shared" si="0"/>
        <v>1994525.8</v>
      </c>
      <c r="G37" s="25" t="s">
        <v>84</v>
      </c>
      <c r="H37" s="102" t="s">
        <v>57</v>
      </c>
      <c r="K37" s="9"/>
      <c r="L37" s="84"/>
    </row>
    <row r="38" spans="1:256">
      <c r="A38" s="101" t="s">
        <v>21</v>
      </c>
      <c r="B38" s="41" t="s">
        <v>11</v>
      </c>
      <c r="C38" s="18">
        <v>0</v>
      </c>
      <c r="D38" s="18">
        <v>1156050.3</v>
      </c>
      <c r="E38" s="18">
        <v>126627.95</v>
      </c>
      <c r="F38" s="20">
        <f t="shared" si="0"/>
        <v>1029422.3500000001</v>
      </c>
      <c r="G38" s="25" t="s">
        <v>62</v>
      </c>
      <c r="H38" s="102" t="s">
        <v>57</v>
      </c>
      <c r="K38" s="9"/>
      <c r="L38" s="84"/>
    </row>
    <row r="39" spans="1:256">
      <c r="A39" s="101" t="s">
        <v>21</v>
      </c>
      <c r="B39" s="41" t="s">
        <v>12</v>
      </c>
      <c r="C39" s="18">
        <v>8498174</v>
      </c>
      <c r="D39" s="18">
        <v>1356811.6</v>
      </c>
      <c r="E39" s="18">
        <v>2709299.64</v>
      </c>
      <c r="F39" s="20">
        <f t="shared" si="0"/>
        <v>7145685.959999999</v>
      </c>
      <c r="G39" s="25" t="s">
        <v>64</v>
      </c>
      <c r="H39" s="102" t="s">
        <v>57</v>
      </c>
      <c r="K39" s="9"/>
      <c r="L39" s="84"/>
    </row>
    <row r="40" spans="1:256">
      <c r="A40" s="101" t="s">
        <v>21</v>
      </c>
      <c r="B40" s="41" t="s">
        <v>28</v>
      </c>
      <c r="C40" s="18">
        <v>0</v>
      </c>
      <c r="D40" s="18">
        <v>1011942.1</v>
      </c>
      <c r="E40" s="18">
        <v>0</v>
      </c>
      <c r="F40" s="20">
        <f t="shared" si="0"/>
        <v>1011942.1</v>
      </c>
      <c r="G40" s="118" t="s">
        <v>85</v>
      </c>
      <c r="H40" s="102" t="s">
        <v>57</v>
      </c>
      <c r="K40" s="9"/>
      <c r="L40" s="84"/>
    </row>
    <row r="41" spans="1:256">
      <c r="A41" s="101" t="s">
        <v>21</v>
      </c>
      <c r="B41" s="41" t="s">
        <v>29</v>
      </c>
      <c r="C41" s="18">
        <v>2033366.44</v>
      </c>
      <c r="D41" s="18">
        <v>0</v>
      </c>
      <c r="E41" s="18">
        <v>497401.94</v>
      </c>
      <c r="F41" s="20">
        <f t="shared" si="0"/>
        <v>1535964.5</v>
      </c>
      <c r="G41" s="25" t="s">
        <v>86</v>
      </c>
      <c r="H41" s="103"/>
      <c r="I41" s="57"/>
      <c r="K41" s="9"/>
      <c r="L41" s="85"/>
    </row>
    <row r="42" spans="1:256">
      <c r="A42" s="101" t="s">
        <v>21</v>
      </c>
      <c r="B42" s="41" t="s">
        <v>30</v>
      </c>
      <c r="C42" s="18">
        <v>886620.4</v>
      </c>
      <c r="D42" s="20">
        <v>1636994</v>
      </c>
      <c r="E42" s="18">
        <v>170310.75</v>
      </c>
      <c r="F42" s="20">
        <f t="shared" si="0"/>
        <v>2353303.65</v>
      </c>
      <c r="G42" s="118" t="s">
        <v>77</v>
      </c>
      <c r="H42" s="102" t="s">
        <v>57</v>
      </c>
      <c r="I42" s="58"/>
      <c r="K42" s="89"/>
      <c r="L42" s="84"/>
    </row>
    <row r="43" spans="1:256">
      <c r="A43" s="101" t="s">
        <v>21</v>
      </c>
      <c r="B43" s="41" t="s">
        <v>31</v>
      </c>
      <c r="C43" s="18">
        <v>0</v>
      </c>
      <c r="D43" s="18">
        <v>1753911.5</v>
      </c>
      <c r="E43" s="18">
        <v>0</v>
      </c>
      <c r="F43" s="20">
        <f t="shared" si="0"/>
        <v>1753911.5</v>
      </c>
      <c r="G43" s="25" t="s">
        <v>87</v>
      </c>
      <c r="H43" s="102" t="s">
        <v>57</v>
      </c>
      <c r="K43" s="9"/>
      <c r="L43" s="84"/>
    </row>
    <row r="44" spans="1:256">
      <c r="A44" s="101" t="s">
        <v>21</v>
      </c>
      <c r="B44" s="41" t="s">
        <v>32</v>
      </c>
      <c r="C44" s="18">
        <v>1373788.5</v>
      </c>
      <c r="D44" s="18">
        <v>473275.6</v>
      </c>
      <c r="E44" s="18">
        <v>657163.89</v>
      </c>
      <c r="F44" s="20">
        <f t="shared" si="0"/>
        <v>1189900.21</v>
      </c>
      <c r="G44" s="25" t="s">
        <v>109</v>
      </c>
      <c r="H44" s="102" t="s">
        <v>57</v>
      </c>
      <c r="I44" s="57"/>
      <c r="K44" s="9"/>
      <c r="L44" s="84"/>
    </row>
    <row r="45" spans="1:256">
      <c r="A45" s="101" t="s">
        <v>21</v>
      </c>
      <c r="B45" s="41" t="s">
        <v>33</v>
      </c>
      <c r="C45" s="18">
        <v>0</v>
      </c>
      <c r="D45" s="18">
        <v>1226699.3600000001</v>
      </c>
      <c r="E45" s="18">
        <v>0</v>
      </c>
      <c r="F45" s="20">
        <f t="shared" si="0"/>
        <v>1226699.3600000001</v>
      </c>
      <c r="G45" s="25" t="s">
        <v>110</v>
      </c>
      <c r="H45" s="103"/>
      <c r="L45" s="84"/>
    </row>
    <row r="46" spans="1:256">
      <c r="A46" s="101" t="s">
        <v>21</v>
      </c>
      <c r="B46" s="21" t="s">
        <v>13</v>
      </c>
      <c r="C46" s="18">
        <v>639987.75</v>
      </c>
      <c r="D46" s="18">
        <v>0</v>
      </c>
      <c r="E46" s="18">
        <v>0</v>
      </c>
      <c r="F46" s="20">
        <f t="shared" si="0"/>
        <v>639987.75</v>
      </c>
      <c r="G46" s="25" t="s">
        <v>65</v>
      </c>
      <c r="H46" s="103"/>
      <c r="J46" s="70"/>
      <c r="L46" s="84"/>
    </row>
    <row r="47" spans="1:256">
      <c r="A47" s="101" t="s">
        <v>21</v>
      </c>
      <c r="B47" s="41" t="s">
        <v>14</v>
      </c>
      <c r="C47" s="115">
        <v>4661114.5</v>
      </c>
      <c r="D47" s="18">
        <v>710796</v>
      </c>
      <c r="E47" s="18">
        <v>616065.31999999995</v>
      </c>
      <c r="F47" s="20">
        <f t="shared" si="0"/>
        <v>4755845.18</v>
      </c>
      <c r="G47" s="25" t="s">
        <v>67</v>
      </c>
      <c r="H47" s="106"/>
      <c r="I47" s="57"/>
      <c r="J47" s="58"/>
      <c r="L47" s="85"/>
    </row>
    <row r="48" spans="1:256">
      <c r="A48" s="101" t="s">
        <v>21</v>
      </c>
      <c r="B48" s="41" t="s">
        <v>34</v>
      </c>
      <c r="C48" s="18">
        <v>550358</v>
      </c>
      <c r="D48" s="18">
        <v>0</v>
      </c>
      <c r="E48" s="18">
        <v>97076</v>
      </c>
      <c r="F48" s="20">
        <f t="shared" si="0"/>
        <v>453282</v>
      </c>
      <c r="G48" s="25" t="s">
        <v>54</v>
      </c>
      <c r="H48" s="107"/>
      <c r="L48" s="85"/>
    </row>
    <row r="49" spans="1:256">
      <c r="A49" s="101" t="s">
        <v>21</v>
      </c>
      <c r="B49" s="41" t="s">
        <v>15</v>
      </c>
      <c r="C49" s="18">
        <v>3302993</v>
      </c>
      <c r="D49" s="18">
        <v>1054678.1000000001</v>
      </c>
      <c r="E49" s="18">
        <v>2147047</v>
      </c>
      <c r="F49" s="20">
        <f t="shared" si="0"/>
        <v>2210624.0999999996</v>
      </c>
      <c r="G49" s="25" t="s">
        <v>68</v>
      </c>
      <c r="H49" s="107"/>
      <c r="I49" s="57"/>
      <c r="J49" s="58"/>
      <c r="L49" s="85"/>
    </row>
    <row r="50" spans="1:256">
      <c r="A50" s="101" t="s">
        <v>21</v>
      </c>
      <c r="B50" s="41" t="s">
        <v>16</v>
      </c>
      <c r="C50" s="18">
        <v>2629738.1</v>
      </c>
      <c r="D50" s="18">
        <v>958245.6</v>
      </c>
      <c r="E50" s="18">
        <v>951980.62</v>
      </c>
      <c r="F50" s="20">
        <f t="shared" si="0"/>
        <v>2636003.08</v>
      </c>
      <c r="G50" s="25" t="s">
        <v>70</v>
      </c>
      <c r="H50" s="102" t="s">
        <v>57</v>
      </c>
      <c r="L50" s="89"/>
    </row>
    <row r="51" spans="1:256">
      <c r="A51" s="101" t="s">
        <v>21</v>
      </c>
      <c r="B51" s="41" t="s">
        <v>35</v>
      </c>
      <c r="C51" s="18">
        <v>5058184.32</v>
      </c>
      <c r="D51" s="18">
        <v>3187332.4</v>
      </c>
      <c r="E51" s="18">
        <v>819720.23</v>
      </c>
      <c r="F51" s="20">
        <f t="shared" si="0"/>
        <v>7425796.4900000002</v>
      </c>
      <c r="G51" s="25" t="s">
        <v>88</v>
      </c>
      <c r="H51" s="102" t="s">
        <v>99</v>
      </c>
      <c r="L51" s="84"/>
    </row>
    <row r="52" spans="1:256">
      <c r="A52" s="101" t="s">
        <v>21</v>
      </c>
      <c r="B52" s="21" t="s">
        <v>36</v>
      </c>
      <c r="C52" s="18">
        <v>4643503.12</v>
      </c>
      <c r="D52" s="18">
        <v>0</v>
      </c>
      <c r="E52" s="18">
        <v>40049.68</v>
      </c>
      <c r="F52" s="20">
        <f t="shared" si="0"/>
        <v>4603453.4400000004</v>
      </c>
      <c r="G52" s="25" t="s">
        <v>59</v>
      </c>
      <c r="H52" s="103"/>
      <c r="I52" s="57"/>
      <c r="J52" s="58"/>
      <c r="L52" s="85"/>
    </row>
    <row r="53" spans="1:256">
      <c r="A53" s="108">
        <v>934</v>
      </c>
      <c r="B53" s="21" t="s">
        <v>112</v>
      </c>
      <c r="C53" s="18">
        <v>2867857.35</v>
      </c>
      <c r="D53" s="18">
        <v>0</v>
      </c>
      <c r="E53" s="18">
        <v>0</v>
      </c>
      <c r="F53" s="20">
        <f t="shared" si="0"/>
        <v>2867857.35</v>
      </c>
      <c r="G53" s="25" t="s">
        <v>114</v>
      </c>
      <c r="H53" s="103" t="s">
        <v>118</v>
      </c>
      <c r="I53" s="116" t="s">
        <v>115</v>
      </c>
      <c r="J53" s="58"/>
      <c r="L53" s="85"/>
    </row>
    <row r="54" spans="1:256">
      <c r="A54" s="101" t="s">
        <v>21</v>
      </c>
      <c r="B54" s="41" t="s">
        <v>17</v>
      </c>
      <c r="C54" s="18">
        <v>0</v>
      </c>
      <c r="D54" s="18">
        <v>1142906</v>
      </c>
      <c r="E54" s="18">
        <v>0</v>
      </c>
      <c r="F54" s="20">
        <f t="shared" si="0"/>
        <v>1142906</v>
      </c>
      <c r="G54" s="19" t="s">
        <v>63</v>
      </c>
      <c r="H54" s="102" t="s">
        <v>57</v>
      </c>
      <c r="L54" s="84"/>
    </row>
    <row r="55" spans="1:256" ht="15.75" customHeight="1">
      <c r="A55" s="101" t="s">
        <v>21</v>
      </c>
      <c r="B55" s="21" t="s">
        <v>17</v>
      </c>
      <c r="C55" s="18">
        <v>1223014.02</v>
      </c>
      <c r="D55" s="18">
        <v>0</v>
      </c>
      <c r="E55" s="18">
        <v>446367</v>
      </c>
      <c r="F55" s="20">
        <f t="shared" si="0"/>
        <v>776647.02</v>
      </c>
      <c r="G55" s="19" t="s">
        <v>94</v>
      </c>
      <c r="H55" s="102" t="s">
        <v>95</v>
      </c>
      <c r="L55" s="85"/>
    </row>
    <row r="56" spans="1:256" ht="15.75" customHeight="1">
      <c r="A56" s="104">
        <v>934</v>
      </c>
      <c r="B56" s="21" t="s">
        <v>96</v>
      </c>
      <c r="C56" s="18">
        <v>609706.4</v>
      </c>
      <c r="D56" s="18">
        <v>0</v>
      </c>
      <c r="E56" s="18">
        <v>138659.06</v>
      </c>
      <c r="F56" s="20">
        <f t="shared" si="0"/>
        <v>471047.34</v>
      </c>
      <c r="G56" s="19" t="s">
        <v>111</v>
      </c>
      <c r="H56" s="105" t="s">
        <v>97</v>
      </c>
      <c r="I56" s="57"/>
      <c r="J56" s="57"/>
      <c r="K56" s="91"/>
      <c r="L56" s="85"/>
      <c r="M56" s="2"/>
      <c r="N56" s="5"/>
      <c r="O56" s="4"/>
      <c r="P56" s="4"/>
      <c r="Q56" s="6"/>
      <c r="R56" s="7"/>
      <c r="S56" s="2"/>
      <c r="T56" s="2"/>
      <c r="U56" s="2"/>
      <c r="V56" s="5"/>
      <c r="W56" s="4"/>
      <c r="X56" s="4"/>
      <c r="Y56" s="6"/>
      <c r="Z56" s="7"/>
      <c r="AA56" s="2"/>
      <c r="AB56" s="2"/>
      <c r="AC56" s="2"/>
      <c r="AD56" s="5"/>
      <c r="AE56" s="4"/>
      <c r="AF56" s="4"/>
      <c r="AG56" s="6"/>
      <c r="AH56" s="7"/>
      <c r="AI56" s="2"/>
      <c r="AJ56" s="2"/>
      <c r="AK56" s="2"/>
      <c r="AL56" s="5"/>
      <c r="AM56" s="4"/>
      <c r="AN56" s="4"/>
      <c r="AO56" s="6"/>
      <c r="AP56" s="7"/>
      <c r="AQ56" s="2"/>
      <c r="AR56" s="2"/>
      <c r="AS56" s="2"/>
      <c r="AT56" s="5"/>
      <c r="AU56" s="4"/>
      <c r="AV56" s="4"/>
      <c r="AW56" s="6"/>
      <c r="AX56" s="7"/>
      <c r="AY56" s="2"/>
      <c r="AZ56" s="2"/>
      <c r="BA56" s="2"/>
      <c r="BB56" s="5"/>
      <c r="BC56" s="4"/>
      <c r="BD56" s="4"/>
      <c r="BE56" s="6"/>
      <c r="BF56" s="7"/>
      <c r="BG56" s="2"/>
      <c r="BH56" s="2"/>
      <c r="BI56" s="2"/>
      <c r="BJ56" s="5"/>
      <c r="BK56" s="4"/>
      <c r="BL56" s="4"/>
      <c r="BM56" s="6"/>
      <c r="BN56" s="7"/>
      <c r="BO56" s="2"/>
      <c r="BP56" s="2"/>
      <c r="BQ56" s="2"/>
      <c r="BR56" s="5"/>
      <c r="BS56" s="4"/>
      <c r="BT56" s="4"/>
      <c r="BU56" s="6"/>
      <c r="BV56" s="7"/>
      <c r="BW56" s="2"/>
      <c r="BX56" s="2"/>
      <c r="BY56" s="2"/>
      <c r="BZ56" s="5"/>
      <c r="CA56" s="4"/>
      <c r="CB56" s="4"/>
      <c r="CC56" s="6"/>
      <c r="CD56" s="7"/>
      <c r="CE56" s="2"/>
      <c r="CF56" s="2"/>
      <c r="CG56" s="2"/>
      <c r="CH56" s="5"/>
      <c r="CI56" s="4"/>
      <c r="CJ56" s="4"/>
      <c r="CK56" s="6"/>
      <c r="CL56" s="7"/>
      <c r="CM56" s="2"/>
      <c r="CN56" s="2"/>
      <c r="CO56" s="2"/>
      <c r="CP56" s="5"/>
      <c r="CQ56" s="4"/>
      <c r="CR56" s="4"/>
      <c r="CS56" s="6"/>
      <c r="CT56" s="7"/>
      <c r="CU56" s="2"/>
      <c r="CV56" s="2"/>
      <c r="CW56" s="2"/>
      <c r="CX56" s="5"/>
      <c r="CY56" s="4"/>
      <c r="CZ56" s="4"/>
      <c r="DA56" s="6"/>
      <c r="DB56" s="7"/>
      <c r="DC56" s="2"/>
      <c r="DD56" s="2"/>
      <c r="DE56" s="2"/>
      <c r="DF56" s="5"/>
      <c r="DG56" s="4"/>
      <c r="DH56" s="4"/>
      <c r="DI56" s="6"/>
      <c r="DJ56" s="7"/>
      <c r="DK56" s="2"/>
      <c r="DL56" s="2"/>
      <c r="DM56" s="2"/>
      <c r="DN56" s="5"/>
      <c r="DO56" s="4"/>
      <c r="DP56" s="4"/>
      <c r="DQ56" s="6"/>
      <c r="DR56" s="7"/>
      <c r="DS56" s="2"/>
      <c r="DT56" s="2"/>
      <c r="DU56" s="2"/>
      <c r="DV56" s="5"/>
      <c r="DW56" s="4"/>
      <c r="DX56" s="4"/>
      <c r="DY56" s="6"/>
      <c r="DZ56" s="7"/>
      <c r="EA56" s="2"/>
      <c r="EB56" s="2"/>
      <c r="EC56" s="2"/>
      <c r="ED56" s="5"/>
      <c r="EE56" s="4"/>
      <c r="EF56" s="4"/>
      <c r="EG56" s="6"/>
      <c r="EH56" s="7"/>
      <c r="EI56" s="2"/>
      <c r="EJ56" s="2"/>
      <c r="EK56" s="2"/>
      <c r="EL56" s="5"/>
      <c r="EM56" s="4"/>
      <c r="EN56" s="4"/>
      <c r="EO56" s="6"/>
      <c r="EP56" s="7"/>
      <c r="EQ56" s="2"/>
      <c r="ER56" s="2"/>
      <c r="ES56" s="2"/>
      <c r="ET56" s="5"/>
      <c r="EU56" s="4"/>
      <c r="EV56" s="4"/>
      <c r="EW56" s="6"/>
      <c r="EX56" s="7"/>
      <c r="EY56" s="2"/>
      <c r="EZ56" s="2"/>
      <c r="FA56" s="2"/>
      <c r="FB56" s="5"/>
      <c r="FC56" s="4"/>
      <c r="FD56" s="4"/>
      <c r="FE56" s="6"/>
      <c r="FF56" s="7"/>
      <c r="FG56" s="2"/>
      <c r="FH56" s="2"/>
      <c r="FI56" s="2"/>
      <c r="FJ56" s="5"/>
      <c r="FK56" s="4"/>
      <c r="FL56" s="4"/>
      <c r="FM56" s="6"/>
      <c r="FN56" s="7"/>
      <c r="FO56" s="2"/>
      <c r="FP56" s="2"/>
      <c r="FQ56" s="2"/>
      <c r="FR56" s="5"/>
      <c r="FS56" s="4"/>
      <c r="FT56" s="4"/>
      <c r="FU56" s="6"/>
      <c r="FV56" s="7"/>
      <c r="FW56" s="2"/>
      <c r="FX56" s="2"/>
      <c r="FY56" s="2"/>
      <c r="FZ56" s="5"/>
      <c r="GA56" s="4"/>
      <c r="GB56" s="4"/>
      <c r="GC56" s="6"/>
      <c r="GD56" s="7"/>
      <c r="GE56" s="2"/>
      <c r="GF56" s="2"/>
      <c r="GG56" s="2"/>
      <c r="GH56" s="5"/>
      <c r="GI56" s="4"/>
      <c r="GJ56" s="4"/>
      <c r="GK56" s="6"/>
      <c r="GL56" s="7"/>
      <c r="GM56" s="2"/>
      <c r="GN56" s="2"/>
      <c r="GO56" s="2"/>
      <c r="GP56" s="5"/>
      <c r="GQ56" s="4"/>
      <c r="GR56" s="4"/>
      <c r="GS56" s="6"/>
      <c r="GT56" s="7"/>
      <c r="GU56" s="2"/>
      <c r="GV56" s="2"/>
      <c r="GW56" s="2"/>
      <c r="GX56" s="5"/>
      <c r="GY56" s="4"/>
      <c r="GZ56" s="4"/>
      <c r="HA56" s="6"/>
      <c r="HB56" s="7"/>
      <c r="HC56" s="2"/>
      <c r="HD56" s="2"/>
      <c r="HE56" s="2"/>
      <c r="HF56" s="5"/>
      <c r="HG56" s="4"/>
      <c r="HH56" s="4"/>
      <c r="HI56" s="6"/>
      <c r="HJ56" s="7"/>
      <c r="HK56" s="2"/>
      <c r="HL56" s="2"/>
      <c r="HM56" s="2"/>
      <c r="HN56" s="5"/>
      <c r="HO56" s="4"/>
      <c r="HP56" s="4"/>
      <c r="HQ56" s="6"/>
      <c r="HR56" s="7"/>
      <c r="HS56" s="2"/>
      <c r="HT56" s="2"/>
      <c r="HU56" s="2"/>
      <c r="HV56" s="5"/>
      <c r="HW56" s="4"/>
      <c r="HX56" s="4"/>
      <c r="HY56" s="6"/>
      <c r="HZ56" s="7"/>
      <c r="IA56" s="2"/>
      <c r="IB56" s="2"/>
      <c r="IC56" s="2"/>
      <c r="ID56" s="5"/>
      <c r="IE56" s="4"/>
      <c r="IF56" s="4"/>
      <c r="IG56" s="6"/>
      <c r="IH56" s="7"/>
      <c r="II56" s="2"/>
      <c r="IJ56" s="2"/>
      <c r="IK56" s="2"/>
      <c r="IL56" s="5"/>
      <c r="IM56" s="4"/>
      <c r="IN56" s="4"/>
      <c r="IO56" s="6"/>
      <c r="IP56" s="7"/>
      <c r="IQ56" s="2"/>
      <c r="IR56" s="2"/>
      <c r="IS56" s="2"/>
      <c r="IT56" s="5"/>
      <c r="IU56" s="4"/>
      <c r="IV56" s="4"/>
    </row>
    <row r="57" spans="1:256" ht="15.75" customHeight="1">
      <c r="A57" s="101" t="s">
        <v>21</v>
      </c>
      <c r="B57" s="41" t="s">
        <v>18</v>
      </c>
      <c r="C57" s="18">
        <v>3525729</v>
      </c>
      <c r="D57" s="18">
        <v>0</v>
      </c>
      <c r="E57" s="18">
        <v>427848.5</v>
      </c>
      <c r="F57" s="20">
        <f t="shared" si="0"/>
        <v>3097880.5</v>
      </c>
      <c r="G57" s="19" t="s">
        <v>72</v>
      </c>
      <c r="H57" s="102" t="s">
        <v>57</v>
      </c>
      <c r="I57" s="57"/>
      <c r="J57" s="58"/>
      <c r="L57" s="85"/>
      <c r="M57" s="2"/>
      <c r="N57" s="5"/>
      <c r="O57" s="4"/>
      <c r="P57" s="4"/>
      <c r="Q57" s="6"/>
      <c r="R57" s="7"/>
      <c r="S57" s="2"/>
      <c r="T57" s="2"/>
      <c r="U57" s="2"/>
      <c r="V57" s="5"/>
      <c r="W57" s="4"/>
      <c r="X57" s="4"/>
      <c r="Y57" s="6"/>
      <c r="Z57" s="7"/>
      <c r="AA57" s="2"/>
      <c r="AB57" s="2"/>
      <c r="AC57" s="2"/>
      <c r="AD57" s="5"/>
      <c r="AE57" s="4"/>
      <c r="AF57" s="4"/>
      <c r="AG57" s="6"/>
      <c r="AH57" s="7"/>
      <c r="AI57" s="2"/>
      <c r="AJ57" s="2"/>
      <c r="AK57" s="2"/>
      <c r="AL57" s="5"/>
      <c r="AM57" s="4"/>
      <c r="AN57" s="4"/>
      <c r="AO57" s="6"/>
      <c r="AP57" s="7"/>
      <c r="AQ57" s="2"/>
      <c r="AR57" s="2"/>
      <c r="AS57" s="2"/>
      <c r="AT57" s="5"/>
      <c r="AU57" s="4"/>
      <c r="AV57" s="4"/>
      <c r="AW57" s="6"/>
      <c r="AX57" s="7"/>
      <c r="AY57" s="2"/>
      <c r="AZ57" s="2"/>
      <c r="BA57" s="2"/>
      <c r="BB57" s="5"/>
      <c r="BC57" s="4"/>
      <c r="BD57" s="4"/>
      <c r="BE57" s="6"/>
      <c r="BF57" s="7"/>
      <c r="BG57" s="2"/>
      <c r="BH57" s="2"/>
      <c r="BI57" s="2"/>
      <c r="BJ57" s="5"/>
      <c r="BK57" s="4"/>
      <c r="BL57" s="4"/>
      <c r="BM57" s="6"/>
      <c r="BN57" s="7"/>
      <c r="BO57" s="2"/>
      <c r="BP57" s="2"/>
      <c r="BQ57" s="2"/>
      <c r="BR57" s="5"/>
      <c r="BS57" s="4"/>
      <c r="BT57" s="4"/>
      <c r="BU57" s="6"/>
      <c r="BV57" s="7"/>
      <c r="BW57" s="2"/>
      <c r="BX57" s="2"/>
      <c r="BY57" s="2"/>
      <c r="BZ57" s="5"/>
      <c r="CA57" s="4"/>
      <c r="CB57" s="4"/>
      <c r="CC57" s="6"/>
      <c r="CD57" s="7"/>
      <c r="CE57" s="2"/>
      <c r="CF57" s="2"/>
      <c r="CG57" s="2"/>
      <c r="CH57" s="5"/>
      <c r="CI57" s="4"/>
      <c r="CJ57" s="4"/>
      <c r="CK57" s="6"/>
      <c r="CL57" s="7"/>
      <c r="CM57" s="2"/>
      <c r="CN57" s="2"/>
      <c r="CO57" s="2"/>
      <c r="CP57" s="5"/>
      <c r="CQ57" s="4"/>
      <c r="CR57" s="4"/>
      <c r="CS57" s="6"/>
      <c r="CT57" s="7"/>
      <c r="CU57" s="2"/>
      <c r="CV57" s="2"/>
      <c r="CW57" s="2"/>
      <c r="CX57" s="5"/>
      <c r="CY57" s="4"/>
      <c r="CZ57" s="4"/>
      <c r="DA57" s="6"/>
      <c r="DB57" s="7"/>
      <c r="DC57" s="2"/>
      <c r="DD57" s="2"/>
      <c r="DE57" s="2"/>
      <c r="DF57" s="5"/>
      <c r="DG57" s="4"/>
      <c r="DH57" s="4"/>
      <c r="DI57" s="6"/>
      <c r="DJ57" s="7"/>
      <c r="DK57" s="2"/>
      <c r="DL57" s="2"/>
      <c r="DM57" s="2"/>
      <c r="DN57" s="5"/>
      <c r="DO57" s="4"/>
      <c r="DP57" s="4"/>
      <c r="DQ57" s="6"/>
      <c r="DR57" s="7"/>
      <c r="DS57" s="2"/>
      <c r="DT57" s="2"/>
      <c r="DU57" s="2"/>
      <c r="DV57" s="5"/>
      <c r="DW57" s="4"/>
      <c r="DX57" s="4"/>
      <c r="DY57" s="6"/>
      <c r="DZ57" s="7"/>
      <c r="EA57" s="2"/>
      <c r="EB57" s="2"/>
      <c r="EC57" s="2"/>
      <c r="ED57" s="5"/>
      <c r="EE57" s="4"/>
      <c r="EF57" s="4"/>
      <c r="EG57" s="6"/>
      <c r="EH57" s="7"/>
      <c r="EI57" s="2"/>
      <c r="EJ57" s="2"/>
      <c r="EK57" s="2"/>
      <c r="EL57" s="5"/>
      <c r="EM57" s="4"/>
      <c r="EN57" s="4"/>
      <c r="EO57" s="6"/>
      <c r="EP57" s="7"/>
      <c r="EQ57" s="2"/>
      <c r="ER57" s="2"/>
      <c r="ES57" s="2"/>
      <c r="ET57" s="5"/>
      <c r="EU57" s="4"/>
      <c r="EV57" s="4"/>
      <c r="EW57" s="6"/>
      <c r="EX57" s="7"/>
      <c r="EY57" s="2"/>
      <c r="EZ57" s="2"/>
      <c r="FA57" s="2"/>
      <c r="FB57" s="5"/>
      <c r="FC57" s="4"/>
      <c r="FD57" s="4"/>
      <c r="FE57" s="6"/>
      <c r="FF57" s="7"/>
      <c r="FG57" s="2"/>
      <c r="FH57" s="2"/>
      <c r="FI57" s="2"/>
      <c r="FJ57" s="5"/>
      <c r="FK57" s="4"/>
      <c r="FL57" s="4"/>
      <c r="FM57" s="6"/>
      <c r="FN57" s="7"/>
      <c r="FO57" s="2"/>
      <c r="FP57" s="2"/>
      <c r="FQ57" s="2"/>
      <c r="FR57" s="5"/>
      <c r="FS57" s="4"/>
      <c r="FT57" s="4"/>
      <c r="FU57" s="6"/>
      <c r="FV57" s="7"/>
      <c r="FW57" s="2"/>
      <c r="FX57" s="2"/>
      <c r="FY57" s="2"/>
      <c r="FZ57" s="5"/>
      <c r="GA57" s="4"/>
      <c r="GB57" s="4"/>
      <c r="GC57" s="6"/>
      <c r="GD57" s="7"/>
      <c r="GE57" s="2"/>
      <c r="GF57" s="2"/>
      <c r="GG57" s="2"/>
      <c r="GH57" s="5"/>
      <c r="GI57" s="4"/>
      <c r="GJ57" s="4"/>
      <c r="GK57" s="6"/>
      <c r="GL57" s="7"/>
      <c r="GM57" s="2"/>
      <c r="GN57" s="2"/>
      <c r="GO57" s="2"/>
      <c r="GP57" s="5"/>
      <c r="GQ57" s="4"/>
      <c r="GR57" s="4"/>
      <c r="GS57" s="6"/>
      <c r="GT57" s="7"/>
      <c r="GU57" s="2"/>
      <c r="GV57" s="2"/>
      <c r="GW57" s="2"/>
      <c r="GX57" s="5"/>
      <c r="GY57" s="4"/>
      <c r="GZ57" s="4"/>
      <c r="HA57" s="6"/>
      <c r="HB57" s="7"/>
      <c r="HC57" s="2"/>
      <c r="HD57" s="2"/>
      <c r="HE57" s="2"/>
      <c r="HF57" s="5"/>
      <c r="HG57" s="4"/>
      <c r="HH57" s="4"/>
      <c r="HI57" s="6"/>
      <c r="HJ57" s="7"/>
      <c r="HK57" s="2"/>
      <c r="HL57" s="2"/>
      <c r="HM57" s="2"/>
      <c r="HN57" s="5"/>
      <c r="HO57" s="4"/>
      <c r="HP57" s="4"/>
      <c r="HQ57" s="6"/>
      <c r="HR57" s="7"/>
      <c r="HS57" s="2"/>
      <c r="HT57" s="2"/>
      <c r="HU57" s="2"/>
      <c r="HV57" s="5"/>
      <c r="HW57" s="4"/>
      <c r="HX57" s="4"/>
      <c r="HY57" s="6"/>
      <c r="HZ57" s="7"/>
      <c r="IA57" s="2"/>
      <c r="IB57" s="2"/>
      <c r="IC57" s="2"/>
      <c r="ID57" s="5"/>
      <c r="IE57" s="4"/>
      <c r="IF57" s="4"/>
      <c r="IG57" s="6"/>
      <c r="IH57" s="7"/>
      <c r="II57" s="2"/>
      <c r="IJ57" s="2"/>
      <c r="IK57" s="2"/>
      <c r="IL57" s="5"/>
      <c r="IM57" s="4"/>
      <c r="IN57" s="4"/>
      <c r="IO57" s="6"/>
      <c r="IP57" s="7"/>
      <c r="IQ57" s="2"/>
      <c r="IR57" s="2"/>
      <c r="IS57" s="2"/>
      <c r="IT57" s="5"/>
      <c r="IU57" s="4"/>
      <c r="IV57" s="4"/>
    </row>
    <row r="58" spans="1:256">
      <c r="A58" s="101" t="s">
        <v>21</v>
      </c>
      <c r="B58" s="21" t="s">
        <v>18</v>
      </c>
      <c r="C58" s="18">
        <v>1455312.2</v>
      </c>
      <c r="D58" s="18">
        <v>0</v>
      </c>
      <c r="E58" s="18">
        <v>100706.55</v>
      </c>
      <c r="F58" s="20">
        <f t="shared" si="0"/>
        <v>1354605.65</v>
      </c>
      <c r="G58" s="19" t="s">
        <v>89</v>
      </c>
      <c r="H58" s="102"/>
      <c r="I58" s="56"/>
      <c r="J58" s="7"/>
      <c r="L58" s="86"/>
    </row>
    <row r="59" spans="1:256">
      <c r="A59" s="101" t="s">
        <v>21</v>
      </c>
      <c r="B59" s="41" t="s">
        <v>37</v>
      </c>
      <c r="C59" s="18">
        <v>482660.7</v>
      </c>
      <c r="D59" s="18">
        <v>0</v>
      </c>
      <c r="E59" s="18">
        <v>482660.7</v>
      </c>
      <c r="F59" s="20">
        <f t="shared" si="0"/>
        <v>0</v>
      </c>
      <c r="G59" s="19" t="s">
        <v>93</v>
      </c>
      <c r="H59" s="102" t="s">
        <v>98</v>
      </c>
      <c r="L59" s="87"/>
    </row>
    <row r="60" spans="1:256">
      <c r="A60" s="104">
        <v>934</v>
      </c>
      <c r="B60" s="21" t="s">
        <v>19</v>
      </c>
      <c r="C60" s="18">
        <v>714440.4</v>
      </c>
      <c r="D60" s="18">
        <v>0</v>
      </c>
      <c r="E60" s="18">
        <v>0</v>
      </c>
      <c r="F60" s="20">
        <f t="shared" si="0"/>
        <v>714440.4</v>
      </c>
      <c r="G60" s="119" t="s">
        <v>56</v>
      </c>
      <c r="H60" s="103"/>
      <c r="I60" s="57"/>
      <c r="J60" s="3"/>
      <c r="L60" s="85"/>
    </row>
    <row r="61" spans="1:256">
      <c r="A61" s="104">
        <v>934</v>
      </c>
      <c r="B61" s="21" t="s">
        <v>92</v>
      </c>
      <c r="C61" s="18">
        <v>3612349.03</v>
      </c>
      <c r="D61" s="18">
        <v>0</v>
      </c>
      <c r="E61" s="18">
        <v>0</v>
      </c>
      <c r="F61" s="20">
        <f t="shared" si="0"/>
        <v>3612349.03</v>
      </c>
      <c r="G61" s="19" t="s">
        <v>91</v>
      </c>
      <c r="H61" s="103"/>
      <c r="I61" s="57"/>
      <c r="J61" s="3"/>
      <c r="K61" s="57"/>
      <c r="L61" s="85"/>
    </row>
    <row r="62" spans="1:256" ht="15.75" thickBot="1">
      <c r="A62" s="109" t="s">
        <v>21</v>
      </c>
      <c r="B62" s="110" t="s">
        <v>3</v>
      </c>
      <c r="C62" s="111">
        <v>1838936</v>
      </c>
      <c r="D62" s="111">
        <v>0</v>
      </c>
      <c r="E62" s="111">
        <v>16500</v>
      </c>
      <c r="F62" s="120">
        <f t="shared" si="0"/>
        <v>1822436</v>
      </c>
      <c r="G62" s="112" t="s">
        <v>90</v>
      </c>
      <c r="H62" s="113"/>
      <c r="I62" s="93"/>
      <c r="J62" s="94"/>
      <c r="L62" s="85"/>
    </row>
    <row r="63" spans="1:256" ht="15.75" thickBot="1">
      <c r="A63" s="45"/>
      <c r="B63" s="46"/>
      <c r="C63" s="47">
        <f>SUM(C25:C62)</f>
        <v>174986197.97</v>
      </c>
      <c r="D63" s="47">
        <f>SUM(D26:D62)</f>
        <v>31528091.230000004</v>
      </c>
      <c r="E63" s="48">
        <f>SUM(E25:E62)</f>
        <v>102649556.19000004</v>
      </c>
      <c r="F63" s="48">
        <f>SUM(F25:F62)</f>
        <v>103864733.00999998</v>
      </c>
      <c r="G63" s="49"/>
      <c r="H63" s="92"/>
      <c r="I63" s="57"/>
      <c r="J63" s="57"/>
      <c r="K63" s="57"/>
    </row>
    <row r="64" spans="1:256" ht="15.75" thickBot="1">
      <c r="A64" s="60">
        <v>94700000</v>
      </c>
      <c r="B64" s="60" t="s">
        <v>2</v>
      </c>
      <c r="C64" s="61">
        <v>17496</v>
      </c>
      <c r="D64" s="61">
        <v>0</v>
      </c>
      <c r="E64" s="54">
        <v>17496</v>
      </c>
      <c r="F64" s="54">
        <v>0</v>
      </c>
      <c r="G64" s="62" t="s">
        <v>100</v>
      </c>
      <c r="H64" s="66"/>
      <c r="I64" s="68"/>
      <c r="J64" s="69"/>
      <c r="K64" s="57"/>
    </row>
    <row r="65" spans="1:10" ht="15.75" thickBot="1">
      <c r="A65" s="45">
        <v>947</v>
      </c>
      <c r="B65" s="46"/>
      <c r="C65" s="47">
        <v>17496</v>
      </c>
      <c r="D65" s="47">
        <v>0</v>
      </c>
      <c r="E65" s="48">
        <v>17496</v>
      </c>
      <c r="F65" s="48">
        <v>0</v>
      </c>
      <c r="G65" s="38"/>
      <c r="H65" s="67"/>
      <c r="I65" s="9"/>
      <c r="J65" s="8"/>
    </row>
    <row r="66" spans="1:10">
      <c r="A66" s="30" t="s">
        <v>39</v>
      </c>
      <c r="B66" s="30" t="s">
        <v>38</v>
      </c>
      <c r="C66" s="31">
        <v>70475659.459999993</v>
      </c>
      <c r="D66" s="31">
        <v>69146409.040000007</v>
      </c>
      <c r="E66" s="32">
        <v>0</v>
      </c>
      <c r="F66" s="32">
        <f>C66-D66</f>
        <v>1329250.4199999869</v>
      </c>
      <c r="G66" s="52"/>
      <c r="H66" s="40"/>
    </row>
    <row r="67" spans="1:10" ht="15.75" thickBot="1">
      <c r="A67" s="33" t="s">
        <v>39</v>
      </c>
      <c r="B67" s="33" t="s">
        <v>2</v>
      </c>
      <c r="C67" s="34">
        <v>134</v>
      </c>
      <c r="D67" s="34">
        <v>8597</v>
      </c>
      <c r="E67" s="35">
        <v>9105</v>
      </c>
      <c r="F67" s="35">
        <f>C67-D67+E67</f>
        <v>642</v>
      </c>
      <c r="G67" s="36"/>
      <c r="H67" s="37"/>
    </row>
    <row r="68" spans="1:10" ht="15.75" thickBot="1">
      <c r="A68" s="63" t="s">
        <v>39</v>
      </c>
      <c r="B68" s="46"/>
      <c r="C68" s="47">
        <f>SUM(C66:C67)</f>
        <v>70475793.459999993</v>
      </c>
      <c r="D68" s="47">
        <f>SUM(D66:D67)</f>
        <v>69155006.040000007</v>
      </c>
      <c r="E68" s="48">
        <f>SUM(E66:E67)</f>
        <v>9105</v>
      </c>
      <c r="F68" s="48">
        <f>SUM(F66:F67)</f>
        <v>1329892.4199999869</v>
      </c>
      <c r="G68" s="38"/>
      <c r="H68" s="39"/>
    </row>
    <row r="69" spans="1:10">
      <c r="A69" s="30" t="s">
        <v>41</v>
      </c>
      <c r="B69" s="30" t="s">
        <v>40</v>
      </c>
      <c r="C69" s="31">
        <v>1804029.35</v>
      </c>
      <c r="D69" s="31">
        <v>1147291.75</v>
      </c>
      <c r="E69" s="32">
        <v>0</v>
      </c>
      <c r="F69" s="32">
        <f>C69-D69</f>
        <v>656737.60000000009</v>
      </c>
      <c r="G69" s="30" t="s">
        <v>101</v>
      </c>
      <c r="H69" s="40"/>
    </row>
    <row r="70" spans="1:10" ht="15.75" thickBot="1">
      <c r="A70" s="33" t="s">
        <v>41</v>
      </c>
      <c r="B70" s="33" t="s">
        <v>42</v>
      </c>
      <c r="C70" s="34">
        <v>902416.4</v>
      </c>
      <c r="D70" s="34">
        <v>150408.9</v>
      </c>
      <c r="E70" s="35">
        <v>0</v>
      </c>
      <c r="F70" s="54">
        <f>C70-D70</f>
        <v>752007.5</v>
      </c>
      <c r="G70" s="53" t="s">
        <v>102</v>
      </c>
      <c r="H70" s="37"/>
    </row>
    <row r="71" spans="1:10" ht="15.75" thickBot="1">
      <c r="A71" s="45">
        <v>974</v>
      </c>
      <c r="B71" s="46"/>
      <c r="C71" s="47">
        <f>SUM(C69:C70)</f>
        <v>2706445.75</v>
      </c>
      <c r="D71" s="47">
        <f>SUM(D69:D70)</f>
        <v>1297700.6499999999</v>
      </c>
      <c r="E71" s="48">
        <f>SUM(E69:E70)</f>
        <v>0</v>
      </c>
      <c r="F71" s="48">
        <f>SUM(F69:F70)</f>
        <v>1408745.1</v>
      </c>
      <c r="G71" s="49"/>
      <c r="H71" s="55"/>
    </row>
    <row r="72" spans="1:10" ht="15.75" thickBot="1">
      <c r="A72" s="124" t="s">
        <v>43</v>
      </c>
      <c r="B72" s="46" t="s">
        <v>2</v>
      </c>
      <c r="C72" s="47">
        <v>29262077</v>
      </c>
      <c r="D72" s="47">
        <v>2384574</v>
      </c>
      <c r="E72" s="48">
        <v>506000</v>
      </c>
      <c r="F72" s="48">
        <f>C72-D72+E72</f>
        <v>27383503</v>
      </c>
      <c r="G72" s="38" t="s">
        <v>103</v>
      </c>
      <c r="H72" s="39"/>
    </row>
    <row r="73" spans="1:10">
      <c r="A73" s="64"/>
      <c r="B73" s="64"/>
      <c r="C73" s="65"/>
      <c r="D73" s="65"/>
      <c r="E73" s="65"/>
      <c r="F73" s="65"/>
      <c r="G73" s="64"/>
      <c r="H73" s="64"/>
    </row>
    <row r="74" spans="1:10">
      <c r="A74" s="8"/>
      <c r="B74" s="8"/>
      <c r="C74" s="9"/>
      <c r="D74" s="9"/>
      <c r="E74" s="9"/>
      <c r="F74" s="9"/>
      <c r="G74" s="8"/>
      <c r="H74" s="8"/>
    </row>
    <row r="75" spans="1:10">
      <c r="A75" s="8"/>
      <c r="B75" s="8"/>
      <c r="C75" s="9"/>
      <c r="D75" s="9"/>
      <c r="E75" s="9"/>
      <c r="F75" s="9"/>
      <c r="G75" s="8"/>
      <c r="H75" s="8"/>
    </row>
    <row r="76" spans="1:10">
      <c r="A76" s="8"/>
      <c r="B76" s="8"/>
      <c r="C76" s="9"/>
      <c r="D76" s="9"/>
      <c r="E76" s="9"/>
      <c r="F76" s="9"/>
      <c r="G76" s="8"/>
      <c r="H76" s="8"/>
    </row>
  </sheetData>
  <phoneticPr fontId="0" type="noConversion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2015-02-25T08:19:54Z</dcterms:created>
  <dcterms:modified xsi:type="dcterms:W3CDTF">2015-02-25T13:37:38Z</dcterms:modified>
</cp:coreProperties>
</file>