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" yWindow="576" windowWidth="23256" windowHeight="11952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80" i="1"/>
  <c r="C77"/>
  <c r="D77"/>
  <c r="C75"/>
  <c r="D75"/>
  <c r="C70"/>
  <c r="D70"/>
  <c r="C68"/>
  <c r="D68"/>
  <c r="C64"/>
  <c r="D64"/>
  <c r="C61"/>
  <c r="D61"/>
  <c r="C24"/>
  <c r="D24"/>
  <c r="C8"/>
  <c r="D8"/>
  <c r="C6"/>
  <c r="D6"/>
</calcChain>
</file>

<file path=xl/sharedStrings.xml><?xml version="1.0" encoding="utf-8"?>
<sst xmlns="http://schemas.openxmlformats.org/spreadsheetml/2006/main" count="136" uniqueCount="63">
  <si>
    <t>Č. podrozvahového účtu</t>
  </si>
  <si>
    <t>Partner podrozvahového účtu</t>
  </si>
  <si>
    <t>PS</t>
  </si>
  <si>
    <t>KS</t>
  </si>
  <si>
    <t>905</t>
  </si>
  <si>
    <t>444</t>
  </si>
  <si>
    <t>906</t>
  </si>
  <si>
    <t>933</t>
  </si>
  <si>
    <t>24148725</t>
  </si>
  <si>
    <t>24768651</t>
  </si>
  <si>
    <t>26763036</t>
  </si>
  <si>
    <t>27160360</t>
  </si>
  <si>
    <t>28178777</t>
  </si>
  <si>
    <t>44848200</t>
  </si>
  <si>
    <t>48114057</t>
  </si>
  <si>
    <t>49617052</t>
  </si>
  <si>
    <t>63671077</t>
  </si>
  <si>
    <t>AT</t>
  </si>
  <si>
    <t>PL</t>
  </si>
  <si>
    <t>IE</t>
  </si>
  <si>
    <t>US</t>
  </si>
  <si>
    <t>DE</t>
  </si>
  <si>
    <t>GB</t>
  </si>
  <si>
    <t>934</t>
  </si>
  <si>
    <t>CH</t>
  </si>
  <si>
    <t>63984482</t>
  </si>
  <si>
    <t>64575977</t>
  </si>
  <si>
    <t>AU</t>
  </si>
  <si>
    <t>CA</t>
  </si>
  <si>
    <t>00565474</t>
  </si>
  <si>
    <t>24662623</t>
  </si>
  <si>
    <t>25364910</t>
  </si>
  <si>
    <t>26432765</t>
  </si>
  <si>
    <t>27117804</t>
  </si>
  <si>
    <t>27146928</t>
  </si>
  <si>
    <t>27636852</t>
  </si>
  <si>
    <t>27876756</t>
  </si>
  <si>
    <t>28171586</t>
  </si>
  <si>
    <t>28196775</t>
  </si>
  <si>
    <t>28462564</t>
  </si>
  <si>
    <t>43004351</t>
  </si>
  <si>
    <t>NL</t>
  </si>
  <si>
    <t>26186152</t>
  </si>
  <si>
    <t>27104494</t>
  </si>
  <si>
    <t>FR</t>
  </si>
  <si>
    <t>IT</t>
  </si>
  <si>
    <t>971</t>
  </si>
  <si>
    <t>26051737</t>
  </si>
  <si>
    <t>26284146</t>
  </si>
  <si>
    <t>972</t>
  </si>
  <si>
    <t>03543749</t>
  </si>
  <si>
    <t>26920522</t>
  </si>
  <si>
    <t>46342796</t>
  </si>
  <si>
    <t>973</t>
  </si>
  <si>
    <t>974</t>
  </si>
  <si>
    <t>25502859</t>
  </si>
  <si>
    <t>45797803</t>
  </si>
  <si>
    <t>24207519</t>
  </si>
  <si>
    <t>986</t>
  </si>
  <si>
    <t>16 Podrozvahová evidence</t>
  </si>
  <si>
    <t>k 31. 12. 2017</t>
  </si>
  <si>
    <t>Vypracovala: Bc. Jana Jakšová</t>
  </si>
  <si>
    <t xml:space="preserve">Dne: </t>
  </si>
</sst>
</file>

<file path=xl/styles.xml><?xml version="1.0" encoding="utf-8"?>
<styleSheet xmlns="http://schemas.openxmlformats.org/spreadsheetml/2006/main">
  <numFmts count="1">
    <numFmt numFmtId="164" formatCode="#,##0.00\ _K_č"/>
  </numFmts>
  <fonts count="4">
    <font>
      <sz val="10"/>
      <color rgb="FF000000"/>
      <name val="Arial"/>
    </font>
    <font>
      <b/>
      <u/>
      <sz val="9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164" fontId="0" fillId="0" borderId="0" xfId="0" applyNumberFormat="1" applyFont="1" applyFill="1" applyAlignment="1">
      <alignment vertical="top"/>
    </xf>
    <xf numFmtId="0" fontId="0" fillId="0" borderId="1" xfId="0" applyFont="1" applyFill="1" applyBorder="1" applyAlignment="1">
      <alignment vertical="top"/>
    </xf>
    <xf numFmtId="164" fontId="0" fillId="0" borderId="1" xfId="0" applyNumberFormat="1" applyFont="1" applyFill="1" applyBorder="1" applyAlignment="1">
      <alignment horizontal="right" vertical="top"/>
    </xf>
    <xf numFmtId="0" fontId="0" fillId="0" borderId="2" xfId="0" applyFont="1" applyFill="1" applyBorder="1" applyAlignment="1">
      <alignment vertical="top"/>
    </xf>
    <xf numFmtId="164" fontId="0" fillId="0" borderId="3" xfId="0" applyNumberFormat="1" applyFont="1" applyFill="1" applyBorder="1" applyAlignment="1">
      <alignment horizontal="right" vertical="top"/>
    </xf>
    <xf numFmtId="0" fontId="0" fillId="0" borderId="4" xfId="0" applyFont="1" applyFill="1" applyBorder="1" applyAlignment="1">
      <alignment vertical="top"/>
    </xf>
    <xf numFmtId="0" fontId="0" fillId="0" borderId="5" xfId="0" applyFont="1" applyFill="1" applyBorder="1" applyAlignment="1">
      <alignment vertical="top"/>
    </xf>
    <xf numFmtId="164" fontId="0" fillId="0" borderId="5" xfId="0" applyNumberFormat="1" applyFont="1" applyFill="1" applyBorder="1" applyAlignment="1">
      <alignment horizontal="right" vertical="top"/>
    </xf>
    <xf numFmtId="164" fontId="0" fillId="0" borderId="6" xfId="0" applyNumberFormat="1" applyFont="1" applyFill="1" applyBorder="1" applyAlignment="1">
      <alignment horizontal="right" vertical="top"/>
    </xf>
    <xf numFmtId="0" fontId="0" fillId="0" borderId="10" xfId="0" applyFont="1" applyFill="1" applyBorder="1" applyAlignment="1">
      <alignment vertical="top"/>
    </xf>
    <xf numFmtId="0" fontId="0" fillId="0" borderId="11" xfId="0" applyFont="1" applyFill="1" applyBorder="1" applyAlignment="1">
      <alignment vertical="top"/>
    </xf>
    <xf numFmtId="164" fontId="0" fillId="0" borderId="11" xfId="0" applyNumberFormat="1" applyFont="1" applyFill="1" applyBorder="1" applyAlignment="1">
      <alignment horizontal="right" vertical="top"/>
    </xf>
    <xf numFmtId="164" fontId="0" fillId="0" borderId="12" xfId="0" applyNumberFormat="1" applyFont="1" applyFill="1" applyBorder="1" applyAlignment="1">
      <alignment horizontal="right" vertical="top"/>
    </xf>
    <xf numFmtId="0" fontId="2" fillId="2" borderId="7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164" fontId="2" fillId="2" borderId="8" xfId="0" applyNumberFormat="1" applyFont="1" applyFill="1" applyBorder="1" applyAlignment="1">
      <alignment horizontal="right" vertical="top"/>
    </xf>
    <xf numFmtId="164" fontId="2" fillId="2" borderId="9" xfId="0" applyNumberFormat="1" applyFont="1" applyFill="1" applyBorder="1" applyAlignment="1">
      <alignment horizontal="right" vertical="top"/>
    </xf>
    <xf numFmtId="0" fontId="0" fillId="0" borderId="13" xfId="0" applyFont="1" applyFill="1" applyBorder="1" applyAlignment="1">
      <alignment vertical="top"/>
    </xf>
    <xf numFmtId="0" fontId="0" fillId="0" borderId="14" xfId="0" applyFont="1" applyFill="1" applyBorder="1" applyAlignment="1">
      <alignment vertical="top"/>
    </xf>
    <xf numFmtId="164" fontId="0" fillId="0" borderId="14" xfId="0" applyNumberFormat="1" applyFont="1" applyFill="1" applyBorder="1" applyAlignment="1">
      <alignment horizontal="right" vertical="top"/>
    </xf>
    <xf numFmtId="164" fontId="0" fillId="0" borderId="15" xfId="0" applyNumberFormat="1" applyFont="1" applyFill="1" applyBorder="1" applyAlignment="1">
      <alignment horizontal="right" vertical="top"/>
    </xf>
    <xf numFmtId="164" fontId="2" fillId="2" borderId="8" xfId="0" applyNumberFormat="1" applyFont="1" applyFill="1" applyBorder="1" applyAlignment="1">
      <alignment vertical="top"/>
    </xf>
    <xf numFmtId="164" fontId="2" fillId="2" borderId="9" xfId="0" applyNumberFormat="1" applyFont="1" applyFill="1" applyBorder="1" applyAlignment="1">
      <alignment vertical="top"/>
    </xf>
    <xf numFmtId="0" fontId="3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14" fontId="0" fillId="0" borderId="0" xfId="0" applyNumberFormat="1" applyFont="1" applyFill="1" applyAlignment="1">
      <alignment horizontal="left" vertical="top"/>
    </xf>
    <xf numFmtId="0" fontId="2" fillId="0" borderId="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164" fontId="2" fillId="0" borderId="8" xfId="0" applyNumberFormat="1" applyFont="1" applyFill="1" applyBorder="1" applyAlignment="1">
      <alignment horizontal="center" vertical="top" wrapText="1"/>
    </xf>
    <xf numFmtId="164" fontId="2" fillId="0" borderId="9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0"/>
  <sheetViews>
    <sheetView tabSelected="1" topLeftCell="A55" zoomScaleNormal="100" workbookViewId="0">
      <selection activeCell="B80" sqref="B80"/>
    </sheetView>
  </sheetViews>
  <sheetFormatPr defaultColWidth="11.44140625" defaultRowHeight="12.75" customHeight="1"/>
  <cols>
    <col min="1" max="1" width="15.88671875" style="1" customWidth="1"/>
    <col min="2" max="2" width="19" style="1" customWidth="1"/>
    <col min="3" max="4" width="18.21875" style="4" bestFit="1" customWidth="1"/>
    <col min="5" max="16384" width="11.44140625" style="1"/>
  </cols>
  <sheetData>
    <row r="1" spans="1:4" ht="12.75" customHeight="1">
      <c r="A1" s="2" t="s">
        <v>59</v>
      </c>
    </row>
    <row r="2" spans="1:4" ht="12.75" customHeight="1">
      <c r="A2" s="2" t="s">
        <v>60</v>
      </c>
    </row>
    <row r="3" spans="1:4" ht="12.75" customHeight="1" thickBot="1"/>
    <row r="4" spans="1:4" s="34" customFormat="1" ht="40.200000000000003" thickBot="1">
      <c r="A4" s="30" t="s">
        <v>0</v>
      </c>
      <c r="B4" s="31" t="s">
        <v>1</v>
      </c>
      <c r="C4" s="32" t="s">
        <v>2</v>
      </c>
      <c r="D4" s="33" t="s">
        <v>3</v>
      </c>
    </row>
    <row r="5" spans="1:4" ht="12.75" customHeight="1" thickBot="1">
      <c r="A5" s="13" t="s">
        <v>4</v>
      </c>
      <c r="B5" s="14" t="s">
        <v>5</v>
      </c>
      <c r="C5" s="15">
        <v>50131333.640000001</v>
      </c>
      <c r="D5" s="16">
        <v>48135881.899999999</v>
      </c>
    </row>
    <row r="6" spans="1:4" ht="12.75" customHeight="1" thickBot="1">
      <c r="A6" s="17"/>
      <c r="B6" s="18"/>
      <c r="C6" s="19">
        <f>SUM(C5:C5)</f>
        <v>50131333.640000001</v>
      </c>
      <c r="D6" s="20">
        <f>SUM(D5:D5)</f>
        <v>48135881.899999999</v>
      </c>
    </row>
    <row r="7" spans="1:4" ht="12.75" customHeight="1" thickBot="1">
      <c r="A7" s="21" t="s">
        <v>6</v>
      </c>
      <c r="B7" s="22" t="s">
        <v>5</v>
      </c>
      <c r="C7" s="23">
        <v>7371.48</v>
      </c>
      <c r="D7" s="24">
        <v>7371.48</v>
      </c>
    </row>
    <row r="8" spans="1:4" ht="12.75" customHeight="1" thickBot="1">
      <c r="A8" s="17"/>
      <c r="B8" s="18"/>
      <c r="C8" s="19">
        <f>SUM(C7)</f>
        <v>7371.48</v>
      </c>
      <c r="D8" s="20">
        <f>SUM(D7)</f>
        <v>7371.48</v>
      </c>
    </row>
    <row r="9" spans="1:4" ht="12.75" customHeight="1">
      <c r="A9" s="9" t="s">
        <v>7</v>
      </c>
      <c r="B9" s="10" t="s">
        <v>8</v>
      </c>
      <c r="C9" s="11">
        <v>5310993</v>
      </c>
      <c r="D9" s="12">
        <v>5310993</v>
      </c>
    </row>
    <row r="10" spans="1:4" ht="12.75" customHeight="1">
      <c r="A10" s="7" t="s">
        <v>7</v>
      </c>
      <c r="B10" s="5" t="s">
        <v>9</v>
      </c>
      <c r="C10" s="6">
        <v>2852365.46</v>
      </c>
      <c r="D10" s="8">
        <v>2852365.46</v>
      </c>
    </row>
    <row r="11" spans="1:4" ht="12.75" customHeight="1">
      <c r="A11" s="7" t="s">
        <v>7</v>
      </c>
      <c r="B11" s="5" t="s">
        <v>10</v>
      </c>
      <c r="C11" s="6">
        <v>630810.17000000004</v>
      </c>
      <c r="D11" s="8">
        <v>630810.17000000004</v>
      </c>
    </row>
    <row r="12" spans="1:4" ht="12.75" customHeight="1">
      <c r="A12" s="7" t="s">
        <v>7</v>
      </c>
      <c r="B12" s="5" t="s">
        <v>11</v>
      </c>
      <c r="C12" s="6">
        <v>0</v>
      </c>
      <c r="D12" s="8">
        <v>0</v>
      </c>
    </row>
    <row r="13" spans="1:4" ht="12.75" customHeight="1">
      <c r="A13" s="7" t="s">
        <v>7</v>
      </c>
      <c r="B13" s="5" t="s">
        <v>12</v>
      </c>
      <c r="C13" s="6">
        <v>967741.61</v>
      </c>
      <c r="D13" s="8">
        <v>967741.61</v>
      </c>
    </row>
    <row r="14" spans="1:4" ht="12.75" customHeight="1">
      <c r="A14" s="7" t="s">
        <v>7</v>
      </c>
      <c r="B14" s="5" t="s">
        <v>13</v>
      </c>
      <c r="C14" s="6">
        <v>1084253</v>
      </c>
      <c r="D14" s="8">
        <v>1084253</v>
      </c>
    </row>
    <row r="15" spans="1:4" ht="12.75" customHeight="1">
      <c r="A15" s="7" t="s">
        <v>7</v>
      </c>
      <c r="B15" s="5" t="s">
        <v>14</v>
      </c>
      <c r="C15" s="6">
        <v>1856289.73</v>
      </c>
      <c r="D15" s="8">
        <v>1856289.73</v>
      </c>
    </row>
    <row r="16" spans="1:4" ht="12.75" customHeight="1">
      <c r="A16" s="7" t="s">
        <v>7</v>
      </c>
      <c r="B16" s="5" t="s">
        <v>15</v>
      </c>
      <c r="C16" s="6">
        <v>0</v>
      </c>
      <c r="D16" s="8">
        <v>0</v>
      </c>
    </row>
    <row r="17" spans="1:4" ht="12.75" customHeight="1">
      <c r="A17" s="7" t="s">
        <v>7</v>
      </c>
      <c r="B17" s="5" t="s">
        <v>16</v>
      </c>
      <c r="C17" s="6">
        <v>1603972.98</v>
      </c>
      <c r="D17" s="8">
        <v>1603972.98</v>
      </c>
    </row>
    <row r="18" spans="1:4" ht="12.75" customHeight="1">
      <c r="A18" s="7" t="s">
        <v>7</v>
      </c>
      <c r="B18" s="5" t="s">
        <v>17</v>
      </c>
      <c r="C18" s="6">
        <v>1977706.2</v>
      </c>
      <c r="D18" s="8">
        <v>1977706.2</v>
      </c>
    </row>
    <row r="19" spans="1:4" ht="12.75" customHeight="1">
      <c r="A19" s="7" t="s">
        <v>7</v>
      </c>
      <c r="B19" s="5" t="s">
        <v>18</v>
      </c>
      <c r="C19" s="6">
        <v>666010.52</v>
      </c>
      <c r="D19" s="8">
        <v>666010.52</v>
      </c>
    </row>
    <row r="20" spans="1:4" ht="12.75" customHeight="1">
      <c r="A20" s="7" t="s">
        <v>7</v>
      </c>
      <c r="B20" s="5" t="s">
        <v>19</v>
      </c>
      <c r="C20" s="6">
        <v>2967882.27</v>
      </c>
      <c r="D20" s="8">
        <v>2741227.17</v>
      </c>
    </row>
    <row r="21" spans="1:4" ht="12.75" customHeight="1">
      <c r="A21" s="7" t="s">
        <v>7</v>
      </c>
      <c r="B21" s="5" t="s">
        <v>20</v>
      </c>
      <c r="C21" s="6">
        <v>1649364.37</v>
      </c>
      <c r="D21" s="8">
        <v>1585747.69</v>
      </c>
    </row>
    <row r="22" spans="1:4" ht="12.75" customHeight="1">
      <c r="A22" s="7" t="s">
        <v>7</v>
      </c>
      <c r="B22" s="5" t="s">
        <v>21</v>
      </c>
      <c r="C22" s="6">
        <v>1650152.64</v>
      </c>
      <c r="D22" s="8">
        <v>1499542.16</v>
      </c>
    </row>
    <row r="23" spans="1:4" ht="12.75" customHeight="1" thickBot="1">
      <c r="A23" s="13" t="s">
        <v>7</v>
      </c>
      <c r="B23" s="14" t="s">
        <v>22</v>
      </c>
      <c r="C23" s="15">
        <v>679896.2</v>
      </c>
      <c r="D23" s="16">
        <v>527669.59</v>
      </c>
    </row>
    <row r="24" spans="1:4" ht="12.75" customHeight="1" thickBot="1">
      <c r="A24" s="17"/>
      <c r="B24" s="18"/>
      <c r="C24" s="19">
        <f>SUM(C9:C23)</f>
        <v>23897438.150000002</v>
      </c>
      <c r="D24" s="20">
        <f>SUM(D9:D23)</f>
        <v>23304329.280000005</v>
      </c>
    </row>
    <row r="25" spans="1:4" ht="12.75" customHeight="1">
      <c r="A25" s="9" t="s">
        <v>23</v>
      </c>
      <c r="B25" s="10" t="s">
        <v>22</v>
      </c>
      <c r="C25" s="11">
        <v>10958751.630000001</v>
      </c>
      <c r="D25" s="12">
        <v>12819957.99</v>
      </c>
    </row>
    <row r="26" spans="1:4" ht="12.75" customHeight="1">
      <c r="A26" s="7" t="s">
        <v>23</v>
      </c>
      <c r="B26" s="5" t="s">
        <v>29</v>
      </c>
      <c r="C26" s="6">
        <v>1968677.05</v>
      </c>
      <c r="D26" s="8">
        <v>3069844.97</v>
      </c>
    </row>
    <row r="27" spans="1:4" ht="12.75" customHeight="1">
      <c r="A27" s="7" t="s">
        <v>23</v>
      </c>
      <c r="B27" s="5" t="s">
        <v>8</v>
      </c>
      <c r="C27" s="6">
        <v>1338050.78</v>
      </c>
      <c r="D27" s="8">
        <v>1166225.47</v>
      </c>
    </row>
    <row r="28" spans="1:4" ht="12.75" customHeight="1">
      <c r="A28" s="7" t="s">
        <v>23</v>
      </c>
      <c r="B28" s="5" t="s">
        <v>30</v>
      </c>
      <c r="C28" s="6">
        <v>5613746.1500000004</v>
      </c>
      <c r="D28" s="8">
        <v>3995043.04</v>
      </c>
    </row>
    <row r="29" spans="1:4" ht="12.75" customHeight="1">
      <c r="A29" s="7" t="s">
        <v>23</v>
      </c>
      <c r="B29" s="5" t="s">
        <v>9</v>
      </c>
      <c r="C29" s="6">
        <v>24264699.5</v>
      </c>
      <c r="D29" s="8">
        <v>21617119.289999999</v>
      </c>
    </row>
    <row r="30" spans="1:4" ht="12.75" customHeight="1">
      <c r="A30" s="7" t="s">
        <v>23</v>
      </c>
      <c r="B30" s="5" t="s">
        <v>31</v>
      </c>
      <c r="C30" s="6">
        <v>0</v>
      </c>
      <c r="D30" s="8">
        <v>4897769</v>
      </c>
    </row>
    <row r="31" spans="1:4" ht="12.75" customHeight="1">
      <c r="A31" s="7" t="s">
        <v>23</v>
      </c>
      <c r="B31" s="5" t="s">
        <v>42</v>
      </c>
      <c r="C31" s="6">
        <v>193042.58</v>
      </c>
      <c r="D31" s="8">
        <v>193042.58</v>
      </c>
    </row>
    <row r="32" spans="1:4" ht="12.75" customHeight="1">
      <c r="A32" s="7" t="s">
        <v>23</v>
      </c>
      <c r="B32" s="5" t="s">
        <v>32</v>
      </c>
      <c r="C32" s="6">
        <v>1113251.99</v>
      </c>
      <c r="D32" s="8">
        <v>0</v>
      </c>
    </row>
    <row r="33" spans="1:4" ht="12.75" customHeight="1">
      <c r="A33" s="7" t="s">
        <v>23</v>
      </c>
      <c r="B33" s="5" t="s">
        <v>10</v>
      </c>
      <c r="C33" s="6">
        <v>506301.96</v>
      </c>
      <c r="D33" s="8">
        <v>0</v>
      </c>
    </row>
    <row r="34" spans="1:4" ht="12.75" customHeight="1">
      <c r="A34" s="7" t="s">
        <v>23</v>
      </c>
      <c r="B34" s="5" t="s">
        <v>43</v>
      </c>
      <c r="C34" s="6">
        <v>4491703.5</v>
      </c>
      <c r="D34" s="8">
        <v>4491703.5</v>
      </c>
    </row>
    <row r="35" spans="1:4" ht="12.75" customHeight="1">
      <c r="A35" s="7" t="s">
        <v>23</v>
      </c>
      <c r="B35" s="5" t="s">
        <v>33</v>
      </c>
      <c r="C35" s="6">
        <v>901442.2</v>
      </c>
      <c r="D35" s="8">
        <v>2316990.2999999998</v>
      </c>
    </row>
    <row r="36" spans="1:4" ht="12.75" customHeight="1">
      <c r="A36" s="7" t="s">
        <v>23</v>
      </c>
      <c r="B36" s="5" t="s">
        <v>34</v>
      </c>
      <c r="C36" s="6">
        <v>2281323.65</v>
      </c>
      <c r="D36" s="8">
        <v>2188956.85</v>
      </c>
    </row>
    <row r="37" spans="1:4" ht="12.75" customHeight="1">
      <c r="A37" s="7" t="s">
        <v>23</v>
      </c>
      <c r="B37" s="5" t="s">
        <v>11</v>
      </c>
      <c r="C37" s="6">
        <v>13540922.34</v>
      </c>
      <c r="D37" s="8">
        <v>12338906.4</v>
      </c>
    </row>
    <row r="38" spans="1:4" ht="12.75" customHeight="1">
      <c r="A38" s="7" t="s">
        <v>23</v>
      </c>
      <c r="B38" s="5" t="s">
        <v>35</v>
      </c>
      <c r="C38" s="6">
        <v>9969281.9000000004</v>
      </c>
      <c r="D38" s="8">
        <v>8486219.1199999992</v>
      </c>
    </row>
    <row r="39" spans="1:4" ht="12.75" customHeight="1">
      <c r="A39" s="7" t="s">
        <v>23</v>
      </c>
      <c r="B39" s="5" t="s">
        <v>36</v>
      </c>
      <c r="C39" s="6">
        <v>7838612.8099999996</v>
      </c>
      <c r="D39" s="8">
        <v>6626017.3700000001</v>
      </c>
    </row>
    <row r="40" spans="1:4" ht="12.75" customHeight="1">
      <c r="A40" s="7" t="s">
        <v>23</v>
      </c>
      <c r="B40" s="5" t="s">
        <v>37</v>
      </c>
      <c r="C40" s="6">
        <v>1011942.1</v>
      </c>
      <c r="D40" s="8">
        <v>721483.02</v>
      </c>
    </row>
    <row r="41" spans="1:4" ht="12.75" customHeight="1">
      <c r="A41" s="7" t="s">
        <v>23</v>
      </c>
      <c r="B41" s="5" t="s">
        <v>12</v>
      </c>
      <c r="C41" s="6">
        <v>2414428.48</v>
      </c>
      <c r="D41" s="8">
        <v>2382780.0499999998</v>
      </c>
    </row>
    <row r="42" spans="1:4" ht="12.75" customHeight="1">
      <c r="A42" s="7" t="s">
        <v>23</v>
      </c>
      <c r="B42" s="5" t="s">
        <v>38</v>
      </c>
      <c r="C42" s="6">
        <v>3703139.53</v>
      </c>
      <c r="D42" s="8">
        <v>6014964.6200000001</v>
      </c>
    </row>
    <row r="43" spans="1:4" ht="12.75" customHeight="1">
      <c r="A43" s="7" t="s">
        <v>23</v>
      </c>
      <c r="B43" s="5" t="s">
        <v>39</v>
      </c>
      <c r="C43" s="6">
        <v>4454290.62</v>
      </c>
      <c r="D43" s="8">
        <v>17159852.140000001</v>
      </c>
    </row>
    <row r="44" spans="1:4" ht="12.75" customHeight="1">
      <c r="A44" s="7" t="s">
        <v>23</v>
      </c>
      <c r="B44" s="5" t="s">
        <v>40</v>
      </c>
      <c r="C44" s="6">
        <v>8323218.0300000003</v>
      </c>
      <c r="D44" s="8">
        <v>11083442.1</v>
      </c>
    </row>
    <row r="45" spans="1:4" ht="12.75" customHeight="1">
      <c r="A45" s="7" t="s">
        <v>23</v>
      </c>
      <c r="B45" s="5" t="s">
        <v>13</v>
      </c>
      <c r="C45" s="6">
        <v>191996.33</v>
      </c>
      <c r="D45" s="8">
        <v>1987549.35</v>
      </c>
    </row>
    <row r="46" spans="1:4" ht="12.75" customHeight="1">
      <c r="A46" s="7" t="s">
        <v>23</v>
      </c>
      <c r="B46" s="5" t="s">
        <v>14</v>
      </c>
      <c r="C46" s="6">
        <v>4075235.5</v>
      </c>
      <c r="D46" s="8">
        <v>4001222.74</v>
      </c>
    </row>
    <row r="47" spans="1:4" ht="12.75" customHeight="1">
      <c r="A47" s="7" t="s">
        <v>23</v>
      </c>
      <c r="B47" s="5" t="s">
        <v>15</v>
      </c>
      <c r="C47" s="6">
        <v>0</v>
      </c>
      <c r="D47" s="8">
        <v>323903.15000000002</v>
      </c>
    </row>
    <row r="48" spans="1:4" ht="12.75" customHeight="1">
      <c r="A48" s="7" t="s">
        <v>23</v>
      </c>
      <c r="B48" s="5" t="s">
        <v>16</v>
      </c>
      <c r="C48" s="6">
        <v>2945786.55</v>
      </c>
      <c r="D48" s="8">
        <v>1857014.85</v>
      </c>
    </row>
    <row r="49" spans="1:4" ht="12.75" customHeight="1">
      <c r="A49" s="7" t="s">
        <v>23</v>
      </c>
      <c r="B49" s="5" t="s">
        <v>25</v>
      </c>
      <c r="C49" s="6">
        <v>1922285.51</v>
      </c>
      <c r="D49" s="8">
        <v>2376236.8199999998</v>
      </c>
    </row>
    <row r="50" spans="1:4" ht="12.75" customHeight="1">
      <c r="A50" s="7" t="s">
        <v>23</v>
      </c>
      <c r="B50" s="5" t="s">
        <v>26</v>
      </c>
      <c r="C50" s="6">
        <v>3906034.77</v>
      </c>
      <c r="D50" s="8">
        <v>6975366.9299999997</v>
      </c>
    </row>
    <row r="51" spans="1:4" ht="12.75" customHeight="1">
      <c r="A51" s="7" t="s">
        <v>23</v>
      </c>
      <c r="B51" s="5" t="s">
        <v>17</v>
      </c>
      <c r="C51" s="6">
        <v>7980487.7400000002</v>
      </c>
      <c r="D51" s="8">
        <v>7491516.1299999999</v>
      </c>
    </row>
    <row r="52" spans="1:4" ht="12.75" customHeight="1">
      <c r="A52" s="7" t="s">
        <v>23</v>
      </c>
      <c r="B52" s="5" t="s">
        <v>27</v>
      </c>
      <c r="C52" s="6">
        <v>0</v>
      </c>
      <c r="D52" s="8">
        <v>3121648.2</v>
      </c>
    </row>
    <row r="53" spans="1:4" ht="12.75" customHeight="1">
      <c r="A53" s="7" t="s">
        <v>23</v>
      </c>
      <c r="B53" s="5" t="s">
        <v>28</v>
      </c>
      <c r="C53" s="6">
        <v>1934985.25</v>
      </c>
      <c r="D53" s="8">
        <v>1573272.42</v>
      </c>
    </row>
    <row r="54" spans="1:4" ht="12.75" customHeight="1">
      <c r="A54" s="7" t="s">
        <v>23</v>
      </c>
      <c r="B54" s="5" t="s">
        <v>21</v>
      </c>
      <c r="C54" s="6">
        <v>6102264.8600000003</v>
      </c>
      <c r="D54" s="8">
        <v>5704463.71</v>
      </c>
    </row>
    <row r="55" spans="1:4" ht="12.75" customHeight="1">
      <c r="A55" s="7" t="s">
        <v>23</v>
      </c>
      <c r="B55" s="5" t="s">
        <v>44</v>
      </c>
      <c r="C55" s="6">
        <v>2660213.12</v>
      </c>
      <c r="D55" s="8">
        <v>2660213.12</v>
      </c>
    </row>
    <row r="56" spans="1:4" ht="12.75" customHeight="1">
      <c r="A56" s="7" t="s">
        <v>23</v>
      </c>
      <c r="B56" s="5" t="s">
        <v>24</v>
      </c>
      <c r="C56" s="6">
        <v>1370929</v>
      </c>
      <c r="D56" s="8">
        <v>1207833.27</v>
      </c>
    </row>
    <row r="57" spans="1:4" ht="12.75" customHeight="1">
      <c r="A57" s="7" t="s">
        <v>23</v>
      </c>
      <c r="B57" s="5" t="s">
        <v>19</v>
      </c>
      <c r="C57" s="6">
        <v>9469723.0399999991</v>
      </c>
      <c r="D57" s="8">
        <v>8497143.6199999992</v>
      </c>
    </row>
    <row r="58" spans="1:4" ht="12.75" customHeight="1">
      <c r="A58" s="7" t="s">
        <v>23</v>
      </c>
      <c r="B58" s="5" t="s">
        <v>45</v>
      </c>
      <c r="C58" s="6">
        <v>1624917.8</v>
      </c>
      <c r="D58" s="8">
        <v>1624917.8</v>
      </c>
    </row>
    <row r="59" spans="1:4" ht="12.75" customHeight="1">
      <c r="A59" s="7" t="s">
        <v>23</v>
      </c>
      <c r="B59" s="5" t="s">
        <v>41</v>
      </c>
      <c r="C59" s="6">
        <v>0</v>
      </c>
      <c r="D59" s="8">
        <v>585846.18999999994</v>
      </c>
    </row>
    <row r="60" spans="1:4" ht="12.75" customHeight="1" thickBot="1">
      <c r="A60" s="13" t="s">
        <v>23</v>
      </c>
      <c r="B60" s="14" t="s">
        <v>20</v>
      </c>
      <c r="C60" s="15">
        <v>13718178.029999999</v>
      </c>
      <c r="D60" s="16">
        <v>17686000.280000001</v>
      </c>
    </row>
    <row r="61" spans="1:4" ht="12.75" customHeight="1" thickBot="1">
      <c r="A61" s="17"/>
      <c r="B61" s="18"/>
      <c r="C61" s="19">
        <f>SUM(C25:C60)</f>
        <v>162789864.30000001</v>
      </c>
      <c r="D61" s="20">
        <f>SUM(D25:D60)</f>
        <v>189244466.38999999</v>
      </c>
    </row>
    <row r="62" spans="1:4" ht="12.75" customHeight="1">
      <c r="A62" s="9" t="s">
        <v>46</v>
      </c>
      <c r="B62" s="10" t="s">
        <v>47</v>
      </c>
      <c r="C62" s="11">
        <v>5972100</v>
      </c>
      <c r="D62" s="12">
        <v>2097680</v>
      </c>
    </row>
    <row r="63" spans="1:4" ht="12.75" customHeight="1" thickBot="1">
      <c r="A63" s="13" t="s">
        <v>46</v>
      </c>
      <c r="B63" s="14" t="s">
        <v>48</v>
      </c>
      <c r="C63" s="15">
        <v>203406</v>
      </c>
      <c r="D63" s="16">
        <v>0</v>
      </c>
    </row>
    <row r="64" spans="1:4" ht="12.75" customHeight="1" thickBot="1">
      <c r="A64" s="17"/>
      <c r="B64" s="18"/>
      <c r="C64" s="19">
        <f>SUM(C62:C63)</f>
        <v>6175506</v>
      </c>
      <c r="D64" s="20">
        <f>SUM(D62:D63)</f>
        <v>2097680</v>
      </c>
    </row>
    <row r="65" spans="1:4" ht="12.75" customHeight="1">
      <c r="A65" s="9" t="s">
        <v>49</v>
      </c>
      <c r="B65" s="10" t="s">
        <v>50</v>
      </c>
      <c r="C65" s="11">
        <v>0</v>
      </c>
      <c r="D65" s="12">
        <v>0</v>
      </c>
    </row>
    <row r="66" spans="1:4" ht="12.75" customHeight="1">
      <c r="A66" s="7" t="s">
        <v>49</v>
      </c>
      <c r="B66" s="5" t="s">
        <v>51</v>
      </c>
      <c r="C66" s="6">
        <v>0</v>
      </c>
      <c r="D66" s="8">
        <v>0</v>
      </c>
    </row>
    <row r="67" spans="1:4" ht="12.75" customHeight="1" thickBot="1">
      <c r="A67" s="13" t="s">
        <v>49</v>
      </c>
      <c r="B67" s="14" t="s">
        <v>52</v>
      </c>
      <c r="C67" s="15">
        <v>0</v>
      </c>
      <c r="D67" s="16">
        <v>0</v>
      </c>
    </row>
    <row r="68" spans="1:4" ht="12.75" customHeight="1" thickBot="1">
      <c r="A68" s="17"/>
      <c r="B68" s="18"/>
      <c r="C68" s="19">
        <f>SUM(C65:C67)</f>
        <v>0</v>
      </c>
      <c r="D68" s="20">
        <f>SUM(D65:D67)</f>
        <v>0</v>
      </c>
    </row>
    <row r="69" spans="1:4" ht="12.75" customHeight="1" thickBot="1">
      <c r="A69" s="9" t="s">
        <v>53</v>
      </c>
      <c r="B69" s="10" t="s">
        <v>5</v>
      </c>
      <c r="C69" s="11">
        <v>349</v>
      </c>
      <c r="D69" s="12">
        <v>920.2</v>
      </c>
    </row>
    <row r="70" spans="1:4" s="3" customFormat="1" ht="12.75" customHeight="1" thickBot="1">
      <c r="A70" s="17"/>
      <c r="B70" s="18"/>
      <c r="C70" s="19">
        <f>SUM(C69:C69)</f>
        <v>349</v>
      </c>
      <c r="D70" s="20">
        <f>SUM(D69:D69)</f>
        <v>920.2</v>
      </c>
    </row>
    <row r="71" spans="1:4" ht="12.75" customHeight="1">
      <c r="A71" s="9" t="s">
        <v>54</v>
      </c>
      <c r="B71" s="10" t="s">
        <v>50</v>
      </c>
      <c r="C71" s="11">
        <v>9534610.6600000001</v>
      </c>
      <c r="D71" s="12">
        <v>8902725.6699999999</v>
      </c>
    </row>
    <row r="72" spans="1:4" ht="12.75" customHeight="1">
      <c r="A72" s="7" t="s">
        <v>54</v>
      </c>
      <c r="B72" s="5" t="s">
        <v>55</v>
      </c>
      <c r="C72" s="6">
        <v>1085850</v>
      </c>
      <c r="D72" s="8">
        <v>615644</v>
      </c>
    </row>
    <row r="73" spans="1:4" ht="12.75" customHeight="1">
      <c r="A73" s="7" t="s">
        <v>54</v>
      </c>
      <c r="B73" s="5" t="s">
        <v>56</v>
      </c>
      <c r="C73" s="6">
        <v>637737.19999999995</v>
      </c>
      <c r="D73" s="8">
        <v>570397.19999999995</v>
      </c>
    </row>
    <row r="74" spans="1:4" ht="12.75" customHeight="1" thickBot="1">
      <c r="A74" s="13" t="s">
        <v>54</v>
      </c>
      <c r="B74" s="14" t="s">
        <v>57</v>
      </c>
      <c r="C74" s="15">
        <v>0</v>
      </c>
      <c r="D74" s="16">
        <v>16107821.68</v>
      </c>
    </row>
    <row r="75" spans="1:4" ht="12.75" customHeight="1" thickBot="1">
      <c r="A75" s="17"/>
      <c r="B75" s="18"/>
      <c r="C75" s="19">
        <f>SUM(C71:C74)</f>
        <v>11258197.859999999</v>
      </c>
      <c r="D75" s="20">
        <f>SUM(D71:D74)</f>
        <v>26196588.549999997</v>
      </c>
    </row>
    <row r="76" spans="1:4" ht="12.75" customHeight="1" thickBot="1">
      <c r="A76" s="13" t="s">
        <v>58</v>
      </c>
      <c r="B76" s="14" t="s">
        <v>5</v>
      </c>
      <c r="C76" s="15">
        <v>22728503</v>
      </c>
      <c r="D76" s="16">
        <v>41866000</v>
      </c>
    </row>
    <row r="77" spans="1:4" s="3" customFormat="1" ht="12.75" customHeight="1" thickBot="1">
      <c r="A77" s="17"/>
      <c r="B77" s="18"/>
      <c r="C77" s="25">
        <f>SUM(C76:C76)</f>
        <v>22728503</v>
      </c>
      <c r="D77" s="26">
        <f>SUM(D76:D76)</f>
        <v>41866000</v>
      </c>
    </row>
    <row r="79" spans="1:4" ht="12.75" customHeight="1">
      <c r="A79" s="27" t="s">
        <v>61</v>
      </c>
      <c r="B79" s="28"/>
    </row>
    <row r="80" spans="1:4" ht="12.75" customHeight="1">
      <c r="A80" s="27" t="s">
        <v>62</v>
      </c>
      <c r="B80" s="29">
        <f ca="1">TODAY()</f>
        <v>43158</v>
      </c>
    </row>
  </sheetData>
  <sortState ref="A27:D61">
    <sortCondition ref="B27:B61"/>
  </sortState>
  <pageMargins left="0.78740157480314998" right="0.78740157480314998" top="0.78740157480314998" bottom="0.78740157480314998" header="0.39370078740157499" footer="0.39370078740157499"/>
  <pageSetup paperSize="9" scale="92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2018-01-26T13:30:49Z</cp:lastPrinted>
  <dcterms:modified xsi:type="dcterms:W3CDTF">2018-02-27T11:23:11Z</dcterms:modified>
</cp:coreProperties>
</file>