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ITI\FORT\2022\"/>
    </mc:Choice>
  </mc:AlternateContent>
  <xr:revisionPtr revIDLastSave="0" documentId="8_{DDE2456C-A0B3-4BEE-A924-8AA4BDFE697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lokace ITI_10032022" sheetId="7" r:id="rId1"/>
  </sheets>
  <externalReferences>
    <externalReference r:id="rId2"/>
    <externalReference r:id="rId3"/>
  </externalReferences>
  <definedNames>
    <definedName name="castkyfinpodlekodu.ITI" localSheetId="0">#REF!</definedName>
    <definedName name="castkyfinpodlekodu.ITI">#REF!</definedName>
    <definedName name="CP1.1castUP" localSheetId="0">#REF!</definedName>
    <definedName name="CP1.1castUP">#REF!</definedName>
    <definedName name="CP2.1castUP" localSheetId="0">#REF!</definedName>
    <definedName name="CP2.1castUP">#REF!</definedName>
    <definedName name="CP2.2castUP">#REF!</definedName>
    <definedName name="CP2.3castUP">#REF!</definedName>
    <definedName name="CP3.1castUP">#REF!</definedName>
    <definedName name="CP4.1castUP">#REF!</definedName>
    <definedName name="CP4.2castUP">#REF!</definedName>
    <definedName name="CP4.3castUP">#REF!</definedName>
    <definedName name="CP4.4castUP">#REF!</definedName>
    <definedName name="CP5.1castUP">#REF!</definedName>
    <definedName name="detail.SCall">[1]model!$B$31:$B$140</definedName>
    <definedName name="EFRR_SC_Tab_AP">'[1]alokace zjedn. AP - po aktivit.'!$E$8:$E$22</definedName>
    <definedName name="iti.kr">#REF!</definedName>
    <definedName name="ITI.pocetobci">#REF!</definedName>
    <definedName name="iti.pocetobyvatel">#REF!</definedName>
    <definedName name="iti.rozloha">#REF!</definedName>
    <definedName name="Klimakody.Kod.nazev">'[1]rozpad do aktivit v % + klima'!$C$2:$D$53</definedName>
    <definedName name="nazvy_SC_Tab_AP">'[1]alokace zjedn. AP - po aktivit.'!$C$8:$C$22</definedName>
    <definedName name="PO1celkem">'[2]finanční tabulky'!$L$28:$L$33</definedName>
    <definedName name="PO2celkem">'[2]finanční tabulky'!$L$34:$L$59</definedName>
    <definedName name="PO3celkem">'[2]finanční tabulky'!$L$60:$L$63</definedName>
    <definedName name="PO4celkem">'[2]finanční tabulky'!$L$64:$L$81</definedName>
    <definedName name="PO5celkem">'[2]finanční tabulky'!$L$82:$L$87</definedName>
    <definedName name="priosaSC1KR">'[2]finanční tabulky'!$D$28:$D$33</definedName>
    <definedName name="priosaSC31KR">'[2]finanční tabulky'!$D$60:$D$63</definedName>
    <definedName name="Procenta_SC_Tab_AP">'[1]alokace zjedn. AP - po aktivit.'!$F$8:$F$22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7" l="1"/>
  <c r="M22" i="7"/>
  <c r="N22" i="7"/>
  <c r="J22" i="7"/>
  <c r="I22" i="7"/>
  <c r="H22" i="7"/>
  <c r="K22" i="7"/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5" i="7"/>
  <c r="G6" i="7"/>
  <c r="G7" i="7"/>
  <c r="G8" i="7"/>
  <c r="E8" i="7" s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5" i="7"/>
  <c r="E16" i="7" l="1"/>
  <c r="E10" i="7"/>
  <c r="E22" i="7"/>
  <c r="E15" i="7"/>
  <c r="E7" i="7"/>
  <c r="E18" i="7"/>
  <c r="E14" i="7"/>
  <c r="E6" i="7"/>
  <c r="E20" i="7"/>
  <c r="E12" i="7"/>
  <c r="E17" i="7"/>
  <c r="E13" i="7"/>
  <c r="E9" i="7"/>
  <c r="E19" i="7"/>
  <c r="E11" i="7"/>
  <c r="E21" i="7"/>
  <c r="E5" i="7"/>
</calcChain>
</file>

<file path=xl/sharedStrings.xml><?xml version="1.0" encoding="utf-8"?>
<sst xmlns="http://schemas.openxmlformats.org/spreadsheetml/2006/main" count="75" uniqueCount="51">
  <si>
    <t>CP</t>
  </si>
  <si>
    <t>SC</t>
  </si>
  <si>
    <t>Aktivita</t>
  </si>
  <si>
    <t>1.1</t>
  </si>
  <si>
    <t>2.2</t>
  </si>
  <si>
    <t>4.1</t>
  </si>
  <si>
    <t>4.2</t>
  </si>
  <si>
    <t>4.4</t>
  </si>
  <si>
    <t>6.1</t>
  </si>
  <si>
    <t>PR</t>
  </si>
  <si>
    <t>MRR</t>
  </si>
  <si>
    <t>celkem</t>
  </si>
  <si>
    <t>Ostravská metropolitní oblast</t>
  </si>
  <si>
    <t>Ústecko-chomutovská aglomerace</t>
  </si>
  <si>
    <t>Olomoucká aglomerace</t>
  </si>
  <si>
    <t>Hradecko-pardubická aglomerace</t>
  </si>
  <si>
    <t>Liberecko-jablonecká aglomerace</t>
  </si>
  <si>
    <t>Karlovarská aglomerace</t>
  </si>
  <si>
    <t>Zlínská aglomerace</t>
  </si>
  <si>
    <t>Pražská metropolitní oblast</t>
  </si>
  <si>
    <t>Brněnská metropolitní oblast</t>
  </si>
  <si>
    <t>Plzeňská aglomerace</t>
  </si>
  <si>
    <t>Českobudějovická aglomerace</t>
  </si>
  <si>
    <t>Mladoboleslavská aglomerace</t>
  </si>
  <si>
    <t>Jihlavská aglomerace</t>
  </si>
  <si>
    <t>EFRR (v Kč - kurz 24,50 Kč za 1 EUR)</t>
  </si>
  <si>
    <t>Méně rozvinutý region</t>
  </si>
  <si>
    <t>Přechodový region</t>
  </si>
  <si>
    <t xml:space="preserve">Celkem </t>
  </si>
  <si>
    <t xml:space="preserve">PR </t>
  </si>
  <si>
    <t xml:space="preserve">MRR </t>
  </si>
  <si>
    <t>Kategorie regionu</t>
  </si>
  <si>
    <t>eGovernment a kybernetická bezpečnost</t>
  </si>
  <si>
    <t>Zelená infrastruktura ve veřejném prostranství měst a obcí</t>
  </si>
  <si>
    <t xml:space="preserve">Zájmové a neformální vzdělávání a celoživotní učení   </t>
  </si>
  <si>
    <t>Základní školy</t>
  </si>
  <si>
    <t>Mateřské školy</t>
  </si>
  <si>
    <t>Infrastruktura sociálních služeb</t>
  </si>
  <si>
    <t>Sociální bydlení</t>
  </si>
  <si>
    <t xml:space="preserve">Revitalizace a vybavení pro činnost památek přispívající k ochraně kulturního dědictví  </t>
  </si>
  <si>
    <t xml:space="preserve">Revitalizace, odborná infrastruktura a vybavení pro činnost muzeí  </t>
  </si>
  <si>
    <t xml:space="preserve">Revitalizace, odborná infrastruktura a vybavení pro činnost knihoven  </t>
  </si>
  <si>
    <t xml:space="preserve">Veřejná infrastruktura udržitelného cestovního ruchu  </t>
  </si>
  <si>
    <t xml:space="preserve">Nízkoemisní a bezemisní vozidla pro veřejnou dopravu  </t>
  </si>
  <si>
    <t>Inffrastruktura pro cyklistickou dopravu</t>
  </si>
  <si>
    <t xml:space="preserve">Plnicí a dobíjecí stanice pro veřejnou dopravu  </t>
  </si>
  <si>
    <t xml:space="preserve">Telematika pro veřejnou dopravu  </t>
  </si>
  <si>
    <t xml:space="preserve">Multimodální osobní doprava </t>
  </si>
  <si>
    <t xml:space="preserve">Infrastruktura pro bezpečnou nemotorovou dopravu  </t>
  </si>
  <si>
    <t xml:space="preserve">Alokace řídicích výborů ITI </t>
  </si>
  <si>
    <t>IROP2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</si>
</sst>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1" x14ac:knownFonts="1">
    <font>
      <sz val="10"/>
      <color theme="1"/>
      <name val="Arial"/>
      <family val="2"/>
      <charset val="238"/>
    </font>
    <font>
      <sz val="10"/>
      <color rgb="FF9C65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0" borderId="0"/>
  </cellStyleXfs>
  <cellXfs count="85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2" borderId="0" xfId="0" applyFont="1" applyFill="1"/>
    <xf numFmtId="164" fontId="4" fillId="2" borderId="0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4" borderId="16" xfId="0" applyFont="1" applyFill="1" applyBorder="1"/>
    <xf numFmtId="0" fontId="4" fillId="5" borderId="16" xfId="0" applyFont="1" applyFill="1" applyBorder="1"/>
    <xf numFmtId="0" fontId="4" fillId="5" borderId="16" xfId="2" applyFont="1" applyFill="1" applyBorder="1"/>
    <xf numFmtId="0" fontId="5" fillId="4" borderId="16" xfId="2" applyFont="1" applyFill="1" applyBorder="1"/>
    <xf numFmtId="0" fontId="6" fillId="5" borderId="17" xfId="0" applyFont="1" applyFill="1" applyBorder="1"/>
    <xf numFmtId="0" fontId="5" fillId="5" borderId="5" xfId="2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6" fillId="5" borderId="7" xfId="0" applyFont="1" applyFill="1" applyBorder="1"/>
    <xf numFmtId="0" fontId="6" fillId="5" borderId="10" xfId="0" applyFont="1" applyFill="1" applyBorder="1"/>
    <xf numFmtId="4" fontId="4" fillId="8" borderId="5" xfId="0" applyNumberFormat="1" applyFont="1" applyFill="1" applyBorder="1"/>
    <xf numFmtId="4" fontId="4" fillId="8" borderId="7" xfId="0" applyNumberFormat="1" applyFont="1" applyFill="1" applyBorder="1"/>
    <xf numFmtId="0" fontId="7" fillId="0" borderId="0" xfId="0" applyFont="1"/>
    <xf numFmtId="3" fontId="4" fillId="2" borderId="0" xfId="0" applyNumberFormat="1" applyFont="1" applyFill="1" applyBorder="1"/>
    <xf numFmtId="0" fontId="6" fillId="2" borderId="0" xfId="0" applyFont="1" applyFill="1" applyBorder="1"/>
    <xf numFmtId="4" fontId="4" fillId="2" borderId="0" xfId="0" applyNumberFormat="1" applyFont="1" applyFill="1" applyBorder="1"/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12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center" vertical="center"/>
    </xf>
    <xf numFmtId="4" fontId="5" fillId="6" borderId="2" xfId="2" applyNumberFormat="1" applyFont="1" applyFill="1" applyBorder="1" applyAlignment="1">
      <alignment horizontal="center" vertical="center" wrapText="1"/>
    </xf>
    <xf numFmtId="0" fontId="5" fillId="6" borderId="3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/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/>
    <xf numFmtId="4" fontId="4" fillId="2" borderId="5" xfId="0" applyNumberFormat="1" applyFont="1" applyFill="1" applyBorder="1"/>
    <xf numFmtId="4" fontId="4" fillId="2" borderId="1" xfId="0" applyNumberFormat="1" applyFont="1" applyFill="1" applyBorder="1"/>
    <xf numFmtId="4" fontId="4" fillId="2" borderId="6" xfId="0" applyNumberFormat="1" applyFont="1" applyFill="1" applyBorder="1"/>
    <xf numFmtId="4" fontId="4" fillId="8" borderId="8" xfId="0" applyNumberFormat="1" applyFont="1" applyFill="1" applyBorder="1"/>
    <xf numFmtId="4" fontId="4" fillId="2" borderId="8" xfId="0" applyNumberFormat="1" applyFont="1" applyFill="1" applyBorder="1"/>
    <xf numFmtId="4" fontId="4" fillId="2" borderId="9" xfId="0" applyNumberFormat="1" applyFont="1" applyFill="1" applyBorder="1"/>
    <xf numFmtId="4" fontId="9" fillId="0" borderId="1" xfId="0" applyNumberFormat="1" applyFont="1" applyBorder="1"/>
    <xf numFmtId="0" fontId="9" fillId="0" borderId="1" xfId="0" applyFont="1" applyBorder="1"/>
    <xf numFmtId="4" fontId="4" fillId="2" borderId="18" xfId="0" applyNumberFormat="1" applyFont="1" applyFill="1" applyBorder="1"/>
    <xf numFmtId="4" fontId="4" fillId="2" borderId="14" xfId="0" applyNumberFormat="1" applyFont="1" applyFill="1" applyBorder="1"/>
    <xf numFmtId="0" fontId="9" fillId="0" borderId="0" xfId="0" applyFont="1" applyBorder="1"/>
    <xf numFmtId="4" fontId="9" fillId="0" borderId="0" xfId="0" applyNumberFormat="1" applyFont="1" applyBorder="1"/>
    <xf numFmtId="0" fontId="5" fillId="6" borderId="12" xfId="2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4" fontId="4" fillId="8" borderId="11" xfId="0" applyNumberFormat="1" applyFont="1" applyFill="1" applyBorder="1"/>
    <xf numFmtId="4" fontId="4" fillId="8" borderId="10" xfId="0" applyNumberFormat="1" applyFont="1" applyFill="1" applyBorder="1"/>
    <xf numFmtId="0" fontId="10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Fill="1" applyBorder="1"/>
    <xf numFmtId="0" fontId="8" fillId="0" borderId="0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/>
    <xf numFmtId="0" fontId="4" fillId="0" borderId="0" xfId="2" applyFont="1" applyFill="1" applyBorder="1" applyAlignment="1">
      <alignment horizontal="center" vertical="center"/>
    </xf>
    <xf numFmtId="4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2" applyFont="1" applyFill="1" applyBorder="1"/>
    <xf numFmtId="4" fontId="4" fillId="0" borderId="0" xfId="2" applyNumberFormat="1" applyFont="1" applyFill="1" applyBorder="1"/>
    <xf numFmtId="0" fontId="5" fillId="0" borderId="0" xfId="2" applyFont="1" applyFill="1" applyBorder="1"/>
    <xf numFmtId="4" fontId="3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</cellXfs>
  <cellStyles count="3">
    <cellStyle name="Neutrální 2" xfId="1" xr:uid="{00000000-0005-0000-0000-000000000000}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colors>
    <mruColors>
      <color rgb="FF33CCFF"/>
      <color rgb="FFCC99FF"/>
      <color rgb="FFCC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len\Desktop\Aloka&#269;n&#237;%20model_IROP_silvestrovsk&#253;%20speci&#225;l_Len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6%20-%20Monitoring%20a%20IS\3%20-%20Indik&#225;tory\P&#345;&#237;prava%20indik&#225;torov&#233;%20soustavy\Kopie%20-%20DRAFT%20indik&#225;torov&#233;%20soustavy%20IROP2_2019_V0.3%20-%20n&#225;vrh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Aktivity - rozpad indiv. a  ITI"/>
      <sheetName val="alokace zjedn. AP - po aktivit."/>
      <sheetName val="rozpad do aktivit v % + klima"/>
      <sheetName val="SC propojené"/>
      <sheetName val="výpočty - převod do CP2 + VSUM"/>
      <sheetName val="model_ITI (2)"/>
      <sheetName val="model_ITI (3)"/>
      <sheetName val="model_ITI (4)"/>
    </sheetNames>
    <sheetDataSet>
      <sheetData sheetId="0" refreshError="1">
        <row r="31">
          <cell r="B31" t="str">
            <v>SC 1.1</v>
          </cell>
        </row>
        <row r="32">
          <cell r="B32" t="str">
            <v>SC 1.1</v>
          </cell>
        </row>
        <row r="33">
          <cell r="B33" t="str">
            <v>SC 1.1</v>
          </cell>
        </row>
        <row r="34">
          <cell r="B34" t="str">
            <v>SC 1.1</v>
          </cell>
        </row>
        <row r="35">
          <cell r="B35" t="str">
            <v>SC 1.1</v>
          </cell>
        </row>
        <row r="36">
          <cell r="B36" t="str">
            <v>SC 1.1</v>
          </cell>
        </row>
        <row r="37">
          <cell r="B37" t="str">
            <v>SC 1.1</v>
          </cell>
        </row>
        <row r="38">
          <cell r="B38" t="str">
            <v>SC 1.1</v>
          </cell>
        </row>
        <row r="39">
          <cell r="B39" t="str">
            <v>SC 1.1</v>
          </cell>
        </row>
        <row r="40">
          <cell r="B40" t="str">
            <v>SC 2.1</v>
          </cell>
        </row>
        <row r="41">
          <cell r="B41" t="str">
            <v>SC 2.1</v>
          </cell>
        </row>
        <row r="42">
          <cell r="B42" t="str">
            <v>SC 2.1</v>
          </cell>
        </row>
        <row r="43">
          <cell r="B43" t="str">
            <v>SC 2.1</v>
          </cell>
        </row>
        <row r="44">
          <cell r="B44" t="str">
            <v>SC 2.1</v>
          </cell>
        </row>
        <row r="45">
          <cell r="B45" t="str">
            <v>SC 2.1</v>
          </cell>
        </row>
        <row r="46">
          <cell r="B46" t="str">
            <v>SC 2.1</v>
          </cell>
        </row>
        <row r="47">
          <cell r="B47" t="str">
            <v>SC 2.1</v>
          </cell>
        </row>
        <row r="48">
          <cell r="B48" t="str">
            <v>SC 2.1</v>
          </cell>
        </row>
        <row r="49">
          <cell r="B49" t="str">
            <v>SC 2.1</v>
          </cell>
        </row>
        <row r="50">
          <cell r="B50" t="str">
            <v>SC 2.1</v>
          </cell>
        </row>
        <row r="51">
          <cell r="B51" t="str">
            <v>SC 2.1</v>
          </cell>
        </row>
        <row r="52">
          <cell r="B52" t="str">
            <v>SC 2.1</v>
          </cell>
        </row>
        <row r="53">
          <cell r="B53" t="str">
            <v>SC 2.1</v>
          </cell>
        </row>
        <row r="54">
          <cell r="B54" t="str">
            <v>SC 2.1</v>
          </cell>
        </row>
        <row r="55">
          <cell r="B55" t="str">
            <v>SC 2.2</v>
          </cell>
        </row>
        <row r="56">
          <cell r="B56" t="str">
            <v>SC 2.2</v>
          </cell>
        </row>
        <row r="57">
          <cell r="B57" t="str">
            <v>SC 2.2</v>
          </cell>
        </row>
        <row r="58">
          <cell r="B58" t="str">
            <v>SC 2.2</v>
          </cell>
        </row>
        <row r="59">
          <cell r="B59" t="str">
            <v>SC 2.2</v>
          </cell>
        </row>
        <row r="60">
          <cell r="B60" t="str">
            <v>SC 2.2</v>
          </cell>
        </row>
        <row r="61">
          <cell r="B61" t="str">
            <v>SC 2.2</v>
          </cell>
        </row>
        <row r="62">
          <cell r="B62" t="str">
            <v>SC 2.2</v>
          </cell>
        </row>
        <row r="63">
          <cell r="B63" t="str">
            <v>SC 2.2</v>
          </cell>
        </row>
        <row r="64">
          <cell r="B64" t="str">
            <v>SC 2.2</v>
          </cell>
        </row>
        <row r="65">
          <cell r="B65" t="str">
            <v>SC 2.3</v>
          </cell>
        </row>
        <row r="66">
          <cell r="B66" t="str">
            <v>SC 2.3</v>
          </cell>
        </row>
        <row r="67">
          <cell r="B67" t="str">
            <v>SC 2.3</v>
          </cell>
        </row>
        <row r="68">
          <cell r="B68" t="str">
            <v>SC 2.3</v>
          </cell>
        </row>
        <row r="69">
          <cell r="B69" t="str">
            <v>SC 2.3</v>
          </cell>
        </row>
        <row r="70">
          <cell r="B70" t="str">
            <v>SC 2.3</v>
          </cell>
        </row>
        <row r="71">
          <cell r="B71" t="str">
            <v>SC 2.3</v>
          </cell>
        </row>
        <row r="72">
          <cell r="B72" t="str">
            <v>SC 2.3</v>
          </cell>
        </row>
        <row r="73">
          <cell r="B73" t="str">
            <v>SC 2.3</v>
          </cell>
        </row>
        <row r="74">
          <cell r="B74" t="str">
            <v>SC 2.3</v>
          </cell>
        </row>
        <row r="75">
          <cell r="B75" t="str">
            <v>SC 2.3</v>
          </cell>
        </row>
        <row r="76">
          <cell r="B76" t="str">
            <v>SC 3.1</v>
          </cell>
        </row>
        <row r="77">
          <cell r="B77" t="str">
            <v>SC 3.1</v>
          </cell>
        </row>
        <row r="78">
          <cell r="B78" t="str">
            <v>SC 3.1</v>
          </cell>
        </row>
        <row r="79">
          <cell r="B79" t="str">
            <v>SC 3.1</v>
          </cell>
        </row>
        <row r="80">
          <cell r="B80" t="str">
            <v>SC 3.1</v>
          </cell>
        </row>
        <row r="81">
          <cell r="B81" t="str">
            <v>SC 3.1</v>
          </cell>
        </row>
        <row r="82">
          <cell r="B82" t="str">
            <v>SC 3.1</v>
          </cell>
        </row>
        <row r="83">
          <cell r="B83" t="str">
            <v>SC 4.1</v>
          </cell>
        </row>
        <row r="84">
          <cell r="B84" t="str">
            <v>SC 4.1</v>
          </cell>
        </row>
        <row r="85">
          <cell r="B85" t="str">
            <v>SC 4.1</v>
          </cell>
        </row>
        <row r="86">
          <cell r="B86" t="str">
            <v>SC 4.1</v>
          </cell>
        </row>
        <row r="87">
          <cell r="B87" t="str">
            <v>SC 4.1</v>
          </cell>
        </row>
        <row r="88">
          <cell r="B88" t="str">
            <v>SC 4.1</v>
          </cell>
        </row>
        <row r="89">
          <cell r="B89" t="str">
            <v>SC 4.1</v>
          </cell>
        </row>
        <row r="90">
          <cell r="B90" t="str">
            <v>SC 4.1</v>
          </cell>
        </row>
        <row r="91">
          <cell r="B91" t="str">
            <v>SC 4.1</v>
          </cell>
        </row>
        <row r="92">
          <cell r="B92" t="str">
            <v>SC 4.1</v>
          </cell>
        </row>
        <row r="93">
          <cell r="B93" t="str">
            <v>SC 4.2</v>
          </cell>
        </row>
        <row r="94">
          <cell r="B94" t="str">
            <v>SC 4.2</v>
          </cell>
        </row>
        <row r="95">
          <cell r="B95" t="str">
            <v>SC 4.2</v>
          </cell>
        </row>
        <row r="96">
          <cell r="B96" t="str">
            <v>SC 4.2</v>
          </cell>
        </row>
        <row r="97">
          <cell r="B97" t="str">
            <v>SC 4.2</v>
          </cell>
        </row>
        <row r="98">
          <cell r="B98" t="str">
            <v>SC 4.2</v>
          </cell>
        </row>
        <row r="99">
          <cell r="B99" t="str">
            <v>SC 4.2</v>
          </cell>
        </row>
        <row r="100">
          <cell r="B100" t="str">
            <v>SC 4.3</v>
          </cell>
        </row>
        <row r="101">
          <cell r="B101" t="str">
            <v>SC 4.3</v>
          </cell>
        </row>
        <row r="102">
          <cell r="B102" t="str">
            <v>SC 4.3</v>
          </cell>
        </row>
        <row r="103">
          <cell r="B103" t="str">
            <v>SC 4.3</v>
          </cell>
        </row>
        <row r="104">
          <cell r="B104" t="str">
            <v>SC 4.3</v>
          </cell>
        </row>
        <row r="105">
          <cell r="B105" t="str">
            <v>SC 4.3</v>
          </cell>
        </row>
        <row r="106">
          <cell r="B106" t="str">
            <v>SC 4.3</v>
          </cell>
        </row>
        <row r="107">
          <cell r="B107" t="str">
            <v>SC 4.3</v>
          </cell>
        </row>
        <row r="108">
          <cell r="B108" t="str">
            <v>SC 4.3</v>
          </cell>
        </row>
        <row r="109">
          <cell r="B109" t="str">
            <v>SC 4.3</v>
          </cell>
        </row>
        <row r="110">
          <cell r="B110" t="str">
            <v>SC 4.3</v>
          </cell>
        </row>
        <row r="111">
          <cell r="B111" t="str">
            <v>SC 4.4</v>
          </cell>
        </row>
        <row r="112">
          <cell r="B112" t="str">
            <v>SC 4.4</v>
          </cell>
        </row>
        <row r="113">
          <cell r="B113" t="str">
            <v>SC 4.4</v>
          </cell>
        </row>
        <row r="114">
          <cell r="B114" t="str">
            <v>SC 4.4</v>
          </cell>
        </row>
        <row r="115">
          <cell r="B115" t="str">
            <v>SC 4.4</v>
          </cell>
        </row>
        <row r="116">
          <cell r="B116" t="str">
            <v>SC 4.4</v>
          </cell>
        </row>
        <row r="117">
          <cell r="B117" t="str">
            <v>SC 4.4</v>
          </cell>
        </row>
        <row r="118">
          <cell r="B118" t="str">
            <v>SC 5.1</v>
          </cell>
        </row>
        <row r="119">
          <cell r="B119" t="str">
            <v>SC 5.1</v>
          </cell>
        </row>
        <row r="120">
          <cell r="B120" t="str">
            <v>SC 5.1</v>
          </cell>
        </row>
        <row r="121">
          <cell r="B121" t="str">
            <v>SC 5.1</v>
          </cell>
        </row>
        <row r="122">
          <cell r="B122" t="str">
            <v>SC 5.1</v>
          </cell>
        </row>
        <row r="123">
          <cell r="B123" t="str">
            <v>SC 5.1</v>
          </cell>
        </row>
        <row r="124">
          <cell r="B124" t="str">
            <v>SC 5.1</v>
          </cell>
        </row>
        <row r="125">
          <cell r="B125" t="str">
            <v>SC 5.1</v>
          </cell>
        </row>
        <row r="126">
          <cell r="B126" t="str">
            <v>SC 5.1</v>
          </cell>
        </row>
        <row r="127">
          <cell r="B127" t="str">
            <v>SC 5.1</v>
          </cell>
        </row>
        <row r="128">
          <cell r="B128" t="str">
            <v>SC 5.1</v>
          </cell>
        </row>
        <row r="129">
          <cell r="B129" t="str">
            <v>SC 5.1</v>
          </cell>
        </row>
        <row r="130">
          <cell r="B130" t="str">
            <v>SC 5.1</v>
          </cell>
        </row>
        <row r="131">
          <cell r="B131" t="str">
            <v>SC 5.1</v>
          </cell>
        </row>
        <row r="132">
          <cell r="B132" t="str">
            <v>SC 5.1</v>
          </cell>
        </row>
        <row r="133">
          <cell r="B133" t="str">
            <v>SC 5.1</v>
          </cell>
        </row>
        <row r="134">
          <cell r="B134" t="str">
            <v>SC 5.1</v>
          </cell>
        </row>
        <row r="135">
          <cell r="B135" t="str">
            <v>SC 5.1</v>
          </cell>
        </row>
        <row r="136">
          <cell r="B136" t="str">
            <v>SC 5.1</v>
          </cell>
        </row>
        <row r="137">
          <cell r="B137" t="str">
            <v>SC 5.1</v>
          </cell>
        </row>
        <row r="138">
          <cell r="B138" t="str">
            <v>SC 5.1</v>
          </cell>
        </row>
        <row r="139">
          <cell r="B139" t="str">
            <v>SC 5.1</v>
          </cell>
        </row>
        <row r="140">
          <cell r="B140" t="str">
            <v>SC 5.1</v>
          </cell>
        </row>
      </sheetData>
      <sheetData sheetId="1" refreshError="1"/>
      <sheetData sheetId="2" refreshError="1">
        <row r="8">
          <cell r="C8" t="str">
            <v>SC 1.1</v>
          </cell>
          <cell r="E8">
            <v>584006206.31157935</v>
          </cell>
          <cell r="F8">
            <v>1</v>
          </cell>
        </row>
        <row r="9">
          <cell r="C9" t="str">
            <v>CP1 celkem</v>
          </cell>
          <cell r="E9">
            <v>584006206.31157935</v>
          </cell>
          <cell r="F9">
            <v>1</v>
          </cell>
        </row>
        <row r="10">
          <cell r="C10" t="str">
            <v>SC 2.1</v>
          </cell>
          <cell r="E10">
            <v>571278475.87528479</v>
          </cell>
          <cell r="F10">
            <v>0.3562387386182666</v>
          </cell>
        </row>
        <row r="11">
          <cell r="C11" t="str">
            <v>SC 2.2</v>
          </cell>
          <cell r="E11">
            <v>670770180.6524415</v>
          </cell>
          <cell r="F11">
            <v>0.41827993377880818</v>
          </cell>
        </row>
        <row r="12">
          <cell r="C12" t="str">
            <v>SC 2.3</v>
          </cell>
          <cell r="E12">
            <v>361590740.16193998</v>
          </cell>
          <cell r="F12">
            <v>0.22548132760292522</v>
          </cell>
        </row>
        <row r="13">
          <cell r="C13" t="str">
            <v>CP2 celkem</v>
          </cell>
          <cell r="E13">
            <v>1603639396.6896663</v>
          </cell>
          <cell r="F13">
            <v>1</v>
          </cell>
        </row>
        <row r="14">
          <cell r="C14" t="str">
            <v>SC 3.1</v>
          </cell>
          <cell r="E14">
            <v>494005184.63044608</v>
          </cell>
          <cell r="F14">
            <v>1</v>
          </cell>
        </row>
        <row r="15">
          <cell r="C15" t="str">
            <v>CP3 celkem</v>
          </cell>
          <cell r="E15">
            <v>494005184.63044608</v>
          </cell>
          <cell r="F15">
            <v>1</v>
          </cell>
        </row>
        <row r="16">
          <cell r="C16" t="str">
            <v>SC 4.1</v>
          </cell>
          <cell r="E16">
            <v>578766228.78207219</v>
          </cell>
          <cell r="F16">
            <v>0.33884378985509672</v>
          </cell>
        </row>
        <row r="17">
          <cell r="C17" t="str">
            <v>SC 4.2</v>
          </cell>
          <cell r="E17">
            <v>393542493.90150899</v>
          </cell>
          <cell r="F17">
            <v>0.23040292171716326</v>
          </cell>
        </row>
        <row r="18">
          <cell r="C18" t="str">
            <v>SC 4.3</v>
          </cell>
          <cell r="E18">
            <v>393542493.90150899</v>
          </cell>
          <cell r="F18">
            <v>0.23040292171716326</v>
          </cell>
        </row>
        <row r="19">
          <cell r="C19" t="str">
            <v>SC 4.4</v>
          </cell>
          <cell r="E19">
            <v>342210864.2621817</v>
          </cell>
          <cell r="F19">
            <v>0.20035036671057674</v>
          </cell>
        </row>
        <row r="20">
          <cell r="C20" t="str">
            <v>CP4 celkem</v>
          </cell>
          <cell r="E20">
            <v>1708062080.8472719</v>
          </cell>
          <cell r="F20">
            <v>1</v>
          </cell>
        </row>
        <row r="21">
          <cell r="C21" t="str">
            <v>SC 5.1</v>
          </cell>
          <cell r="E21">
            <v>327839804.34565967</v>
          </cell>
          <cell r="F21">
            <v>1</v>
          </cell>
        </row>
        <row r="22">
          <cell r="C22" t="str">
            <v>CP5 Celkem</v>
          </cell>
          <cell r="E22">
            <v>327839804.34565967</v>
          </cell>
          <cell r="F22">
            <v>1</v>
          </cell>
        </row>
      </sheetData>
      <sheetData sheetId="3" refreshError="1">
        <row r="2">
          <cell r="B2" t="str">
            <v>SC 1.1</v>
          </cell>
          <cell r="C2">
            <v>11</v>
          </cell>
          <cell r="D2" t="str">
            <v>Vládní IKT řešení, elektronické služby, aplikace / Government ICT solutions, e-services, applications</v>
          </cell>
        </row>
        <row r="3">
          <cell r="C3">
            <v>13</v>
          </cell>
          <cell r="D3" t="str">
            <v>Služby a aplikace elektronického zdravotnictví / e-Health services and applications (including e-Care, Internet of Things for physical activity and ambient assisted living)</v>
          </cell>
        </row>
        <row r="4">
          <cell r="D4" t="str">
            <v>celkem</v>
          </cell>
        </row>
        <row r="5">
          <cell r="C5">
            <v>73</v>
          </cell>
          <cell r="D5" t="str">
            <v>Infrastruktura čisté městské dopravy / Clean urban transport infrastructure</v>
          </cell>
        </row>
        <row r="6">
          <cell r="C6">
            <v>74</v>
          </cell>
          <cell r="D6" t="str">
            <v>Kolejová vozidla čisté městské dopravy / Clean urban transport rolling stock</v>
          </cell>
        </row>
        <row r="7">
          <cell r="C7">
            <v>75</v>
          </cell>
          <cell r="D7" t="str">
            <v>Cyklistická infrastruktura / Cycling infrastructure</v>
          </cell>
        </row>
        <row r="8">
          <cell r="C8">
            <v>76</v>
          </cell>
          <cell r="D8" t="str">
            <v>Digitalizace městské dopravy / Digitalisation of urban transport</v>
          </cell>
        </row>
        <row r="9">
          <cell r="C9">
            <v>77</v>
          </cell>
          <cell r="D9" t="str">
            <v>Infrastruktura pro alternativní paliva / Alternative fuels infrastructure</v>
          </cell>
        </row>
        <row r="10">
          <cell r="D10" t="str">
            <v>celkem</v>
          </cell>
        </row>
        <row r="11">
          <cell r="C11">
            <v>50</v>
          </cell>
          <cell r="D11" t="str">
            <v>Ochrana přírody a biologické rozmanitosti, zelená a modrá infrastruktura / Nature and biodiversity protection, green and blue infrastructure</v>
          </cell>
        </row>
        <row r="12">
          <cell r="D12" t="str">
            <v>celkem</v>
          </cell>
        </row>
        <row r="13">
          <cell r="C13">
            <v>35</v>
          </cell>
          <cell r="D13" t="str">
            <v xml:space="preserve">Opatření pro přizpůsobování se změně klimatu, předcházení rizikům a řízení rizik souvisejících s oblastí klimatu: povodně a sesuvy půdy (včetně zvyšování povědomí, civilní ochrany a systémů a infrastruktur řízení katastrof) / Adaptation to climate change measures, prevention or management of climate related risks: floods and landslides (including awareness raising, civil protection and disaster management systems and infrastructures) </v>
          </cell>
        </row>
        <row r="14">
          <cell r="C14">
            <v>36</v>
          </cell>
          <cell r="D14" t="str">
            <v>Opatření pro přizpůsobování se změně klimatu, předcházení rizikům a řízení rizik souvisejících s oblastí klimatu: požáry /  Adaptation to climate change measures, prevention or management of climate related risks: fires (including …)</v>
          </cell>
        </row>
        <row r="15">
          <cell r="C15">
            <v>37</v>
          </cell>
          <cell r="D15" t="str">
            <v>Opatření pro přizpůsobování se změně klimatu, předcházení rizikům a řízení rizik souvisejících s oblastí klimatu: jiné, např. bouře a sucha /  Adaptation to climate change measures, prevention or management of climate related risks: others, e.g. storms and drought</v>
          </cell>
        </row>
        <row r="16">
          <cell r="C16">
            <v>38</v>
          </cell>
          <cell r="D16" t="str">
            <v>Předcházení rizikům a řízení přírodních rizik nesouvisejících se změnou klimatu (zemětřesení) a rizik souvisejících s lidskou činností (např. technologických nehod), včetně zvyšování povědomí, civilní ochrany a systémů a infrastruktur řízení katastrof / Risk prevention and management of non-climate related natural risks (i.e. earthquakes) and risks linked to human activities (e.g. technological accidents)</v>
          </cell>
        </row>
        <row r="17">
          <cell r="D17" t="str">
            <v>celkem</v>
          </cell>
        </row>
        <row r="18">
          <cell r="C18">
            <v>58</v>
          </cell>
          <cell r="D18" t="str">
            <v>Nově postavené vedlejší silniční napojení na silniční síť  TEN-T a uzly / Newly built or upgraded secondary road links to TEN-T road network and nodes</v>
          </cell>
        </row>
        <row r="19">
          <cell r="C19">
            <v>62</v>
          </cell>
          <cell r="D19" t="str">
            <v>Jiné rekonstruované či modernizované vedlejší silnice/Other reconstructed or improved modernised roads (motorway, national, regional or local)</v>
          </cell>
        </row>
        <row r="20">
          <cell r="D20" t="str">
            <v>celkem</v>
          </cell>
        </row>
        <row r="21">
          <cell r="C21">
            <v>85</v>
          </cell>
          <cell r="D21" t="str">
            <v>Infrastruktura pro předškolní vzdělávání a péči</v>
          </cell>
        </row>
        <row r="22">
          <cell r="C22">
            <v>86</v>
          </cell>
          <cell r="D22" t="str">
            <v>Infrastruktura pro primární a sekundární vzdělávání</v>
          </cell>
        </row>
        <row r="23">
          <cell r="C23">
            <v>88</v>
          </cell>
          <cell r="D23" t="str">
            <v>Infrastruktura pro odborné vzdělávání a přípravu a vzdělávání dospělých</v>
          </cell>
        </row>
        <row r="24">
          <cell r="D24" t="str">
            <v>celkem</v>
          </cell>
        </row>
        <row r="25">
          <cell r="C25">
            <v>90</v>
          </cell>
          <cell r="D25" t="str">
            <v>Bytová infrastruktura (nikoli pro migranty, uprchlíky a osoby pod mezinárodní ochranou nebo osoby, které o ni žádají)</v>
          </cell>
        </row>
        <row r="26">
          <cell r="C26">
            <v>91</v>
          </cell>
          <cell r="D26" t="str">
            <v>Jiná sociální infrastruktura přispívající k sociálnímu začlenění do komunity</v>
          </cell>
        </row>
        <row r="27">
          <cell r="D27" t="str">
            <v>celkem</v>
          </cell>
        </row>
        <row r="28">
          <cell r="C28">
            <v>92</v>
          </cell>
          <cell r="D28" t="str">
            <v>Zdravotní infrastruktura</v>
          </cell>
        </row>
        <row r="29">
          <cell r="C29">
            <v>93</v>
          </cell>
          <cell r="D29" t="str">
            <v>Zdravotní vybavení</v>
          </cell>
        </row>
        <row r="30">
          <cell r="C30">
            <v>94</v>
          </cell>
          <cell r="D30" t="str">
            <v>Mobilní majetek zdravotnických zařízení</v>
          </cell>
        </row>
        <row r="31">
          <cell r="C31">
            <v>95</v>
          </cell>
          <cell r="D31" t="str">
            <v>digitalizace ve zdravotní péči/digitalisation in health care</v>
          </cell>
        </row>
        <row r="32">
          <cell r="D32" t="str">
            <v>celkem</v>
          </cell>
        </row>
        <row r="33">
          <cell r="C33">
            <v>129</v>
          </cell>
          <cell r="D33" t="str">
            <v>Ochrana, rozvoj a podpora kulturního dědictví a kulturních služeb / Protection, development and promotion of cultural heritage and cultural services</v>
          </cell>
        </row>
        <row r="34">
          <cell r="C34">
            <v>128</v>
          </cell>
          <cell r="D34" t="str">
            <v>Ochrana, rozvoj a podpora veřejných objektů cestovního ruchu a souvisejících služeb cestovního ruchu / Protection, development and promotion of public tourism assets and related tourism services</v>
          </cell>
        </row>
        <row r="35">
          <cell r="D35" t="str">
            <v>celkem</v>
          </cell>
        </row>
        <row r="36">
          <cell r="C36">
            <v>36</v>
          </cell>
          <cell r="D36" t="str">
            <v xml:space="preserve">Opatření pro přizpůsobování se změně klimatu, předcházení rizikům a řízení rizik souvisejících s oblastí klimatu: požáry /  Adaptation to climate change measures, prevention or management of climate related risks: fires (including awareness raising, civil protection and disaster management systems and infrastructures) </v>
          </cell>
        </row>
        <row r="37">
          <cell r="C37">
            <v>50</v>
          </cell>
          <cell r="D37" t="str">
            <v>Ochrana přírody a biologické rozmanitosti, zelená a modrá infrastruktura / Nature and biodiversity protection, green and blue infrastructure</v>
          </cell>
        </row>
        <row r="38">
          <cell r="C38">
            <v>62</v>
          </cell>
          <cell r="D38" t="str">
            <v>Other reconstructed or improved modernised roads (motorway, national, regional or local)</v>
          </cell>
        </row>
        <row r="39">
          <cell r="C39">
            <v>73</v>
          </cell>
          <cell r="D39" t="str">
            <v>Infrastruktura čisté městské dopravy / Clean urban transport infrastructure</v>
          </cell>
        </row>
        <row r="40">
          <cell r="C40">
            <v>75</v>
          </cell>
          <cell r="D40" t="str">
            <v>Cyklistická infrastruktura / Cycling infrastructure</v>
          </cell>
        </row>
        <row r="41">
          <cell r="C41">
            <v>85</v>
          </cell>
          <cell r="D41" t="str">
            <v>Infrastruktura pro předškolní vzdělávání a péči / Infrastructure for early childhood education and care</v>
          </cell>
        </row>
        <row r="42">
          <cell r="C42">
            <v>86</v>
          </cell>
          <cell r="D42" t="str">
            <v xml:space="preserve">Infrastruktura pro primární a sekundární vzdělávání / Infrastructure for primary and secondary education </v>
          </cell>
        </row>
        <row r="43">
          <cell r="C43">
            <v>91</v>
          </cell>
          <cell r="D43" t="str">
            <v>Jiná sociální infrastruktura přispívající k sociálnímu začlenění do komunity / Other social infrastructure contributing to social inclusion in the community</v>
          </cell>
        </row>
        <row r="44">
          <cell r="C44">
            <v>128</v>
          </cell>
          <cell r="D44" t="str">
            <v>Ochrana, rozvoj a podpora veřejných objektů cestovního ruchu a souvisejících služeb cestovního ruchu / Protection, development and promotion of public tourism assets and related tourism services</v>
          </cell>
        </row>
        <row r="45">
          <cell r="C45">
            <v>129</v>
          </cell>
          <cell r="D45" t="str">
            <v>Ochrana, rozvoj a podpora kulturního dědictví a kulturních služeb / Protection, development and promotion of cultural heritage and cultural services</v>
          </cell>
        </row>
        <row r="46">
          <cell r="C46">
            <v>129</v>
          </cell>
          <cell r="D46" t="str">
            <v xml:space="preserve">Ochrana, rozvoj a podpora kulturního dědictví a kulturních služeb </v>
          </cell>
        </row>
        <row r="47">
          <cell r="D47" t="str">
            <v>celkem</v>
          </cell>
        </row>
        <row r="48">
          <cell r="C48">
            <v>140</v>
          </cell>
          <cell r="D48" t="str">
            <v>TP</v>
          </cell>
        </row>
        <row r="49">
          <cell r="C49">
            <v>141</v>
          </cell>
          <cell r="D49" t="str">
            <v>TP</v>
          </cell>
        </row>
        <row r="50">
          <cell r="C50">
            <v>142</v>
          </cell>
          <cell r="D50" t="str">
            <v>TP</v>
          </cell>
        </row>
        <row r="51">
          <cell r="C51">
            <v>143</v>
          </cell>
          <cell r="D51" t="str">
            <v>TP</v>
          </cell>
        </row>
        <row r="52">
          <cell r="D52" t="str">
            <v>celkem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P2 - návrh indikátorů"/>
      <sheetName val="Indi VR (IROP 2021)_draft 1"/>
      <sheetName val="finanční tabulky"/>
      <sheetName val="klima pro nk"/>
      <sheetName val="rozpad EFRR  do aktivit + klima"/>
      <sheetName val="KI"/>
      <sheetName val="finanční tabulky -původní alok."/>
    </sheetNames>
    <sheetDataSet>
      <sheetData sheetId="0"/>
      <sheetData sheetId="1"/>
      <sheetData sheetId="2">
        <row r="28">
          <cell r="D28">
            <v>11</v>
          </cell>
          <cell r="L28">
            <v>144718155</v>
          </cell>
        </row>
        <row r="29">
          <cell r="D29">
            <v>11</v>
          </cell>
          <cell r="L29">
            <v>180897693.75</v>
          </cell>
        </row>
        <row r="30">
          <cell r="D30">
            <v>11</v>
          </cell>
          <cell r="L30">
            <v>36179538.75</v>
          </cell>
        </row>
        <row r="31">
          <cell r="D31">
            <v>12</v>
          </cell>
          <cell r="L31">
            <v>144718155</v>
          </cell>
        </row>
        <row r="32">
          <cell r="D32">
            <v>12</v>
          </cell>
          <cell r="L32">
            <v>180897693.75</v>
          </cell>
        </row>
        <row r="33">
          <cell r="D33">
            <v>12</v>
          </cell>
          <cell r="L33">
            <v>36179538.75</v>
          </cell>
        </row>
        <row r="34">
          <cell r="L34">
            <v>54645575.328000009</v>
          </cell>
        </row>
        <row r="35">
          <cell r="L35">
            <v>68306969.160000011</v>
          </cell>
        </row>
        <row r="36">
          <cell r="L36">
            <v>13661393.832000002</v>
          </cell>
        </row>
        <row r="37">
          <cell r="L37">
            <v>54645575.328000009</v>
          </cell>
        </row>
        <row r="38">
          <cell r="L38">
            <v>68306969.160000011</v>
          </cell>
        </row>
        <row r="39">
          <cell r="L39">
            <v>13661393.832000002</v>
          </cell>
        </row>
        <row r="40">
          <cell r="L40">
            <v>54645575.328000009</v>
          </cell>
        </row>
        <row r="41">
          <cell r="L41">
            <v>68306969.160000011</v>
          </cell>
        </row>
        <row r="42">
          <cell r="L42">
            <v>13661393.832000002</v>
          </cell>
        </row>
        <row r="43">
          <cell r="L43">
            <v>54645575.328000009</v>
          </cell>
        </row>
        <row r="44">
          <cell r="L44">
            <v>68306969.160000011</v>
          </cell>
        </row>
        <row r="45">
          <cell r="L45">
            <v>13661393.832000002</v>
          </cell>
        </row>
        <row r="46">
          <cell r="L46">
            <v>54645575.328000009</v>
          </cell>
        </row>
        <row r="47">
          <cell r="L47">
            <v>68306969.160000011</v>
          </cell>
        </row>
        <row r="48">
          <cell r="L48">
            <v>13661393.832000002</v>
          </cell>
        </row>
        <row r="49">
          <cell r="L49">
            <v>120405504.96000002</v>
          </cell>
        </row>
        <row r="50">
          <cell r="L50">
            <v>150506881.20000002</v>
          </cell>
        </row>
        <row r="51">
          <cell r="L51">
            <v>30101376.240000006</v>
          </cell>
        </row>
        <row r="52">
          <cell r="L52">
            <v>19293824.424600005</v>
          </cell>
        </row>
        <row r="53">
          <cell r="L53">
            <v>24121622.07540001</v>
          </cell>
        </row>
        <row r="54">
          <cell r="L54">
            <v>19293824.424600005</v>
          </cell>
        </row>
        <row r="55">
          <cell r="L55">
            <v>24121622.07540001</v>
          </cell>
        </row>
        <row r="56">
          <cell r="L56">
            <v>19293824.424600005</v>
          </cell>
        </row>
        <row r="57">
          <cell r="L57">
            <v>24121622.07540001</v>
          </cell>
        </row>
        <row r="58">
          <cell r="L58">
            <v>19293824.424600005</v>
          </cell>
        </row>
        <row r="59">
          <cell r="L59">
            <v>24121622.07540001</v>
          </cell>
        </row>
        <row r="60">
          <cell r="D60">
            <v>58</v>
          </cell>
          <cell r="L60">
            <v>53593956.734999999</v>
          </cell>
        </row>
        <row r="61">
          <cell r="D61">
            <v>58</v>
          </cell>
          <cell r="L61">
            <v>67004505.765000008</v>
          </cell>
        </row>
        <row r="62">
          <cell r="D62">
            <v>62</v>
          </cell>
          <cell r="L62">
            <v>53593956.734999999</v>
          </cell>
        </row>
        <row r="63">
          <cell r="D63">
            <v>62</v>
          </cell>
          <cell r="L63">
            <v>67004505.765000008</v>
          </cell>
        </row>
        <row r="64">
          <cell r="L64">
            <v>66853292.803053245</v>
          </cell>
        </row>
        <row r="65">
          <cell r="L65">
            <v>83581659.499046773</v>
          </cell>
        </row>
        <row r="66">
          <cell r="L66">
            <v>66853292.803053245</v>
          </cell>
        </row>
        <row r="67">
          <cell r="L67">
            <v>83581659.499046773</v>
          </cell>
        </row>
        <row r="68">
          <cell r="L68">
            <v>66853292.803053245</v>
          </cell>
        </row>
        <row r="69">
          <cell r="L69">
            <v>83581659.499046773</v>
          </cell>
        </row>
        <row r="70">
          <cell r="L70">
            <v>69193849.923000008</v>
          </cell>
        </row>
        <row r="71">
          <cell r="L71">
            <v>86507882.577000022</v>
          </cell>
        </row>
        <row r="72">
          <cell r="L72">
            <v>69193849.923000008</v>
          </cell>
        </row>
        <row r="73">
          <cell r="L73">
            <v>86507882.577000022</v>
          </cell>
        </row>
        <row r="74">
          <cell r="L74">
            <v>34596924.961500004</v>
          </cell>
        </row>
        <row r="75">
          <cell r="L75">
            <v>43253941.288500011</v>
          </cell>
        </row>
        <row r="76">
          <cell r="L76">
            <v>34596924.961500004</v>
          </cell>
        </row>
        <row r="77">
          <cell r="L77">
            <v>43253941.288500011</v>
          </cell>
        </row>
        <row r="78">
          <cell r="L78">
            <v>34596924.961500004</v>
          </cell>
        </row>
        <row r="79">
          <cell r="L79">
            <v>43253941.288500011</v>
          </cell>
        </row>
        <row r="80">
          <cell r="L80">
            <v>34596924.961500004</v>
          </cell>
        </row>
        <row r="81">
          <cell r="L81">
            <v>43253941.288500011</v>
          </cell>
        </row>
        <row r="82">
          <cell r="L82">
            <v>58497216.137800001</v>
          </cell>
        </row>
        <row r="83">
          <cell r="L83">
            <v>73134683.362200007</v>
          </cell>
        </row>
        <row r="84">
          <cell r="L84">
            <v>58497216.137800001</v>
          </cell>
        </row>
        <row r="85">
          <cell r="L85">
            <v>73134683.362200007</v>
          </cell>
        </row>
        <row r="86">
          <cell r="L86">
            <v>133707922.5372</v>
          </cell>
        </row>
        <row r="87">
          <cell r="L87">
            <v>167164990.46280003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1"/>
  <sheetViews>
    <sheetView tabSelected="1" zoomScale="90" zoomScaleNormal="90" workbookViewId="0">
      <selection activeCell="F35" sqref="F35"/>
    </sheetView>
  </sheetViews>
  <sheetFormatPr defaultRowHeight="12.75" x14ac:dyDescent="0.2"/>
  <cols>
    <col min="2" max="2" width="5.140625" customWidth="1"/>
    <col min="3" max="3" width="5.42578125" customWidth="1"/>
    <col min="4" max="4" width="34.42578125" customWidth="1"/>
    <col min="5" max="5" width="20.85546875" style="1" customWidth="1"/>
    <col min="6" max="6" width="18.5703125" customWidth="1"/>
    <col min="7" max="7" width="19.42578125" customWidth="1"/>
    <col min="8" max="8" width="16.5703125" customWidth="1"/>
    <col min="9" max="9" width="16" customWidth="1"/>
    <col min="10" max="10" width="16.7109375" customWidth="1"/>
    <col min="11" max="11" width="16.28515625" customWidth="1"/>
    <col min="12" max="12" width="16.42578125" customWidth="1"/>
    <col min="13" max="13" width="16.85546875" customWidth="1"/>
    <col min="14" max="14" width="14.85546875" customWidth="1"/>
    <col min="15" max="15" width="16.7109375" customWidth="1"/>
    <col min="16" max="16" width="16.42578125" customWidth="1"/>
    <col min="17" max="17" width="16.85546875" customWidth="1"/>
    <col min="18" max="18" width="16.42578125" customWidth="1"/>
    <col min="19" max="19" width="16.7109375" customWidth="1"/>
    <col min="20" max="20" width="14.7109375" customWidth="1"/>
  </cols>
  <sheetData>
    <row r="1" spans="2:20" ht="31.15" customHeight="1" x14ac:dyDescent="0.25">
      <c r="B1" s="22" t="s">
        <v>49</v>
      </c>
    </row>
    <row r="2" spans="2:20" s="2" customFormat="1" ht="30.6" customHeight="1" thickBot="1" x14ac:dyDescent="0.3">
      <c r="B2" s="59" t="s">
        <v>50</v>
      </c>
      <c r="C2" s="60"/>
      <c r="E2" s="3"/>
    </row>
    <row r="3" spans="2:20" s="4" customFormat="1" ht="64.900000000000006" customHeight="1" thickBot="1" x14ac:dyDescent="0.25">
      <c r="B3" s="61" t="s">
        <v>25</v>
      </c>
      <c r="C3" s="62"/>
      <c r="E3" s="5"/>
      <c r="H3" s="36" t="s">
        <v>12</v>
      </c>
      <c r="I3" s="37" t="s">
        <v>13</v>
      </c>
      <c r="J3" s="37" t="s">
        <v>14</v>
      </c>
      <c r="K3" s="37" t="s">
        <v>15</v>
      </c>
      <c r="L3" s="37" t="s">
        <v>16</v>
      </c>
      <c r="M3" s="37" t="s">
        <v>17</v>
      </c>
      <c r="N3" s="37" t="s">
        <v>18</v>
      </c>
      <c r="O3" s="39" t="s">
        <v>19</v>
      </c>
      <c r="P3" s="39" t="s">
        <v>20</v>
      </c>
      <c r="Q3" s="39" t="s">
        <v>21</v>
      </c>
      <c r="R3" s="39" t="s">
        <v>22</v>
      </c>
      <c r="S3" s="39" t="s">
        <v>23</v>
      </c>
      <c r="T3" s="40" t="s">
        <v>24</v>
      </c>
    </row>
    <row r="4" spans="2:20" s="9" customFormat="1" ht="15" x14ac:dyDescent="0.2">
      <c r="B4" s="29" t="s">
        <v>0</v>
      </c>
      <c r="C4" s="30" t="s">
        <v>1</v>
      </c>
      <c r="D4" s="31" t="s">
        <v>2</v>
      </c>
      <c r="E4" s="32" t="s">
        <v>28</v>
      </c>
      <c r="F4" s="33" t="s">
        <v>29</v>
      </c>
      <c r="G4" s="55" t="s">
        <v>30</v>
      </c>
      <c r="H4" s="26" t="s">
        <v>10</v>
      </c>
      <c r="I4" s="27" t="s">
        <v>10</v>
      </c>
      <c r="J4" s="27" t="s">
        <v>10</v>
      </c>
      <c r="K4" s="27" t="s">
        <v>10</v>
      </c>
      <c r="L4" s="27" t="s">
        <v>10</v>
      </c>
      <c r="M4" s="27" t="s">
        <v>10</v>
      </c>
      <c r="N4" s="56" t="s">
        <v>10</v>
      </c>
      <c r="O4" s="27" t="s">
        <v>9</v>
      </c>
      <c r="P4" s="27" t="s">
        <v>9</v>
      </c>
      <c r="Q4" s="27" t="s">
        <v>9</v>
      </c>
      <c r="R4" s="27" t="s">
        <v>9</v>
      </c>
      <c r="S4" s="27" t="s">
        <v>9</v>
      </c>
      <c r="T4" s="28" t="s">
        <v>9</v>
      </c>
    </row>
    <row r="5" spans="2:20" s="2" customFormat="1" ht="15" x14ac:dyDescent="0.25">
      <c r="B5" s="15">
        <v>1</v>
      </c>
      <c r="C5" s="16" t="s">
        <v>3</v>
      </c>
      <c r="D5" s="10" t="s">
        <v>32</v>
      </c>
      <c r="E5" s="20">
        <f>F5+G5</f>
        <v>116234471.62</v>
      </c>
      <c r="F5" s="42">
        <f>O5+P5+Q5+R5+S5+T5</f>
        <v>56491323.390000001</v>
      </c>
      <c r="G5" s="57">
        <f>H5+I5+J5+K5+L5+M5+N5</f>
        <v>59743148.229999997</v>
      </c>
      <c r="H5" s="43">
        <v>0</v>
      </c>
      <c r="I5" s="53">
        <v>0</v>
      </c>
      <c r="J5" s="44">
        <v>0</v>
      </c>
      <c r="K5" s="44">
        <v>0</v>
      </c>
      <c r="L5" s="44">
        <v>12412505.289999999</v>
      </c>
      <c r="M5" s="44">
        <v>23772950.289999999</v>
      </c>
      <c r="N5" s="44">
        <v>23557692.649999999</v>
      </c>
      <c r="O5" s="44">
        <v>33428729.420000002</v>
      </c>
      <c r="P5" s="44">
        <v>0</v>
      </c>
      <c r="Q5" s="44">
        <v>0</v>
      </c>
      <c r="R5" s="44">
        <v>11642607.26</v>
      </c>
      <c r="S5" s="44">
        <v>11419986.710000001</v>
      </c>
      <c r="T5" s="45">
        <v>0</v>
      </c>
    </row>
    <row r="6" spans="2:20" s="2" customFormat="1" ht="15" x14ac:dyDescent="0.25">
      <c r="B6" s="15">
        <v>2</v>
      </c>
      <c r="C6" s="16" t="s">
        <v>4</v>
      </c>
      <c r="D6" s="10" t="s">
        <v>33</v>
      </c>
      <c r="E6" s="20">
        <f t="shared" ref="E6:E22" si="0">F6+G6</f>
        <v>4541679586.3099995</v>
      </c>
      <c r="F6" s="42">
        <f t="shared" ref="F6:F22" si="1">O6+P6+Q6+R6+S6+T6</f>
        <v>2144213093.3499999</v>
      </c>
      <c r="G6" s="57">
        <f t="shared" ref="G6:G22" si="2">H6+I6+J6+K6+L6+M6+N6</f>
        <v>2397466492.96</v>
      </c>
      <c r="H6" s="43">
        <v>730000687.21000004</v>
      </c>
      <c r="I6" s="49">
        <v>452983815.42000002</v>
      </c>
      <c r="J6" s="44">
        <v>343843929.45999998</v>
      </c>
      <c r="K6" s="44">
        <v>305546702.66000003</v>
      </c>
      <c r="L6" s="44">
        <v>226177893.00999999</v>
      </c>
      <c r="M6" s="44">
        <v>172446408.84999999</v>
      </c>
      <c r="N6" s="44">
        <v>166467056.34999999</v>
      </c>
      <c r="O6" s="44">
        <v>926319885.63</v>
      </c>
      <c r="P6" s="44">
        <v>319915581.30000001</v>
      </c>
      <c r="Q6" s="44">
        <v>328585863.80000001</v>
      </c>
      <c r="R6" s="44">
        <v>248171241.31999999</v>
      </c>
      <c r="S6" s="44">
        <v>163579554.72</v>
      </c>
      <c r="T6" s="45">
        <v>157640966.58000001</v>
      </c>
    </row>
    <row r="7" spans="2:20" s="2" customFormat="1" ht="15" x14ac:dyDescent="0.25">
      <c r="B7" s="15">
        <v>4</v>
      </c>
      <c r="C7" s="16" t="s">
        <v>5</v>
      </c>
      <c r="D7" s="10" t="s">
        <v>36</v>
      </c>
      <c r="E7" s="20">
        <f t="shared" si="0"/>
        <v>1577588363.47</v>
      </c>
      <c r="F7" s="42">
        <f t="shared" si="1"/>
        <v>736201950.82000005</v>
      </c>
      <c r="G7" s="57">
        <f t="shared" si="2"/>
        <v>841386412.64999998</v>
      </c>
      <c r="H7" s="43">
        <v>309278563.57999998</v>
      </c>
      <c r="I7" s="49">
        <v>47115384.619999997</v>
      </c>
      <c r="J7" s="44">
        <v>80348729.069999993</v>
      </c>
      <c r="K7" s="44">
        <v>211937170.78999999</v>
      </c>
      <c r="L7" s="44">
        <v>183283487.71000001</v>
      </c>
      <c r="M7" s="44">
        <v>0</v>
      </c>
      <c r="N7" s="44">
        <v>9423076.8800000008</v>
      </c>
      <c r="O7" s="44">
        <v>0</v>
      </c>
      <c r="P7" s="44">
        <v>478405855.56999999</v>
      </c>
      <c r="Q7" s="44">
        <v>106649241.14</v>
      </c>
      <c r="R7" s="44">
        <v>74421967.120000005</v>
      </c>
      <c r="S7" s="44">
        <v>52959659.490000002</v>
      </c>
      <c r="T7" s="45">
        <v>23765227.5</v>
      </c>
    </row>
    <row r="8" spans="2:20" s="2" customFormat="1" ht="15" x14ac:dyDescent="0.25">
      <c r="B8" s="15">
        <v>4</v>
      </c>
      <c r="C8" s="16" t="s">
        <v>5</v>
      </c>
      <c r="D8" s="10" t="s">
        <v>35</v>
      </c>
      <c r="E8" s="20">
        <f t="shared" si="0"/>
        <v>2827667776.4700003</v>
      </c>
      <c r="F8" s="42">
        <f t="shared" si="1"/>
        <v>839433157.51999998</v>
      </c>
      <c r="G8" s="57">
        <f t="shared" si="2"/>
        <v>1988234618.9500003</v>
      </c>
      <c r="H8" s="43">
        <v>584575181.79999995</v>
      </c>
      <c r="I8" s="49">
        <v>325729901.19</v>
      </c>
      <c r="J8" s="44">
        <v>289480421.35000002</v>
      </c>
      <c r="K8" s="44">
        <v>244677877.77000001</v>
      </c>
      <c r="L8" s="44">
        <v>218134078.86000001</v>
      </c>
      <c r="M8" s="44">
        <v>174867928.94999999</v>
      </c>
      <c r="N8" s="44">
        <v>150769229.03</v>
      </c>
      <c r="O8" s="44">
        <v>0</v>
      </c>
      <c r="P8" s="44">
        <v>369355947.05000001</v>
      </c>
      <c r="Q8" s="44">
        <v>163038467.28</v>
      </c>
      <c r="R8" s="44">
        <v>135746055.18000001</v>
      </c>
      <c r="S8" s="44">
        <v>87229737.129999995</v>
      </c>
      <c r="T8" s="45">
        <v>84062950.879999995</v>
      </c>
    </row>
    <row r="9" spans="2:20" s="2" customFormat="1" ht="15" x14ac:dyDescent="0.25">
      <c r="B9" s="15">
        <v>4</v>
      </c>
      <c r="C9" s="16" t="s">
        <v>5</v>
      </c>
      <c r="D9" s="10" t="s">
        <v>34</v>
      </c>
      <c r="E9" s="20">
        <f t="shared" si="0"/>
        <v>302347527.75999999</v>
      </c>
      <c r="F9" s="42">
        <f t="shared" si="1"/>
        <v>101052709.05</v>
      </c>
      <c r="G9" s="57">
        <f t="shared" si="2"/>
        <v>201294818.70999998</v>
      </c>
      <c r="H9" s="43">
        <v>65865259.119999997</v>
      </c>
      <c r="I9" s="50">
        <v>0</v>
      </c>
      <c r="J9" s="44">
        <v>31023764.649999999</v>
      </c>
      <c r="K9" s="44">
        <v>68439400.109999999</v>
      </c>
      <c r="L9" s="44">
        <v>20407193.850000001</v>
      </c>
      <c r="M9" s="44">
        <v>15559200.98</v>
      </c>
      <c r="N9" s="44">
        <v>0</v>
      </c>
      <c r="O9" s="44">
        <v>0</v>
      </c>
      <c r="P9" s="44">
        <v>56638764.670000002</v>
      </c>
      <c r="Q9" s="44">
        <v>18194888.309999999</v>
      </c>
      <c r="R9" s="44">
        <v>5276923.08</v>
      </c>
      <c r="S9" s="44">
        <v>10536930.1</v>
      </c>
      <c r="T9" s="45">
        <v>10405202.890000001</v>
      </c>
    </row>
    <row r="10" spans="2:20" s="2" customFormat="1" ht="15" x14ac:dyDescent="0.25">
      <c r="B10" s="15">
        <v>4</v>
      </c>
      <c r="C10" s="16" t="s">
        <v>6</v>
      </c>
      <c r="D10" s="10" t="s">
        <v>38</v>
      </c>
      <c r="E10" s="20">
        <f t="shared" si="0"/>
        <v>359213515.19</v>
      </c>
      <c r="F10" s="42">
        <f t="shared" si="1"/>
        <v>208828094.72999999</v>
      </c>
      <c r="G10" s="57">
        <f t="shared" si="2"/>
        <v>150385420.46000001</v>
      </c>
      <c r="H10" s="43">
        <v>0</v>
      </c>
      <c r="I10" s="49">
        <v>18846153.850000001</v>
      </c>
      <c r="J10" s="44">
        <v>29088161.66</v>
      </c>
      <c r="K10" s="44">
        <v>0</v>
      </c>
      <c r="L10" s="44">
        <v>83604950.829999998</v>
      </c>
      <c r="M10" s="44">
        <v>0</v>
      </c>
      <c r="N10" s="44">
        <v>18846154.120000001</v>
      </c>
      <c r="O10" s="44">
        <v>0</v>
      </c>
      <c r="P10" s="44">
        <v>133033714.67</v>
      </c>
      <c r="Q10" s="44">
        <v>36744299.960000001</v>
      </c>
      <c r="R10" s="44">
        <v>20349345.719999999</v>
      </c>
      <c r="S10" s="44">
        <v>18700734.379999999</v>
      </c>
      <c r="T10" s="45">
        <v>0</v>
      </c>
    </row>
    <row r="11" spans="2:20" s="2" customFormat="1" ht="15" x14ac:dyDescent="0.25">
      <c r="B11" s="17">
        <v>4</v>
      </c>
      <c r="C11" s="16" t="s">
        <v>6</v>
      </c>
      <c r="D11" s="11" t="s">
        <v>37</v>
      </c>
      <c r="E11" s="20">
        <f t="shared" si="0"/>
        <v>1565570267.4100001</v>
      </c>
      <c r="F11" s="42">
        <f t="shared" si="1"/>
        <v>628552927.01000011</v>
      </c>
      <c r="G11" s="57">
        <f t="shared" si="2"/>
        <v>937017340.39999998</v>
      </c>
      <c r="H11" s="43">
        <v>293825841.29000002</v>
      </c>
      <c r="I11" s="50">
        <v>0</v>
      </c>
      <c r="J11" s="44">
        <v>150615000.08000001</v>
      </c>
      <c r="K11" s="44">
        <v>217902177.19999999</v>
      </c>
      <c r="L11" s="44">
        <v>93176641.390000001</v>
      </c>
      <c r="M11" s="44">
        <v>93848303.480000004</v>
      </c>
      <c r="N11" s="44">
        <v>87649376.959999993</v>
      </c>
      <c r="O11" s="44">
        <v>0</v>
      </c>
      <c r="P11" s="44">
        <v>357261514.81</v>
      </c>
      <c r="Q11" s="44">
        <v>112149548.28</v>
      </c>
      <c r="R11" s="44">
        <v>63953264.259999998</v>
      </c>
      <c r="S11" s="44">
        <v>47679771.829999998</v>
      </c>
      <c r="T11" s="45">
        <v>47508827.829999998</v>
      </c>
    </row>
    <row r="12" spans="2:20" s="2" customFormat="1" ht="15" x14ac:dyDescent="0.25">
      <c r="B12" s="17">
        <v>4</v>
      </c>
      <c r="C12" s="16" t="s">
        <v>7</v>
      </c>
      <c r="D12" s="11" t="s">
        <v>39</v>
      </c>
      <c r="E12" s="20">
        <f t="shared" si="0"/>
        <v>1961331725.0899999</v>
      </c>
      <c r="F12" s="42">
        <f t="shared" si="1"/>
        <v>699154662.75999999</v>
      </c>
      <c r="G12" s="57">
        <f t="shared" si="2"/>
        <v>1262177062.3299999</v>
      </c>
      <c r="H12" s="43">
        <v>379202398.82999998</v>
      </c>
      <c r="I12" s="49">
        <v>235304640.72999999</v>
      </c>
      <c r="J12" s="44">
        <v>178611397.44</v>
      </c>
      <c r="K12" s="44">
        <v>158717717.16999999</v>
      </c>
      <c r="L12" s="44">
        <v>117489203.90000001</v>
      </c>
      <c r="M12" s="44">
        <v>92327758.609999999</v>
      </c>
      <c r="N12" s="44">
        <v>100523945.65000001</v>
      </c>
      <c r="O12" s="44">
        <v>387203490.12</v>
      </c>
      <c r="P12" s="44">
        <v>57104762.990000002</v>
      </c>
      <c r="Q12" s="44">
        <v>46940825.729999997</v>
      </c>
      <c r="R12" s="44">
        <v>75149108.019999996</v>
      </c>
      <c r="S12" s="44">
        <v>56698276.049999997</v>
      </c>
      <c r="T12" s="45">
        <v>76058199.849999994</v>
      </c>
    </row>
    <row r="13" spans="2:20" s="2" customFormat="1" ht="15" x14ac:dyDescent="0.25">
      <c r="B13" s="17">
        <v>4</v>
      </c>
      <c r="C13" s="16" t="s">
        <v>7</v>
      </c>
      <c r="D13" s="12" t="s">
        <v>41</v>
      </c>
      <c r="E13" s="20">
        <f t="shared" si="0"/>
        <v>827490120.66999996</v>
      </c>
      <c r="F13" s="42">
        <f t="shared" si="1"/>
        <v>222126036.65000001</v>
      </c>
      <c r="G13" s="57">
        <f t="shared" si="2"/>
        <v>605364084.01999998</v>
      </c>
      <c r="H13" s="43">
        <v>119463684.90000001</v>
      </c>
      <c r="I13" s="49">
        <v>396396121.98000002</v>
      </c>
      <c r="J13" s="44">
        <v>56269622.159999996</v>
      </c>
      <c r="K13" s="44">
        <v>0</v>
      </c>
      <c r="L13" s="44">
        <v>0</v>
      </c>
      <c r="M13" s="44">
        <v>33234654.98</v>
      </c>
      <c r="N13" s="44">
        <v>0</v>
      </c>
      <c r="O13" s="44">
        <v>153187240.83000001</v>
      </c>
      <c r="P13" s="44">
        <v>0</v>
      </c>
      <c r="Q13" s="44">
        <v>48663307</v>
      </c>
      <c r="R13" s="44">
        <v>0</v>
      </c>
      <c r="S13" s="44">
        <v>20275488.82</v>
      </c>
      <c r="T13" s="45">
        <v>0</v>
      </c>
    </row>
    <row r="14" spans="2:20" s="2" customFormat="1" ht="15" x14ac:dyDescent="0.25">
      <c r="B14" s="17">
        <v>4</v>
      </c>
      <c r="C14" s="16" t="s">
        <v>7</v>
      </c>
      <c r="D14" s="12" t="s">
        <v>40</v>
      </c>
      <c r="E14" s="20">
        <f t="shared" si="0"/>
        <v>1065600873.8099999</v>
      </c>
      <c r="F14" s="42">
        <f t="shared" si="1"/>
        <v>332161688.22999996</v>
      </c>
      <c r="G14" s="57">
        <f t="shared" si="2"/>
        <v>733439185.57999992</v>
      </c>
      <c r="H14" s="43">
        <v>149329606.13</v>
      </c>
      <c r="I14" s="49">
        <v>92662782.269999996</v>
      </c>
      <c r="J14" s="44">
        <v>165362471.08000001</v>
      </c>
      <c r="K14" s="44">
        <v>179038461.53999999</v>
      </c>
      <c r="L14" s="44">
        <v>46267156.009999998</v>
      </c>
      <c r="M14" s="44">
        <v>35275794.609999999</v>
      </c>
      <c r="N14" s="44">
        <v>65502913.939999998</v>
      </c>
      <c r="O14" s="44">
        <v>152014985.87</v>
      </c>
      <c r="P14" s="44">
        <v>37943503.200000003</v>
      </c>
      <c r="Q14" s="44">
        <v>57209975.990000002</v>
      </c>
      <c r="R14" s="44">
        <v>34044307.640000001</v>
      </c>
      <c r="S14" s="44">
        <v>25658491.829999998</v>
      </c>
      <c r="T14" s="45">
        <v>25290423.699999999</v>
      </c>
    </row>
    <row r="15" spans="2:20" s="2" customFormat="1" ht="15" x14ac:dyDescent="0.25">
      <c r="B15" s="17">
        <v>4</v>
      </c>
      <c r="C15" s="16" t="s">
        <v>7</v>
      </c>
      <c r="D15" s="12" t="s">
        <v>42</v>
      </c>
      <c r="E15" s="20">
        <f t="shared" si="0"/>
        <v>469230315.27999997</v>
      </c>
      <c r="F15" s="42">
        <f t="shared" si="1"/>
        <v>179544664.53999999</v>
      </c>
      <c r="G15" s="57">
        <f t="shared" si="2"/>
        <v>289685650.74000001</v>
      </c>
      <c r="H15" s="43">
        <v>89597763.680000007</v>
      </c>
      <c r="I15" s="49">
        <v>55597669.369999997</v>
      </c>
      <c r="J15" s="44">
        <v>75132855.989999995</v>
      </c>
      <c r="K15" s="44">
        <v>0</v>
      </c>
      <c r="L15" s="44">
        <v>27760293.609999999</v>
      </c>
      <c r="M15" s="44">
        <v>21165476.77</v>
      </c>
      <c r="N15" s="44">
        <v>20431591.32</v>
      </c>
      <c r="O15" s="44">
        <v>52785338.689999998</v>
      </c>
      <c r="P15" s="44">
        <v>61594008.979999997</v>
      </c>
      <c r="Q15" s="44">
        <v>14134615.380000001</v>
      </c>
      <c r="R15" s="44">
        <v>20426584.59</v>
      </c>
      <c r="S15" s="44">
        <v>15429862.68</v>
      </c>
      <c r="T15" s="45">
        <v>15174254.220000001</v>
      </c>
    </row>
    <row r="16" spans="2:20" s="6" customFormat="1" ht="15" x14ac:dyDescent="0.25">
      <c r="B16" s="17">
        <v>2</v>
      </c>
      <c r="C16" s="16" t="s">
        <v>8</v>
      </c>
      <c r="D16" s="12" t="s">
        <v>43</v>
      </c>
      <c r="E16" s="20">
        <f t="shared" si="0"/>
        <v>3231261059.29</v>
      </c>
      <c r="F16" s="42">
        <f t="shared" si="1"/>
        <v>1481010533.6900001</v>
      </c>
      <c r="G16" s="57">
        <f t="shared" si="2"/>
        <v>1750250525.5999999</v>
      </c>
      <c r="H16" s="43">
        <v>585255589.26999998</v>
      </c>
      <c r="I16" s="49">
        <v>553866330.97000003</v>
      </c>
      <c r="J16" s="44">
        <v>206777472.59999999</v>
      </c>
      <c r="K16" s="44">
        <v>199205384.91999999</v>
      </c>
      <c r="L16" s="44">
        <v>0</v>
      </c>
      <c r="M16" s="44">
        <v>96615254.980000004</v>
      </c>
      <c r="N16" s="44">
        <v>108530492.86</v>
      </c>
      <c r="O16" s="44">
        <v>504170896.07999998</v>
      </c>
      <c r="P16" s="44">
        <v>358035192.93000001</v>
      </c>
      <c r="Q16" s="44">
        <v>292422564.12</v>
      </c>
      <c r="R16" s="44">
        <v>136031588.59</v>
      </c>
      <c r="S16" s="44">
        <v>91290545.75</v>
      </c>
      <c r="T16" s="45">
        <v>99059746.219999999</v>
      </c>
    </row>
    <row r="17" spans="2:20" s="2" customFormat="1" ht="15" x14ac:dyDescent="0.25">
      <c r="B17" s="17">
        <v>2</v>
      </c>
      <c r="C17" s="16" t="s">
        <v>8</v>
      </c>
      <c r="D17" s="12" t="s">
        <v>44</v>
      </c>
      <c r="E17" s="20">
        <f t="shared" si="0"/>
        <v>1730031400.4999998</v>
      </c>
      <c r="F17" s="42">
        <f t="shared" si="1"/>
        <v>874544662.24999988</v>
      </c>
      <c r="G17" s="57">
        <f t="shared" si="2"/>
        <v>855486738.24999988</v>
      </c>
      <c r="H17" s="43">
        <v>233461270.00999999</v>
      </c>
      <c r="I17" s="49">
        <v>144868599.02000001</v>
      </c>
      <c r="J17" s="44">
        <v>132072465.18000001</v>
      </c>
      <c r="K17" s="44">
        <v>97716786.439999998</v>
      </c>
      <c r="L17" s="44">
        <v>78930028.420000002</v>
      </c>
      <c r="M17" s="44">
        <v>110488278.03</v>
      </c>
      <c r="N17" s="44">
        <v>57949311.149999999</v>
      </c>
      <c r="O17" s="44">
        <v>307200959.89999998</v>
      </c>
      <c r="P17" s="44">
        <v>249227706.63</v>
      </c>
      <c r="Q17" s="44">
        <v>94941197.310000002</v>
      </c>
      <c r="R17" s="44">
        <v>69783424.400000006</v>
      </c>
      <c r="S17" s="44">
        <v>84773069.75</v>
      </c>
      <c r="T17" s="45">
        <v>68618304.260000005</v>
      </c>
    </row>
    <row r="18" spans="2:20" s="2" customFormat="1" ht="15" x14ac:dyDescent="0.25">
      <c r="B18" s="17">
        <v>2</v>
      </c>
      <c r="C18" s="16" t="s">
        <v>8</v>
      </c>
      <c r="D18" s="12" t="s">
        <v>45</v>
      </c>
      <c r="E18" s="20">
        <f t="shared" si="0"/>
        <v>421246302.19999999</v>
      </c>
      <c r="F18" s="42">
        <f t="shared" si="1"/>
        <v>213556906.36000001</v>
      </c>
      <c r="G18" s="57">
        <f t="shared" si="2"/>
        <v>207689395.83999997</v>
      </c>
      <c r="H18" s="43">
        <v>113492614.66</v>
      </c>
      <c r="I18" s="49">
        <v>28033653.850000001</v>
      </c>
      <c r="J18" s="44">
        <v>44580247.07</v>
      </c>
      <c r="K18" s="44">
        <v>0</v>
      </c>
      <c r="L18" s="44">
        <v>0</v>
      </c>
      <c r="M18" s="44">
        <v>0</v>
      </c>
      <c r="N18" s="44">
        <v>21582880.260000002</v>
      </c>
      <c r="O18" s="44">
        <v>164848428.18000001</v>
      </c>
      <c r="P18" s="44">
        <v>0</v>
      </c>
      <c r="Q18" s="44">
        <v>0</v>
      </c>
      <c r="R18" s="44">
        <v>27505659.649999999</v>
      </c>
      <c r="S18" s="44">
        <v>21202818.530000001</v>
      </c>
      <c r="T18" s="45">
        <v>0</v>
      </c>
    </row>
    <row r="19" spans="2:20" s="2" customFormat="1" ht="15" x14ac:dyDescent="0.25">
      <c r="B19" s="15">
        <v>2</v>
      </c>
      <c r="C19" s="16" t="s">
        <v>8</v>
      </c>
      <c r="D19" s="13" t="s">
        <v>46</v>
      </c>
      <c r="E19" s="20">
        <f t="shared" si="0"/>
        <v>755230229.07999992</v>
      </c>
      <c r="F19" s="42">
        <f t="shared" si="1"/>
        <v>324891008.69999999</v>
      </c>
      <c r="G19" s="57">
        <f t="shared" si="2"/>
        <v>430339220.38</v>
      </c>
      <c r="H19" s="43">
        <v>151351198.97999999</v>
      </c>
      <c r="I19" s="49">
        <v>82222718.359999999</v>
      </c>
      <c r="J19" s="44">
        <v>62412345.899999999</v>
      </c>
      <c r="K19" s="44">
        <v>0</v>
      </c>
      <c r="L19" s="44">
        <v>50477438.170000002</v>
      </c>
      <c r="M19" s="44">
        <v>53659485.740000002</v>
      </c>
      <c r="N19" s="44">
        <v>30216033.23</v>
      </c>
      <c r="O19" s="44">
        <v>100043986.28</v>
      </c>
      <c r="P19" s="44">
        <v>87724414.530000001</v>
      </c>
      <c r="Q19" s="44">
        <v>41790001.109999999</v>
      </c>
      <c r="R19" s="44">
        <v>33377177.440000001</v>
      </c>
      <c r="S19" s="44">
        <v>25728895.260000002</v>
      </c>
      <c r="T19" s="45">
        <v>36226534.079999998</v>
      </c>
    </row>
    <row r="20" spans="2:20" s="2" customFormat="1" ht="15" x14ac:dyDescent="0.25">
      <c r="B20" s="15">
        <v>2</v>
      </c>
      <c r="C20" s="16" t="s">
        <v>8</v>
      </c>
      <c r="D20" s="13" t="s">
        <v>47</v>
      </c>
      <c r="E20" s="20">
        <f t="shared" si="0"/>
        <v>1684078077.78</v>
      </c>
      <c r="F20" s="42">
        <f t="shared" si="1"/>
        <v>794897945.26999998</v>
      </c>
      <c r="G20" s="57">
        <f t="shared" si="2"/>
        <v>889180132.50999999</v>
      </c>
      <c r="H20" s="43">
        <v>330472611.67000002</v>
      </c>
      <c r="I20" s="49">
        <v>132350789.25</v>
      </c>
      <c r="J20" s="44">
        <v>92701250.629999995</v>
      </c>
      <c r="K20" s="44">
        <v>94230769.230000004</v>
      </c>
      <c r="L20" s="44">
        <v>104321929.27</v>
      </c>
      <c r="M20" s="44">
        <v>53580883.219999999</v>
      </c>
      <c r="N20" s="44">
        <v>81521899.239999995</v>
      </c>
      <c r="O20" s="44">
        <v>284777105.75</v>
      </c>
      <c r="P20" s="44">
        <v>187483686.02000001</v>
      </c>
      <c r="Q20" s="44">
        <v>100113489.01000001</v>
      </c>
      <c r="R20" s="44">
        <v>69485717.340000004</v>
      </c>
      <c r="S20" s="44">
        <v>53563269.299999997</v>
      </c>
      <c r="T20" s="45">
        <v>99474677.849999994</v>
      </c>
    </row>
    <row r="21" spans="2:20" s="2" customFormat="1" ht="15" x14ac:dyDescent="0.25">
      <c r="B21" s="15">
        <v>2</v>
      </c>
      <c r="C21" s="16" t="s">
        <v>8</v>
      </c>
      <c r="D21" s="13" t="s">
        <v>48</v>
      </c>
      <c r="E21" s="20">
        <f t="shared" si="0"/>
        <v>966448183.76999986</v>
      </c>
      <c r="F21" s="42">
        <f t="shared" si="1"/>
        <v>508247877.97999996</v>
      </c>
      <c r="G21" s="57">
        <f t="shared" si="2"/>
        <v>458200305.7899999</v>
      </c>
      <c r="H21" s="43">
        <v>145124573.25</v>
      </c>
      <c r="I21" s="54">
        <v>90053453.450000003</v>
      </c>
      <c r="J21" s="44">
        <v>77779455.75</v>
      </c>
      <c r="K21" s="44">
        <v>14134615.380000001</v>
      </c>
      <c r="L21" s="44">
        <v>63732008.399999999</v>
      </c>
      <c r="M21" s="44">
        <v>34282449.219999999</v>
      </c>
      <c r="N21" s="44">
        <v>33093750.34</v>
      </c>
      <c r="O21" s="44">
        <v>208691614.63999999</v>
      </c>
      <c r="P21" s="44">
        <v>113795890.41</v>
      </c>
      <c r="Q21" s="44">
        <v>69634870.870000005</v>
      </c>
      <c r="R21" s="44">
        <v>37403348.020000003</v>
      </c>
      <c r="S21" s="44">
        <v>32510988.41</v>
      </c>
      <c r="T21" s="45">
        <v>46211165.630000003</v>
      </c>
    </row>
    <row r="22" spans="2:20" s="8" customFormat="1" ht="15.75" thickBot="1" x14ac:dyDescent="0.3">
      <c r="B22" s="18"/>
      <c r="C22" s="19"/>
      <c r="D22" s="14" t="s">
        <v>11</v>
      </c>
      <c r="E22" s="21">
        <f t="shared" si="0"/>
        <v>24402249795.699997</v>
      </c>
      <c r="F22" s="46">
        <f t="shared" si="1"/>
        <v>10344909242.299999</v>
      </c>
      <c r="G22" s="58">
        <f t="shared" si="2"/>
        <v>14057340553.399998</v>
      </c>
      <c r="H22" s="51">
        <f>SUM(H5:H21)</f>
        <v>4280296844.3799996</v>
      </c>
      <c r="I22" s="47">
        <f>SUM(I5:I21)</f>
        <v>2656032014.3299994</v>
      </c>
      <c r="J22" s="52">
        <f>SUM(J5:J21)</f>
        <v>2016099590.0700002</v>
      </c>
      <c r="K22" s="47">
        <f>SUM(K5:K21)</f>
        <v>1791547063.2100003</v>
      </c>
      <c r="L22" s="47">
        <f t="shared" ref="L22:N22" si="3">SUM(L5:L21)</f>
        <v>1326174808.7200003</v>
      </c>
      <c r="M22" s="47">
        <f t="shared" si="3"/>
        <v>1011124828.71</v>
      </c>
      <c r="N22" s="47">
        <f t="shared" si="3"/>
        <v>976065403.98000002</v>
      </c>
      <c r="O22" s="47">
        <v>3274672661.3899999</v>
      </c>
      <c r="P22" s="47">
        <v>2867520543.7600002</v>
      </c>
      <c r="Q22" s="47">
        <v>1531213155.29</v>
      </c>
      <c r="R22" s="47">
        <v>1062768319.63</v>
      </c>
      <c r="S22" s="47">
        <v>819238080.74000001</v>
      </c>
      <c r="T22" s="48">
        <v>789496481.49000001</v>
      </c>
    </row>
    <row r="23" spans="2:20" s="8" customFormat="1" ht="15" x14ac:dyDescent="0.25">
      <c r="B23" s="24"/>
      <c r="C23" s="24"/>
      <c r="D23" s="24"/>
      <c r="E23" s="25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2:20" s="8" customFormat="1" ht="15" x14ac:dyDescent="0.25">
      <c r="B24" s="24"/>
      <c r="C24" s="24"/>
      <c r="D24" s="24"/>
      <c r="E24" s="25"/>
      <c r="F24" s="23"/>
      <c r="G24" s="23"/>
      <c r="I24" s="8" t="s">
        <v>31</v>
      </c>
      <c r="K24" s="35"/>
      <c r="L24" s="23"/>
      <c r="M24" s="23"/>
      <c r="N24" s="23"/>
      <c r="O24" s="23"/>
      <c r="P24" s="23"/>
      <c r="Q24" s="23"/>
      <c r="R24" s="23"/>
      <c r="S24" s="23"/>
      <c r="T24" s="23"/>
    </row>
    <row r="25" spans="2:20" s="2" customFormat="1" ht="15" x14ac:dyDescent="0.25">
      <c r="E25" s="3"/>
      <c r="F25" s="7"/>
      <c r="G25" s="7"/>
      <c r="I25" s="38" t="s">
        <v>10</v>
      </c>
      <c r="J25" s="34" t="s">
        <v>26</v>
      </c>
      <c r="K25" s="34"/>
    </row>
    <row r="26" spans="2:20" s="2" customFormat="1" ht="18.75" x14ac:dyDescent="0.25">
      <c r="B26" s="64"/>
      <c r="C26" s="65"/>
      <c r="D26" s="65"/>
      <c r="E26" s="66"/>
      <c r="F26" s="63"/>
      <c r="G26" s="63"/>
      <c r="H26" s="65"/>
      <c r="I26" s="41" t="s">
        <v>9</v>
      </c>
      <c r="J26" s="34" t="s">
        <v>27</v>
      </c>
    </row>
    <row r="27" spans="2:20" s="2" customFormat="1" ht="19.149999999999999" customHeight="1" x14ac:dyDescent="0.25">
      <c r="B27" s="67"/>
      <c r="C27" s="68"/>
      <c r="D27" s="68"/>
      <c r="E27" s="65"/>
      <c r="F27" s="65"/>
      <c r="G27" s="65"/>
      <c r="H27" s="65"/>
    </row>
    <row r="28" spans="2:20" s="2" customFormat="1" ht="15" x14ac:dyDescent="0.25">
      <c r="B28" s="69"/>
      <c r="C28" s="69"/>
      <c r="D28" s="69"/>
      <c r="E28" s="70"/>
      <c r="F28" s="71"/>
      <c r="G28" s="71"/>
      <c r="H28" s="65"/>
      <c r="I28" s="8"/>
    </row>
    <row r="29" spans="2:20" s="2" customFormat="1" ht="15" x14ac:dyDescent="0.25">
      <c r="B29" s="72"/>
      <c r="C29" s="73"/>
      <c r="D29" s="74"/>
      <c r="E29" s="75"/>
      <c r="F29" s="75"/>
      <c r="G29" s="75"/>
      <c r="H29" s="65"/>
    </row>
    <row r="30" spans="2:20" s="2" customFormat="1" ht="15" x14ac:dyDescent="0.25">
      <c r="B30" s="72"/>
      <c r="C30" s="73"/>
      <c r="D30" s="74"/>
      <c r="E30" s="75"/>
      <c r="F30" s="75"/>
      <c r="G30" s="75"/>
      <c r="H30" s="65"/>
    </row>
    <row r="31" spans="2:20" s="2" customFormat="1" ht="15" x14ac:dyDescent="0.25">
      <c r="B31" s="72"/>
      <c r="C31" s="73"/>
      <c r="D31" s="74"/>
      <c r="E31" s="75"/>
      <c r="F31" s="75"/>
      <c r="G31" s="75"/>
      <c r="H31" s="65"/>
    </row>
    <row r="32" spans="2:20" s="2" customFormat="1" ht="15" x14ac:dyDescent="0.25">
      <c r="B32" s="72"/>
      <c r="C32" s="73"/>
      <c r="D32" s="74"/>
      <c r="E32" s="75"/>
      <c r="F32" s="75"/>
      <c r="G32" s="75"/>
      <c r="H32" s="65"/>
    </row>
    <row r="33" spans="2:13" s="2" customFormat="1" ht="15" x14ac:dyDescent="0.25">
      <c r="B33" s="72"/>
      <c r="C33" s="73"/>
      <c r="D33" s="74"/>
      <c r="E33" s="75"/>
      <c r="F33" s="75"/>
      <c r="G33" s="75"/>
      <c r="H33" s="65"/>
    </row>
    <row r="34" spans="2:13" s="2" customFormat="1" ht="15" x14ac:dyDescent="0.25">
      <c r="B34" s="72"/>
      <c r="C34" s="73"/>
      <c r="D34" s="74"/>
      <c r="E34" s="75"/>
      <c r="F34" s="75"/>
      <c r="G34" s="75"/>
      <c r="H34" s="65"/>
    </row>
    <row r="35" spans="2:13" s="2" customFormat="1" ht="15" x14ac:dyDescent="0.25">
      <c r="B35" s="69"/>
      <c r="C35" s="73"/>
      <c r="D35" s="76"/>
      <c r="E35" s="75"/>
      <c r="F35" s="75"/>
      <c r="G35" s="75"/>
      <c r="H35" s="65"/>
    </row>
    <row r="36" spans="2:13" s="2" customFormat="1" ht="15" x14ac:dyDescent="0.25">
      <c r="B36" s="69"/>
      <c r="C36" s="73"/>
      <c r="D36" s="76"/>
      <c r="E36" s="75"/>
      <c r="F36" s="75"/>
      <c r="G36" s="75"/>
      <c r="H36" s="65"/>
    </row>
    <row r="37" spans="2:13" s="2" customFormat="1" ht="15" x14ac:dyDescent="0.25">
      <c r="B37" s="69"/>
      <c r="C37" s="73"/>
      <c r="D37" s="77"/>
      <c r="E37" s="75"/>
      <c r="F37" s="75"/>
      <c r="G37" s="75"/>
      <c r="H37" s="65"/>
    </row>
    <row r="38" spans="2:13" s="2" customFormat="1" ht="15" x14ac:dyDescent="0.25">
      <c r="B38" s="69"/>
      <c r="C38" s="73"/>
      <c r="D38" s="77"/>
      <c r="E38" s="75"/>
      <c r="F38" s="78"/>
      <c r="G38" s="75"/>
      <c r="H38" s="65"/>
    </row>
    <row r="39" spans="2:13" s="2" customFormat="1" ht="15" x14ac:dyDescent="0.25">
      <c r="B39" s="69"/>
      <c r="C39" s="73"/>
      <c r="D39" s="77"/>
      <c r="E39" s="75"/>
      <c r="F39" s="78"/>
      <c r="G39" s="75"/>
      <c r="H39" s="65"/>
    </row>
    <row r="40" spans="2:13" s="2" customFormat="1" ht="15" x14ac:dyDescent="0.25">
      <c r="B40" s="69"/>
      <c r="C40" s="73"/>
      <c r="D40" s="77"/>
      <c r="E40" s="75"/>
      <c r="F40" s="75"/>
      <c r="G40" s="75"/>
      <c r="H40" s="65"/>
    </row>
    <row r="41" spans="2:13" s="2" customFormat="1" ht="15" x14ac:dyDescent="0.25">
      <c r="B41" s="69"/>
      <c r="C41" s="73"/>
      <c r="D41" s="77"/>
      <c r="E41" s="75"/>
      <c r="F41" s="75"/>
      <c r="G41" s="75"/>
      <c r="H41" s="65"/>
    </row>
    <row r="42" spans="2:13" s="2" customFormat="1" ht="15" x14ac:dyDescent="0.25">
      <c r="B42" s="69"/>
      <c r="C42" s="73"/>
      <c r="D42" s="77"/>
      <c r="E42" s="75"/>
      <c r="F42" s="75"/>
      <c r="G42" s="75"/>
      <c r="H42" s="65"/>
    </row>
    <row r="43" spans="2:13" s="2" customFormat="1" ht="15" x14ac:dyDescent="0.25">
      <c r="B43" s="72"/>
      <c r="C43" s="73"/>
      <c r="D43" s="79"/>
      <c r="E43" s="75"/>
      <c r="F43" s="75"/>
      <c r="G43" s="75"/>
      <c r="H43" s="65"/>
    </row>
    <row r="44" spans="2:13" s="2" customFormat="1" ht="15" x14ac:dyDescent="0.25">
      <c r="B44" s="72"/>
      <c r="C44" s="73"/>
      <c r="D44" s="79"/>
      <c r="E44" s="75"/>
      <c r="F44" s="75"/>
      <c r="G44" s="75"/>
      <c r="H44" s="65"/>
    </row>
    <row r="45" spans="2:13" s="2" customFormat="1" ht="15" x14ac:dyDescent="0.25">
      <c r="B45" s="72"/>
      <c r="C45" s="73"/>
      <c r="D45" s="79"/>
      <c r="E45" s="75"/>
      <c r="F45" s="75"/>
      <c r="G45" s="75"/>
      <c r="H45" s="65"/>
      <c r="I45" s="83"/>
      <c r="J45" s="83"/>
      <c r="K45" s="83"/>
      <c r="L45" s="84"/>
      <c r="M45" s="84"/>
    </row>
    <row r="46" spans="2:13" s="2" customFormat="1" ht="15" x14ac:dyDescent="0.25">
      <c r="B46" s="68"/>
      <c r="C46" s="68"/>
      <c r="D46" s="68"/>
      <c r="E46" s="80"/>
      <c r="F46" s="80"/>
      <c r="G46" s="80"/>
      <c r="H46" s="65"/>
      <c r="I46" s="83"/>
      <c r="J46" s="83"/>
      <c r="K46" s="83"/>
      <c r="L46" s="84"/>
      <c r="M46" s="84"/>
    </row>
    <row r="47" spans="2:13" x14ac:dyDescent="0.2">
      <c r="B47" s="81"/>
      <c r="C47" s="81"/>
      <c r="D47" s="81"/>
      <c r="E47" s="82"/>
      <c r="F47" s="81"/>
      <c r="G47" s="81"/>
      <c r="H47" s="81"/>
    </row>
    <row r="48" spans="2:13" x14ac:dyDescent="0.2">
      <c r="B48" s="81"/>
      <c r="C48" s="81"/>
      <c r="D48" s="81"/>
      <c r="E48" s="82"/>
      <c r="F48" s="81"/>
      <c r="G48" s="81"/>
      <c r="H48" s="81"/>
    </row>
    <row r="49" spans="4:4" x14ac:dyDescent="0.2">
      <c r="D49" s="1"/>
    </row>
    <row r="50" spans="4:4" x14ac:dyDescent="0.2">
      <c r="D50" s="1"/>
    </row>
    <row r="51" spans="4:4" x14ac:dyDescent="0.2">
      <c r="D51" s="1"/>
    </row>
  </sheetData>
  <mergeCells count="4">
    <mergeCell ref="I45:K45"/>
    <mergeCell ref="I46:K46"/>
    <mergeCell ref="L45:M45"/>
    <mergeCell ref="L46:M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alokace ITI_10032022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Kriegischová Lenka</dc:creator>
  <cp:lastModifiedBy>Foukalová Petra, Mgr.</cp:lastModifiedBy>
  <cp:lastPrinted>2022-07-18T11:36:42Z</cp:lastPrinted>
  <dcterms:created xsi:type="dcterms:W3CDTF">2021-01-11T16:14:49Z</dcterms:created>
  <dcterms:modified xsi:type="dcterms:W3CDTF">2022-10-26T09:33:30Z</dcterms:modified>
</cp:coreProperties>
</file>