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dílené dokumenty\Tendry\2023\Aktivní\2023 10 10 - Olomouc, FNOL UZ RHB\vytv_dokumenty\"/>
    </mc:Choice>
  </mc:AlternateContent>
  <xr:revisionPtr revIDLastSave="0" documentId="13_ncr:1_{00E74630-281A-4480-8F72-7DA888A90413}" xr6:coauthVersionLast="47" xr6:coauthVersionMax="47" xr10:uidLastSave="{00000000-0000-0000-0000-000000000000}"/>
  <bookViews>
    <workbookView xWindow="-108" yWindow="-108" windowWidth="23256" windowHeight="12576" xr2:uid="{47C763CC-4209-4E54-9F98-09A6AB4B4ED0}"/>
  </bookViews>
  <sheets>
    <sheet name="Část I." sheetId="6" r:id="rId1"/>
    <sheet name="Část II.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6" l="1"/>
  <c r="E19" i="6" l="1"/>
  <c r="I15" i="6"/>
  <c r="G15" i="6"/>
  <c r="E15" i="6"/>
  <c r="E34" i="6" l="1"/>
  <c r="I26" i="6"/>
  <c r="G26" i="6"/>
  <c r="I22" i="6"/>
  <c r="G22" i="6"/>
  <c r="I19" i="6"/>
  <c r="G19" i="6"/>
  <c r="I34" i="6" l="1"/>
  <c r="G34" i="6"/>
  <c r="E26" i="6"/>
  <c r="E22" i="6"/>
  <c r="I10" i="8" l="1"/>
  <c r="G10" i="8"/>
  <c r="E10" i="8"/>
  <c r="I28" i="6" l="1"/>
  <c r="G28" i="6"/>
  <c r="E28" i="6"/>
  <c r="E35" i="6" l="1"/>
  <c r="E38" i="6" s="1"/>
  <c r="I35" i="6" l="1"/>
  <c r="I38" i="6" s="1"/>
  <c r="G35" i="6"/>
  <c r="G38" i="6" s="1"/>
</calcChain>
</file>

<file path=xl/sharedStrings.xml><?xml version="1.0" encoding="utf-8"?>
<sst xmlns="http://schemas.openxmlformats.org/spreadsheetml/2006/main" count="64" uniqueCount="50">
  <si>
    <t>Příloha č.2</t>
  </si>
  <si>
    <t>Příloha krycího listu nabídkové ceny</t>
  </si>
  <si>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</si>
  <si>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</si>
  <si>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</si>
  <si>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</si>
  <si>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</si>
  <si>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</si>
  <si>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</si>
  <si>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</si>
  <si>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</si>
  <si>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</si>
  <si>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</si>
  <si>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</si>
  <si>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</si>
  <si>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</si>
  <si>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</si>
  <si>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</si>
  <si>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</si>
  <si>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</si>
  <si>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</si>
  <si>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</si>
  <si>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</si>
  <si>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</si>
  <si>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</si>
  <si>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/ kontroly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</si>
  <si>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</si>
  <si>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</si>
  <si>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</si>
  <si>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t>Náklady na jednotlivé periodické prohlídky  - pokud jsou vyžadovány výrobcem či platnou legislativou - tyto částky za jednotlivé periodické prohlídky účastník uvede v návrhu smlouvy (článek VI. Cena a platební podmínky, bod 2., písmeno e))</t>
  </si>
  <si>
    <t>Četnost periodických prohlídek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</si>
  <si>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</si>
  <si>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t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3</t>
  </si>
  <si>
    <t>Náklady na pravidelné servisní zásahy po celou dobu předpokládané životnosti přístroje, zařízení 2                                    
(Po dobu záruky budou pravidelné servisní zásahy prováděny zdarma)</t>
  </si>
  <si>
    <t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5</t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</si>
  <si>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</si>
  <si>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>Náklady na pravidelné elektrické revize po celou dobu předpokládané životnosti přístroje, zařízení 2              
(Po dobu záruky budou pravidelné elektrické revize prováděny zdarma)</t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</si>
  <si>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</si>
  <si>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r>
      <t xml:space="preserve">Náklady na periodické BTK (vč. el. kontroly)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
(Po dobu záruky budou periodické BTK prováděny zdarma)</t>
    </r>
  </si>
  <si>
    <t>Celková nabídková cena zahrnující náklady na pořízení a instruktáž a zaškolení personálu</t>
  </si>
  <si>
    <t>Pořizovací náklady - za celou sestavu (všechny komponenty sestavy)</t>
  </si>
  <si>
    <t>Ultrazvukové systémy II.
VZ-2023-001031-01</t>
  </si>
  <si>
    <t>Celková nabídková cena za dodávku, instalace a uvedení do provozu 1 kusu UZV včetně příslušenství pro Oddělení rehabilitace (maximální a nepřekročitelná nabídková cena 1 300 000 Kč bez DPH)</t>
  </si>
  <si>
    <t>CELKOVÉ POZÁRUČNÍ SERVISNÍ NÁKLADY  (Pravidelné servisní náklady, náklady na případnou další instruktáž  a modelové servisní náklady)
 (90 000,- Kč bez DPH je stanoveno jako maximální a nepřekročitelná nabídková cena)</t>
  </si>
  <si>
    <t>Celková nabídková cena zahrnující náklady na pořízení, pravidelné servisní náklady, náklady na případnou další instruktáž,modelové servisní náklady</t>
  </si>
  <si>
    <t>část I. UZV</t>
  </si>
  <si>
    <t xml:space="preserve">Náklady na instruktáž personálu dle zákona o zdravotnických prostředcích </t>
  </si>
  <si>
    <t xml:space="preserve">část II. Kardiologická sonda </t>
  </si>
  <si>
    <t>Celková nabídková cena za dodávku, instalace a uvedení do provozu 1 ks kardiologické sondy pro II. interní kliniku včetně příslušenství (maximální a nepřekročitelná nabídková cena 140 000 Kč bez DPH)</t>
  </si>
  <si>
    <t>Ultrazvukové systémy II.
VZ-2023-001031-02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</si>
</sst>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b/>
      <sz val="26"/>
      <name val="Arial CE"/>
      <charset val="238"/>
    </font>
    <font>
      <b/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3" fillId="0" borderId="0" xfId="2" applyAlignment="1">
      <alignment vertical="center"/>
    </xf>
    <xf numFmtId="0" fontId="0" fillId="0" borderId="0" xfId="0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5" borderId="10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2" applyFont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5" borderId="0" xfId="0" applyFont="1" applyFill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16" fillId="12" borderId="20" xfId="0" applyFont="1" applyFill="1" applyBorder="1" applyAlignment="1">
      <alignment horizontal="left" vertical="center" wrapText="1"/>
    </xf>
    <xf numFmtId="0" fontId="16" fillId="12" borderId="21" xfId="0" applyFont="1" applyFill="1" applyBorder="1" applyAlignment="1">
      <alignment horizontal="left" vertical="center" wrapText="1"/>
    </xf>
    <xf numFmtId="44" fontId="2" fillId="0" borderId="21" xfId="1" applyFont="1" applyFill="1" applyBorder="1" applyAlignment="1">
      <alignment horizontal="center" vertical="center"/>
    </xf>
    <xf numFmtId="0" fontId="0" fillId="6" borderId="0" xfId="0" applyFill="1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2" fillId="10" borderId="9" xfId="0" applyFont="1" applyFill="1" applyBorder="1" applyAlignment="1">
      <alignment horizontal="left" vertical="center" wrapText="1"/>
    </xf>
    <xf numFmtId="0" fontId="2" fillId="10" borderId="10" xfId="0" applyFont="1" applyFill="1" applyBorder="1" applyAlignment="1">
      <alignment horizontal="left" vertical="center" wrapText="1"/>
    </xf>
    <xf numFmtId="44" fontId="2" fillId="0" borderId="10" xfId="1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9" fillId="4" borderId="12" xfId="2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44" fontId="2" fillId="5" borderId="10" xfId="1" applyFont="1" applyFill="1" applyBorder="1" applyAlignment="1">
      <alignment horizontal="center" vertical="center"/>
    </xf>
    <xf numFmtId="44" fontId="2" fillId="5" borderId="11" xfId="1" applyFon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4" fontId="4" fillId="5" borderId="10" xfId="1" applyFont="1" applyFill="1" applyBorder="1" applyAlignment="1">
      <alignment horizontal="center" vertical="center"/>
    </xf>
    <xf numFmtId="44" fontId="4" fillId="5" borderId="11" xfId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" fillId="8" borderId="9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44" fontId="10" fillId="5" borderId="10" xfId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11" borderId="9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left" vertical="center" wrapText="1"/>
    </xf>
    <xf numFmtId="44" fontId="10" fillId="0" borderId="10" xfId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44" fontId="2" fillId="5" borderId="15" xfId="1" applyFont="1" applyFill="1" applyBorder="1" applyAlignment="1">
      <alignment horizontal="center" vertical="center"/>
    </xf>
    <xf numFmtId="44" fontId="2" fillId="5" borderId="14" xfId="1" applyFont="1" applyFill="1" applyBorder="1" applyAlignment="1">
      <alignment horizontal="center" vertical="center"/>
    </xf>
    <xf numFmtId="44" fontId="4" fillId="5" borderId="15" xfId="1" applyFont="1" applyFill="1" applyBorder="1" applyAlignment="1">
      <alignment horizontal="center" vertical="center"/>
    </xf>
    <xf numFmtId="44" fontId="4" fillId="5" borderId="16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9" fillId="4" borderId="6" xfId="2" applyFont="1" applyFill="1" applyBorder="1" applyAlignment="1">
      <alignment horizontal="center" vertical="center"/>
    </xf>
    <xf numFmtId="0" fontId="9" fillId="4" borderId="7" xfId="2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3" fillId="0" borderId="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3FAE-E8B3-433E-B4A3-36881D1FEA9F}">
  <sheetPr>
    <pageSetUpPr fitToPage="1"/>
  </sheetPr>
  <dimension ref="A1:L93"/>
  <sheetViews>
    <sheetView tabSelected="1" zoomScale="80" zoomScaleNormal="80" workbookViewId="0">
      <selection activeCell="E38" sqref="E38:F38"/>
    </sheetView>
  </sheetViews>
  <sheetFormatPr defaultColWidth="9.109375" defaultRowHeight="14.4" x14ac:dyDescent="0.3"/>
  <cols>
    <col min="1" max="1" width="25.109375" style="2" customWidth="1"/>
    <col min="2" max="2" width="27.6640625" style="2" customWidth="1"/>
    <col min="3" max="3" width="25.109375" style="2" customWidth="1"/>
    <col min="4" max="4" width="35.44140625" style="2" customWidth="1"/>
    <col min="5" max="5" width="9.109375" style="2"/>
    <col min="6" max="6" width="10.44140625" style="2" customWidth="1"/>
    <col min="7" max="8" width="9.109375" style="2"/>
    <col min="9" max="10" width="9.109375" style="8"/>
    <col min="11" max="11" width="13.33203125" style="2" customWidth="1"/>
    <col min="12" max="12" width="7.88671875" style="2" customWidth="1"/>
    <col min="13" max="16384" width="9.109375" style="2"/>
  </cols>
  <sheetData>
    <row r="1" spans="1:11" x14ac:dyDescent="0.3">
      <c r="A1" s="1"/>
      <c r="B1" s="1"/>
      <c r="C1" s="1"/>
      <c r="D1" s="1"/>
      <c r="E1" s="1"/>
      <c r="F1" s="1"/>
      <c r="G1" s="1"/>
      <c r="H1" s="1"/>
      <c r="I1" s="77" t="s">
        <v>0</v>
      </c>
      <c r="J1" s="77"/>
    </row>
    <row r="2" spans="1:11" ht="33" x14ac:dyDescent="0.3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</row>
    <row r="3" spans="1:11" ht="9.75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1" ht="66" customHeight="1" thickBot="1" x14ac:dyDescent="0.35">
      <c r="A4" s="79" t="s">
        <v>41</v>
      </c>
      <c r="B4" s="80"/>
      <c r="C4" s="80"/>
      <c r="D4" s="80"/>
      <c r="E4" s="80"/>
      <c r="F4" s="80"/>
      <c r="G4" s="80"/>
      <c r="H4" s="80"/>
      <c r="I4" s="80"/>
      <c r="J4" s="80"/>
    </row>
    <row r="5" spans="1:11" s="4" customFormat="1" ht="29.25" customHeight="1" thickTop="1" thickBot="1" x14ac:dyDescent="0.35">
      <c r="A5" s="81" t="s">
        <v>45</v>
      </c>
      <c r="B5" s="82"/>
      <c r="C5" s="82"/>
      <c r="D5" s="82"/>
      <c r="E5" s="82"/>
      <c r="F5" s="82"/>
      <c r="G5" s="82"/>
      <c r="H5" s="82"/>
      <c r="I5" s="82"/>
      <c r="J5" s="83"/>
      <c r="K5" s="3"/>
    </row>
    <row r="6" spans="1:11" ht="21.75" customHeight="1" thickTop="1" thickBot="1" x14ac:dyDescent="0.35">
      <c r="A6" s="84" t="s">
        <v>40</v>
      </c>
      <c r="B6" s="85"/>
      <c r="C6" s="85"/>
      <c r="D6" s="85"/>
      <c r="E6" s="85"/>
      <c r="F6" s="85"/>
      <c r="G6" s="85"/>
      <c r="H6" s="85"/>
      <c r="I6" s="85"/>
      <c r="J6" s="86"/>
    </row>
    <row r="7" spans="1:11" ht="15" thickBot="1" x14ac:dyDescent="0.35">
      <c r="A7" s="87"/>
      <c r="B7" s="88"/>
      <c r="C7" s="88"/>
      <c r="D7" s="88"/>
      <c r="E7" s="75" t="s">
        <v>3</v>
      </c>
      <c r="F7" s="75"/>
      <c r="G7" s="75" t="s">
        <v>4</v>
      </c>
      <c r="H7" s="75"/>
      <c r="I7" s="75" t="s">
        <v>5</v>
      </c>
      <c r="J7" s="76"/>
    </row>
    <row r="8" spans="1:11" ht="48" customHeight="1" thickBot="1" x14ac:dyDescent="0.35">
      <c r="A8" s="66" t="s">
        <v>42</v>
      </c>
      <c r="B8" s="67"/>
      <c r="C8" s="67"/>
      <c r="D8" s="68"/>
      <c r="E8" s="69">
        <v>1162177.5</v>
      </c>
      <c r="F8" s="70"/>
      <c r="G8" s="69">
        <v>244057.27</v>
      </c>
      <c r="H8" s="70"/>
      <c r="I8" s="71">
        <v>1406234.77</v>
      </c>
      <c r="J8" s="72"/>
    </row>
    <row r="9" spans="1:11" ht="15" thickBot="1" x14ac:dyDescent="0.35">
      <c r="A9" s="52" t="s">
        <v>6</v>
      </c>
      <c r="B9" s="53"/>
      <c r="C9" s="53"/>
      <c r="D9" s="53"/>
      <c r="E9" s="53"/>
      <c r="F9" s="53"/>
      <c r="G9" s="53"/>
      <c r="H9" s="53"/>
      <c r="I9" s="5">
        <v>2</v>
      </c>
      <c r="J9" s="6" t="s">
        <v>7</v>
      </c>
    </row>
    <row r="10" spans="1:11" ht="5.25" customHeight="1" thickBot="1" x14ac:dyDescent="0.35">
      <c r="A10" s="44"/>
      <c r="B10" s="45"/>
      <c r="C10" s="45"/>
      <c r="D10" s="45"/>
      <c r="E10" s="45"/>
      <c r="F10" s="45"/>
      <c r="G10" s="45"/>
      <c r="H10" s="45"/>
      <c r="I10" s="45"/>
      <c r="J10" s="46"/>
    </row>
    <row r="11" spans="1:11" ht="18" customHeight="1" thickBot="1" x14ac:dyDescent="0.35">
      <c r="A11" s="34" t="s">
        <v>8</v>
      </c>
      <c r="B11" s="35"/>
      <c r="C11" s="35"/>
      <c r="D11" s="35"/>
      <c r="E11" s="35"/>
      <c r="F11" s="35"/>
      <c r="G11" s="35"/>
      <c r="H11" s="35"/>
      <c r="I11" s="35"/>
      <c r="J11" s="36"/>
    </row>
    <row r="12" spans="1:11" ht="15" thickBot="1" x14ac:dyDescent="0.35">
      <c r="A12" s="73"/>
      <c r="B12" s="74"/>
      <c r="C12" s="74"/>
      <c r="D12" s="74"/>
      <c r="E12" s="75" t="s">
        <v>3</v>
      </c>
      <c r="F12" s="75"/>
      <c r="G12" s="75" t="s">
        <v>4</v>
      </c>
      <c r="H12" s="75"/>
      <c r="I12" s="75" t="s">
        <v>5</v>
      </c>
      <c r="J12" s="76"/>
    </row>
    <row r="13" spans="1:11" ht="50.25" customHeight="1" thickBot="1" x14ac:dyDescent="0.35">
      <c r="A13" s="37" t="s">
        <v>28</v>
      </c>
      <c r="B13" s="38"/>
      <c r="C13" s="38"/>
      <c r="D13" s="38"/>
      <c r="E13" s="39">
        <v>3696</v>
      </c>
      <c r="F13" s="39"/>
      <c r="G13" s="39">
        <v>776.16</v>
      </c>
      <c r="H13" s="39"/>
      <c r="I13" s="47">
        <v>4472.16</v>
      </c>
      <c r="J13" s="48"/>
    </row>
    <row r="14" spans="1:11" ht="16.8" thickBot="1" x14ac:dyDescent="0.35">
      <c r="A14" s="52" t="s">
        <v>9</v>
      </c>
      <c r="B14" s="53"/>
      <c r="C14" s="53"/>
      <c r="D14" s="53"/>
      <c r="E14" s="53"/>
      <c r="F14" s="53"/>
      <c r="G14" s="53"/>
      <c r="H14" s="53"/>
      <c r="I14" s="5">
        <v>0.5</v>
      </c>
      <c r="J14" s="6" t="s">
        <v>10</v>
      </c>
    </row>
    <row r="15" spans="1:11" ht="46.5" customHeight="1" thickBot="1" x14ac:dyDescent="0.35">
      <c r="A15" s="64" t="s">
        <v>38</v>
      </c>
      <c r="B15" s="65"/>
      <c r="C15" s="65"/>
      <c r="D15" s="65"/>
      <c r="E15" s="27">
        <f>E13*(8-I9)*I14</f>
        <v>11088</v>
      </c>
      <c r="F15" s="27"/>
      <c r="G15" s="27">
        <f>G13*(8-I9)*I14</f>
        <v>2328.48</v>
      </c>
      <c r="H15" s="27"/>
      <c r="I15" s="27">
        <f>I13*(8-I9)*I14</f>
        <v>13416.48</v>
      </c>
      <c r="J15" s="27"/>
    </row>
    <row r="16" spans="1:11" ht="3.75" customHeight="1" thickBot="1" x14ac:dyDescent="0.35">
      <c r="A16" s="44"/>
      <c r="B16" s="45"/>
      <c r="C16" s="45"/>
      <c r="D16" s="45"/>
      <c r="E16" s="45"/>
      <c r="F16" s="45"/>
      <c r="G16" s="45"/>
      <c r="H16" s="45"/>
      <c r="I16" s="45"/>
      <c r="J16" s="46"/>
    </row>
    <row r="17" spans="1:10" ht="49.5" customHeight="1" thickBot="1" x14ac:dyDescent="0.35">
      <c r="A17" s="56" t="s">
        <v>29</v>
      </c>
      <c r="B17" s="57"/>
      <c r="C17" s="57"/>
      <c r="D17" s="57"/>
      <c r="E17" s="58">
        <v>0</v>
      </c>
      <c r="F17" s="58"/>
      <c r="G17" s="58">
        <v>0</v>
      </c>
      <c r="H17" s="58"/>
      <c r="I17" s="47">
        <f>-E170</f>
        <v>0</v>
      </c>
      <c r="J17" s="48"/>
    </row>
    <row r="18" spans="1:10" ht="15" thickBot="1" x14ac:dyDescent="0.35">
      <c r="A18" s="59" t="s">
        <v>30</v>
      </c>
      <c r="B18" s="60"/>
      <c r="C18" s="60"/>
      <c r="D18" s="60"/>
      <c r="E18" s="60"/>
      <c r="F18" s="60"/>
      <c r="G18" s="60"/>
      <c r="H18" s="60"/>
      <c r="I18" s="5"/>
      <c r="J18" s="6" t="s">
        <v>10</v>
      </c>
    </row>
    <row r="19" spans="1:10" ht="53.25" customHeight="1" thickBot="1" x14ac:dyDescent="0.35">
      <c r="A19" s="61" t="s">
        <v>31</v>
      </c>
      <c r="B19" s="62"/>
      <c r="C19" s="62"/>
      <c r="D19" s="62"/>
      <c r="E19" s="63">
        <f>E17*(8-I9)*I18</f>
        <v>0</v>
      </c>
      <c r="F19" s="63"/>
      <c r="G19" s="63">
        <f>G17*(8-I9)*I18</f>
        <v>0</v>
      </c>
      <c r="H19" s="63"/>
      <c r="I19" s="63">
        <f>I17*(8-I9)*I18</f>
        <v>0</v>
      </c>
      <c r="J19" s="63"/>
    </row>
    <row r="20" spans="1:10" ht="47.25" customHeight="1" thickBot="1" x14ac:dyDescent="0.35">
      <c r="A20" s="37" t="s">
        <v>32</v>
      </c>
      <c r="B20" s="38"/>
      <c r="C20" s="38"/>
      <c r="D20" s="38"/>
      <c r="E20" s="39">
        <v>0</v>
      </c>
      <c r="F20" s="39"/>
      <c r="G20" s="39">
        <v>0</v>
      </c>
      <c r="H20" s="39"/>
      <c r="I20" s="47">
        <v>0</v>
      </c>
      <c r="J20" s="48"/>
    </row>
    <row r="21" spans="1:10" ht="16.8" thickBot="1" x14ac:dyDescent="0.35">
      <c r="A21" s="52" t="s">
        <v>11</v>
      </c>
      <c r="B21" s="53"/>
      <c r="C21" s="53"/>
      <c r="D21" s="53"/>
      <c r="E21" s="53"/>
      <c r="F21" s="53"/>
      <c r="G21" s="53"/>
      <c r="H21" s="53"/>
      <c r="I21" s="5"/>
      <c r="J21" s="6" t="s">
        <v>10</v>
      </c>
    </row>
    <row r="22" spans="1:10" ht="33.75" customHeight="1" thickBot="1" x14ac:dyDescent="0.35">
      <c r="A22" s="54" t="s">
        <v>33</v>
      </c>
      <c r="B22" s="55"/>
      <c r="C22" s="55"/>
      <c r="D22" s="55"/>
      <c r="E22" s="27">
        <f>E20*(8-I9)*I21</f>
        <v>0</v>
      </c>
      <c r="F22" s="27"/>
      <c r="G22" s="27">
        <f>G20*(8-I9)*I21</f>
        <v>0</v>
      </c>
      <c r="H22" s="27"/>
      <c r="I22" s="27">
        <f>I20*(8-I9)*I21</f>
        <v>0</v>
      </c>
      <c r="J22" s="27"/>
    </row>
    <row r="23" spans="1:10" ht="5.25" customHeight="1" thickBot="1" x14ac:dyDescent="0.35">
      <c r="A23" s="44"/>
      <c r="B23" s="45"/>
      <c r="C23" s="45"/>
      <c r="D23" s="45"/>
      <c r="E23" s="45"/>
      <c r="F23" s="45"/>
      <c r="G23" s="45"/>
      <c r="H23" s="45"/>
      <c r="I23" s="45"/>
      <c r="J23" s="46"/>
    </row>
    <row r="24" spans="1:10" ht="54" customHeight="1" thickBot="1" x14ac:dyDescent="0.35">
      <c r="A24" s="37" t="s">
        <v>34</v>
      </c>
      <c r="B24" s="38"/>
      <c r="C24" s="38"/>
      <c r="D24" s="38"/>
      <c r="E24" s="39">
        <v>0</v>
      </c>
      <c r="F24" s="39"/>
      <c r="G24" s="39">
        <v>0</v>
      </c>
      <c r="H24" s="39"/>
      <c r="I24" s="47">
        <v>0</v>
      </c>
      <c r="J24" s="48"/>
    </row>
    <row r="25" spans="1:10" ht="15" thickBot="1" x14ac:dyDescent="0.35">
      <c r="A25" s="37" t="s">
        <v>35</v>
      </c>
      <c r="B25" s="49"/>
      <c r="C25" s="49"/>
      <c r="D25" s="49"/>
      <c r="E25" s="49"/>
      <c r="F25" s="49"/>
      <c r="G25" s="49"/>
      <c r="H25" s="49"/>
      <c r="I25" s="5"/>
      <c r="J25" s="6" t="s">
        <v>10</v>
      </c>
    </row>
    <row r="26" spans="1:10" ht="54.75" customHeight="1" thickBot="1" x14ac:dyDescent="0.35">
      <c r="A26" s="50" t="s">
        <v>36</v>
      </c>
      <c r="B26" s="51"/>
      <c r="C26" s="51"/>
      <c r="D26" s="51"/>
      <c r="E26" s="27">
        <f>E24*(8-I9)*I25</f>
        <v>0</v>
      </c>
      <c r="F26" s="27"/>
      <c r="G26" s="27">
        <f>G24*(8-I9)*I25</f>
        <v>0</v>
      </c>
      <c r="H26" s="27"/>
      <c r="I26" s="27">
        <f>I24*(8-I9)*I25</f>
        <v>0</v>
      </c>
      <c r="J26" s="27"/>
    </row>
    <row r="27" spans="1:10" ht="4.5" customHeight="1" thickBot="1" x14ac:dyDescent="0.35">
      <c r="A27" s="41"/>
      <c r="B27" s="42"/>
      <c r="C27" s="42"/>
      <c r="D27" s="42"/>
      <c r="E27" s="42"/>
      <c r="F27" s="42"/>
      <c r="G27" s="42"/>
      <c r="H27" s="42"/>
      <c r="I27" s="42"/>
      <c r="J27" s="43"/>
    </row>
    <row r="28" spans="1:10" ht="45.75" customHeight="1" thickBot="1" x14ac:dyDescent="0.35">
      <c r="A28" s="28" t="s">
        <v>12</v>
      </c>
      <c r="B28" s="29"/>
      <c r="C28" s="29"/>
      <c r="D28" s="29"/>
      <c r="E28" s="27">
        <f>1* (E15+E19+E22+E26)</f>
        <v>11088</v>
      </c>
      <c r="F28" s="27"/>
      <c r="G28" s="27">
        <f>1*(G15+G19+G22+G26)</f>
        <v>2328.48</v>
      </c>
      <c r="H28" s="27"/>
      <c r="I28" s="27">
        <f>1*(I15+I19+I22+I26)</f>
        <v>13416.48</v>
      </c>
      <c r="J28" s="27"/>
    </row>
    <row r="29" spans="1:10" ht="30" customHeight="1" thickBot="1" x14ac:dyDescent="0.35">
      <c r="A29" s="34" t="s">
        <v>46</v>
      </c>
      <c r="B29" s="35"/>
      <c r="C29" s="35"/>
      <c r="D29" s="35"/>
      <c r="E29" s="35"/>
      <c r="F29" s="35"/>
      <c r="G29" s="35"/>
      <c r="H29" s="35"/>
      <c r="I29" s="35"/>
      <c r="J29" s="36"/>
    </row>
    <row r="30" spans="1:10" ht="51" customHeight="1" thickBot="1" x14ac:dyDescent="0.35">
      <c r="A30" s="37" t="s">
        <v>37</v>
      </c>
      <c r="B30" s="38"/>
      <c r="C30" s="38"/>
      <c r="D30" s="38"/>
      <c r="E30" s="39">
        <v>0</v>
      </c>
      <c r="F30" s="39"/>
      <c r="G30" s="39">
        <v>0</v>
      </c>
      <c r="H30" s="39"/>
      <c r="I30" s="39">
        <v>0</v>
      </c>
      <c r="J30" s="40"/>
    </row>
    <row r="31" spans="1:10" ht="29.25" customHeight="1" thickBot="1" x14ac:dyDescent="0.35">
      <c r="A31" s="34" t="s">
        <v>13</v>
      </c>
      <c r="B31" s="35"/>
      <c r="C31" s="35"/>
      <c r="D31" s="35"/>
      <c r="E31" s="35"/>
      <c r="F31" s="35"/>
      <c r="G31" s="35"/>
      <c r="H31" s="35"/>
      <c r="I31" s="35"/>
      <c r="J31" s="36"/>
    </row>
    <row r="32" spans="1:10" ht="29.25" customHeight="1" thickBot="1" x14ac:dyDescent="0.35">
      <c r="A32" s="37" t="s">
        <v>14</v>
      </c>
      <c r="B32" s="38"/>
      <c r="C32" s="38"/>
      <c r="D32" s="38"/>
      <c r="E32" s="39">
        <v>1180</v>
      </c>
      <c r="F32" s="39"/>
      <c r="G32" s="39">
        <v>247</v>
      </c>
      <c r="H32" s="39"/>
      <c r="I32" s="39">
        <v>1427.8</v>
      </c>
      <c r="J32" s="40"/>
    </row>
    <row r="33" spans="1:12" ht="48" customHeight="1" thickBot="1" x14ac:dyDescent="0.35">
      <c r="A33" s="37" t="s">
        <v>15</v>
      </c>
      <c r="B33" s="38"/>
      <c r="C33" s="38"/>
      <c r="D33" s="38"/>
      <c r="E33" s="39">
        <v>1500</v>
      </c>
      <c r="F33" s="39"/>
      <c r="G33" s="39">
        <v>315</v>
      </c>
      <c r="H33" s="39"/>
      <c r="I33" s="39">
        <v>1815</v>
      </c>
      <c r="J33" s="40"/>
    </row>
    <row r="34" spans="1:12" ht="39" customHeight="1" thickBot="1" x14ac:dyDescent="0.35">
      <c r="A34" s="25" t="s">
        <v>16</v>
      </c>
      <c r="B34" s="26"/>
      <c r="C34" s="26"/>
      <c r="D34" s="26"/>
      <c r="E34" s="27">
        <f>(E32+E33)*1*(8-I9)</f>
        <v>16080</v>
      </c>
      <c r="F34" s="27"/>
      <c r="G34" s="27">
        <f>(G32+G33)*1*(8-I9)</f>
        <v>3372</v>
      </c>
      <c r="H34" s="27"/>
      <c r="I34" s="27">
        <f>(I32+I33)*1*(8-I9)</f>
        <v>19456.800000000003</v>
      </c>
      <c r="J34" s="27"/>
    </row>
    <row r="35" spans="1:12" ht="67.5" customHeight="1" thickBot="1" x14ac:dyDescent="0.35">
      <c r="A35" s="28" t="s">
        <v>43</v>
      </c>
      <c r="B35" s="29"/>
      <c r="C35" s="29"/>
      <c r="D35" s="29"/>
      <c r="E35" s="27">
        <f>E28+E30+E34</f>
        <v>27168</v>
      </c>
      <c r="F35" s="27"/>
      <c r="G35" s="27">
        <f>G28+G30+G34</f>
        <v>5700.48</v>
      </c>
      <c r="H35" s="27"/>
      <c r="I35" s="27">
        <f>I28+I30+I34</f>
        <v>32873.279999999999</v>
      </c>
      <c r="J35" s="30"/>
    </row>
    <row r="36" spans="1:12" ht="3.75" customHeight="1" thickBot="1" x14ac:dyDescent="0.35">
      <c r="A36" s="31"/>
      <c r="B36" s="32"/>
      <c r="C36" s="32"/>
      <c r="D36" s="32"/>
      <c r="E36" s="32"/>
      <c r="F36" s="32"/>
      <c r="G36" s="32"/>
      <c r="H36" s="32"/>
      <c r="I36" s="32"/>
      <c r="J36" s="33"/>
    </row>
    <row r="37" spans="1:12" ht="4.5" customHeight="1" thickBot="1" x14ac:dyDescent="0.35">
      <c r="A37" s="15"/>
      <c r="B37" s="16"/>
      <c r="C37" s="16"/>
      <c r="D37" s="16"/>
      <c r="E37" s="16"/>
      <c r="F37" s="16"/>
      <c r="G37" s="16"/>
      <c r="H37" s="16"/>
      <c r="I37" s="16"/>
      <c r="J37" s="17"/>
      <c r="L37" s="7"/>
    </row>
    <row r="38" spans="1:12" s="4" customFormat="1" ht="82.5" customHeight="1" thickBot="1" x14ac:dyDescent="0.35">
      <c r="A38" s="18" t="s">
        <v>44</v>
      </c>
      <c r="B38" s="19"/>
      <c r="C38" s="19"/>
      <c r="D38" s="19"/>
      <c r="E38" s="20">
        <f>E8+E35</f>
        <v>1189345.5</v>
      </c>
      <c r="F38" s="20"/>
      <c r="G38" s="20">
        <f>G8+G35</f>
        <v>249757.75</v>
      </c>
      <c r="H38" s="20"/>
      <c r="I38" s="20">
        <f>I8+I35</f>
        <v>1439108.05</v>
      </c>
      <c r="J38" s="20"/>
      <c r="L38" s="2"/>
    </row>
    <row r="39" spans="1:12" ht="9.75" customHeight="1" thickTop="1" x14ac:dyDescent="0.3">
      <c r="L39" s="4"/>
    </row>
    <row r="40" spans="1:12" ht="48.75" customHeight="1" x14ac:dyDescent="0.3">
      <c r="A40" s="21" t="s">
        <v>17</v>
      </c>
      <c r="B40" s="21"/>
      <c r="C40" s="21"/>
      <c r="D40" s="21"/>
      <c r="E40" s="21"/>
      <c r="F40" s="21"/>
      <c r="G40" s="21"/>
      <c r="H40" s="21"/>
      <c r="I40" s="21"/>
      <c r="J40" s="21"/>
    </row>
    <row r="41" spans="1:12" ht="32.25" customHeight="1" x14ac:dyDescent="0.3">
      <c r="A41" s="22" t="s">
        <v>18</v>
      </c>
      <c r="B41" s="22"/>
      <c r="C41" s="22"/>
      <c r="D41" s="22"/>
      <c r="E41" s="22"/>
      <c r="F41" s="22"/>
      <c r="G41" s="22"/>
      <c r="H41" s="22"/>
      <c r="I41" s="22"/>
      <c r="J41" s="22"/>
    </row>
    <row r="42" spans="1:12" ht="46.5" customHeight="1" x14ac:dyDescent="0.3">
      <c r="A42" s="23" t="s">
        <v>19</v>
      </c>
      <c r="B42" s="23"/>
      <c r="C42" s="23"/>
      <c r="D42" s="23"/>
      <c r="E42" s="23"/>
      <c r="F42" s="23"/>
      <c r="G42" s="23"/>
      <c r="H42" s="23"/>
      <c r="I42" s="23"/>
      <c r="J42" s="23"/>
    </row>
    <row r="43" spans="1:12" ht="44.25" customHeight="1" x14ac:dyDescent="0.3">
      <c r="A43" s="24" t="s">
        <v>20</v>
      </c>
      <c r="B43" s="24"/>
      <c r="C43" s="24"/>
      <c r="D43" s="24"/>
      <c r="E43" s="24"/>
      <c r="F43" s="24"/>
      <c r="G43" s="24"/>
      <c r="H43" s="24"/>
      <c r="I43" s="24"/>
      <c r="J43" s="24"/>
    </row>
    <row r="44" spans="1:12" ht="9" customHeight="1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2" ht="31.5" customHeight="1" x14ac:dyDescent="0.3">
      <c r="A45" s="12" t="s">
        <v>21</v>
      </c>
      <c r="B45" s="12"/>
      <c r="C45" s="12"/>
      <c r="D45" s="12"/>
      <c r="E45" s="12"/>
      <c r="F45" s="12"/>
      <c r="G45" s="12"/>
      <c r="H45" s="12"/>
      <c r="I45" s="12"/>
      <c r="J45" s="12"/>
    </row>
    <row r="46" spans="1:12" ht="16.2" x14ac:dyDescent="0.3">
      <c r="A46" s="13" t="s">
        <v>22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2" ht="31.5" customHeight="1" x14ac:dyDescent="0.3">
      <c r="A47" s="12" t="s">
        <v>23</v>
      </c>
      <c r="B47" s="12"/>
      <c r="C47" s="12"/>
      <c r="D47" s="12"/>
      <c r="E47" s="12"/>
      <c r="F47" s="12"/>
      <c r="G47" s="12"/>
      <c r="H47" s="12"/>
      <c r="I47" s="12"/>
      <c r="J47" s="12"/>
    </row>
    <row r="48" spans="1:12" ht="33" customHeight="1" x14ac:dyDescent="0.3">
      <c r="A48" s="12" t="s">
        <v>24</v>
      </c>
      <c r="B48" s="12"/>
      <c r="C48" s="12"/>
      <c r="D48" s="12"/>
      <c r="E48" s="12"/>
      <c r="F48" s="12"/>
      <c r="G48" s="12"/>
      <c r="H48" s="12"/>
      <c r="I48" s="12"/>
      <c r="J48" s="12"/>
    </row>
    <row r="49" spans="1:10" ht="20.25" customHeight="1" x14ac:dyDescent="0.3">
      <c r="A49" s="12" t="s">
        <v>25</v>
      </c>
      <c r="B49" s="12"/>
      <c r="C49" s="12"/>
      <c r="D49" s="12"/>
      <c r="E49" s="12"/>
      <c r="F49" s="12"/>
      <c r="G49" s="12"/>
      <c r="H49" s="12"/>
      <c r="I49" s="12"/>
      <c r="J49" s="12"/>
    </row>
    <row r="50" spans="1:10" ht="39" customHeight="1" x14ac:dyDescent="0.3">
      <c r="A50" s="12" t="s">
        <v>26</v>
      </c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9" customHeight="1" x14ac:dyDescent="0.3">
      <c r="A51" s="9"/>
    </row>
    <row r="52" spans="1:10" ht="16.5" customHeight="1" x14ac:dyDescent="0.3">
      <c r="A52" s="14" t="s">
        <v>27</v>
      </c>
      <c r="B52" s="14"/>
      <c r="C52" s="14"/>
      <c r="D52" s="14"/>
      <c r="E52" s="14"/>
      <c r="F52" s="14"/>
      <c r="G52" s="14"/>
      <c r="H52" s="14"/>
      <c r="I52" s="14"/>
      <c r="J52" s="14"/>
    </row>
    <row r="92" ht="22.5" customHeight="1" x14ac:dyDescent="0.3"/>
    <row r="93" ht="8.25" customHeight="1" x14ac:dyDescent="0.3"/>
  </sheetData>
  <mergeCells count="103">
    <mergeCell ref="I1:J1"/>
    <mergeCell ref="A2:J2"/>
    <mergeCell ref="A4:J4"/>
    <mergeCell ref="A5:J5"/>
    <mergeCell ref="A6:J6"/>
    <mergeCell ref="A7:D7"/>
    <mergeCell ref="E7:F7"/>
    <mergeCell ref="G7:H7"/>
    <mergeCell ref="I7:J7"/>
    <mergeCell ref="A8:D8"/>
    <mergeCell ref="E8:F8"/>
    <mergeCell ref="G8:H8"/>
    <mergeCell ref="I8:J8"/>
    <mergeCell ref="A9:H9"/>
    <mergeCell ref="A10:J10"/>
    <mergeCell ref="A11:J11"/>
    <mergeCell ref="A12:D12"/>
    <mergeCell ref="E12:F12"/>
    <mergeCell ref="G12:H12"/>
    <mergeCell ref="I12:J12"/>
    <mergeCell ref="A13:D13"/>
    <mergeCell ref="E13:F13"/>
    <mergeCell ref="G13:H13"/>
    <mergeCell ref="I13:J13"/>
    <mergeCell ref="A14:H14"/>
    <mergeCell ref="A15:D15"/>
    <mergeCell ref="E15:F15"/>
    <mergeCell ref="G15:H15"/>
    <mergeCell ref="I15:J15"/>
    <mergeCell ref="A16:J16"/>
    <mergeCell ref="A17:D17"/>
    <mergeCell ref="E17:F17"/>
    <mergeCell ref="G17:H17"/>
    <mergeCell ref="I17:J17"/>
    <mergeCell ref="A18:H18"/>
    <mergeCell ref="A19:D19"/>
    <mergeCell ref="E19:F19"/>
    <mergeCell ref="G19:H19"/>
    <mergeCell ref="I19:J19"/>
    <mergeCell ref="A20:D20"/>
    <mergeCell ref="E20:F20"/>
    <mergeCell ref="G20:H20"/>
    <mergeCell ref="I20:J20"/>
    <mergeCell ref="A21:H21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25:H25"/>
    <mergeCell ref="A26:D26"/>
    <mergeCell ref="E26:F26"/>
    <mergeCell ref="G26:H26"/>
    <mergeCell ref="I26:J26"/>
    <mergeCell ref="A27:J27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31:J31"/>
    <mergeCell ref="A32:D32"/>
    <mergeCell ref="E32:F32"/>
    <mergeCell ref="G32:H32"/>
    <mergeCell ref="I32:J32"/>
    <mergeCell ref="A33:D33"/>
    <mergeCell ref="E33:F33"/>
    <mergeCell ref="G33:H33"/>
    <mergeCell ref="I33:J33"/>
    <mergeCell ref="A34:D34"/>
    <mergeCell ref="E34:F34"/>
    <mergeCell ref="G34:H34"/>
    <mergeCell ref="I34:J34"/>
    <mergeCell ref="A35:D35"/>
    <mergeCell ref="E35:F35"/>
    <mergeCell ref="G35:H35"/>
    <mergeCell ref="I35:J35"/>
    <mergeCell ref="A36:J36"/>
    <mergeCell ref="A44:J44"/>
    <mergeCell ref="A45:J45"/>
    <mergeCell ref="A46:J46"/>
    <mergeCell ref="A47:J47"/>
    <mergeCell ref="A48:J48"/>
    <mergeCell ref="A49:J49"/>
    <mergeCell ref="A50:J50"/>
    <mergeCell ref="A52:J52"/>
    <mergeCell ref="A37:J37"/>
    <mergeCell ref="A38:D38"/>
    <mergeCell ref="E38:F38"/>
    <mergeCell ref="G38:H38"/>
    <mergeCell ref="I38:J38"/>
    <mergeCell ref="A40:J40"/>
    <mergeCell ref="A41:J41"/>
    <mergeCell ref="A42:J42"/>
    <mergeCell ref="A43:J43"/>
  </mergeCells>
  <pageMargins left="0.23622047244094491" right="0.23622047244094491" top="0.23622047244094491" bottom="0.23622047244094491" header="0.19685039370078741" footer="0.19685039370078741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7EFD-0E28-47B2-8513-11A49848F4BD}">
  <sheetPr>
    <pageSetUpPr fitToPage="1"/>
  </sheetPr>
  <dimension ref="A1:L53"/>
  <sheetViews>
    <sheetView zoomScale="80" zoomScaleNormal="80" workbookViewId="0">
      <selection activeCell="O5" sqref="O5"/>
    </sheetView>
  </sheetViews>
  <sheetFormatPr defaultColWidth="9.109375" defaultRowHeight="14.4" x14ac:dyDescent="0.3"/>
  <cols>
    <col min="1" max="1" width="25.109375" style="2" customWidth="1"/>
    <col min="2" max="2" width="27.6640625" style="2" customWidth="1"/>
    <col min="3" max="3" width="25.109375" style="2" customWidth="1"/>
    <col min="4" max="4" width="35.44140625" style="2" customWidth="1"/>
    <col min="5" max="5" width="9.109375" style="2"/>
    <col min="6" max="6" width="10.44140625" style="2" customWidth="1"/>
    <col min="7" max="8" width="9.109375" style="2"/>
    <col min="9" max="10" width="9.109375" style="8"/>
    <col min="11" max="11" width="13.33203125" style="2" customWidth="1"/>
    <col min="12" max="12" width="7.88671875" style="2" customWidth="1"/>
    <col min="13" max="16384" width="9.109375" style="2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77" t="s">
        <v>0</v>
      </c>
      <c r="J1" s="77"/>
    </row>
    <row r="2" spans="1:12" ht="33" x14ac:dyDescent="0.3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</row>
    <row r="3" spans="1:12" ht="9.75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2" ht="66" customHeight="1" thickBot="1" x14ac:dyDescent="0.35">
      <c r="A4" s="79" t="s">
        <v>49</v>
      </c>
      <c r="B4" s="80"/>
      <c r="C4" s="80"/>
      <c r="D4" s="80"/>
      <c r="E4" s="80"/>
      <c r="F4" s="80"/>
      <c r="G4" s="80"/>
      <c r="H4" s="80"/>
      <c r="I4" s="80"/>
      <c r="J4" s="80"/>
    </row>
    <row r="5" spans="1:12" s="4" customFormat="1" ht="29.25" customHeight="1" thickTop="1" thickBot="1" x14ac:dyDescent="0.35">
      <c r="A5" s="81" t="s">
        <v>47</v>
      </c>
      <c r="B5" s="82"/>
      <c r="C5" s="82"/>
      <c r="D5" s="82"/>
      <c r="E5" s="82"/>
      <c r="F5" s="82"/>
      <c r="G5" s="82"/>
      <c r="H5" s="82"/>
      <c r="I5" s="82"/>
      <c r="J5" s="83"/>
      <c r="K5" s="3"/>
    </row>
    <row r="6" spans="1:12" ht="21.75" customHeight="1" thickTop="1" thickBot="1" x14ac:dyDescent="0.35">
      <c r="A6" s="84" t="s">
        <v>2</v>
      </c>
      <c r="B6" s="85"/>
      <c r="C6" s="85"/>
      <c r="D6" s="85"/>
      <c r="E6" s="85"/>
      <c r="F6" s="85"/>
      <c r="G6" s="85"/>
      <c r="H6" s="85"/>
      <c r="I6" s="85"/>
      <c r="J6" s="86"/>
    </row>
    <row r="7" spans="1:12" ht="15" thickBot="1" x14ac:dyDescent="0.35">
      <c r="A7" s="87"/>
      <c r="B7" s="88"/>
      <c r="C7" s="88"/>
      <c r="D7" s="88"/>
      <c r="E7" s="75" t="s">
        <v>3</v>
      </c>
      <c r="F7" s="75"/>
      <c r="G7" s="75" t="s">
        <v>4</v>
      </c>
      <c r="H7" s="75"/>
      <c r="I7" s="75" t="s">
        <v>5</v>
      </c>
      <c r="J7" s="76"/>
    </row>
    <row r="8" spans="1:12" ht="50.25" customHeight="1" thickBot="1" x14ac:dyDescent="0.35">
      <c r="A8" s="66" t="s">
        <v>48</v>
      </c>
      <c r="B8" s="89"/>
      <c r="C8" s="89"/>
      <c r="D8" s="90"/>
      <c r="E8" s="69"/>
      <c r="F8" s="70"/>
      <c r="G8" s="69"/>
      <c r="H8" s="70"/>
      <c r="I8" s="71"/>
      <c r="J8" s="72"/>
    </row>
    <row r="9" spans="1:12" ht="50.25" customHeight="1" thickBot="1" x14ac:dyDescent="0.35">
      <c r="A9" s="91" t="s">
        <v>6</v>
      </c>
      <c r="B9" s="92"/>
      <c r="C9" s="92"/>
      <c r="D9" s="92"/>
      <c r="E9" s="92"/>
      <c r="F9" s="92"/>
      <c r="G9" s="92"/>
      <c r="H9" s="93"/>
      <c r="I9" s="5"/>
      <c r="J9" s="6" t="s">
        <v>7</v>
      </c>
    </row>
    <row r="10" spans="1:12" ht="70.5" customHeight="1" thickBot="1" x14ac:dyDescent="0.35">
      <c r="A10" s="18" t="s">
        <v>39</v>
      </c>
      <c r="B10" s="19"/>
      <c r="C10" s="19"/>
      <c r="D10" s="19"/>
      <c r="E10" s="20">
        <f>E8</f>
        <v>0</v>
      </c>
      <c r="F10" s="20"/>
      <c r="G10" s="20">
        <f>G8</f>
        <v>0</v>
      </c>
      <c r="H10" s="20"/>
      <c r="I10" s="20">
        <f>I8</f>
        <v>0</v>
      </c>
      <c r="J10" s="20"/>
      <c r="L10" s="4"/>
    </row>
    <row r="11" spans="1:12" ht="9" customHeight="1" thickTop="1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2" ht="16.5" customHeight="1" x14ac:dyDescent="0.3">
      <c r="A12" s="9"/>
    </row>
    <row r="13" spans="1:12" ht="21" x14ac:dyDescent="0.3">
      <c r="A13" s="14" t="s">
        <v>27</v>
      </c>
      <c r="B13" s="14"/>
      <c r="C13" s="14"/>
      <c r="D13" s="14"/>
      <c r="E13" s="14"/>
      <c r="F13" s="14"/>
      <c r="G13" s="14"/>
      <c r="H13" s="14"/>
      <c r="I13" s="14"/>
      <c r="J13" s="14"/>
    </row>
    <row r="52" ht="22.5" customHeight="1" x14ac:dyDescent="0.3"/>
    <row r="53" ht="8.25" customHeight="1" x14ac:dyDescent="0.3"/>
  </sheetData>
  <mergeCells count="20">
    <mergeCell ref="I1:J1"/>
    <mergeCell ref="A2:J2"/>
    <mergeCell ref="A4:J4"/>
    <mergeCell ref="A5:J5"/>
    <mergeCell ref="A6:J6"/>
    <mergeCell ref="A11:J11"/>
    <mergeCell ref="A13:J13"/>
    <mergeCell ref="A7:D7"/>
    <mergeCell ref="E7:F7"/>
    <mergeCell ref="G7:H7"/>
    <mergeCell ref="I7:J7"/>
    <mergeCell ref="A10:D10"/>
    <mergeCell ref="E10:F10"/>
    <mergeCell ref="G10:H10"/>
    <mergeCell ref="I10:J10"/>
    <mergeCell ref="A8:D8"/>
    <mergeCell ref="E8:F8"/>
    <mergeCell ref="G8:H8"/>
    <mergeCell ref="I8:J8"/>
    <mergeCell ref="A9:H9"/>
  </mergeCells>
  <pageMargins left="0.23622047244094491" right="0.23622047244094491" top="0.23622047244094491" bottom="0.23622047244094491" header="0.19685039370078741" footer="0.19685039370078741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I.</vt:lpstr>
      <vt:lpstr>Část II.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Gertruda Frydová</cp:lastModifiedBy>
  <cp:lastPrinted>2023-10-04T15:19:12Z</cp:lastPrinted>
  <dcterms:created xsi:type="dcterms:W3CDTF">2022-03-16T14:02:52Z</dcterms:created>
  <dcterms:modified xsi:type="dcterms:W3CDTF">2023-10-04T15:19:42Z</dcterms:modified>
</cp:coreProperties>
</file>