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F9930CE0-11EA-4CCC-8244-E6349E20A1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HSD3B1!$A$1:$DL$157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W222" i="1" l="1"/>
  <c r="AE222" i="1"/>
  <c r="M222" i="1"/>
  <c r="AW221" i="1"/>
  <c r="AE221" i="1"/>
  <c r="M221" i="1"/>
  <c r="AW220" i="1"/>
  <c r="AE220" i="1"/>
  <c r="M220" i="1"/>
  <c r="AW219" i="1"/>
  <c r="AE219" i="1"/>
  <c r="M219" i="1"/>
  <c r="BM218" i="1"/>
  <c r="BN218" i="1" s="1"/>
  <c r="BL218" i="1"/>
  <c r="BK218" i="1"/>
  <c r="AW218" i="1"/>
  <c r="AE218" i="1"/>
  <c r="M218" i="1"/>
  <c r="BM217" i="1"/>
  <c r="BN217" i="1" s="1"/>
  <c r="BL217" i="1"/>
  <c r="BK217" i="1"/>
  <c r="AW217" i="1"/>
  <c r="AE217" i="1"/>
  <c r="M217" i="1"/>
  <c r="BN216" i="1"/>
  <c r="BM216" i="1"/>
  <c r="BL216" i="1"/>
  <c r="BK216" i="1"/>
  <c r="AW216" i="1"/>
  <c r="M216" i="1"/>
  <c r="BN215" i="1"/>
  <c r="BM215" i="1"/>
  <c r="BL215" i="1"/>
  <c r="BK215" i="1"/>
  <c r="AW215" i="1"/>
  <c r="AE215" i="1"/>
  <c r="M215" i="1"/>
  <c r="BM214" i="1"/>
  <c r="BN214" i="1" s="1"/>
  <c r="BL214" i="1"/>
  <c r="BK214" i="1"/>
  <c r="AW214" i="1"/>
  <c r="AE214" i="1"/>
  <c r="M214" i="1"/>
  <c r="BN213" i="1"/>
  <c r="BM213" i="1"/>
  <c r="BL213" i="1"/>
  <c r="BK213" i="1"/>
  <c r="AW213" i="1"/>
  <c r="AE213" i="1"/>
  <c r="M213" i="1"/>
  <c r="BN212" i="1"/>
  <c r="BM212" i="1"/>
  <c r="BL212" i="1"/>
  <c r="BK212" i="1"/>
  <c r="AW212" i="1"/>
  <c r="AE212" i="1"/>
  <c r="M212" i="1"/>
  <c r="BM211" i="1"/>
  <c r="BN211" i="1" s="1"/>
  <c r="BL211" i="1"/>
  <c r="BK211" i="1"/>
  <c r="AW211" i="1"/>
  <c r="AE211" i="1"/>
  <c r="M211" i="1"/>
  <c r="BM210" i="1"/>
  <c r="BN210" i="1" s="1"/>
  <c r="BL210" i="1"/>
  <c r="BK210" i="1"/>
  <c r="AW210" i="1"/>
  <c r="M210" i="1"/>
  <c r="AW157" i="1" l="1"/>
  <c r="AW242" i="1"/>
  <c r="AW241" i="1"/>
  <c r="AW240" i="1"/>
  <c r="AW239" i="1"/>
  <c r="AW238" i="1"/>
  <c r="AW237" i="1"/>
  <c r="AW236" i="1"/>
  <c r="AW235" i="1"/>
  <c r="AW234" i="1"/>
  <c r="AW233" i="1"/>
  <c r="AW232" i="1"/>
  <c r="AW231" i="1"/>
  <c r="AW230" i="1"/>
  <c r="AW229" i="1"/>
  <c r="AW228" i="1"/>
  <c r="AW227" i="1"/>
  <c r="AW226" i="1"/>
  <c r="AW225" i="1"/>
  <c r="AW224" i="1"/>
  <c r="AW223" i="1"/>
  <c r="BM209" i="1"/>
  <c r="BN209" i="1" s="1"/>
  <c r="BL209" i="1"/>
  <c r="BK209" i="1"/>
  <c r="AW209" i="1"/>
  <c r="M209" i="1"/>
  <c r="BM208" i="1"/>
  <c r="BN208" i="1" s="1"/>
  <c r="BL208" i="1"/>
  <c r="BK208" i="1"/>
  <c r="AW208" i="1"/>
  <c r="AE208" i="1"/>
  <c r="M208" i="1"/>
  <c r="BM207" i="1"/>
  <c r="BN207" i="1" s="1"/>
  <c r="BL207" i="1"/>
  <c r="BK207" i="1"/>
  <c r="AW207" i="1"/>
  <c r="AE207" i="1"/>
  <c r="M207" i="1"/>
  <c r="BM206" i="1"/>
  <c r="BN206" i="1" s="1"/>
  <c r="BL206" i="1"/>
  <c r="BK206" i="1"/>
  <c r="AW206" i="1"/>
  <c r="AE206" i="1"/>
  <c r="M206" i="1"/>
  <c r="BM205" i="1"/>
  <c r="BN205" i="1" s="1"/>
  <c r="BL205" i="1"/>
  <c r="BK205" i="1"/>
  <c r="AW205" i="1"/>
  <c r="AE205" i="1"/>
  <c r="M205" i="1"/>
  <c r="BM204" i="1"/>
  <c r="BN204" i="1" s="1"/>
  <c r="BL204" i="1"/>
  <c r="BK204" i="1"/>
  <c r="AW204" i="1"/>
  <c r="AE204" i="1"/>
  <c r="M204" i="1"/>
  <c r="BM203" i="1"/>
  <c r="BN203" i="1" s="1"/>
  <c r="AW203" i="1"/>
  <c r="AE203" i="1"/>
  <c r="M203" i="1"/>
  <c r="BM202" i="1"/>
  <c r="BN202" i="1" s="1"/>
  <c r="BL202" i="1"/>
  <c r="BK202" i="1"/>
  <c r="AW202" i="1"/>
  <c r="AE202" i="1"/>
  <c r="M202" i="1"/>
  <c r="BM201" i="1"/>
  <c r="BN201" i="1" s="1"/>
  <c r="BL201" i="1"/>
  <c r="BK201" i="1"/>
  <c r="AW201" i="1"/>
  <c r="AE201" i="1"/>
  <c r="M201" i="1"/>
  <c r="BM200" i="1"/>
  <c r="BN200" i="1" s="1"/>
  <c r="BL200" i="1"/>
  <c r="BK200" i="1"/>
  <c r="AW200" i="1"/>
  <c r="AE200" i="1"/>
  <c r="M200" i="1"/>
  <c r="BM199" i="1"/>
  <c r="BN199" i="1" s="1"/>
  <c r="BL199" i="1"/>
  <c r="BK199" i="1"/>
  <c r="AW199" i="1"/>
  <c r="AE199" i="1"/>
  <c r="M199" i="1"/>
  <c r="BM198" i="1"/>
  <c r="BN198" i="1" s="1"/>
  <c r="BL198" i="1"/>
  <c r="BK198" i="1"/>
  <c r="AW198" i="1"/>
  <c r="AE198" i="1"/>
  <c r="M198" i="1"/>
  <c r="BN197" i="1"/>
  <c r="BM197" i="1"/>
  <c r="BL197" i="1"/>
  <c r="BK197" i="1"/>
  <c r="AW197" i="1"/>
  <c r="AE197" i="1"/>
  <c r="M197" i="1"/>
  <c r="BM196" i="1"/>
  <c r="BN196" i="1" s="1"/>
  <c r="BL196" i="1"/>
  <c r="BK196" i="1"/>
  <c r="AW196" i="1"/>
  <c r="AE196" i="1"/>
  <c r="M196" i="1"/>
  <c r="BM195" i="1"/>
  <c r="BN195" i="1" s="1"/>
  <c r="BL195" i="1"/>
  <c r="BK195" i="1"/>
  <c r="AW195" i="1"/>
  <c r="AE195" i="1"/>
  <c r="M195" i="1"/>
  <c r="BM194" i="1"/>
  <c r="BN194" i="1" s="1"/>
  <c r="BL194" i="1"/>
  <c r="BK194" i="1"/>
  <c r="AW194" i="1"/>
  <c r="AE194" i="1"/>
  <c r="M194" i="1"/>
  <c r="BM193" i="1"/>
  <c r="BN193" i="1" s="1"/>
  <c r="BL193" i="1"/>
  <c r="BK193" i="1"/>
  <c r="AW193" i="1"/>
  <c r="AE193" i="1"/>
  <c r="M193" i="1"/>
  <c r="BM192" i="1"/>
  <c r="BN192" i="1" s="1"/>
  <c r="BL192" i="1"/>
  <c r="BK192" i="1"/>
  <c r="AW192" i="1"/>
  <c r="AE192" i="1"/>
  <c r="M192" i="1"/>
  <c r="BM191" i="1"/>
  <c r="BN191" i="1" s="1"/>
  <c r="BL191" i="1"/>
  <c r="BK191" i="1"/>
  <c r="AW191" i="1"/>
  <c r="AE191" i="1"/>
  <c r="M191" i="1"/>
  <c r="BM190" i="1"/>
  <c r="BN190" i="1" s="1"/>
  <c r="BL190" i="1"/>
  <c r="BK190" i="1"/>
  <c r="AW190" i="1"/>
  <c r="AE190" i="1"/>
  <c r="M190" i="1"/>
  <c r="BM189" i="1"/>
  <c r="BN189" i="1" s="1"/>
  <c r="BL189" i="1"/>
  <c r="BK189" i="1"/>
  <c r="AW189" i="1"/>
  <c r="AE189" i="1"/>
  <c r="M189" i="1"/>
  <c r="BM188" i="1"/>
  <c r="BN188" i="1" s="1"/>
  <c r="BL188" i="1"/>
  <c r="BK188" i="1"/>
  <c r="AW188" i="1"/>
  <c r="AE188" i="1"/>
  <c r="M188" i="1"/>
  <c r="BM187" i="1"/>
  <c r="BN187" i="1" s="1"/>
  <c r="BL187" i="1"/>
  <c r="BK187" i="1"/>
  <c r="AW187" i="1"/>
  <c r="AE187" i="1"/>
  <c r="M187" i="1"/>
  <c r="BM186" i="1"/>
  <c r="BN186" i="1" s="1"/>
  <c r="BL186" i="1"/>
  <c r="BK186" i="1"/>
  <c r="AW186" i="1"/>
  <c r="AE186" i="1"/>
  <c r="M186" i="1"/>
  <c r="BM185" i="1"/>
  <c r="BN185" i="1" s="1"/>
  <c r="BL185" i="1"/>
  <c r="BK185" i="1"/>
  <c r="AW185" i="1"/>
  <c r="AE185" i="1"/>
  <c r="M185" i="1"/>
  <c r="BM184" i="1"/>
  <c r="BN184" i="1" s="1"/>
  <c r="BL184" i="1"/>
  <c r="BK184" i="1"/>
  <c r="AW184" i="1"/>
  <c r="AE184" i="1"/>
  <c r="M184" i="1"/>
  <c r="BM183" i="1"/>
  <c r="BN183" i="1" s="1"/>
  <c r="BL183" i="1"/>
  <c r="BK183" i="1"/>
  <c r="AW183" i="1"/>
  <c r="M183" i="1"/>
  <c r="BM182" i="1"/>
  <c r="BN182" i="1" s="1"/>
  <c r="BL182" i="1"/>
  <c r="BK182" i="1"/>
  <c r="AW182" i="1"/>
  <c r="M182" i="1"/>
  <c r="BM181" i="1"/>
  <c r="BN181" i="1" s="1"/>
  <c r="BL181" i="1"/>
  <c r="BK181" i="1"/>
  <c r="AE181" i="1"/>
  <c r="M181" i="1"/>
  <c r="BM180" i="1"/>
  <c r="BN180" i="1" s="1"/>
  <c r="BL180" i="1"/>
  <c r="AW180" i="1"/>
  <c r="AE180" i="1"/>
  <c r="M180" i="1"/>
  <c r="BM179" i="1"/>
  <c r="BN179" i="1" s="1"/>
  <c r="BL179" i="1"/>
  <c r="BK179" i="1"/>
  <c r="AW179" i="1"/>
  <c r="AE179" i="1"/>
  <c r="M179" i="1"/>
  <c r="AW178" i="1"/>
  <c r="AE178" i="1"/>
  <c r="M178" i="1"/>
  <c r="BM177" i="1"/>
  <c r="BN177" i="1" s="1"/>
  <c r="BL177" i="1"/>
  <c r="BK177" i="1"/>
  <c r="AW177" i="1"/>
  <c r="AE177" i="1"/>
  <c r="M177" i="1"/>
  <c r="BM176" i="1"/>
  <c r="BN176" i="1" s="1"/>
  <c r="BL176" i="1"/>
  <c r="BK176" i="1"/>
  <c r="AW176" i="1"/>
  <c r="AE176" i="1"/>
  <c r="M176" i="1"/>
  <c r="BM175" i="1"/>
  <c r="BN175" i="1" s="1"/>
  <c r="BL175" i="1"/>
  <c r="BK175" i="1"/>
  <c r="AW175" i="1"/>
  <c r="AE175" i="1"/>
  <c r="M175" i="1"/>
  <c r="BM174" i="1"/>
  <c r="BN174" i="1" s="1"/>
  <c r="BL174" i="1"/>
  <c r="BK174" i="1"/>
  <c r="AW174" i="1"/>
  <c r="AE174" i="1"/>
  <c r="M174" i="1"/>
  <c r="BM173" i="1"/>
  <c r="BN173" i="1" s="1"/>
  <c r="BL173" i="1"/>
  <c r="BK173" i="1"/>
  <c r="AW173" i="1"/>
  <c r="AE173" i="1"/>
  <c r="M173" i="1"/>
  <c r="BM172" i="1"/>
  <c r="BN172" i="1" s="1"/>
  <c r="BL172" i="1"/>
  <c r="BK172" i="1"/>
  <c r="AW172" i="1"/>
  <c r="AE172" i="1"/>
  <c r="M172" i="1"/>
  <c r="BM171" i="1"/>
  <c r="BN171" i="1" s="1"/>
  <c r="BL171" i="1"/>
  <c r="BK171" i="1"/>
  <c r="AW171" i="1"/>
  <c r="AE171" i="1"/>
  <c r="M171" i="1"/>
  <c r="BM170" i="1"/>
  <c r="BN170" i="1" s="1"/>
  <c r="BL170" i="1"/>
  <c r="BK170" i="1"/>
  <c r="AW170" i="1"/>
  <c r="M170" i="1"/>
  <c r="BM169" i="1"/>
  <c r="BN169" i="1" s="1"/>
  <c r="BL169" i="1"/>
  <c r="BK169" i="1"/>
  <c r="AW169" i="1"/>
  <c r="AE169" i="1"/>
  <c r="M169" i="1"/>
  <c r="BM168" i="1"/>
  <c r="BN168" i="1" s="1"/>
  <c r="BL168" i="1"/>
  <c r="BK168" i="1"/>
  <c r="AW168" i="1"/>
  <c r="AE168" i="1"/>
  <c r="M168" i="1"/>
  <c r="BM167" i="1"/>
  <c r="BN167" i="1" s="1"/>
  <c r="BL167" i="1"/>
  <c r="BK167" i="1"/>
  <c r="AW167" i="1"/>
  <c r="AE167" i="1"/>
  <c r="M167" i="1"/>
  <c r="BM166" i="1"/>
  <c r="BN166" i="1" s="1"/>
  <c r="BL166" i="1"/>
  <c r="BK166" i="1"/>
  <c r="AW166" i="1"/>
  <c r="AE166" i="1"/>
  <c r="M166" i="1"/>
  <c r="BM165" i="1"/>
  <c r="BN165" i="1" s="1"/>
  <c r="BL165" i="1"/>
  <c r="BK165" i="1"/>
  <c r="AW165" i="1"/>
  <c r="AE165" i="1"/>
  <c r="M165" i="1"/>
  <c r="BM164" i="1"/>
  <c r="BN164" i="1" s="1"/>
  <c r="BL164" i="1"/>
  <c r="BK164" i="1"/>
  <c r="AW164" i="1"/>
  <c r="AE164" i="1"/>
  <c r="M164" i="1"/>
  <c r="BM163" i="1"/>
  <c r="BN163" i="1" s="1"/>
  <c r="BL163" i="1"/>
  <c r="BK163" i="1"/>
  <c r="AW163" i="1"/>
  <c r="AE163" i="1"/>
  <c r="M163" i="1"/>
  <c r="BM162" i="1"/>
  <c r="BN162" i="1" s="1"/>
  <c r="BL162" i="1"/>
  <c r="BK162" i="1"/>
  <c r="AW162" i="1"/>
  <c r="AE162" i="1"/>
  <c r="M162" i="1"/>
  <c r="BM161" i="1"/>
  <c r="BN161" i="1" s="1"/>
  <c r="BL161" i="1"/>
  <c r="BK161" i="1"/>
  <c r="AW161" i="1"/>
  <c r="AE161" i="1"/>
  <c r="M161" i="1"/>
  <c r="BM160" i="1"/>
  <c r="BN160" i="1" s="1"/>
  <c r="BL160" i="1"/>
  <c r="BK160" i="1"/>
  <c r="AW160" i="1"/>
  <c r="AE160" i="1"/>
  <c r="M160" i="1"/>
  <c r="BM159" i="1"/>
  <c r="BN159" i="1" s="1"/>
  <c r="BL159" i="1"/>
  <c r="BK159" i="1"/>
  <c r="AW159" i="1"/>
  <c r="AE159" i="1"/>
  <c r="M159" i="1"/>
  <c r="BN158" i="1"/>
  <c r="BM158" i="1"/>
  <c r="BL158" i="1"/>
  <c r="BK158" i="1"/>
  <c r="AW158" i="1"/>
  <c r="AE158" i="1"/>
  <c r="M158" i="1"/>
  <c r="BM157" i="1"/>
  <c r="BN157" i="1" s="1"/>
  <c r="BL157" i="1"/>
  <c r="BK157" i="1"/>
  <c r="AE157" i="1"/>
  <c r="M157" i="1"/>
  <c r="AV4" i="1" l="1"/>
  <c r="AE154" i="1"/>
  <c r="AE155" i="1"/>
  <c r="AW5" i="1" l="1"/>
  <c r="BM156" i="1"/>
  <c r="BN156" i="1" s="1"/>
  <c r="BL156" i="1"/>
  <c r="BK156" i="1"/>
  <c r="AW156" i="1"/>
  <c r="M156" i="1"/>
  <c r="BM155" i="1"/>
  <c r="BN155" i="1" s="1"/>
  <c r="BL155" i="1"/>
  <c r="BK155" i="1"/>
  <c r="AW155" i="1"/>
  <c r="M155" i="1"/>
  <c r="AV154" i="1"/>
  <c r="M154" i="1"/>
  <c r="BM153" i="1"/>
  <c r="BN153" i="1" s="1"/>
  <c r="BL153" i="1"/>
  <c r="BK153" i="1"/>
  <c r="AW153" i="1"/>
  <c r="M153" i="1"/>
  <c r="BM152" i="1"/>
  <c r="BN152" i="1" s="1"/>
  <c r="BL152" i="1"/>
  <c r="BK152" i="1"/>
  <c r="AW152" i="1"/>
  <c r="M152" i="1"/>
  <c r="BM151" i="1"/>
  <c r="BN151" i="1" s="1"/>
  <c r="BL151" i="1"/>
  <c r="BK151" i="1"/>
  <c r="AW151" i="1"/>
  <c r="M151" i="1"/>
  <c r="AW150" i="1"/>
  <c r="M150" i="1"/>
  <c r="BM149" i="1"/>
  <c r="BN149" i="1" s="1"/>
  <c r="BL149" i="1"/>
  <c r="BK149" i="1"/>
  <c r="AW149" i="1"/>
  <c r="AV149" i="1"/>
  <c r="AE149" i="1"/>
  <c r="M149" i="1"/>
  <c r="BM148" i="1"/>
  <c r="BN148" i="1" s="1"/>
  <c r="BL148" i="1"/>
  <c r="BK148" i="1"/>
  <c r="AW148" i="1"/>
  <c r="AV148" i="1"/>
  <c r="AE148" i="1"/>
  <c r="M148" i="1"/>
  <c r="BM147" i="1"/>
  <c r="BN147" i="1" s="1"/>
  <c r="BL147" i="1"/>
  <c r="BK147" i="1"/>
  <c r="AW147" i="1"/>
  <c r="AV147" i="1"/>
  <c r="AE147" i="1"/>
  <c r="M147" i="1"/>
  <c r="BM146" i="1"/>
  <c r="BN146" i="1" s="1"/>
  <c r="BL146" i="1"/>
  <c r="BK146" i="1"/>
  <c r="AW146" i="1"/>
  <c r="AE146" i="1"/>
  <c r="M146" i="1"/>
  <c r="E145" i="1"/>
  <c r="M145" i="1" s="1"/>
  <c r="BM144" i="1"/>
  <c r="BN144" i="1" s="1"/>
  <c r="BL144" i="1"/>
  <c r="BK144" i="1"/>
  <c r="AW144" i="1"/>
  <c r="AV144" i="1"/>
  <c r="AE144" i="1"/>
  <c r="M144" i="1"/>
  <c r="BM143" i="1"/>
  <c r="BN143" i="1" s="1"/>
  <c r="BL143" i="1"/>
  <c r="BK143" i="1"/>
  <c r="AW143" i="1"/>
  <c r="AE143" i="1"/>
  <c r="M143" i="1"/>
  <c r="BM142" i="1"/>
  <c r="BN142" i="1" s="1"/>
  <c r="BL142" i="1"/>
  <c r="BK142" i="1"/>
  <c r="AW142" i="1"/>
  <c r="AE142" i="1"/>
  <c r="M142" i="1"/>
  <c r="BN141" i="1"/>
  <c r="BM141" i="1"/>
  <c r="BL141" i="1"/>
  <c r="BK141" i="1"/>
  <c r="AW141" i="1"/>
  <c r="M141" i="1"/>
  <c r="BN140" i="1"/>
  <c r="BM140" i="1"/>
  <c r="BL140" i="1"/>
  <c r="BK140" i="1"/>
  <c r="AW140" i="1"/>
  <c r="AV140" i="1"/>
  <c r="AE140" i="1"/>
  <c r="M140" i="1"/>
  <c r="BN139" i="1"/>
  <c r="BM139" i="1"/>
  <c r="BL139" i="1"/>
  <c r="BK139" i="1"/>
  <c r="AW139" i="1"/>
  <c r="AV139" i="1"/>
  <c r="AE139" i="1"/>
  <c r="M139" i="1"/>
  <c r="BN138" i="1"/>
  <c r="BM138" i="1"/>
  <c r="BL138" i="1"/>
  <c r="BK138" i="1"/>
  <c r="AW138" i="1"/>
  <c r="AE138" i="1"/>
  <c r="M138" i="1"/>
  <c r="AW137" i="1"/>
  <c r="AV137" i="1"/>
  <c r="AE137" i="1"/>
  <c r="M137" i="1"/>
  <c r="AV136" i="1"/>
  <c r="AE136" i="1"/>
  <c r="M136" i="1"/>
  <c r="BN135" i="1"/>
  <c r="BM135" i="1"/>
  <c r="BL135" i="1"/>
  <c r="BK135" i="1"/>
  <c r="AW135" i="1"/>
  <c r="AV135" i="1"/>
  <c r="AE135" i="1"/>
  <c r="M135" i="1"/>
  <c r="AV134" i="1"/>
  <c r="M134" i="1"/>
  <c r="BN133" i="1"/>
  <c r="BM133" i="1"/>
  <c r="BL133" i="1"/>
  <c r="BK133" i="1"/>
  <c r="AW133" i="1"/>
  <c r="AE133" i="1"/>
  <c r="M133" i="1"/>
  <c r="BM132" i="1"/>
  <c r="BN132" i="1" s="1"/>
  <c r="BL132" i="1"/>
  <c r="BK132" i="1"/>
  <c r="AW132" i="1"/>
  <c r="M132" i="1"/>
  <c r="BM131" i="1"/>
  <c r="BN131" i="1" s="1"/>
  <c r="BL131" i="1"/>
  <c r="BK131" i="1"/>
  <c r="AW131" i="1"/>
  <c r="AV131" i="1"/>
  <c r="AE131" i="1"/>
  <c r="M131" i="1"/>
  <c r="BM130" i="1"/>
  <c r="BN130" i="1" s="1"/>
  <c r="BL130" i="1"/>
  <c r="BK130" i="1"/>
  <c r="AW130" i="1"/>
  <c r="AV130" i="1"/>
  <c r="AE130" i="1"/>
  <c r="M130" i="1"/>
  <c r="AW129" i="1"/>
  <c r="M129" i="1"/>
  <c r="BM128" i="1"/>
  <c r="BN128" i="1" s="1"/>
  <c r="BL128" i="1"/>
  <c r="BK128" i="1"/>
  <c r="AE128" i="1"/>
  <c r="M128" i="1"/>
  <c r="BM127" i="1"/>
  <c r="BN127" i="1" s="1"/>
  <c r="BL127" i="1"/>
  <c r="BK127" i="1"/>
  <c r="AW127" i="1"/>
  <c r="AV127" i="1"/>
  <c r="AE127" i="1"/>
  <c r="M127" i="1"/>
  <c r="BM126" i="1"/>
  <c r="BN126" i="1" s="1"/>
  <c r="BL126" i="1"/>
  <c r="BK126" i="1"/>
  <c r="AW126" i="1"/>
  <c r="AV126" i="1"/>
  <c r="AE126" i="1"/>
  <c r="M126" i="1"/>
  <c r="BM125" i="1"/>
  <c r="BN125" i="1" s="1"/>
  <c r="BL125" i="1"/>
  <c r="BK125" i="1"/>
  <c r="AW125" i="1"/>
  <c r="AE125" i="1"/>
  <c r="M125" i="1"/>
  <c r="BM124" i="1"/>
  <c r="BN124" i="1" s="1"/>
  <c r="BL124" i="1"/>
  <c r="BK124" i="1"/>
  <c r="AW124" i="1"/>
  <c r="M124" i="1"/>
  <c r="AV123" i="1"/>
  <c r="M123" i="1"/>
  <c r="BM122" i="1"/>
  <c r="BN122" i="1" s="1"/>
  <c r="BL122" i="1"/>
  <c r="BK122" i="1"/>
  <c r="AW122" i="1"/>
  <c r="AV122" i="1"/>
  <c r="AE122" i="1"/>
  <c r="M122" i="1"/>
  <c r="BM121" i="1"/>
  <c r="BN121" i="1" s="1"/>
  <c r="BL121" i="1"/>
  <c r="BK121" i="1"/>
  <c r="AW121" i="1"/>
  <c r="AV121" i="1"/>
  <c r="AE121" i="1"/>
  <c r="M121" i="1"/>
  <c r="AW120" i="1"/>
  <c r="AV120" i="1"/>
  <c r="AE120" i="1"/>
  <c r="M120" i="1"/>
  <c r="BM119" i="1"/>
  <c r="BN119" i="1" s="1"/>
  <c r="BL119" i="1"/>
  <c r="BK119" i="1"/>
  <c r="AW119" i="1"/>
  <c r="AV119" i="1"/>
  <c r="AE119" i="1"/>
  <c r="M119" i="1"/>
  <c r="AV118" i="1"/>
  <c r="AE118" i="1"/>
  <c r="M118" i="1"/>
  <c r="BM117" i="1"/>
  <c r="BN117" i="1" s="1"/>
  <c r="BL117" i="1"/>
  <c r="BK117" i="1"/>
  <c r="AW117" i="1"/>
  <c r="AV117" i="1"/>
  <c r="AE117" i="1"/>
  <c r="M117" i="1"/>
  <c r="BM116" i="1"/>
  <c r="BN116" i="1" s="1"/>
  <c r="BL116" i="1"/>
  <c r="BK116" i="1"/>
  <c r="AW116" i="1"/>
  <c r="AV116" i="1"/>
  <c r="AE116" i="1"/>
  <c r="M116" i="1"/>
  <c r="AV115" i="1"/>
  <c r="BM114" i="1"/>
  <c r="BN114" i="1" s="1"/>
  <c r="BL114" i="1"/>
  <c r="BK114" i="1"/>
  <c r="AW114" i="1"/>
  <c r="AE114" i="1"/>
  <c r="M114" i="1"/>
  <c r="BM113" i="1"/>
  <c r="BN113" i="1" s="1"/>
  <c r="BL113" i="1"/>
  <c r="BK113" i="1"/>
  <c r="AW113" i="1"/>
  <c r="AV113" i="1"/>
  <c r="M113" i="1"/>
  <c r="BM112" i="1"/>
  <c r="BN112" i="1" s="1"/>
  <c r="BL112" i="1"/>
  <c r="BK112" i="1"/>
  <c r="AW112" i="1"/>
  <c r="AE112" i="1"/>
  <c r="M112" i="1"/>
  <c r="BM107" i="1"/>
  <c r="BN107" i="1" s="1"/>
  <c r="BL107" i="1"/>
  <c r="BK107" i="1"/>
  <c r="AW107" i="1"/>
  <c r="AV107" i="1"/>
  <c r="AE107" i="1"/>
  <c r="M107" i="1"/>
  <c r="AW106" i="1"/>
  <c r="AV106" i="1"/>
  <c r="AE106" i="1"/>
  <c r="M106" i="1"/>
  <c r="BM103" i="1"/>
  <c r="BN103" i="1" s="1"/>
  <c r="BL103" i="1"/>
  <c r="BK103" i="1"/>
  <c r="AW103" i="1"/>
  <c r="AV103" i="1"/>
  <c r="M103" i="1"/>
  <c r="BM102" i="1"/>
  <c r="BN102" i="1" s="1"/>
  <c r="BL102" i="1"/>
  <c r="BK102" i="1"/>
  <c r="AW102" i="1"/>
  <c r="AV102" i="1"/>
  <c r="AE102" i="1"/>
  <c r="M102" i="1"/>
  <c r="M104" i="1"/>
  <c r="AE104" i="1"/>
  <c r="AV104" i="1"/>
  <c r="BK104" i="1"/>
  <c r="M105" i="1"/>
  <c r="AE105" i="1"/>
  <c r="AV105" i="1"/>
  <c r="BK105" i="1"/>
  <c r="M108" i="1"/>
  <c r="AE108" i="1"/>
  <c r="AV108" i="1"/>
  <c r="AW108" i="1"/>
  <c r="BK108" i="1"/>
  <c r="BL108" i="1"/>
  <c r="BM108" i="1"/>
  <c r="BN108" i="1" s="1"/>
  <c r="M109" i="1"/>
  <c r="AE109" i="1"/>
  <c r="AV109" i="1"/>
  <c r="AW109" i="1"/>
  <c r="BK109" i="1"/>
  <c r="BL109" i="1"/>
  <c r="BM109" i="1"/>
  <c r="BN109" i="1" s="1"/>
  <c r="M110" i="1"/>
  <c r="AE110" i="1"/>
  <c r="AV110" i="1"/>
  <c r="AW110" i="1"/>
  <c r="BK110" i="1"/>
  <c r="BL110" i="1"/>
  <c r="BM110" i="1"/>
  <c r="BN110" i="1" s="1"/>
  <c r="M111" i="1"/>
  <c r="AE111" i="1"/>
  <c r="AV111" i="1"/>
  <c r="AW111" i="1"/>
  <c r="BK111" i="1"/>
  <c r="BL111" i="1"/>
  <c r="BM111" i="1"/>
  <c r="BN111" i="1" s="1"/>
  <c r="AW78" i="1"/>
  <c r="AV78" i="1"/>
  <c r="AE78" i="1"/>
  <c r="M78" i="1"/>
  <c r="AW74" i="1"/>
  <c r="AV74" i="1"/>
  <c r="AE74" i="1"/>
  <c r="M74" i="1"/>
  <c r="BM26" i="1"/>
  <c r="BL26" i="1"/>
  <c r="BK26" i="1"/>
  <c r="BN26" i="1" s="1"/>
  <c r="AW26" i="1"/>
  <c r="AE26" i="1"/>
  <c r="M26" i="1"/>
  <c r="BN16" i="1"/>
  <c r="BM16" i="1"/>
  <c r="BL16" i="1"/>
  <c r="AW16" i="1"/>
  <c r="AE16" i="1"/>
  <c r="M16" i="1"/>
  <c r="CQ11" i="1"/>
  <c r="CP11" i="1"/>
  <c r="CO11" i="1"/>
  <c r="CR11" i="1" s="1"/>
  <c r="AW11" i="1"/>
  <c r="AV11" i="1"/>
  <c r="M11" i="1"/>
  <c r="BM6" i="1"/>
  <c r="BL6" i="1"/>
  <c r="BK6" i="1"/>
  <c r="BN6" i="1" s="1"/>
  <c r="AW6" i="1"/>
  <c r="AV6" i="1"/>
  <c r="AE6" i="1"/>
  <c r="M6" i="1"/>
  <c r="BK51" i="1" l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1" i="1"/>
  <c r="BK72" i="1"/>
  <c r="BK73" i="1"/>
  <c r="BK75" i="1"/>
  <c r="BK76" i="1"/>
  <c r="BK77" i="1"/>
  <c r="BK79" i="1"/>
  <c r="BK80" i="1"/>
  <c r="BK81" i="1"/>
  <c r="BK82" i="1"/>
  <c r="BK83" i="1"/>
  <c r="BK85" i="1"/>
  <c r="BK86" i="1"/>
  <c r="BK87" i="1"/>
  <c r="BK90" i="1"/>
  <c r="BK91" i="1"/>
  <c r="BK93" i="1"/>
  <c r="BK94" i="1"/>
  <c r="BK95" i="1"/>
  <c r="BK96" i="1"/>
  <c r="BK100" i="1"/>
  <c r="BK101" i="1"/>
  <c r="M75" i="1" l="1"/>
  <c r="M76" i="1"/>
  <c r="M77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AV100" i="1" l="1"/>
  <c r="AV101" i="1"/>
  <c r="AE2" i="1"/>
  <c r="AE3" i="1"/>
  <c r="AE4" i="1"/>
  <c r="AE5" i="1"/>
  <c r="AE7" i="1"/>
  <c r="AE8" i="1"/>
  <c r="AE9" i="1"/>
  <c r="AE10" i="1"/>
  <c r="AE12" i="1"/>
  <c r="AE13" i="1"/>
  <c r="AE14" i="1"/>
  <c r="AE15" i="1"/>
  <c r="AE17" i="1"/>
  <c r="AE18" i="1"/>
  <c r="AE19" i="1"/>
  <c r="AE20" i="1"/>
  <c r="AE21" i="1"/>
  <c r="AE22" i="1"/>
  <c r="AE23" i="1"/>
  <c r="AE24" i="1"/>
  <c r="AE25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9" i="1"/>
  <c r="AE70" i="1"/>
  <c r="AE71" i="1"/>
  <c r="AE72" i="1"/>
  <c r="AE73" i="1"/>
  <c r="AE75" i="1"/>
  <c r="AE76" i="1"/>
  <c r="AE77" i="1"/>
  <c r="AE79" i="1"/>
  <c r="AE80" i="1"/>
  <c r="AE81" i="1"/>
  <c r="AE82" i="1"/>
  <c r="AE83" i="1"/>
  <c r="AE84" i="1"/>
  <c r="AE85" i="1"/>
  <c r="AE86" i="1"/>
  <c r="AE87" i="1"/>
  <c r="AE89" i="1"/>
  <c r="AE90" i="1"/>
  <c r="AE92" i="1"/>
  <c r="AE93" i="1"/>
  <c r="AE95" i="1"/>
  <c r="AE96" i="1"/>
  <c r="AE97" i="1"/>
  <c r="AE98" i="1"/>
  <c r="AE99" i="1"/>
  <c r="AE100" i="1"/>
  <c r="AE101" i="1"/>
  <c r="AV99" i="1"/>
  <c r="AV3" i="1" l="1"/>
  <c r="AV2" i="1"/>
  <c r="AW99" i="1"/>
  <c r="AW98" i="1"/>
  <c r="AW97" i="1"/>
  <c r="AW96" i="1"/>
  <c r="AW95" i="1"/>
  <c r="AW94" i="1"/>
  <c r="AW93" i="1"/>
  <c r="AW91" i="1"/>
  <c r="AW89" i="1"/>
  <c r="AW87" i="1"/>
  <c r="AW86" i="1"/>
  <c r="AW85" i="1"/>
  <c r="AW8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AW83" i="1"/>
  <c r="AW82" i="1"/>
  <c r="AW81" i="1"/>
  <c r="AW80" i="1"/>
  <c r="AW79" i="1"/>
  <c r="AW77" i="1"/>
  <c r="AW76" i="1"/>
  <c r="AW75" i="1"/>
  <c r="AW73" i="1"/>
  <c r="AW72" i="1"/>
  <c r="AW71" i="1"/>
  <c r="AW70" i="1"/>
  <c r="AW69" i="1"/>
  <c r="AW66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5" i="1"/>
  <c r="AW24" i="1"/>
  <c r="AW23" i="1"/>
  <c r="AW22" i="1"/>
  <c r="AW21" i="1"/>
  <c r="AW20" i="1"/>
  <c r="AW19" i="1"/>
  <c r="AW18" i="1"/>
  <c r="AW17" i="1"/>
  <c r="AW15" i="1"/>
  <c r="AW14" i="1"/>
  <c r="AW13" i="1"/>
  <c r="AW12" i="1"/>
  <c r="AW10" i="1"/>
  <c r="AW9" i="1"/>
  <c r="AW8" i="1"/>
  <c r="AW7" i="1"/>
  <c r="AW4" i="1"/>
  <c r="AW3" i="1"/>
  <c r="AW2" i="1"/>
  <c r="BK50" i="1"/>
  <c r="BN50" i="1" s="1"/>
  <c r="BM50" i="1"/>
  <c r="BL50" i="1"/>
  <c r="M51" i="1"/>
  <c r="M50" i="1"/>
  <c r="CO49" i="1"/>
  <c r="CR49" i="1" s="1"/>
  <c r="CO44" i="1"/>
  <c r="CR44" i="1" s="1"/>
  <c r="CO43" i="1"/>
  <c r="CR43" i="1" s="1"/>
  <c r="CO41" i="1"/>
  <c r="CR41" i="1" s="1"/>
  <c r="CO40" i="1"/>
  <c r="CR40" i="1" s="1"/>
  <c r="CO38" i="1"/>
  <c r="CR38" i="1" s="1"/>
  <c r="CO30" i="1"/>
  <c r="CR30" i="1" s="1"/>
  <c r="CO28" i="1"/>
  <c r="CR28" i="1" s="1"/>
  <c r="CO27" i="1"/>
  <c r="CR27" i="1" s="1"/>
  <c r="CO21" i="1"/>
  <c r="CR21" i="1" s="1"/>
  <c r="CO19" i="1"/>
  <c r="CR19" i="1" s="1"/>
  <c r="CO17" i="1"/>
  <c r="CR17" i="1" s="1"/>
  <c r="CO14" i="1"/>
  <c r="CR14" i="1" s="1"/>
  <c r="CO10" i="1"/>
  <c r="CR10" i="1" s="1"/>
  <c r="CO9" i="1"/>
  <c r="CR9" i="1" s="1"/>
  <c r="CO8" i="1"/>
  <c r="CR8" i="1" s="1"/>
  <c r="CO4" i="1"/>
  <c r="CR4" i="1" s="1"/>
  <c r="CO3" i="1"/>
  <c r="CR3" i="1" s="1"/>
  <c r="CQ49" i="1"/>
  <c r="CQ44" i="1"/>
  <c r="CQ43" i="1"/>
  <c r="CQ41" i="1"/>
  <c r="CQ40" i="1"/>
  <c r="CQ38" i="1"/>
  <c r="CQ30" i="1"/>
  <c r="CQ28" i="1"/>
  <c r="CQ27" i="1"/>
  <c r="CQ21" i="1"/>
  <c r="CQ19" i="1"/>
  <c r="CQ17" i="1"/>
  <c r="CQ14" i="1"/>
  <c r="CQ10" i="1"/>
  <c r="CQ9" i="1"/>
  <c r="CQ8" i="1"/>
  <c r="CQ4" i="1"/>
  <c r="CQ3" i="1"/>
  <c r="CP49" i="1"/>
  <c r="CP44" i="1"/>
  <c r="CP43" i="1"/>
  <c r="CP41" i="1"/>
  <c r="CP40" i="1"/>
  <c r="CP38" i="1"/>
  <c r="CP30" i="1"/>
  <c r="CP28" i="1"/>
  <c r="CP27" i="1"/>
  <c r="CP21" i="1"/>
  <c r="CP19" i="1"/>
  <c r="CP17" i="1"/>
  <c r="CP14" i="1"/>
  <c r="CP10" i="1"/>
  <c r="CP9" i="1"/>
  <c r="CP8" i="1"/>
  <c r="CP4" i="1"/>
  <c r="CP3" i="1"/>
  <c r="BK49" i="1"/>
  <c r="BN49" i="1" s="1"/>
  <c r="BK48" i="1"/>
  <c r="BN48" i="1" s="1"/>
  <c r="BK47" i="1"/>
  <c r="BN47" i="1" s="1"/>
  <c r="BK46" i="1"/>
  <c r="BN46" i="1" s="1"/>
  <c r="BK45" i="1"/>
  <c r="BN45" i="1" s="1"/>
  <c r="BK44" i="1"/>
  <c r="BN44" i="1" s="1"/>
  <c r="BK43" i="1"/>
  <c r="BN43" i="1" s="1"/>
  <c r="BK42" i="1"/>
  <c r="BN42" i="1" s="1"/>
  <c r="BK41" i="1"/>
  <c r="BN41" i="1" s="1"/>
  <c r="BK40" i="1"/>
  <c r="BN40" i="1" s="1"/>
  <c r="BK39" i="1"/>
  <c r="BN39" i="1" s="1"/>
  <c r="BK38" i="1"/>
  <c r="BN38" i="1" s="1"/>
  <c r="BK37" i="1"/>
  <c r="BN37" i="1" s="1"/>
  <c r="BK36" i="1"/>
  <c r="BN36" i="1" s="1"/>
  <c r="BK35" i="1"/>
  <c r="BN35" i="1" s="1"/>
  <c r="BK34" i="1"/>
  <c r="BN34" i="1" s="1"/>
  <c r="BK33" i="1"/>
  <c r="BN33" i="1" s="1"/>
  <c r="BK32" i="1"/>
  <c r="BN32" i="1" s="1"/>
  <c r="BK31" i="1"/>
  <c r="BN31" i="1" s="1"/>
  <c r="BK30" i="1"/>
  <c r="BN30" i="1" s="1"/>
  <c r="BK29" i="1"/>
  <c r="BN29" i="1" s="1"/>
  <c r="BK28" i="1"/>
  <c r="BN28" i="1" s="1"/>
  <c r="BK27" i="1"/>
  <c r="BN27" i="1" s="1"/>
  <c r="BK25" i="1"/>
  <c r="BN25" i="1" s="1"/>
  <c r="BK24" i="1"/>
  <c r="BN24" i="1" s="1"/>
  <c r="BK23" i="1"/>
  <c r="BN23" i="1" s="1"/>
  <c r="BK22" i="1"/>
  <c r="BN22" i="1" s="1"/>
  <c r="BK21" i="1"/>
  <c r="BN21" i="1" s="1"/>
  <c r="BK20" i="1"/>
  <c r="BN20" i="1" s="1"/>
  <c r="BK19" i="1"/>
  <c r="BN19" i="1" s="1"/>
  <c r="BN18" i="1"/>
  <c r="BN10" i="1"/>
  <c r="BK8" i="1"/>
  <c r="BN8" i="1" s="1"/>
  <c r="BK4" i="1"/>
  <c r="BN4" i="1" s="1"/>
  <c r="BK2" i="1"/>
  <c r="BN2" i="1" s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5" i="1"/>
  <c r="BM24" i="1"/>
  <c r="BM23" i="1"/>
  <c r="BM22" i="1"/>
  <c r="BM21" i="1"/>
  <c r="BM20" i="1"/>
  <c r="BM19" i="1"/>
  <c r="BM18" i="1"/>
  <c r="BM10" i="1"/>
  <c r="BM8" i="1"/>
  <c r="BM4" i="1"/>
  <c r="BM2" i="1"/>
  <c r="BL2" i="1"/>
  <c r="BL49" i="1"/>
  <c r="BL48" i="1"/>
  <c r="BL47" i="1"/>
  <c r="BL46" i="1"/>
  <c r="BL45" i="1"/>
  <c r="BL44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5" i="1"/>
  <c r="BL24" i="1"/>
  <c r="BL23" i="1"/>
  <c r="BL22" i="1"/>
  <c r="BL21" i="1"/>
  <c r="BL20" i="1"/>
  <c r="BL19" i="1"/>
  <c r="BL18" i="1"/>
  <c r="BL10" i="1"/>
  <c r="BL8" i="1"/>
  <c r="BL4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3" i="1"/>
  <c r="M4" i="1"/>
  <c r="M5" i="1"/>
  <c r="M7" i="1"/>
  <c r="M8" i="1"/>
  <c r="M9" i="1"/>
  <c r="M10" i="1"/>
  <c r="M12" i="1"/>
  <c r="M13" i="1"/>
  <c r="M14" i="1"/>
  <c r="M15" i="1"/>
  <c r="M17" i="1"/>
  <c r="M18" i="1"/>
  <c r="M2" i="1"/>
  <c r="AV95" i="1"/>
  <c r="AV42" i="1"/>
  <c r="AV81" i="1"/>
  <c r="AV48" i="1"/>
  <c r="AV18" i="1"/>
  <c r="AV55" i="1"/>
  <c r="AV25" i="1"/>
  <c r="AV91" i="1"/>
  <c r="AV79" i="1"/>
  <c r="AV46" i="1"/>
  <c r="AV53" i="1"/>
  <c r="AV23" i="1"/>
  <c r="AV98" i="1"/>
  <c r="AV77" i="1"/>
  <c r="AV45" i="1"/>
  <c r="AV87" i="1"/>
  <c r="AV66" i="1"/>
  <c r="AV36" i="1"/>
  <c r="AV5" i="1"/>
  <c r="AV58" i="1"/>
  <c r="AV28" i="1"/>
  <c r="AV57" i="1"/>
  <c r="AV34" i="1"/>
  <c r="AV40" i="1"/>
  <c r="AV14" i="1"/>
  <c r="AV32" i="1"/>
  <c r="AV38" i="1"/>
  <c r="AV51" i="1"/>
  <c r="AV96" i="1"/>
  <c r="AV75" i="1"/>
  <c r="AV80" i="1"/>
  <c r="AV17" i="1"/>
  <c r="AV8" i="1"/>
  <c r="AV15" i="1"/>
  <c r="AV37" i="1"/>
  <c r="AV29" i="1"/>
  <c r="AV50" i="1"/>
  <c r="AV82" i="1"/>
  <c r="AV49" i="1"/>
  <c r="AV19" i="1"/>
  <c r="AV56" i="1"/>
  <c r="AV63" i="1"/>
  <c r="AV33" i="1"/>
  <c r="AV54" i="1"/>
  <c r="AV24" i="1"/>
  <c r="AV61" i="1"/>
  <c r="AV31" i="1"/>
  <c r="AV52" i="1"/>
  <c r="AV22" i="1"/>
  <c r="AV97" i="1"/>
  <c r="AV76" i="1"/>
  <c r="AV44" i="1"/>
  <c r="AV13" i="1"/>
  <c r="AV86" i="1"/>
  <c r="AV64" i="1"/>
  <c r="AV27" i="1"/>
  <c r="AV84" i="1"/>
  <c r="AV93" i="1"/>
  <c r="AV72" i="1"/>
  <c r="AV9" i="1"/>
  <c r="AV62" i="1"/>
  <c r="AV90" i="1"/>
  <c r="AV70" i="1"/>
  <c r="AV7" i="1"/>
  <c r="AV60" i="1"/>
  <c r="AV30" i="1"/>
  <c r="AV21" i="1"/>
  <c r="AV43" i="1"/>
  <c r="AV12" i="1"/>
  <c r="AV73" i="1"/>
  <c r="AV47" i="1"/>
  <c r="AV39" i="1"/>
  <c r="AV89" i="1"/>
  <c r="AV69" i="1"/>
  <c r="AV59" i="1"/>
  <c r="AV83" i="1"/>
  <c r="AV20" i="1"/>
  <c r="AV85" i="1"/>
  <c r="AV35" i="1"/>
  <c r="AV94" i="1"/>
  <c r="AV41" i="1"/>
  <c r="AV10" i="1"/>
  <c r="AV71" i="1"/>
</calcChain>
</file>

<file path=xl/sharedStrings.xml><?xml version="1.0" encoding="utf-8"?>
<sst xmlns="http://schemas.openxmlformats.org/spreadsheetml/2006/main" count="5358" uniqueCount="816">
  <si>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</si>
  <si>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</si>
  <si>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</si>
  <si>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</si>
  <si>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</si>
  <si>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</si>
  <si>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</si>
  <si>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</si>
  <si>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</si>
  <si>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</si>
  <si>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</si>
  <si>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</si>
  <si>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</si>
  <si>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</si>
  <si>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</si>
  <si>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</si>
  <si>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</si>
  <si>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</si>
  <si>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</si>
  <si>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</si>
  <si>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</si>
  <si>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</si>
  <si>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</si>
  <si>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</si>
  <si>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</si>
  <si>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</si>
  <si>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</si>
  <si>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</si>
  <si>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</si>
  <si>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</si>
  <si>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</si>
  <si>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</si>
  <si>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</si>
  <si>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</si>
  <si>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</si>
  <si>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</si>
  <si>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</si>
  <si>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</si>
  <si>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</si>
  <si>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</si>
  <si>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</si>
  <si>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</si>
  <si>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</si>
  <si>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</si>
  <si>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</si>
  <si>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</si>
  <si>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</si>
  <si>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</si>
  <si>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</si>
  <si>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</si>
  <si>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</si>
  <si>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</si>
  <si>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</si>
  <si>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</si>
  <si>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</si>
  <si>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</si>
  <si>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</si>
  <si>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</si>
  <si>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</si>
  <si>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</si>
  <si>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</si>
  <si>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</si>
  <si>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</si>
  <si>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</si>
  <si>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</si>
  <si>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</si>
  <si>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</si>
  <si>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</si>
  <si>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</si>
  <si>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</si>
  <si>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</si>
  <si>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</si>
  <si>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</si>
  <si>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</si>
  <si>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</si>
  <si>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</si>
  <si>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</si>
  <si>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</si>
  <si>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</si>
  <si>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</si>
  <si>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</si>
  <si>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</si>
  <si>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</si>
  <si>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</si>
  <si>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</si>
  <si>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</si>
  <si>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</si>
  <si>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</si>
  <si>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</si>
  <si>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</si>
  <si>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</si>
  <si>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</si>
  <si>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</si>
  <si>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</si>
  <si>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</si>
  <si>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</si>
  <si>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</si>
  <si>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</si>
  <si>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</si>
  <si>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</si>
  <si>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</si>
  <si>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</si>
  <si>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</si>
  <si>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</si>
  <si>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</si>
  <si>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</si>
  <si>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</si>
  <si>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</si>
  <si>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</si>
  <si>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</si>
  <si>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</si>
  <si>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</si>
  <si>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</si>
  <si>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</si>
  <si>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</si>
  <si>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</si>
  <si>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</si>
  <si>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</si>
  <si>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</si>
  <si>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</si>
  <si>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</si>
  <si>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</si>
  <si>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</si>
  <si>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</si>
  <si>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</si>
  <si>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</si>
  <si>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</si>
  <si>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</si>
  <si>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</si>
  <si>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</si>
  <si>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</si>
  <si>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</si>
  <si>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</si>
  <si>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</si>
  <si>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</si>
  <si>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</si>
  <si>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</si>
  <si>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</si>
  <si>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</si>
  <si>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</si>
  <si>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</si>
  <si>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</si>
  <si>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</si>
  <si>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</si>
  <si>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</si>
  <si>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</si>
  <si>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</si>
  <si>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</si>
  <si>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</si>
  <si>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</si>
  <si>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</si>
  <si>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</si>
  <si>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</si>
  <si>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</si>
  <si>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</si>
  <si>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</si>
  <si>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</si>
  <si>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</si>
  <si>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</si>
  <si>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</si>
  <si>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</si>
  <si>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</si>
  <si>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</si>
  <si>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</si>
  <si>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</si>
  <si>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</si>
  <si>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</si>
  <si>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</si>
  <si>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</si>
  <si>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</si>
  <si>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</si>
  <si>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</si>
  <si>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</si>
  <si>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</si>
  <si>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</si>
  <si>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</si>
  <si>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</si>
  <si>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</si>
  <si>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</si>
  <si>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</si>
  <si>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</si>
  <si>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</si>
  <si>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</si>
  <si>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</si>
  <si>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</si>
  <si>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</si>
  <si>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</si>
  <si>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</si>
  <si>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</si>
  <si>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</si>
  <si>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</si>
  <si>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</si>
  <si>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</si>
  <si>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</si>
  <si>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</si>
  <si>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</si>
  <si>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</si>
  <si>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</si>
  <si>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</si>
  <si>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</si>
  <si>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</si>
  <si>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</si>
  <si>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</si>
  <si>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</si>
  <si>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</si>
  <si>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</si>
  <si>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</si>
  <si>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</si>
  <si>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</si>
  <si>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</si>
  <si>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</si>
  <si>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</si>
  <si>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</si>
  <si>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</si>
  <si>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</si>
  <si>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</si>
  <si>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</si>
  <si>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</si>
  <si>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</si>
  <si>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</si>
  <si>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</si>
  <si>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</si>
  <si>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</si>
  <si>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</si>
  <si>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</si>
  <si>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</si>
  <si>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</si>
  <si>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</si>
  <si>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</si>
  <si>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</si>
  <si>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</si>
  <si>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</si>
  <si>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</si>
  <si>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</si>
  <si>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</si>
  <si>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</si>
  <si>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</si>
  <si>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</si>
  <si>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</si>
  <si>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</si>
  <si>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</si>
  <si>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</si>
  <si>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</si>
  <si>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</si>
  <si>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</si>
  <si>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</si>
  <si>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</si>
  <si>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</si>
  <si>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</si>
  <si>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</si>
  <si>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</si>
  <si>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</si>
  <si>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</si>
  <si>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</si>
  <si>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</si>
  <si>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</si>
  <si>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</si>
  <si>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</si>
  <si>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</si>
  <si>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</si>
  <si>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</si>
  <si>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</si>
  <si>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</si>
  <si>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</si>
  <si>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</si>
  <si>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</si>
  <si>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</si>
  <si>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</si>
  <si>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</si>
  <si>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</si>
  <si>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</si>
  <si>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</si>
  <si>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</si>
  <si>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</si>
  <si>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</si>
  <si>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</si>
  <si>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</si>
  <si>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</si>
  <si>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</si>
  <si>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</si>
  <si>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</si>
  <si>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</si>
  <si>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</si>
  <si>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</si>
  <si>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</si>
  <si>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</si>
  <si>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</si>
  <si>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</si>
  <si>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</si>
  <si>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</si>
  <si>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</si>
  <si>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</si>
  <si>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</si>
  <si>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</si>
  <si>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</si>
  <si>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</si>
  <si>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</si>
  <si>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</si>
  <si>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</si>
  <si>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</si>
  <si>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</si>
  <si>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</si>
  <si>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</si>
  <si>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</si>
  <si>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</si>
  <si>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</si>
  <si>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</si>
  <si>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</si>
  <si>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</si>
  <si>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</si>
  <si>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</si>
  <si>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</si>
  <si>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</si>
  <si>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</si>
  <si>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</si>
  <si>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</si>
  <si>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</si>
  <si>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</si>
  <si>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</si>
  <si>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</si>
  <si>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</si>
  <si>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</si>
  <si>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</si>
  <si>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</si>
  <si>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</si>
  <si>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</si>
  <si>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</si>
  <si>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</si>
  <si>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</si>
  <si>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</si>
  <si>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</si>
  <si>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</si>
  <si>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</si>
  <si>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</si>
  <si>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</si>
  <si>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</si>
  <si>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</si>
  <si>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</si>
  <si>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</si>
  <si>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</si>
  <si>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</si>
  <si>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</si>
  <si>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</si>
  <si>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</si>
  <si>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</si>
  <si>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</si>
  <si>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</si>
  <si>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</si>
  <si>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</si>
  <si>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</si>
  <si>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</si>
  <si>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</si>
  <si>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</si>
  <si>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</si>
  <si>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</si>
  <si>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</si>
  <si>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</si>
  <si>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</si>
  <si>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</si>
  <si>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</si>
  <si>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</si>
  <si>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</si>
  <si>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</si>
  <si>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</si>
  <si>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</si>
  <si>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</si>
  <si>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</si>
  <si>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</si>
  <si>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</si>
  <si>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</si>
  <si>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</si>
  <si>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</si>
  <si>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</si>
  <si>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</si>
  <si>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</si>
  <si>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</si>
  <si>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</si>
  <si>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</si>
  <si>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</si>
  <si>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</si>
  <si>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</si>
  <si>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</si>
  <si>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</si>
  <si>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</si>
  <si>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</si>
  <si>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</si>
  <si>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</si>
  <si>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</si>
  <si>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</si>
  <si>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</si>
  <si>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</si>
  <si>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</si>
  <si>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</si>
  <si>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</si>
  <si>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</si>
  <si>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</si>
  <si>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</si>
  <si>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</si>
  <si>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</si>
  <si>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</si>
  <si>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</si>
  <si>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</si>
  <si>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</si>
  <si>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</si>
  <si>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</si>
  <si>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</si>
  <si>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</si>
  <si>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</si>
  <si>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</si>
  <si>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</si>
  <si>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</si>
  <si>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</si>
  <si>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</si>
  <si>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</si>
  <si>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</si>
  <si>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</si>
  <si>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</si>
  <si>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</si>
  <si>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</si>
  <si>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</si>
  <si>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</si>
  <si>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</si>
  <si>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</si>
  <si>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</si>
  <si>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</si>
  <si>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</si>
  <si>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</si>
  <si>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</si>
  <si>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</si>
  <si>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</si>
  <si>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</si>
  <si>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</si>
  <si>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</si>
  <si>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</si>
  <si>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</si>
  <si>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</si>
  <si>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</si>
  <si>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</si>
  <si>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</si>
  <si>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</si>
  <si>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</si>
  <si>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</si>
  <si>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</si>
  <si>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</si>
  <si>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</si>
  <si>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</si>
  <si>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</si>
  <si>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</si>
  <si>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</si>
  <si>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</si>
  <si>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</si>
  <si>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</si>
  <si>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</si>
  <si>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</si>
  <si>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</si>
  <si>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</si>
  <si>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</si>
  <si>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</si>
  <si>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</si>
  <si>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</si>
  <si>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</si>
  <si>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</si>
  <si>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</si>
  <si>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</si>
  <si>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</si>
  <si>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</si>
  <si>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</si>
  <si>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</si>
  <si>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</si>
  <si>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</si>
  <si>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</si>
  <si>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</si>
  <si>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</si>
  <si>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</si>
  <si>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</si>
  <si>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</si>
  <si>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</si>
  <si>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</si>
  <si>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</si>
  <si>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</si>
  <si>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</si>
  <si>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</si>
  <si>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</si>
  <si>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</si>
  <si>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</si>
  <si>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</si>
  <si>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</si>
  <si>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</si>
  <si>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</si>
  <si>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</si>
  <si>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</si>
  <si>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</si>
  <si>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</si>
  <si>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</si>
  <si>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</si>
  <si>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</si>
  <si>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</si>
  <si>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</si>
  <si>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</si>
  <si>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</si>
  <si>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</si>
  <si>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</si>
  <si>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</si>
  <si>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</si>
  <si>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</si>
  <si>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</si>
  <si>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</si>
  <si>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</si>
  <si>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</si>
  <si>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</si>
  <si>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</si>
  <si>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</si>
  <si>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</si>
  <si>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</si>
  <si>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</si>
  <si>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</si>
  <si>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</si>
  <si>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</si>
  <si>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</si>
  <si>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</si>
  <si>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</si>
  <si>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</si>
  <si>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</si>
  <si>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</si>
  <si>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</si>
  <si>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</si>
  <si>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</si>
  <si>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</si>
  <si>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</si>
  <si>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</si>
  <si>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</si>
  <si>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</si>
  <si>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</si>
  <si>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</si>
  <si>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</si>
  <si>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</si>
  <si>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</si>
  <si>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</si>
  <si>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</si>
  <si>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</si>
  <si>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</si>
  <si>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</si>
  <si>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</si>
  <si>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</si>
  <si>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</si>
  <si>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</si>
  <si>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</si>
  <si>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</si>
  <si>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</si>
  <si>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</si>
  <si>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</si>
  <si>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PR</t>
  </si>
  <si>
    <t>apalutamid</t>
  </si>
  <si>
    <t>?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</si>
  <si>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</si>
  <si>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</si>
  <si>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</si>
  <si>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</si>
  <si>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</si>
  <si>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</si>
  <si>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</si>
  <si>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</si>
  <si>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</si>
  <si>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</si>
  <si>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</si>
  <si>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</si>
  <si>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</si>
  <si>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</si>
  <si>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</si>
  <si>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</si>
  <si>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</si>
  <si>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</si>
  <si>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</si>
  <si>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</si>
  <si>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Postchemo/prechemo/mHSPC/CRPC M0</t>
  </si>
  <si>
    <t>T3aN1M1</t>
  </si>
  <si>
    <t>T3bN1M1</t>
  </si>
  <si>
    <t>T3BN0MX</t>
  </si>
  <si>
    <t>casodex</t>
  </si>
  <si>
    <t>pT3a N0 M0</t>
  </si>
  <si>
    <t>mCRCP</t>
  </si>
  <si>
    <t>cT3-4N0 M1</t>
  </si>
  <si>
    <t>T2bN0M1b</t>
  </si>
  <si>
    <t>leproprolol</t>
  </si>
  <si>
    <t>T2 NXM1</t>
  </si>
  <si>
    <t>dipherelin</t>
  </si>
  <si>
    <t>T2NxM1</t>
  </si>
  <si>
    <t>Leptoprol</t>
  </si>
  <si>
    <t>PRECHEMO</t>
  </si>
  <si>
    <t xml:space="preserve"> abirateron</t>
  </si>
  <si>
    <t xml:space="preserve"> 3+4</t>
  </si>
  <si>
    <t>T3-4NXM0</t>
  </si>
  <si>
    <t>bikalutamid</t>
  </si>
  <si>
    <t>T4N1M1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</si>
  <si>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</si>
  <si>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</si>
  <si>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</si>
  <si>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</si>
  <si>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</si>
  <si>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</si>
  <si>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 xml:space="preserve"> 5+4</t>
  </si>
  <si>
    <t>T3-4NxMX</t>
  </si>
  <si>
    <t>TXN1?M0</t>
  </si>
  <si>
    <t>T3N1M1b</t>
  </si>
  <si>
    <t xml:space="preserve"> pT2a pNX M0</t>
  </si>
  <si>
    <t>pT2cNX</t>
  </si>
  <si>
    <t>pT2c pNX MO</t>
  </si>
  <si>
    <t xml:space="preserve"> 15.1.2021</t>
  </si>
  <si>
    <t>T2NXMX</t>
  </si>
  <si>
    <t>pT3bNX</t>
  </si>
  <si>
    <t>cT3-4 N1 M1</t>
  </si>
  <si>
    <t>dipherelin/degarelix</t>
  </si>
  <si>
    <t>TXN1M1b</t>
  </si>
  <si>
    <t>pT3a pN0 M0</t>
  </si>
  <si>
    <t>cT1 N0M0</t>
  </si>
  <si>
    <t>T4 N1 M1a</t>
  </si>
  <si>
    <t>pT2c pN0 M0</t>
  </si>
  <si>
    <t>Diphereline</t>
  </si>
  <si>
    <t>T2-3 N0 M0-1</t>
  </si>
  <si>
    <t>diphrelin</t>
  </si>
  <si>
    <t>cTb Nx M0</t>
  </si>
  <si>
    <t xml:space="preserve"> 3.1.2020</t>
  </si>
  <si>
    <t>5.5.20221</t>
  </si>
  <si>
    <t>pT2bN0Mx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</si>
  <si>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</si>
  <si>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</si>
  <si>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</si>
  <si>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</si>
  <si>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</si>
  <si>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</si>
  <si>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</si>
  <si>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</si>
  <si>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</si>
  <si>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</si>
  <si>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</si>
  <si>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</si>
  <si>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</si>
  <si>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</si>
  <si>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</si>
  <si>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</si>
  <si>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</si>
  <si>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</si>
  <si>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</si>
  <si>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</si>
  <si>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</si>
  <si>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</si>
  <si>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</si>
  <si>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</si>
  <si>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</si>
  <si>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</si>
  <si>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</si>
  <si>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</si>
  <si>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</si>
  <si>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</si>
  <si>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</si>
  <si>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</si>
  <si>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</si>
  <si>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</si>
  <si>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</si>
  <si>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</si>
  <si>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</si>
  <si>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</si>
  <si>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</si>
  <si>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</si>
  <si>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</si>
  <si>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</si>
  <si>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</si>
  <si>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</si>
  <si>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</si>
  <si>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</si>
  <si>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</si>
  <si>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</si>
  <si>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</si>
  <si>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</si>
  <si>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</si>
  <si>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</si>
  <si>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</si>
  <si>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</si>
  <si>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mHSCP</t>
  </si>
  <si>
    <t>O</t>
  </si>
  <si>
    <t>T3</t>
  </si>
  <si>
    <t>M1 (skelet, plíce)</t>
  </si>
  <si>
    <t>T1</t>
  </si>
  <si>
    <t>M1 (plíce)</t>
  </si>
  <si>
    <t>M1 (játra)</t>
  </si>
  <si>
    <t xml:space="preserve">T4N1M1b </t>
  </si>
  <si>
    <t xml:space="preserve"> 4+4</t>
  </si>
  <si>
    <t>T3aN1M1b</t>
  </si>
  <si>
    <t>3+3 a 3+4</t>
  </si>
  <si>
    <t>T4N1M1c</t>
  </si>
  <si>
    <t>T2cN1M1a</t>
  </si>
  <si>
    <t xml:space="preserve"> 1.6.2015</t>
  </si>
  <si>
    <t>T3N1M1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</si>
  <si>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</si>
  <si>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</si>
  <si>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</si>
  <si>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</si>
  <si>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</si>
  <si>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</si>
  <si>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</si>
  <si>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</si>
  <si>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</si>
  <si>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</si>
  <si>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</si>
  <si>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</si>
  <si>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</si>
  <si>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</si>
  <si>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</si>
  <si>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</si>
  <si>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</si>
  <si>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</si>
  <si>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</si>
  <si>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</si>
  <si>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</si>
  <si>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</si>
  <si>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</si>
  <si>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</si>
  <si>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</si>
  <si>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</si>
  <si>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</si>
  <si>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</si>
  <si>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</si>
  <si>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</si>
  <si>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</si>
  <si>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</si>
  <si>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</si>
  <si>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-</t>
  </si>
  <si>
    <t>Spiller Alfred</t>
  </si>
  <si>
    <t>Horák Josef</t>
  </si>
  <si>
    <t>Pavlita Jan</t>
  </si>
  <si>
    <t>Perďoch Stanislav</t>
  </si>
  <si>
    <t>Vaněk Jiří</t>
  </si>
  <si>
    <t>T2aN2M1b</t>
  </si>
  <si>
    <t>pT3b N0 M0</t>
  </si>
  <si>
    <t>bez meta</t>
  </si>
  <si>
    <t>19.07.2022 bez meta</t>
  </si>
  <si>
    <t>UN M1</t>
  </si>
  <si>
    <t>ne</t>
  </si>
  <si>
    <t>cT3b-4cN1M1b</t>
  </si>
  <si>
    <t>HSD3B1</t>
  </si>
  <si>
    <t xml:space="preserve">TX NX M1b </t>
  </si>
  <si>
    <t>pT3bpN1M0</t>
  </si>
  <si>
    <t>nmCRPC24.06.2021</t>
  </si>
  <si>
    <t>TXNXM1</t>
  </si>
  <si>
    <t>ještě nezačal</t>
  </si>
  <si>
    <t>T2cNXM0</t>
  </si>
  <si>
    <t>nmCRPC01.08.2021</t>
  </si>
  <si>
    <t>T2bN0M1</t>
  </si>
  <si>
    <t>nezačal dosud</t>
  </si>
  <si>
    <t>T2-3N1M1b</t>
  </si>
  <si>
    <t>T3aNxM1b</t>
  </si>
  <si>
    <t>MUDr.Langer</t>
  </si>
  <si>
    <t>cT4N1M1c</t>
  </si>
  <si>
    <t>Ćwiertka Karel MUDr.</t>
  </si>
  <si>
    <t>pT3bpN0M0</t>
  </si>
  <si>
    <t>cT3N0M1b</t>
  </si>
  <si>
    <t xml:space="preserve">MUDr. Žváčková </t>
  </si>
  <si>
    <t>3+3+4</t>
  </si>
  <si>
    <t>pT2cpN0M0</t>
  </si>
  <si>
    <t>cT3bN0M1b</t>
  </si>
  <si>
    <t>nezačal ještě</t>
  </si>
  <si>
    <t>T3bN0M1c</t>
  </si>
  <si>
    <t>26.5.2022 CT</t>
  </si>
  <si>
    <t>MUDr.Zemánková</t>
  </si>
  <si>
    <t>degarelix, triptorelin</t>
  </si>
  <si>
    <t xml:space="preserve"> 21.09.22</t>
  </si>
  <si>
    <t>T1cN1M1a</t>
  </si>
  <si>
    <t>pT2cNx</t>
  </si>
  <si>
    <t>apalutamud</t>
  </si>
  <si>
    <t>cT4N0M1b</t>
  </si>
  <si>
    <t>nezapočal</t>
  </si>
  <si>
    <t>Mikulík  Vladimír</t>
  </si>
  <si>
    <t>T3bNxM0</t>
  </si>
  <si>
    <t>apalutiamid</t>
  </si>
  <si>
    <t>cT3bN1M1b</t>
  </si>
  <si>
    <t>apalutamin</t>
  </si>
  <si>
    <t>MUDr. Študetová</t>
  </si>
  <si>
    <t>T2-T3N1M1c</t>
  </si>
  <si>
    <t>nezačal</t>
  </si>
  <si>
    <t>pT3bN1M1b</t>
  </si>
  <si>
    <t>cT2c-3aN1M1</t>
  </si>
  <si>
    <t>cT3aN0M1c</t>
  </si>
  <si>
    <t>cT2cN0M1B</t>
  </si>
  <si>
    <t>T3bN0M1</t>
  </si>
  <si>
    <t>pT3aN0M0</t>
  </si>
  <si>
    <t xml:space="preserve"> 1.6.2014</t>
  </si>
  <si>
    <t>CRPC M0</t>
  </si>
  <si>
    <t>pT3acN0Mx</t>
  </si>
  <si>
    <t>Netopil Zdeněk</t>
  </si>
  <si>
    <t>Brachtl Oldřich</t>
  </si>
  <si>
    <t>nebyl vyšetřen</t>
  </si>
  <si>
    <t>cT3-4N1M1b</t>
  </si>
  <si>
    <t>16.11.22??</t>
  </si>
  <si>
    <t>progrese</t>
  </si>
  <si>
    <t>pT3bpNXM0</t>
  </si>
  <si>
    <t>Staněk Jan</t>
  </si>
  <si>
    <t>MUDr. langer</t>
  </si>
  <si>
    <t>cT3-4N1M1</t>
  </si>
  <si>
    <t>mHSCPC</t>
  </si>
  <si>
    <t>bicalutamid</t>
  </si>
  <si>
    <t>pT3apN0M0</t>
  </si>
  <si>
    <t>5+5/4+3</t>
  </si>
  <si>
    <t>10 a 7</t>
  </si>
  <si>
    <t>TXN0M1</t>
  </si>
  <si>
    <t>MUDr. Krušinská</t>
  </si>
  <si>
    <t>pT3bN1M0</t>
  </si>
  <si>
    <t xml:space="preserve"> 23.09.2022</t>
  </si>
  <si>
    <t>Šon Josef</t>
  </si>
  <si>
    <t>Kalandra Petr</t>
  </si>
  <si>
    <t>Burda Jaroslav</t>
  </si>
  <si>
    <t>Petrlík Evžen</t>
  </si>
  <si>
    <t>Opletal Jiří</t>
  </si>
  <si>
    <t>Hanák Jaroslav</t>
  </si>
  <si>
    <t>Drmola Josef</t>
  </si>
  <si>
    <t>Kurtin Milan</t>
  </si>
  <si>
    <t>Nadymáček Oldřich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</si>
</sst>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right" indent="2"/>
    </xf>
    <xf numFmtId="164" fontId="0" fillId="0" borderId="1" xfId="0" applyNumberFormat="1" applyFont="1" applyBorder="1" applyAlignment="1">
      <alignment horizontal="right" indent="2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left" indent="1"/>
    </xf>
    <xf numFmtId="0" fontId="0" fillId="0" borderId="1" xfId="0" applyFont="1" applyBorder="1"/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right" indent="2"/>
    </xf>
    <xf numFmtId="0" fontId="5" fillId="0" borderId="1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right" indent="1"/>
    </xf>
    <xf numFmtId="0" fontId="0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0" fillId="0" borderId="2" xfId="0" applyFont="1" applyBorder="1"/>
    <xf numFmtId="0" fontId="0" fillId="0" borderId="2" xfId="0" applyFont="1" applyBorder="1" applyAlignment="1">
      <alignment horizontal="left" indent="1"/>
    </xf>
    <xf numFmtId="164" fontId="0" fillId="0" borderId="2" xfId="0" applyNumberFormat="1" applyFont="1" applyBorder="1" applyAlignment="1">
      <alignment horizontal="left" indent="1"/>
    </xf>
    <xf numFmtId="1" fontId="0" fillId="0" borderId="2" xfId="0" applyNumberFormat="1" applyFont="1" applyBorder="1" applyAlignment="1">
      <alignment horizontal="left" indent="1"/>
    </xf>
    <xf numFmtId="0" fontId="0" fillId="0" borderId="1" xfId="0" applyFont="1" applyFill="1" applyBorder="1" applyAlignment="1">
      <alignment horizontal="left" indent="2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3" xfId="0" applyFill="1" applyBorder="1" applyAlignment="1">
      <alignment horizontal="left" indent="2"/>
    </xf>
    <xf numFmtId="0" fontId="0" fillId="0" borderId="1" xfId="0" applyFill="1" applyBorder="1" applyAlignment="1">
      <alignment horizontal="left" indent="2"/>
    </xf>
    <xf numFmtId="0" fontId="0" fillId="0" borderId="1" xfId="0" applyBorder="1" applyAlignment="1">
      <alignment horizontal="left" indent="1"/>
    </xf>
    <xf numFmtId="0" fontId="0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7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64" fontId="6" fillId="0" borderId="1" xfId="0" applyNumberFormat="1" applyFont="1" applyBorder="1" applyAlignment="1">
      <alignment horizontal="left" vertical="center" indent="1"/>
    </xf>
    <xf numFmtId="14" fontId="0" fillId="0" borderId="1" xfId="0" applyNumberFormat="1" applyFont="1" applyBorder="1" applyAlignment="1">
      <alignment horizontal="left" vertical="center" indent="1"/>
    </xf>
    <xf numFmtId="1" fontId="0" fillId="0" borderId="2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" xfId="0" applyNumberFormat="1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1" fontId="6" fillId="0" borderId="1" xfId="0" applyNumberFormat="1" applyFont="1" applyBorder="1" applyAlignment="1">
      <alignment horizontal="left" vertical="center" indent="1"/>
    </xf>
    <xf numFmtId="164" fontId="0" fillId="0" borderId="1" xfId="0" applyNumberFormat="1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 indent="1"/>
    </xf>
    <xf numFmtId="2" fontId="0" fillId="0" borderId="1" xfId="0" applyNumberFormat="1" applyFont="1" applyBorder="1" applyAlignment="1">
      <alignment horizontal="left" vertical="center" indent="1"/>
    </xf>
    <xf numFmtId="2" fontId="6" fillId="0" borderId="1" xfId="0" applyNumberFormat="1" applyFont="1" applyBorder="1" applyAlignment="1">
      <alignment horizontal="left" vertical="center" indent="1"/>
    </xf>
    <xf numFmtId="2" fontId="0" fillId="0" borderId="2" xfId="0" applyNumberFormat="1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left" vertical="center" wrapText="1" indent="1"/>
    </xf>
    <xf numFmtId="14" fontId="0" fillId="0" borderId="2" xfId="0" applyNumberFormat="1" applyFont="1" applyBorder="1" applyAlignment="1">
      <alignment horizontal="left" vertical="center" indent="1"/>
    </xf>
    <xf numFmtId="14" fontId="0" fillId="0" borderId="1" xfId="0" applyNumberFormat="1" applyFont="1" applyBorder="1"/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indent="2"/>
    </xf>
    <xf numFmtId="0" fontId="0" fillId="0" borderId="0" xfId="0" applyBorder="1"/>
    <xf numFmtId="1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 indent="2"/>
    </xf>
    <xf numFmtId="0" fontId="0" fillId="5" borderId="1" xfId="0" applyFont="1" applyFill="1" applyBorder="1" applyAlignment="1">
      <alignment horizontal="center"/>
    </xf>
    <xf numFmtId="0" fontId="0" fillId="0" borderId="4" xfId="0" applyBorder="1"/>
    <xf numFmtId="14" fontId="0" fillId="0" borderId="2" xfId="0" applyNumberFormat="1" applyBorder="1" applyAlignment="1">
      <alignment horizontal="right" indent="1"/>
    </xf>
    <xf numFmtId="0" fontId="0" fillId="5" borderId="2" xfId="0" applyFill="1" applyBorder="1" applyAlignment="1">
      <alignment horizontal="left" indent="2"/>
    </xf>
    <xf numFmtId="0" fontId="0" fillId="0" borderId="2" xfId="0" applyBorder="1" applyAlignment="1">
      <alignment horizontal="right" indent="2"/>
    </xf>
    <xf numFmtId="16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indent="1"/>
    </xf>
    <xf numFmtId="0" fontId="0" fillId="0" borderId="2" xfId="0" applyFill="1" applyBorder="1" applyAlignment="1">
      <alignment horizontal="left" indent="2"/>
    </xf>
    <xf numFmtId="0" fontId="0" fillId="0" borderId="2" xfId="0" applyFont="1" applyBorder="1" applyAlignment="1">
      <alignment horizontal="center" vertical="center"/>
    </xf>
    <xf numFmtId="0" fontId="0" fillId="5" borderId="0" xfId="0" applyFill="1"/>
    <xf numFmtId="0" fontId="0" fillId="5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164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 indent="1"/>
    </xf>
    <xf numFmtId="164" fontId="1" fillId="6" borderId="1" xfId="0" applyNumberFormat="1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indent="1"/>
    </xf>
    <xf numFmtId="0" fontId="0" fillId="0" borderId="3" xfId="0" applyFill="1" applyBorder="1" applyAlignment="1">
      <alignment horizontal="center"/>
    </xf>
    <xf numFmtId="14" fontId="0" fillId="0" borderId="3" xfId="0" applyNumberFormat="1" applyFill="1" applyBorder="1" applyAlignment="1">
      <alignment horizontal="right" indent="1"/>
    </xf>
    <xf numFmtId="164" fontId="0" fillId="0" borderId="1" xfId="0" applyNumberFormat="1" applyFont="1" applyFill="1" applyBorder="1" applyAlignment="1">
      <alignment horizontal="right" indent="2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indent="1"/>
    </xf>
    <xf numFmtId="164" fontId="0" fillId="0" borderId="1" xfId="0" applyNumberFormat="1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vertical="center" indent="1"/>
    </xf>
    <xf numFmtId="1" fontId="0" fillId="0" borderId="1" xfId="0" applyNumberFormat="1" applyFont="1" applyFill="1" applyBorder="1" applyAlignment="1">
      <alignment horizontal="left" indent="1"/>
    </xf>
    <xf numFmtId="1" fontId="0" fillId="0" borderId="1" xfId="0" applyNumberFormat="1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left" vertical="center" indent="1"/>
    </xf>
    <xf numFmtId="2" fontId="0" fillId="0" borderId="1" xfId="0" applyNumberFormat="1" applyFont="1" applyFill="1" applyBorder="1" applyAlignment="1">
      <alignment horizontal="left" vertical="center" indent="1"/>
    </xf>
    <xf numFmtId="0" fontId="0" fillId="0" borderId="1" xfId="0" applyFont="1" applyFill="1" applyBorder="1"/>
    <xf numFmtId="0" fontId="0" fillId="0" borderId="3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3" xfId="0" applyNumberFormat="1" applyFont="1" applyBorder="1"/>
    <xf numFmtId="2" fontId="0" fillId="0" borderId="1" xfId="0" applyNumberFormat="1" applyFont="1" applyBorder="1" applyAlignment="1">
      <alignment horizontal="left" indent="1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indent="1"/>
    </xf>
    <xf numFmtId="14" fontId="0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right" indent="2"/>
    </xf>
    <xf numFmtId="0" fontId="0" fillId="0" borderId="3" xfId="0" applyFill="1" applyBorder="1" applyAlignment="1">
      <alignment horizontal="right" indent="2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356"/>
  <sheetViews>
    <sheetView tabSelected="1" zoomScale="90" zoomScaleNormal="90" zoomScalePageLayoutView="90" workbookViewId="0">
      <pane xSplit="4" ySplit="1" topLeftCell="DB233" activePane="bottomRight" state="frozen"/>
      <selection pane="topRight" activeCell="E1" sqref="E1"/>
      <selection pane="bottomLeft" activeCell="A2" sqref="A2"/>
      <selection pane="bottomRight" activeCell="C257" sqref="C257"/>
    </sheetView>
  </sheetViews>
  <sheetFormatPr defaultColWidth="8.85546875" defaultRowHeight="20.100000000000001" customHeight="1" x14ac:dyDescent="0.25"/>
  <cols>
    <col min="1" max="1" width="8.85546875" style="4"/>
    <col min="2" max="2" width="12.42578125" style="5" customWidth="1"/>
    <col min="3" max="3" width="24.42578125" style="6" customWidth="1"/>
    <col min="4" max="4" width="16.85546875" style="7" customWidth="1"/>
    <col min="5" max="5" width="23.42578125" style="8" customWidth="1"/>
    <col min="6" max="6" width="10.85546875" style="4" customWidth="1"/>
    <col min="7" max="7" width="17.7109375" style="4" customWidth="1"/>
    <col min="8" max="8" width="17.140625" style="4" customWidth="1"/>
    <col min="9" max="9" width="9.85546875" style="4" bestFit="1" customWidth="1"/>
    <col min="10" max="10" width="8.85546875" style="4"/>
    <col min="11" max="11" width="18.7109375" style="9" bestFit="1" customWidth="1"/>
    <col min="12" max="12" width="15.42578125" style="10" customWidth="1"/>
    <col min="13" max="17" width="15.42578125" style="9" customWidth="1"/>
    <col min="18" max="22" width="15.42578125" style="44" customWidth="1"/>
    <col min="23" max="27" width="15.42578125" style="9" customWidth="1"/>
    <col min="28" max="30" width="15.42578125" style="10" customWidth="1"/>
    <col min="31" max="31" width="21.7109375" style="11" customWidth="1"/>
    <col min="32" max="32" width="15.42578125" style="49" customWidth="1"/>
    <col min="33" max="33" width="15.42578125" style="44" customWidth="1"/>
    <col min="34" max="34" width="21" style="44" bestFit="1" customWidth="1"/>
    <col min="35" max="36" width="15.42578125" style="44" customWidth="1"/>
    <col min="37" max="37" width="15.42578125" style="50" customWidth="1"/>
    <col min="38" max="46" width="15.42578125" style="44" customWidth="1"/>
    <col min="47" max="47" width="15.42578125" style="50" customWidth="1"/>
    <col min="48" max="48" width="15.42578125" style="56" customWidth="1"/>
    <col min="49" max="49" width="15.42578125" style="44" customWidth="1"/>
    <col min="50" max="50" width="15.42578125" style="50" customWidth="1"/>
    <col min="51" max="69" width="15.42578125" style="44" customWidth="1"/>
    <col min="70" max="70" width="15.42578125" style="50" customWidth="1"/>
    <col min="71" max="72" width="15.42578125" style="44" customWidth="1"/>
    <col min="73" max="73" width="15.42578125" style="50" customWidth="1"/>
    <col min="74" max="76" width="15.42578125" style="44" customWidth="1"/>
    <col min="77" max="78" width="15.42578125" style="50" customWidth="1"/>
    <col min="79" max="79" width="15.42578125" style="44" customWidth="1"/>
    <col min="80" max="80" width="15.42578125" style="50" hidden="1" customWidth="1"/>
    <col min="81" max="99" width="15.42578125" style="44" hidden="1" customWidth="1"/>
    <col min="100" max="100" width="15.42578125" style="50" hidden="1" customWidth="1"/>
    <col min="101" max="102" width="15.42578125" style="44" hidden="1" customWidth="1"/>
    <col min="103" max="103" width="15.42578125" style="50" hidden="1" customWidth="1"/>
    <col min="104" max="104" width="15.42578125" style="44" hidden="1" customWidth="1"/>
    <col min="105" max="113" width="15.42578125" style="44" customWidth="1"/>
    <col min="114" max="114" width="15.42578125" style="50" customWidth="1"/>
    <col min="115" max="115" width="29" style="44" bestFit="1" customWidth="1"/>
    <col min="116" max="116" width="29.42578125" style="13" customWidth="1"/>
    <col min="117" max="117" width="8.85546875" style="13"/>
    <col min="118" max="118" width="8.85546875" style="13" customWidth="1"/>
    <col min="119" max="16384" width="8.85546875" style="13"/>
  </cols>
  <sheetData>
    <row r="1" spans="1:116" ht="40.5" customHeight="1" x14ac:dyDescent="0.25">
      <c r="A1" s="1" t="s">
        <v>16</v>
      </c>
      <c r="B1" s="2" t="s">
        <v>22</v>
      </c>
      <c r="C1" s="1" t="s">
        <v>18</v>
      </c>
      <c r="D1" s="1" t="s">
        <v>19</v>
      </c>
      <c r="E1" s="2" t="s">
        <v>174</v>
      </c>
      <c r="F1" s="1" t="s">
        <v>20</v>
      </c>
      <c r="G1" s="1" t="s">
        <v>17</v>
      </c>
      <c r="H1" s="1" t="s">
        <v>21</v>
      </c>
      <c r="I1" s="1" t="s">
        <v>427</v>
      </c>
      <c r="J1" s="1" t="s">
        <v>428</v>
      </c>
      <c r="K1" s="1" t="s">
        <v>44</v>
      </c>
      <c r="L1" s="91" t="s">
        <v>175</v>
      </c>
      <c r="M1" s="72" t="s">
        <v>176</v>
      </c>
      <c r="N1" s="72" t="s">
        <v>177</v>
      </c>
      <c r="O1" s="72" t="s">
        <v>178</v>
      </c>
      <c r="P1" s="72" t="s">
        <v>669</v>
      </c>
      <c r="Q1" s="72" t="s">
        <v>670</v>
      </c>
      <c r="R1" s="1" t="s">
        <v>181</v>
      </c>
      <c r="S1" s="1" t="s">
        <v>182</v>
      </c>
      <c r="T1" s="1" t="s">
        <v>188</v>
      </c>
      <c r="U1" s="1" t="s">
        <v>183</v>
      </c>
      <c r="V1" s="1" t="s">
        <v>184</v>
      </c>
      <c r="W1" s="72" t="s">
        <v>179</v>
      </c>
      <c r="X1" s="72" t="s">
        <v>180</v>
      </c>
      <c r="Y1" s="72" t="s">
        <v>187</v>
      </c>
      <c r="Z1" s="73" t="s">
        <v>671</v>
      </c>
      <c r="AA1" s="73" t="s">
        <v>672</v>
      </c>
      <c r="AB1" s="91" t="s">
        <v>185</v>
      </c>
      <c r="AC1" s="91" t="s">
        <v>186</v>
      </c>
      <c r="AD1" s="91" t="s">
        <v>189</v>
      </c>
      <c r="AE1" s="92" t="s">
        <v>344</v>
      </c>
      <c r="AF1" s="72" t="s">
        <v>423</v>
      </c>
      <c r="AG1" s="1" t="s">
        <v>190</v>
      </c>
      <c r="AH1" s="1" t="s">
        <v>191</v>
      </c>
      <c r="AI1" s="1" t="s">
        <v>192</v>
      </c>
      <c r="AJ1" s="1" t="s">
        <v>193</v>
      </c>
      <c r="AK1" s="2" t="s">
        <v>199</v>
      </c>
      <c r="AL1" s="1" t="s">
        <v>194</v>
      </c>
      <c r="AM1" s="1" t="s">
        <v>195</v>
      </c>
      <c r="AN1" s="1" t="s">
        <v>196</v>
      </c>
      <c r="AO1" s="1" t="s">
        <v>197</v>
      </c>
      <c r="AP1" s="1" t="s">
        <v>198</v>
      </c>
      <c r="AQ1" s="1" t="s">
        <v>173</v>
      </c>
      <c r="AR1" s="72" t="s">
        <v>574</v>
      </c>
      <c r="AS1" s="72" t="s">
        <v>424</v>
      </c>
      <c r="AT1" s="29" t="s">
        <v>426</v>
      </c>
      <c r="AU1" s="2" t="s">
        <v>200</v>
      </c>
      <c r="AV1" s="3" t="s">
        <v>345</v>
      </c>
      <c r="AW1" s="72" t="s">
        <v>201</v>
      </c>
      <c r="AX1" s="2" t="s">
        <v>202</v>
      </c>
      <c r="AY1" s="72" t="s">
        <v>203</v>
      </c>
      <c r="AZ1" s="72" t="s">
        <v>204</v>
      </c>
      <c r="BA1" s="72" t="s">
        <v>205</v>
      </c>
      <c r="BB1" s="72" t="s">
        <v>206</v>
      </c>
      <c r="BC1" s="72" t="s">
        <v>207</v>
      </c>
      <c r="BD1" s="72" t="s">
        <v>208</v>
      </c>
      <c r="BE1" s="72" t="s">
        <v>209</v>
      </c>
      <c r="BF1" s="72" t="s">
        <v>210</v>
      </c>
      <c r="BG1" s="72" t="s">
        <v>211</v>
      </c>
      <c r="BH1" s="72" t="s">
        <v>212</v>
      </c>
      <c r="BI1" s="72" t="s">
        <v>213</v>
      </c>
      <c r="BJ1" s="72" t="s">
        <v>214</v>
      </c>
      <c r="BK1" s="72" t="s">
        <v>215</v>
      </c>
      <c r="BL1" s="72" t="s">
        <v>216</v>
      </c>
      <c r="BM1" s="72" t="s">
        <v>217</v>
      </c>
      <c r="BN1" s="72" t="s">
        <v>218</v>
      </c>
      <c r="BO1" s="72" t="s">
        <v>219</v>
      </c>
      <c r="BP1" s="1" t="s">
        <v>220</v>
      </c>
      <c r="BQ1" s="1" t="s">
        <v>221</v>
      </c>
      <c r="BR1" s="1" t="s">
        <v>199</v>
      </c>
      <c r="BS1" s="1" t="s">
        <v>222</v>
      </c>
      <c r="BT1" s="1" t="s">
        <v>224</v>
      </c>
      <c r="BU1" s="2" t="s">
        <v>223</v>
      </c>
      <c r="BV1" s="1" t="s">
        <v>225</v>
      </c>
      <c r="BW1" s="68" t="s">
        <v>226</v>
      </c>
      <c r="BX1" s="68" t="s">
        <v>268</v>
      </c>
      <c r="BY1" s="69" t="s">
        <v>227</v>
      </c>
      <c r="BZ1" s="69" t="s">
        <v>228</v>
      </c>
      <c r="CA1" s="68" t="s">
        <v>229</v>
      </c>
      <c r="CB1" s="69" t="s">
        <v>230</v>
      </c>
      <c r="CC1" s="68" t="s">
        <v>231</v>
      </c>
      <c r="CD1" s="68" t="s">
        <v>232</v>
      </c>
      <c r="CE1" s="68" t="s">
        <v>233</v>
      </c>
      <c r="CF1" s="68" t="s">
        <v>234</v>
      </c>
      <c r="CG1" s="68" t="s">
        <v>235</v>
      </c>
      <c r="CH1" s="68" t="s">
        <v>236</v>
      </c>
      <c r="CI1" s="68" t="s">
        <v>237</v>
      </c>
      <c r="CJ1" s="68" t="s">
        <v>238</v>
      </c>
      <c r="CK1" s="68" t="s">
        <v>239</v>
      </c>
      <c r="CL1" s="68" t="s">
        <v>240</v>
      </c>
      <c r="CM1" s="68" t="s">
        <v>241</v>
      </c>
      <c r="CN1" s="68" t="s">
        <v>242</v>
      </c>
      <c r="CO1" s="68" t="s">
        <v>243</v>
      </c>
      <c r="CP1" s="68" t="s">
        <v>244</v>
      </c>
      <c r="CQ1" s="68" t="s">
        <v>245</v>
      </c>
      <c r="CR1" s="68" t="s">
        <v>246</v>
      </c>
      <c r="CS1" s="68" t="s">
        <v>219</v>
      </c>
      <c r="CT1" s="68" t="s">
        <v>220</v>
      </c>
      <c r="CU1" s="68" t="s">
        <v>221</v>
      </c>
      <c r="CV1" s="69" t="s">
        <v>199</v>
      </c>
      <c r="CW1" s="68" t="s">
        <v>222</v>
      </c>
      <c r="CX1" s="68" t="s">
        <v>224</v>
      </c>
      <c r="CY1" s="69" t="s">
        <v>223</v>
      </c>
      <c r="CZ1" s="68" t="s">
        <v>247</v>
      </c>
      <c r="DA1" s="68" t="s">
        <v>248</v>
      </c>
      <c r="DB1" s="68" t="s">
        <v>249</v>
      </c>
      <c r="DC1" s="68" t="s">
        <v>250</v>
      </c>
      <c r="DD1" s="68" t="s">
        <v>251</v>
      </c>
      <c r="DE1" s="68" t="s">
        <v>252</v>
      </c>
      <c r="DF1" s="68" t="s">
        <v>253</v>
      </c>
      <c r="DG1" s="68" t="s">
        <v>254</v>
      </c>
      <c r="DH1" s="68" t="s">
        <v>255</v>
      </c>
      <c r="DI1" s="93" t="s">
        <v>256</v>
      </c>
      <c r="DJ1" s="94" t="s">
        <v>257</v>
      </c>
    </row>
    <row r="2" spans="1:116" ht="20.100000000000001" customHeight="1" x14ac:dyDescent="0.25">
      <c r="A2" s="4">
        <v>1</v>
      </c>
      <c r="B2" s="5">
        <v>43264</v>
      </c>
      <c r="C2" s="6" t="s">
        <v>23</v>
      </c>
      <c r="D2" s="7">
        <v>491030217</v>
      </c>
      <c r="E2" s="8">
        <v>18201</v>
      </c>
      <c r="F2" s="4">
        <v>205</v>
      </c>
      <c r="G2" s="4" t="s">
        <v>2</v>
      </c>
      <c r="H2" s="4" t="s">
        <v>0</v>
      </c>
      <c r="I2" s="4">
        <v>447.19</v>
      </c>
      <c r="J2" s="4">
        <v>2.9</v>
      </c>
      <c r="K2" s="9" t="s">
        <v>46</v>
      </c>
      <c r="L2" s="10">
        <v>43132</v>
      </c>
      <c r="M2" s="11">
        <f>YEARFRAC(L2,E2)</f>
        <v>68.25277777777778</v>
      </c>
      <c r="N2" s="9">
        <v>431</v>
      </c>
      <c r="O2" s="9" t="s">
        <v>258</v>
      </c>
      <c r="P2" s="9">
        <v>9</v>
      </c>
      <c r="Q2" s="9">
        <v>8</v>
      </c>
      <c r="R2" s="44">
        <v>0</v>
      </c>
      <c r="S2" s="44">
        <v>0</v>
      </c>
      <c r="T2" s="44">
        <v>0</v>
      </c>
      <c r="U2" s="44">
        <v>0</v>
      </c>
      <c r="V2" s="44">
        <v>0</v>
      </c>
      <c r="W2" s="9" t="s">
        <v>259</v>
      </c>
      <c r="X2" s="9" t="s">
        <v>271</v>
      </c>
      <c r="Y2" s="9">
        <v>1</v>
      </c>
      <c r="Z2" s="9" t="s">
        <v>673</v>
      </c>
      <c r="AB2" s="10">
        <v>43132</v>
      </c>
      <c r="AC2" s="10">
        <v>43264</v>
      </c>
      <c r="AD2" s="10">
        <v>43179</v>
      </c>
      <c r="AE2" s="11">
        <f t="shared" ref="AE2:AE63" si="0">DATEDIF(AD2,AC2,"d")</f>
        <v>85</v>
      </c>
      <c r="AF2" s="49">
        <v>1</v>
      </c>
      <c r="AG2" s="44">
        <v>1</v>
      </c>
      <c r="AH2" s="44" t="s">
        <v>260</v>
      </c>
      <c r="AI2" s="44">
        <v>1</v>
      </c>
      <c r="AJ2" s="44">
        <v>253.92</v>
      </c>
      <c r="AK2" s="50">
        <v>43207</v>
      </c>
      <c r="AL2" s="44">
        <v>0</v>
      </c>
      <c r="AM2" s="44">
        <v>1</v>
      </c>
      <c r="AN2" s="44">
        <v>0</v>
      </c>
      <c r="AO2" s="44">
        <v>0</v>
      </c>
      <c r="AP2" s="44">
        <v>0</v>
      </c>
      <c r="AQ2" s="44" t="s">
        <v>261</v>
      </c>
      <c r="AR2" s="44" t="s">
        <v>264</v>
      </c>
      <c r="AS2" s="44">
        <v>1</v>
      </c>
      <c r="AT2" s="59">
        <v>43537</v>
      </c>
      <c r="AU2" s="50">
        <v>43675</v>
      </c>
      <c r="AV2" s="60">
        <f>_xlfn.DAYS(AU2,AT2)</f>
        <v>138</v>
      </c>
      <c r="AW2" s="49">
        <f>YEARFRAC(AT2,E2)</f>
        <v>69.36944444444444</v>
      </c>
      <c r="AX2" s="50">
        <v>43537</v>
      </c>
      <c r="AY2" s="44">
        <v>643.97</v>
      </c>
      <c r="AZ2" s="44" t="s">
        <v>266</v>
      </c>
      <c r="BA2" s="44" t="s">
        <v>266</v>
      </c>
      <c r="BB2" s="44">
        <v>5.42</v>
      </c>
      <c r="BC2" s="44">
        <v>58.04</v>
      </c>
      <c r="BD2" s="44">
        <v>78.900000000000006</v>
      </c>
      <c r="BE2" s="44">
        <v>84</v>
      </c>
      <c r="BF2" s="44">
        <v>4.3</v>
      </c>
      <c r="BG2" s="44">
        <v>101</v>
      </c>
      <c r="BH2" s="44">
        <v>2.63</v>
      </c>
      <c r="BI2" s="44">
        <v>0.42</v>
      </c>
      <c r="BJ2" s="44">
        <v>1.21</v>
      </c>
      <c r="BK2" s="65">
        <f>BH2/BJ2</f>
        <v>2.1735537190082646</v>
      </c>
      <c r="BL2" s="65">
        <f>BJ2/BI2</f>
        <v>2.8809523809523809</v>
      </c>
      <c r="BM2" s="49">
        <f>BG2/BJ2</f>
        <v>83.471074380165291</v>
      </c>
      <c r="BN2" s="49">
        <f>PRODUCT(BK2,BG2)</f>
        <v>219.52892561983472</v>
      </c>
      <c r="BO2" s="44">
        <v>1</v>
      </c>
      <c r="BP2" s="44">
        <v>5</v>
      </c>
      <c r="BQ2" s="44">
        <v>231.99</v>
      </c>
      <c r="BR2" s="50">
        <v>43563</v>
      </c>
      <c r="BS2" s="44">
        <v>1</v>
      </c>
      <c r="BT2" s="44">
        <v>0</v>
      </c>
      <c r="BU2" s="50" t="s">
        <v>271</v>
      </c>
      <c r="BV2" s="44">
        <v>0</v>
      </c>
      <c r="BW2" s="44">
        <v>1</v>
      </c>
      <c r="BX2" s="44" t="s">
        <v>269</v>
      </c>
      <c r="BY2" s="50">
        <v>43332</v>
      </c>
      <c r="BZ2" s="50">
        <v>43430</v>
      </c>
      <c r="CA2" s="44">
        <v>6</v>
      </c>
      <c r="CB2" s="50" t="s">
        <v>266</v>
      </c>
      <c r="CC2" s="44" t="s">
        <v>266</v>
      </c>
      <c r="CD2" s="44" t="s">
        <v>266</v>
      </c>
      <c r="CE2" s="44" t="s">
        <v>266</v>
      </c>
      <c r="CF2" s="44" t="s">
        <v>266</v>
      </c>
      <c r="CG2" s="44" t="s">
        <v>266</v>
      </c>
      <c r="CH2" s="44" t="s">
        <v>266</v>
      </c>
      <c r="CI2" s="44" t="s">
        <v>266</v>
      </c>
      <c r="CJ2" s="44" t="s">
        <v>266</v>
      </c>
      <c r="CK2" s="44" t="s">
        <v>266</v>
      </c>
      <c r="CL2" s="44" t="s">
        <v>266</v>
      </c>
      <c r="CM2" s="44" t="s">
        <v>266</v>
      </c>
      <c r="CN2" s="44" t="s">
        <v>266</v>
      </c>
      <c r="CO2" s="65" t="s">
        <v>266</v>
      </c>
      <c r="CP2" s="44" t="s">
        <v>266</v>
      </c>
      <c r="CQ2" s="44" t="s">
        <v>266</v>
      </c>
      <c r="CR2" s="49" t="s">
        <v>266</v>
      </c>
      <c r="CS2" s="44">
        <v>1</v>
      </c>
      <c r="CT2" s="44">
        <v>4</v>
      </c>
      <c r="CU2" s="44">
        <v>212.11</v>
      </c>
      <c r="CV2" s="50">
        <v>43427</v>
      </c>
      <c r="CW2" s="44">
        <v>1</v>
      </c>
      <c r="CX2" s="44">
        <v>1</v>
      </c>
      <c r="CY2" s="50">
        <v>43497</v>
      </c>
      <c r="CZ2" s="44">
        <v>1</v>
      </c>
      <c r="DA2" s="44">
        <v>0</v>
      </c>
      <c r="DB2" s="44">
        <v>0</v>
      </c>
      <c r="DC2" s="44">
        <v>0</v>
      </c>
      <c r="DD2" s="44">
        <v>0</v>
      </c>
      <c r="DE2" s="44">
        <v>1</v>
      </c>
      <c r="DF2" s="44">
        <v>1</v>
      </c>
      <c r="DG2" s="44">
        <v>1</v>
      </c>
      <c r="DH2" s="44">
        <v>1</v>
      </c>
      <c r="DI2" s="44">
        <v>1</v>
      </c>
      <c r="DJ2" s="50">
        <v>43804</v>
      </c>
      <c r="DL2" s="13" t="s">
        <v>329</v>
      </c>
    </row>
    <row r="3" spans="1:116" ht="20.100000000000001" customHeight="1" x14ac:dyDescent="0.25">
      <c r="A3" s="4">
        <v>2</v>
      </c>
      <c r="B3" s="5">
        <v>43265</v>
      </c>
      <c r="C3" s="6" t="s">
        <v>24</v>
      </c>
      <c r="D3" s="7">
        <v>5605152311</v>
      </c>
      <c r="E3" s="8">
        <v>20590</v>
      </c>
      <c r="F3" s="4">
        <v>201</v>
      </c>
      <c r="G3" s="4" t="s">
        <v>1</v>
      </c>
      <c r="H3" s="4" t="s">
        <v>3</v>
      </c>
      <c r="I3" s="4">
        <v>1529.04</v>
      </c>
      <c r="J3" s="4">
        <v>14.44</v>
      </c>
      <c r="K3" s="9" t="s">
        <v>46</v>
      </c>
      <c r="L3" s="10">
        <v>42264</v>
      </c>
      <c r="M3" s="11">
        <f t="shared" ref="M3:M63" si="1">YEARFRAC(L3,E3)</f>
        <v>59.338888888888889</v>
      </c>
      <c r="N3" s="9">
        <v>2758.63</v>
      </c>
      <c r="O3" s="9" t="s">
        <v>262</v>
      </c>
      <c r="P3" s="9">
        <v>8</v>
      </c>
      <c r="Q3" s="9">
        <v>8</v>
      </c>
      <c r="R3" s="44">
        <v>0</v>
      </c>
      <c r="S3" s="44">
        <v>0</v>
      </c>
      <c r="T3" s="44">
        <v>0</v>
      </c>
      <c r="U3" s="44">
        <v>0</v>
      </c>
      <c r="V3" s="44">
        <v>0</v>
      </c>
      <c r="W3" s="9" t="s">
        <v>266</v>
      </c>
      <c r="X3" s="9" t="s">
        <v>271</v>
      </c>
      <c r="Y3" s="9">
        <v>1</v>
      </c>
      <c r="AB3" s="10">
        <v>42278</v>
      </c>
      <c r="AC3" s="10">
        <v>42606</v>
      </c>
      <c r="AD3" s="10">
        <v>42248</v>
      </c>
      <c r="AE3" s="11">
        <f t="shared" si="0"/>
        <v>358</v>
      </c>
      <c r="AF3" s="49">
        <v>1</v>
      </c>
      <c r="AG3" s="44">
        <v>1</v>
      </c>
      <c r="AH3" s="44" t="s">
        <v>263</v>
      </c>
      <c r="AI3" s="44">
        <v>0</v>
      </c>
      <c r="AJ3" s="44">
        <v>1.54</v>
      </c>
      <c r="AK3" s="50">
        <v>42461</v>
      </c>
      <c r="AL3" s="44">
        <v>1</v>
      </c>
      <c r="AM3" s="44">
        <v>1</v>
      </c>
      <c r="AN3" s="44">
        <v>0</v>
      </c>
      <c r="AO3" s="44">
        <v>0</v>
      </c>
      <c r="AP3" s="44">
        <v>0</v>
      </c>
      <c r="AQ3" s="44" t="s">
        <v>261</v>
      </c>
      <c r="AR3" s="44" t="s">
        <v>265</v>
      </c>
      <c r="AS3" s="44">
        <v>1</v>
      </c>
      <c r="AT3" s="59">
        <v>42702</v>
      </c>
      <c r="AU3" s="61">
        <v>42758</v>
      </c>
      <c r="AV3" s="60">
        <f>_xlfn.DAYS(AU3,AT3)</f>
        <v>56</v>
      </c>
      <c r="AW3" s="49">
        <f t="shared" ref="AW3:AW63" si="2">YEARFRAC(AT3,E3)</f>
        <v>60.536111111111111</v>
      </c>
      <c r="AX3" s="50">
        <v>42702</v>
      </c>
      <c r="AY3" s="44">
        <v>278.02</v>
      </c>
      <c r="AZ3" s="44" t="s">
        <v>266</v>
      </c>
      <c r="BA3" s="44" t="s">
        <v>266</v>
      </c>
      <c r="BB3" s="44" t="s">
        <v>266</v>
      </c>
      <c r="BC3" s="44" t="s">
        <v>266</v>
      </c>
      <c r="BD3" s="44" t="s">
        <v>266</v>
      </c>
      <c r="BE3" s="44" t="s">
        <v>266</v>
      </c>
      <c r="BF3" s="44" t="s">
        <v>266</v>
      </c>
      <c r="BG3" s="44" t="s">
        <v>266</v>
      </c>
      <c r="BH3" s="44" t="s">
        <v>266</v>
      </c>
      <c r="BI3" s="44" t="s">
        <v>266</v>
      </c>
      <c r="BJ3" s="44" t="s">
        <v>266</v>
      </c>
      <c r="BK3" s="65" t="s">
        <v>266</v>
      </c>
      <c r="BL3" s="65" t="s">
        <v>266</v>
      </c>
      <c r="BM3" s="49" t="s">
        <v>266</v>
      </c>
      <c r="BN3" s="49" t="s">
        <v>266</v>
      </c>
      <c r="BO3" s="44">
        <v>0</v>
      </c>
      <c r="BP3" s="44">
        <v>1</v>
      </c>
      <c r="BQ3" s="44" t="s">
        <v>271</v>
      </c>
      <c r="BR3" s="50" t="s">
        <v>271</v>
      </c>
      <c r="BS3" s="44">
        <v>0</v>
      </c>
      <c r="BT3" s="44">
        <v>0</v>
      </c>
      <c r="BU3" s="50" t="s">
        <v>271</v>
      </c>
      <c r="BV3" s="44">
        <v>0</v>
      </c>
      <c r="BW3" s="44">
        <v>1</v>
      </c>
      <c r="BX3" s="44" t="s">
        <v>269</v>
      </c>
      <c r="BY3" s="61">
        <v>42807</v>
      </c>
      <c r="BZ3" s="50">
        <v>42996</v>
      </c>
      <c r="CA3" s="44">
        <v>10</v>
      </c>
      <c r="CB3" s="50">
        <v>42807</v>
      </c>
      <c r="CC3" s="44">
        <v>28.85</v>
      </c>
      <c r="CD3" s="44" t="s">
        <v>266</v>
      </c>
      <c r="CE3" s="44" t="s">
        <v>266</v>
      </c>
      <c r="CF3" s="44">
        <v>4.29</v>
      </c>
      <c r="CG3" s="44">
        <v>5.01</v>
      </c>
      <c r="CH3" s="44">
        <v>5</v>
      </c>
      <c r="CI3" s="44">
        <v>129</v>
      </c>
      <c r="CJ3" s="44">
        <v>7.04</v>
      </c>
      <c r="CK3" s="44">
        <v>212</v>
      </c>
      <c r="CL3" s="44">
        <v>3.86</v>
      </c>
      <c r="CM3" s="44">
        <v>0.75</v>
      </c>
      <c r="CN3" s="44">
        <v>1.99</v>
      </c>
      <c r="CO3" s="65">
        <f>CL3/CN3</f>
        <v>1.9396984924623115</v>
      </c>
      <c r="CP3" s="65">
        <f>CN3/CM3</f>
        <v>2.6533333333333333</v>
      </c>
      <c r="CQ3" s="49">
        <f>CK3/CN3</f>
        <v>106.53266331658291</v>
      </c>
      <c r="CR3" s="49">
        <f>PRODUCT(CO3,CK3)</f>
        <v>411.21608040201005</v>
      </c>
      <c r="CS3" s="44">
        <v>0</v>
      </c>
      <c r="CT3" s="44">
        <v>1</v>
      </c>
      <c r="CU3" s="44">
        <v>24.6</v>
      </c>
      <c r="CV3" s="50">
        <v>42891</v>
      </c>
      <c r="CW3" s="44" t="s">
        <v>271</v>
      </c>
      <c r="CX3" s="44">
        <v>0</v>
      </c>
      <c r="CY3" s="50" t="s">
        <v>271</v>
      </c>
      <c r="CZ3" s="44">
        <v>1</v>
      </c>
      <c r="DA3" s="44">
        <v>1</v>
      </c>
      <c r="DB3" s="44">
        <v>1</v>
      </c>
      <c r="DC3" s="44">
        <v>0</v>
      </c>
      <c r="DD3" s="44">
        <v>0</v>
      </c>
      <c r="DE3" s="44">
        <v>0</v>
      </c>
      <c r="DF3" s="44">
        <v>0</v>
      </c>
      <c r="DG3" s="44">
        <v>1</v>
      </c>
      <c r="DH3" s="44">
        <v>1</v>
      </c>
      <c r="DI3" s="44">
        <v>1</v>
      </c>
      <c r="DJ3" s="50">
        <v>43654</v>
      </c>
      <c r="DL3" s="13" t="s">
        <v>329</v>
      </c>
    </row>
    <row r="4" spans="1:116" ht="20.100000000000001" customHeight="1" x14ac:dyDescent="0.25">
      <c r="A4" s="4">
        <v>3</v>
      </c>
      <c r="B4" s="5">
        <v>43271</v>
      </c>
      <c r="C4" s="6" t="s">
        <v>25</v>
      </c>
      <c r="D4" s="7">
        <v>460823438</v>
      </c>
      <c r="E4" s="8">
        <v>17037</v>
      </c>
      <c r="F4" s="4">
        <v>111</v>
      </c>
      <c r="G4" s="4" t="s">
        <v>4</v>
      </c>
      <c r="H4" s="4" t="s">
        <v>0</v>
      </c>
      <c r="I4" s="4">
        <v>1019.46</v>
      </c>
      <c r="J4" s="4">
        <v>5.0999999999999996</v>
      </c>
      <c r="K4" s="9" t="s">
        <v>48</v>
      </c>
      <c r="L4" s="10">
        <v>43231</v>
      </c>
      <c r="M4" s="11">
        <f t="shared" si="1"/>
        <v>71.716666666666669</v>
      </c>
      <c r="N4" s="9">
        <v>498</v>
      </c>
      <c r="O4" s="9" t="s">
        <v>267</v>
      </c>
      <c r="P4" s="9">
        <v>9</v>
      </c>
      <c r="Q4" s="9">
        <v>8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W4" s="9" t="s">
        <v>448</v>
      </c>
      <c r="X4" s="9" t="s">
        <v>271</v>
      </c>
      <c r="Y4" s="9">
        <v>1</v>
      </c>
      <c r="AB4" s="10">
        <v>43249</v>
      </c>
      <c r="AC4" s="10">
        <v>43699</v>
      </c>
      <c r="AD4" s="10">
        <v>43272</v>
      </c>
      <c r="AE4" s="11">
        <f t="shared" si="0"/>
        <v>427</v>
      </c>
      <c r="AF4" s="49">
        <v>1</v>
      </c>
      <c r="AG4" s="44">
        <v>0</v>
      </c>
      <c r="AH4" s="44">
        <v>0</v>
      </c>
      <c r="AI4" s="44">
        <v>1</v>
      </c>
      <c r="AJ4" s="44">
        <v>17.38</v>
      </c>
      <c r="AK4" s="50">
        <v>76200</v>
      </c>
      <c r="AL4" s="44">
        <v>0</v>
      </c>
      <c r="AM4" s="44">
        <v>1</v>
      </c>
      <c r="AN4" s="44">
        <v>0</v>
      </c>
      <c r="AO4" s="44">
        <v>0</v>
      </c>
      <c r="AP4" s="44">
        <v>0</v>
      </c>
      <c r="AQ4" s="44" t="s">
        <v>261</v>
      </c>
      <c r="AR4" s="44" t="s">
        <v>264</v>
      </c>
      <c r="AS4" s="44">
        <v>1</v>
      </c>
      <c r="AT4" s="59">
        <v>43713</v>
      </c>
      <c r="AU4" s="50" t="s">
        <v>327</v>
      </c>
      <c r="AV4" s="60" t="e">
        <f>_xlfn.DAYS(AU4,AT4)</f>
        <v>#VALUE!</v>
      </c>
      <c r="AW4" s="49">
        <f t="shared" si="2"/>
        <v>73.033333333333331</v>
      </c>
      <c r="AX4" s="50">
        <v>43710</v>
      </c>
      <c r="AY4" s="44">
        <v>918.96</v>
      </c>
      <c r="AZ4" s="44" t="s">
        <v>266</v>
      </c>
      <c r="BA4" s="44" t="s">
        <v>266</v>
      </c>
      <c r="BB4" s="44">
        <v>5.52</v>
      </c>
      <c r="BC4" s="44">
        <v>18.86</v>
      </c>
      <c r="BD4" s="44">
        <v>1.1000000000000001</v>
      </c>
      <c r="BE4" s="44">
        <v>138</v>
      </c>
      <c r="BF4" s="44">
        <v>7.32</v>
      </c>
      <c r="BG4" s="44">
        <v>183</v>
      </c>
      <c r="BH4" s="44">
        <v>4.67</v>
      </c>
      <c r="BI4" s="44">
        <v>0.68</v>
      </c>
      <c r="BJ4" s="44">
        <v>1.8</v>
      </c>
      <c r="BK4" s="65">
        <f>BH4/BJ4</f>
        <v>2.5944444444444446</v>
      </c>
      <c r="BL4" s="65">
        <f>BJ4/BI4</f>
        <v>2.6470588235294117</v>
      </c>
      <c r="BM4" s="49">
        <f>BG4/BJ4</f>
        <v>101.66666666666666</v>
      </c>
      <c r="BN4" s="49">
        <f>PRODUCT(BK4,BG4)</f>
        <v>474.78333333333336</v>
      </c>
      <c r="BO4" s="44">
        <v>0</v>
      </c>
      <c r="BP4" s="44">
        <v>2</v>
      </c>
      <c r="BQ4" s="44">
        <v>15.22</v>
      </c>
      <c r="BR4" s="50">
        <v>43768</v>
      </c>
      <c r="BS4" s="44">
        <v>1</v>
      </c>
      <c r="BT4" s="44">
        <v>0</v>
      </c>
      <c r="BU4" s="50" t="s">
        <v>271</v>
      </c>
      <c r="BV4" s="44" t="s">
        <v>271</v>
      </c>
      <c r="BW4" s="44">
        <v>1</v>
      </c>
      <c r="BX4" s="44" t="s">
        <v>270</v>
      </c>
      <c r="BY4" s="50">
        <v>43329</v>
      </c>
      <c r="BZ4" s="50">
        <v>43434</v>
      </c>
      <c r="CA4" s="44">
        <v>6</v>
      </c>
      <c r="CB4" s="50">
        <v>43328</v>
      </c>
      <c r="CC4" s="44">
        <v>17.38</v>
      </c>
      <c r="CD4" s="44" t="s">
        <v>266</v>
      </c>
      <c r="CE4" s="44" t="s">
        <v>266</v>
      </c>
      <c r="CF4" s="44">
        <v>3.54</v>
      </c>
      <c r="CG4" s="44">
        <v>26.16</v>
      </c>
      <c r="CH4" s="44">
        <v>1.2</v>
      </c>
      <c r="CI4" s="44">
        <v>121</v>
      </c>
      <c r="CJ4" s="44">
        <v>4.2300000000000004</v>
      </c>
      <c r="CK4" s="44">
        <v>163</v>
      </c>
      <c r="CL4" s="44">
        <v>2.0699999999999998</v>
      </c>
      <c r="CM4" s="44">
        <v>0.44</v>
      </c>
      <c r="CN4" s="44">
        <v>1.63</v>
      </c>
      <c r="CO4" s="65">
        <f>CL4/CN4</f>
        <v>1.2699386503067485</v>
      </c>
      <c r="CP4" s="65">
        <f>CN4/CM4</f>
        <v>3.7045454545454541</v>
      </c>
      <c r="CQ4" s="49">
        <f>CK4/CN4</f>
        <v>100</v>
      </c>
      <c r="CR4" s="49">
        <f>PRODUCT(CO4,CK4)</f>
        <v>207</v>
      </c>
      <c r="CS4" s="44">
        <v>0</v>
      </c>
      <c r="CT4" s="44">
        <v>0</v>
      </c>
      <c r="CU4" s="44">
        <v>1.69</v>
      </c>
      <c r="CV4" s="50">
        <v>43454</v>
      </c>
      <c r="CW4" s="44" t="s">
        <v>271</v>
      </c>
      <c r="CX4" s="44">
        <v>1</v>
      </c>
      <c r="CY4" s="50">
        <v>43494</v>
      </c>
      <c r="CZ4" s="44">
        <v>1</v>
      </c>
      <c r="DA4" s="44">
        <v>0</v>
      </c>
      <c r="DB4" s="44">
        <v>0</v>
      </c>
      <c r="DC4" s="44">
        <v>0</v>
      </c>
      <c r="DD4" s="44">
        <v>0</v>
      </c>
      <c r="DE4" s="44">
        <v>0</v>
      </c>
      <c r="DF4" s="44">
        <v>0</v>
      </c>
      <c r="DG4" s="44">
        <v>0</v>
      </c>
      <c r="DH4" s="44">
        <v>0</v>
      </c>
      <c r="DI4" s="44">
        <v>0</v>
      </c>
      <c r="DJ4" s="50">
        <v>43864</v>
      </c>
      <c r="DL4" s="13" t="s">
        <v>328</v>
      </c>
    </row>
    <row r="5" spans="1:116" ht="20.100000000000001" customHeight="1" x14ac:dyDescent="0.25">
      <c r="A5" s="4">
        <v>4</v>
      </c>
      <c r="B5" s="5">
        <v>43277</v>
      </c>
      <c r="C5" s="6" t="s">
        <v>26</v>
      </c>
      <c r="D5" s="7">
        <v>380707437</v>
      </c>
      <c r="E5" s="8">
        <v>14068</v>
      </c>
      <c r="F5" s="4">
        <v>111</v>
      </c>
      <c r="G5" s="4" t="s">
        <v>5</v>
      </c>
      <c r="H5" s="4" t="s">
        <v>6</v>
      </c>
      <c r="I5" s="4" t="s">
        <v>266</v>
      </c>
      <c r="J5" s="4">
        <v>5.64</v>
      </c>
      <c r="K5" s="9" t="s">
        <v>46</v>
      </c>
      <c r="L5" s="10">
        <v>40907</v>
      </c>
      <c r="M5" s="11">
        <f t="shared" si="1"/>
        <v>73.480555555555554</v>
      </c>
      <c r="N5" s="9">
        <v>9.98</v>
      </c>
      <c r="O5" s="9" t="s">
        <v>272</v>
      </c>
      <c r="P5" s="9">
        <v>7</v>
      </c>
      <c r="Q5" s="9">
        <v>7</v>
      </c>
      <c r="R5" s="44">
        <v>0</v>
      </c>
      <c r="S5" s="44">
        <v>1</v>
      </c>
      <c r="T5" s="44">
        <v>0</v>
      </c>
      <c r="U5" s="44">
        <v>1</v>
      </c>
      <c r="V5" s="44">
        <v>0</v>
      </c>
      <c r="W5" s="9" t="s">
        <v>275</v>
      </c>
      <c r="X5" s="9" t="s">
        <v>289</v>
      </c>
      <c r="Y5" s="9">
        <v>0</v>
      </c>
      <c r="AB5" s="10">
        <v>43265</v>
      </c>
      <c r="AC5" s="10">
        <v>43265</v>
      </c>
      <c r="AD5" s="10">
        <v>43255</v>
      </c>
      <c r="AE5" s="11">
        <f t="shared" si="0"/>
        <v>10</v>
      </c>
      <c r="AF5" s="49">
        <v>0</v>
      </c>
      <c r="AG5" s="44">
        <v>1</v>
      </c>
      <c r="AH5" s="44" t="s">
        <v>273</v>
      </c>
      <c r="AI5" s="44">
        <v>0</v>
      </c>
      <c r="AJ5" s="44" t="s">
        <v>266</v>
      </c>
      <c r="AK5" s="50" t="s">
        <v>266</v>
      </c>
      <c r="AL5" s="44">
        <v>0</v>
      </c>
      <c r="AM5" s="44">
        <v>1</v>
      </c>
      <c r="AN5" s="44">
        <v>0</v>
      </c>
      <c r="AO5" s="44">
        <v>0</v>
      </c>
      <c r="AP5" s="44">
        <v>0</v>
      </c>
      <c r="AQ5" s="44">
        <v>0</v>
      </c>
      <c r="AR5" s="44" t="s">
        <v>271</v>
      </c>
      <c r="AS5" s="44" t="s">
        <v>271</v>
      </c>
      <c r="AT5" s="59" t="s">
        <v>271</v>
      </c>
      <c r="AU5" s="50" t="s">
        <v>271</v>
      </c>
      <c r="AV5" s="60" t="e">
        <f t="shared" ref="AV5:AV63" si="3">_xlfn.DAYS(AU5,AT5)</f>
        <v>#VALUE!</v>
      </c>
      <c r="AW5" s="49" t="e">
        <f>YEARFRAC(AT5,E5)</f>
        <v>#VALUE!</v>
      </c>
      <c r="AX5" s="50" t="s">
        <v>271</v>
      </c>
      <c r="AY5" s="44" t="s">
        <v>271</v>
      </c>
      <c r="AZ5" s="44" t="s">
        <v>271</v>
      </c>
      <c r="BA5" s="44" t="s">
        <v>271</v>
      </c>
      <c r="BB5" s="44" t="s">
        <v>271</v>
      </c>
      <c r="BC5" s="44" t="s">
        <v>271</v>
      </c>
      <c r="BD5" s="44" t="s">
        <v>271</v>
      </c>
      <c r="BE5" s="44" t="s">
        <v>271</v>
      </c>
      <c r="BF5" s="44" t="s">
        <v>271</v>
      </c>
      <c r="BG5" s="44" t="s">
        <v>271</v>
      </c>
      <c r="BH5" s="44" t="s">
        <v>271</v>
      </c>
      <c r="BI5" s="44" t="s">
        <v>271</v>
      </c>
      <c r="BJ5" s="44" t="s">
        <v>271</v>
      </c>
      <c r="BK5" s="65" t="s">
        <v>271</v>
      </c>
      <c r="BL5" s="65" t="s">
        <v>271</v>
      </c>
      <c r="BM5" s="49" t="s">
        <v>271</v>
      </c>
      <c r="BN5" s="49" t="s">
        <v>271</v>
      </c>
      <c r="BO5" s="44" t="s">
        <v>271</v>
      </c>
      <c r="BP5" s="44" t="s">
        <v>271</v>
      </c>
      <c r="BQ5" s="44" t="s">
        <v>271</v>
      </c>
      <c r="BR5" s="50" t="s">
        <v>271</v>
      </c>
      <c r="BS5" s="44" t="s">
        <v>271</v>
      </c>
      <c r="BT5" s="44" t="s">
        <v>271</v>
      </c>
      <c r="BU5" s="50" t="s">
        <v>271</v>
      </c>
      <c r="BV5" s="44" t="s">
        <v>271</v>
      </c>
      <c r="BW5" s="44">
        <v>0</v>
      </c>
      <c r="BX5" s="44" t="s">
        <v>271</v>
      </c>
      <c r="BY5" s="51" t="s">
        <v>271</v>
      </c>
      <c r="BZ5" s="51" t="s">
        <v>271</v>
      </c>
      <c r="CA5" s="51" t="s">
        <v>271</v>
      </c>
      <c r="CB5" s="52" t="s">
        <v>271</v>
      </c>
      <c r="CC5" s="51" t="s">
        <v>271</v>
      </c>
      <c r="CD5" s="51" t="s">
        <v>271</v>
      </c>
      <c r="CE5" s="51" t="s">
        <v>271</v>
      </c>
      <c r="CF5" s="51" t="s">
        <v>271</v>
      </c>
      <c r="CG5" s="51" t="s">
        <v>271</v>
      </c>
      <c r="CH5" s="51" t="s">
        <v>271</v>
      </c>
      <c r="CI5" s="51" t="s">
        <v>271</v>
      </c>
      <c r="CJ5" s="51" t="s">
        <v>271</v>
      </c>
      <c r="CK5" s="51" t="s">
        <v>271</v>
      </c>
      <c r="CL5" s="51" t="s">
        <v>271</v>
      </c>
      <c r="CM5" s="51" t="s">
        <v>271</v>
      </c>
      <c r="CN5" s="51" t="s">
        <v>271</v>
      </c>
      <c r="CO5" s="66" t="s">
        <v>271</v>
      </c>
      <c r="CP5" s="66" t="s">
        <v>271</v>
      </c>
      <c r="CQ5" s="60" t="s">
        <v>271</v>
      </c>
      <c r="CR5" s="60" t="s">
        <v>271</v>
      </c>
      <c r="CS5" s="51" t="s">
        <v>271</v>
      </c>
      <c r="CT5" s="51" t="s">
        <v>271</v>
      </c>
      <c r="CU5" s="51" t="s">
        <v>271</v>
      </c>
      <c r="CV5" s="51" t="s">
        <v>271</v>
      </c>
      <c r="CW5" s="51" t="s">
        <v>271</v>
      </c>
      <c r="CX5" s="51" t="s">
        <v>271</v>
      </c>
      <c r="CY5" s="51" t="s">
        <v>271</v>
      </c>
      <c r="CZ5" s="51" t="s">
        <v>271</v>
      </c>
      <c r="DA5" s="44">
        <v>0</v>
      </c>
      <c r="DB5" s="44">
        <v>0</v>
      </c>
      <c r="DC5" s="44">
        <v>0</v>
      </c>
      <c r="DD5" s="44">
        <v>0</v>
      </c>
      <c r="DE5" s="44">
        <v>0</v>
      </c>
      <c r="DF5" s="44">
        <v>0</v>
      </c>
      <c r="DG5" s="44">
        <v>0</v>
      </c>
      <c r="DH5" s="44">
        <v>0</v>
      </c>
      <c r="DI5" s="44">
        <v>0</v>
      </c>
      <c r="DJ5" s="50">
        <v>43852</v>
      </c>
      <c r="DL5" s="13" t="s">
        <v>330</v>
      </c>
    </row>
    <row r="6" spans="1:116" ht="20.100000000000001" customHeight="1" x14ac:dyDescent="0.25">
      <c r="A6" s="4">
        <v>5</v>
      </c>
      <c r="B6" s="5">
        <v>43278</v>
      </c>
      <c r="C6" s="28" t="s">
        <v>27</v>
      </c>
      <c r="D6" s="7">
        <v>351121080</v>
      </c>
      <c r="E6" s="8">
        <v>13109</v>
      </c>
      <c r="F6" s="4">
        <v>111</v>
      </c>
      <c r="G6" s="4" t="s">
        <v>7</v>
      </c>
      <c r="H6" s="4" t="s">
        <v>6</v>
      </c>
      <c r="I6" s="4">
        <v>57.65</v>
      </c>
      <c r="J6" s="4">
        <v>2.79</v>
      </c>
      <c r="K6" s="9" t="s">
        <v>46</v>
      </c>
      <c r="L6" s="10">
        <v>37622</v>
      </c>
      <c r="M6" s="11">
        <f>YEARFRAC(L6,E6)</f>
        <v>67.111111111111114</v>
      </c>
      <c r="S6" s="44">
        <v>0</v>
      </c>
      <c r="T6" s="44">
        <v>1</v>
      </c>
      <c r="U6" s="44">
        <v>0</v>
      </c>
      <c r="V6" s="44">
        <v>0</v>
      </c>
      <c r="Y6" s="9">
        <v>0</v>
      </c>
      <c r="Z6" s="10"/>
      <c r="AA6" s="10"/>
      <c r="AB6" s="10">
        <v>43188</v>
      </c>
      <c r="AC6" s="10">
        <v>43188</v>
      </c>
      <c r="AD6" s="10">
        <v>37987</v>
      </c>
      <c r="AE6" s="11">
        <f>DATEDIF(AD6,AC6,"d")</f>
        <v>5201</v>
      </c>
      <c r="AF6" s="49">
        <v>0</v>
      </c>
      <c r="AG6" s="44">
        <v>0</v>
      </c>
      <c r="AH6" s="44">
        <v>0</v>
      </c>
      <c r="AI6" s="44">
        <v>1</v>
      </c>
      <c r="AL6" s="44">
        <v>0</v>
      </c>
      <c r="AM6" s="44">
        <v>1</v>
      </c>
      <c r="AN6" s="44">
        <v>0</v>
      </c>
      <c r="AO6" s="44">
        <v>0</v>
      </c>
      <c r="AP6" s="44">
        <v>0</v>
      </c>
      <c r="AQ6" s="44" t="s">
        <v>274</v>
      </c>
      <c r="AR6" s="44" t="s">
        <v>265</v>
      </c>
      <c r="AS6" s="44">
        <v>1</v>
      </c>
      <c r="AT6" s="59">
        <v>43223</v>
      </c>
      <c r="AU6" s="50">
        <v>43281</v>
      </c>
      <c r="AV6" s="60">
        <f>_xlfn.DAYS(AU6,AT6)</f>
        <v>58</v>
      </c>
      <c r="AW6" s="49">
        <f t="shared" si="2"/>
        <v>82.45</v>
      </c>
      <c r="AX6" s="50">
        <v>43213</v>
      </c>
      <c r="AY6" s="44">
        <v>39.770000000000003</v>
      </c>
      <c r="AZ6" s="44">
        <v>12.96</v>
      </c>
      <c r="BA6" s="44">
        <v>138.32</v>
      </c>
      <c r="BB6" s="44">
        <v>3</v>
      </c>
      <c r="BC6" s="44">
        <v>2.75</v>
      </c>
      <c r="BD6" s="44">
        <v>6.3</v>
      </c>
      <c r="BE6" s="44">
        <v>118</v>
      </c>
      <c r="BF6" s="44">
        <v>7.27</v>
      </c>
      <c r="BG6" s="44">
        <v>229</v>
      </c>
      <c r="BH6" s="44">
        <v>4.93</v>
      </c>
      <c r="BI6" s="44">
        <v>0.61</v>
      </c>
      <c r="BJ6" s="44">
        <v>1.54</v>
      </c>
      <c r="BK6" s="65">
        <f>BH6/BJ6</f>
        <v>3.2012987012987009</v>
      </c>
      <c r="BL6" s="65">
        <f>BJ6/BI6</f>
        <v>2.5245901639344264</v>
      </c>
      <c r="BM6" s="49">
        <f>BG6/BJ6</f>
        <v>148.7012987012987</v>
      </c>
      <c r="BN6" s="49">
        <f>PRODUCT(BK6,BG6)</f>
        <v>733.09740259740249</v>
      </c>
      <c r="BO6" s="44">
        <v>1</v>
      </c>
      <c r="BP6" s="44">
        <v>1</v>
      </c>
      <c r="BQ6" s="44">
        <v>38.159999999999997</v>
      </c>
      <c r="BR6" s="50">
        <v>43250</v>
      </c>
      <c r="BW6" s="44">
        <v>0</v>
      </c>
      <c r="BY6" s="51"/>
      <c r="CB6" s="50" t="s">
        <v>271</v>
      </c>
      <c r="CC6" s="44" t="s">
        <v>271</v>
      </c>
      <c r="CD6" s="44" t="s">
        <v>271</v>
      </c>
      <c r="CE6" s="44" t="s">
        <v>271</v>
      </c>
      <c r="CF6" s="44" t="s">
        <v>271</v>
      </c>
      <c r="CG6" s="44" t="s">
        <v>271</v>
      </c>
      <c r="CH6" s="44" t="s">
        <v>271</v>
      </c>
      <c r="CI6" s="44" t="s">
        <v>271</v>
      </c>
      <c r="CJ6" s="44" t="s">
        <v>271</v>
      </c>
      <c r="CK6" s="44" t="s">
        <v>271</v>
      </c>
      <c r="CL6" s="44" t="s">
        <v>271</v>
      </c>
      <c r="CM6" s="44" t="s">
        <v>271</v>
      </c>
      <c r="CN6" s="44" t="s">
        <v>271</v>
      </c>
      <c r="CO6" s="65" t="s">
        <v>271</v>
      </c>
      <c r="CP6" s="65" t="s">
        <v>271</v>
      </c>
      <c r="CQ6" s="49" t="s">
        <v>271</v>
      </c>
      <c r="CR6" s="49" t="s">
        <v>271</v>
      </c>
      <c r="CS6" s="44" t="s">
        <v>271</v>
      </c>
      <c r="CT6" s="44" t="s">
        <v>271</v>
      </c>
      <c r="CU6" s="44" t="s">
        <v>271</v>
      </c>
      <c r="CV6" s="50" t="s">
        <v>271</v>
      </c>
      <c r="CW6" s="44" t="s">
        <v>271</v>
      </c>
      <c r="CX6" s="44" t="s">
        <v>271</v>
      </c>
      <c r="CY6" s="50" t="s">
        <v>271</v>
      </c>
      <c r="CZ6" s="44" t="s">
        <v>271</v>
      </c>
      <c r="DA6" s="44">
        <v>0</v>
      </c>
      <c r="DB6" s="44">
        <v>0</v>
      </c>
      <c r="DC6" s="44">
        <v>0</v>
      </c>
      <c r="DD6" s="44">
        <v>0</v>
      </c>
      <c r="DE6" s="44">
        <v>0</v>
      </c>
      <c r="DF6" s="44">
        <v>0</v>
      </c>
      <c r="DG6" s="44">
        <v>0</v>
      </c>
      <c r="DH6" s="44">
        <v>0</v>
      </c>
      <c r="DI6" s="44">
        <v>1</v>
      </c>
      <c r="DJ6" s="50">
        <v>43281</v>
      </c>
      <c r="DL6" s="13" t="s">
        <v>343</v>
      </c>
    </row>
    <row r="7" spans="1:116" ht="20.100000000000001" customHeight="1" x14ac:dyDescent="0.25">
      <c r="A7" s="4">
        <v>6</v>
      </c>
      <c r="B7" s="5">
        <v>43292</v>
      </c>
      <c r="C7" s="28" t="s">
        <v>28</v>
      </c>
      <c r="D7" s="7">
        <v>460629442</v>
      </c>
      <c r="E7" s="8">
        <v>16982</v>
      </c>
      <c r="F7" s="4">
        <v>111</v>
      </c>
      <c r="G7" s="4" t="s">
        <v>8</v>
      </c>
      <c r="H7" s="4" t="s">
        <v>0</v>
      </c>
      <c r="I7" s="4">
        <v>3.31</v>
      </c>
      <c r="J7" s="4">
        <v>3.72</v>
      </c>
      <c r="K7" s="9" t="s">
        <v>45</v>
      </c>
      <c r="L7" s="10">
        <v>43235</v>
      </c>
      <c r="M7" s="11">
        <f t="shared" si="1"/>
        <v>71.87777777777778</v>
      </c>
      <c r="N7" s="9">
        <v>44.02</v>
      </c>
      <c r="O7" s="9" t="s">
        <v>267</v>
      </c>
      <c r="P7" s="9">
        <v>9</v>
      </c>
      <c r="Q7" s="9">
        <v>8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9" t="s">
        <v>449</v>
      </c>
      <c r="X7" s="9" t="s">
        <v>271</v>
      </c>
      <c r="Y7" s="9">
        <v>1</v>
      </c>
      <c r="AB7" s="10">
        <v>43194</v>
      </c>
      <c r="AC7" s="10" t="s">
        <v>271</v>
      </c>
      <c r="AD7" s="10">
        <v>43236</v>
      </c>
      <c r="AE7" s="11" t="e">
        <f t="shared" si="0"/>
        <v>#VALUE!</v>
      </c>
      <c r="AF7" s="49">
        <v>1</v>
      </c>
      <c r="AG7" s="44">
        <v>1</v>
      </c>
      <c r="AH7" s="44" t="s">
        <v>260</v>
      </c>
      <c r="AI7" s="44">
        <v>0</v>
      </c>
      <c r="AJ7" s="44">
        <v>1.99</v>
      </c>
      <c r="AK7" s="50">
        <v>43357</v>
      </c>
      <c r="AL7" s="44">
        <v>1</v>
      </c>
      <c r="AM7" s="44">
        <v>1</v>
      </c>
      <c r="AN7" s="44">
        <v>1</v>
      </c>
      <c r="AO7" s="44">
        <v>0</v>
      </c>
      <c r="AP7" s="44">
        <v>0</v>
      </c>
      <c r="AQ7" s="44">
        <v>0</v>
      </c>
      <c r="AR7" s="44" t="s">
        <v>271</v>
      </c>
      <c r="AS7" s="44" t="s">
        <v>271</v>
      </c>
      <c r="AT7" s="62" t="s">
        <v>271</v>
      </c>
      <c r="AU7" s="44" t="s">
        <v>271</v>
      </c>
      <c r="AV7" s="60" t="e">
        <f t="shared" si="3"/>
        <v>#VALUE!</v>
      </c>
      <c r="AW7" s="49" t="e">
        <f t="shared" si="2"/>
        <v>#VALUE!</v>
      </c>
      <c r="AX7" s="44" t="s">
        <v>271</v>
      </c>
      <c r="AY7" s="44" t="s">
        <v>271</v>
      </c>
      <c r="AZ7" s="44" t="s">
        <v>271</v>
      </c>
      <c r="BA7" s="44" t="s">
        <v>271</v>
      </c>
      <c r="BB7" s="44" t="s">
        <v>271</v>
      </c>
      <c r="BC7" s="44" t="s">
        <v>271</v>
      </c>
      <c r="BD7" s="44" t="s">
        <v>271</v>
      </c>
      <c r="BE7" s="44" t="s">
        <v>271</v>
      </c>
      <c r="BF7" s="44" t="s">
        <v>271</v>
      </c>
      <c r="BG7" s="44" t="s">
        <v>271</v>
      </c>
      <c r="BH7" s="44" t="s">
        <v>271</v>
      </c>
      <c r="BI7" s="44" t="s">
        <v>271</v>
      </c>
      <c r="BJ7" s="44" t="s">
        <v>271</v>
      </c>
      <c r="BK7" s="65" t="s">
        <v>271</v>
      </c>
      <c r="BL7" s="65" t="s">
        <v>271</v>
      </c>
      <c r="BM7" s="49" t="s">
        <v>271</v>
      </c>
      <c r="BN7" s="49" t="s">
        <v>271</v>
      </c>
      <c r="BO7" s="44" t="s">
        <v>271</v>
      </c>
      <c r="BP7" s="44" t="s">
        <v>271</v>
      </c>
      <c r="BQ7" s="44" t="s">
        <v>271</v>
      </c>
      <c r="BR7" s="50" t="s">
        <v>271</v>
      </c>
      <c r="BS7" s="44" t="s">
        <v>271</v>
      </c>
      <c r="BT7" s="44" t="s">
        <v>271</v>
      </c>
      <c r="BU7" s="50" t="s">
        <v>271</v>
      </c>
      <c r="BV7" s="44" t="s">
        <v>271</v>
      </c>
      <c r="BW7" s="44">
        <v>0</v>
      </c>
      <c r="BX7" s="51" t="s">
        <v>271</v>
      </c>
      <c r="BY7" s="50" t="s">
        <v>271</v>
      </c>
      <c r="BZ7" s="50" t="s">
        <v>271</v>
      </c>
      <c r="CA7" s="44" t="s">
        <v>271</v>
      </c>
      <c r="CB7" s="50" t="s">
        <v>271</v>
      </c>
      <c r="CC7" s="44" t="s">
        <v>271</v>
      </c>
      <c r="CD7" s="44" t="s">
        <v>271</v>
      </c>
      <c r="CE7" s="44" t="s">
        <v>271</v>
      </c>
      <c r="CF7" s="44" t="s">
        <v>271</v>
      </c>
      <c r="CG7" s="44" t="s">
        <v>271</v>
      </c>
      <c r="CH7" s="44" t="s">
        <v>271</v>
      </c>
      <c r="CI7" s="44" t="s">
        <v>271</v>
      </c>
      <c r="CJ7" s="44" t="s">
        <v>271</v>
      </c>
      <c r="CK7" s="44" t="s">
        <v>271</v>
      </c>
      <c r="CL7" s="44" t="s">
        <v>271</v>
      </c>
      <c r="CM7" s="44" t="s">
        <v>271</v>
      </c>
      <c r="CN7" s="44" t="s">
        <v>271</v>
      </c>
      <c r="CO7" s="65" t="s">
        <v>271</v>
      </c>
      <c r="CP7" s="65" t="s">
        <v>271</v>
      </c>
      <c r="CQ7" s="49" t="s">
        <v>271</v>
      </c>
      <c r="CR7" s="49" t="s">
        <v>271</v>
      </c>
      <c r="CS7" s="44" t="s">
        <v>271</v>
      </c>
      <c r="CT7" s="44" t="s">
        <v>271</v>
      </c>
      <c r="CU7" s="44" t="s">
        <v>271</v>
      </c>
      <c r="CV7" s="50" t="s">
        <v>271</v>
      </c>
      <c r="CW7" s="44" t="s">
        <v>271</v>
      </c>
      <c r="CX7" s="44" t="s">
        <v>271</v>
      </c>
      <c r="CY7" s="50" t="s">
        <v>271</v>
      </c>
      <c r="CZ7" s="44" t="s">
        <v>271</v>
      </c>
      <c r="DA7" s="44">
        <v>0</v>
      </c>
      <c r="DB7" s="44">
        <v>0</v>
      </c>
      <c r="DC7" s="44">
        <v>0</v>
      </c>
      <c r="DD7" s="44">
        <v>0</v>
      </c>
      <c r="DE7" s="44">
        <v>1</v>
      </c>
      <c r="DF7" s="44">
        <v>1</v>
      </c>
      <c r="DG7" s="44">
        <v>0</v>
      </c>
      <c r="DH7" s="44">
        <v>0</v>
      </c>
      <c r="DI7" s="44">
        <v>1</v>
      </c>
      <c r="DJ7" s="50">
        <v>43557</v>
      </c>
      <c r="DL7" s="13" t="s">
        <v>343</v>
      </c>
    </row>
    <row r="8" spans="1:116" ht="20.100000000000001" customHeight="1" x14ac:dyDescent="0.25">
      <c r="A8" s="4">
        <v>7</v>
      </c>
      <c r="B8" s="5">
        <v>43300</v>
      </c>
      <c r="C8" s="14" t="s">
        <v>29</v>
      </c>
      <c r="D8" s="7">
        <v>490505071</v>
      </c>
      <c r="E8" s="8">
        <v>18023</v>
      </c>
      <c r="F8" s="4">
        <v>211</v>
      </c>
      <c r="G8" s="4" t="s">
        <v>9</v>
      </c>
      <c r="H8" s="4" t="s">
        <v>3</v>
      </c>
      <c r="I8" s="4">
        <v>1206.1400000000001</v>
      </c>
      <c r="J8" s="4">
        <v>5.0999999999999996</v>
      </c>
      <c r="K8" s="9" t="s">
        <v>45</v>
      </c>
      <c r="L8" s="10">
        <v>41943</v>
      </c>
      <c r="M8" s="11">
        <f t="shared" si="1"/>
        <v>65.488888888888894</v>
      </c>
      <c r="N8" s="9">
        <v>14.46</v>
      </c>
      <c r="O8" s="9" t="s">
        <v>267</v>
      </c>
      <c r="P8" s="9">
        <v>9</v>
      </c>
      <c r="Q8" s="9">
        <v>8</v>
      </c>
      <c r="R8" s="44">
        <v>0</v>
      </c>
      <c r="S8" s="44">
        <v>0</v>
      </c>
      <c r="T8" s="44">
        <v>1</v>
      </c>
      <c r="U8" s="44">
        <v>0</v>
      </c>
      <c r="V8" s="44">
        <v>0</v>
      </c>
      <c r="W8" s="9" t="s">
        <v>276</v>
      </c>
      <c r="X8" s="9">
        <v>0</v>
      </c>
      <c r="Y8" s="9">
        <v>0</v>
      </c>
      <c r="AB8" s="10">
        <v>42845</v>
      </c>
      <c r="AC8" s="10">
        <v>42845</v>
      </c>
      <c r="AD8" s="10">
        <v>41963</v>
      </c>
      <c r="AE8" s="11">
        <f t="shared" si="0"/>
        <v>882</v>
      </c>
      <c r="AF8" s="49">
        <v>0</v>
      </c>
      <c r="AG8" s="44">
        <v>1</v>
      </c>
      <c r="AH8" s="44" t="s">
        <v>273</v>
      </c>
      <c r="AI8" s="44">
        <v>0</v>
      </c>
      <c r="AJ8" s="44">
        <v>0.13</v>
      </c>
      <c r="AK8" s="50">
        <v>42298</v>
      </c>
      <c r="AL8" s="44">
        <v>1</v>
      </c>
      <c r="AM8" s="44">
        <v>1</v>
      </c>
      <c r="AN8" s="44">
        <v>1</v>
      </c>
      <c r="AO8" s="44">
        <v>0</v>
      </c>
      <c r="AP8" s="44">
        <v>0</v>
      </c>
      <c r="AQ8" s="44" t="s">
        <v>261</v>
      </c>
      <c r="AR8" s="44" t="s">
        <v>264</v>
      </c>
      <c r="AS8" s="44">
        <v>1</v>
      </c>
      <c r="AT8" s="59">
        <v>43116</v>
      </c>
      <c r="AU8" s="50">
        <v>43182</v>
      </c>
      <c r="AV8" s="60">
        <f t="shared" si="3"/>
        <v>66</v>
      </c>
      <c r="AW8" s="49">
        <f t="shared" si="2"/>
        <v>68.697222222222223</v>
      </c>
      <c r="AX8" s="50">
        <v>43111</v>
      </c>
      <c r="AY8" s="44">
        <v>485.02</v>
      </c>
      <c r="AZ8" s="44" t="s">
        <v>266</v>
      </c>
      <c r="BA8" s="44" t="s">
        <v>266</v>
      </c>
      <c r="BB8" s="44">
        <v>3.68</v>
      </c>
      <c r="BC8" s="44">
        <v>1.45</v>
      </c>
      <c r="BD8" s="44">
        <v>44.3</v>
      </c>
      <c r="BE8" s="44">
        <v>108</v>
      </c>
      <c r="BF8" s="44">
        <v>2.54</v>
      </c>
      <c r="BG8" s="44">
        <v>280</v>
      </c>
      <c r="BH8" s="44">
        <v>0.62</v>
      </c>
      <c r="BI8" s="44">
        <v>0.92</v>
      </c>
      <c r="BJ8" s="44">
        <v>0.99</v>
      </c>
      <c r="BK8" s="65">
        <f>BH8/BJ8</f>
        <v>0.6262626262626263</v>
      </c>
      <c r="BL8" s="65">
        <f>BJ8/BI8</f>
        <v>1.076086956521739</v>
      </c>
      <c r="BM8" s="49">
        <f>BG8/BJ8</f>
        <v>282.82828282828285</v>
      </c>
      <c r="BN8" s="49">
        <f>PRODUCT(BK8,BG8)</f>
        <v>175.35353535353536</v>
      </c>
      <c r="BO8" s="44">
        <v>0</v>
      </c>
      <c r="BP8" s="44">
        <v>0</v>
      </c>
      <c r="BQ8" s="44">
        <v>268.08</v>
      </c>
      <c r="BR8" s="50">
        <v>43143</v>
      </c>
      <c r="BS8" s="44" t="s">
        <v>271</v>
      </c>
      <c r="BT8" s="44" t="s">
        <v>271</v>
      </c>
      <c r="BU8" s="50" t="s">
        <v>271</v>
      </c>
      <c r="BV8" s="44">
        <v>0</v>
      </c>
      <c r="BW8" s="44">
        <v>1</v>
      </c>
      <c r="BX8" s="44" t="s">
        <v>269</v>
      </c>
      <c r="BY8" s="50">
        <v>43020</v>
      </c>
      <c r="BZ8" s="50">
        <v>43102</v>
      </c>
      <c r="CA8" s="44">
        <v>5</v>
      </c>
      <c r="CB8" s="50">
        <v>43020</v>
      </c>
      <c r="CC8" s="44">
        <v>271.82</v>
      </c>
      <c r="CD8" s="44" t="s">
        <v>266</v>
      </c>
      <c r="CE8" s="44" t="s">
        <v>266</v>
      </c>
      <c r="CF8" s="44">
        <v>3.34</v>
      </c>
      <c r="CG8" s="44">
        <v>4.1399999999999997</v>
      </c>
      <c r="CH8" s="44">
        <v>43.2</v>
      </c>
      <c r="CI8" s="44">
        <v>118</v>
      </c>
      <c r="CJ8" s="44">
        <v>7.58</v>
      </c>
      <c r="CK8" s="44">
        <v>218</v>
      </c>
      <c r="CL8" s="44">
        <v>5.27</v>
      </c>
      <c r="CM8" s="44">
        <v>0.8</v>
      </c>
      <c r="CN8" s="44">
        <v>1.36</v>
      </c>
      <c r="CO8" s="65">
        <f>CL8/CN8</f>
        <v>3.8749999999999996</v>
      </c>
      <c r="CP8" s="65">
        <f>CN8/CM8</f>
        <v>1.7</v>
      </c>
      <c r="CQ8" s="49">
        <f>CK8/CN8</f>
        <v>160.29411764705881</v>
      </c>
      <c r="CR8" s="49">
        <f>PRODUCT(CO8,CK8)</f>
        <v>844.74999999999989</v>
      </c>
      <c r="CS8" s="44">
        <v>0</v>
      </c>
      <c r="CT8" s="44">
        <v>0</v>
      </c>
      <c r="CU8" s="44" t="s">
        <v>271</v>
      </c>
      <c r="CV8" s="50" t="s">
        <v>271</v>
      </c>
      <c r="CW8" s="44" t="s">
        <v>271</v>
      </c>
      <c r="CX8" s="44">
        <v>0</v>
      </c>
      <c r="CY8" s="50" t="s">
        <v>271</v>
      </c>
      <c r="CZ8" s="44">
        <v>1</v>
      </c>
      <c r="DA8" s="44">
        <v>0</v>
      </c>
      <c r="DB8" s="44">
        <v>1</v>
      </c>
      <c r="DC8" s="44">
        <v>1</v>
      </c>
      <c r="DD8" s="44">
        <v>0</v>
      </c>
      <c r="DE8" s="44">
        <v>0</v>
      </c>
      <c r="DF8" s="44">
        <v>0</v>
      </c>
      <c r="DG8" s="44">
        <v>1</v>
      </c>
      <c r="DH8" s="44">
        <v>1</v>
      </c>
      <c r="DI8" s="44">
        <v>1</v>
      </c>
      <c r="DJ8" s="50">
        <v>43595</v>
      </c>
      <c r="DK8" s="44" t="s">
        <v>305</v>
      </c>
      <c r="DL8" s="13" t="s">
        <v>329</v>
      </c>
    </row>
    <row r="9" spans="1:116" ht="20.100000000000001" customHeight="1" x14ac:dyDescent="0.25">
      <c r="A9" s="4">
        <v>8</v>
      </c>
      <c r="B9" s="5">
        <v>43301</v>
      </c>
      <c r="C9" s="6" t="s">
        <v>30</v>
      </c>
      <c r="D9" s="7">
        <v>6012221743</v>
      </c>
      <c r="E9" s="8">
        <v>22272</v>
      </c>
      <c r="F9" s="4">
        <v>201</v>
      </c>
      <c r="G9" s="4" t="s">
        <v>10</v>
      </c>
      <c r="H9" s="4" t="s">
        <v>3</v>
      </c>
      <c r="I9" s="4" t="s">
        <v>266</v>
      </c>
      <c r="J9" s="4" t="s">
        <v>266</v>
      </c>
      <c r="K9" s="9" t="s">
        <v>47</v>
      </c>
      <c r="L9" s="10">
        <v>42844</v>
      </c>
      <c r="M9" s="11">
        <f t="shared" si="1"/>
        <v>56.325000000000003</v>
      </c>
      <c r="N9" s="9">
        <v>1243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9" t="s">
        <v>404</v>
      </c>
      <c r="X9" s="9" t="s">
        <v>271</v>
      </c>
      <c r="Y9" s="9">
        <v>1</v>
      </c>
      <c r="AB9" s="10">
        <v>42836</v>
      </c>
      <c r="AC9" s="10">
        <v>43266</v>
      </c>
      <c r="AD9" s="10">
        <v>42850</v>
      </c>
      <c r="AE9" s="11">
        <f t="shared" si="0"/>
        <v>416</v>
      </c>
      <c r="AF9" s="49">
        <v>1</v>
      </c>
      <c r="AG9" s="44">
        <v>1</v>
      </c>
      <c r="AH9" s="44" t="s">
        <v>260</v>
      </c>
      <c r="AI9" s="44">
        <v>1</v>
      </c>
      <c r="AJ9" s="44">
        <v>60.17</v>
      </c>
      <c r="AK9" s="50">
        <v>43019</v>
      </c>
      <c r="AL9" s="44">
        <v>0</v>
      </c>
      <c r="AM9" s="44">
        <v>1</v>
      </c>
      <c r="AN9" s="44">
        <v>0</v>
      </c>
      <c r="AO9" s="44">
        <v>0</v>
      </c>
      <c r="AP9" s="44">
        <v>0</v>
      </c>
      <c r="AQ9" s="44">
        <v>0</v>
      </c>
      <c r="AR9" s="44" t="s">
        <v>271</v>
      </c>
      <c r="AS9" s="44" t="s">
        <v>271</v>
      </c>
      <c r="AT9" s="59" t="s">
        <v>271</v>
      </c>
      <c r="AU9" s="50" t="s">
        <v>271</v>
      </c>
      <c r="AV9" s="60" t="e">
        <f t="shared" si="3"/>
        <v>#VALUE!</v>
      </c>
      <c r="AW9" s="49" t="e">
        <f t="shared" si="2"/>
        <v>#VALUE!</v>
      </c>
      <c r="AX9" s="50" t="s">
        <v>271</v>
      </c>
      <c r="AY9" s="50" t="s">
        <v>271</v>
      </c>
      <c r="AZ9" s="50" t="s">
        <v>271</v>
      </c>
      <c r="BA9" s="50" t="s">
        <v>271</v>
      </c>
      <c r="BB9" s="50" t="s">
        <v>271</v>
      </c>
      <c r="BC9" s="50" t="s">
        <v>271</v>
      </c>
      <c r="BD9" s="50" t="s">
        <v>271</v>
      </c>
      <c r="BE9" s="50" t="s">
        <v>271</v>
      </c>
      <c r="BF9" s="50" t="s">
        <v>271</v>
      </c>
      <c r="BG9" s="50" t="s">
        <v>271</v>
      </c>
      <c r="BH9" s="50" t="s">
        <v>271</v>
      </c>
      <c r="BI9" s="50" t="s">
        <v>271</v>
      </c>
      <c r="BJ9" s="50" t="s">
        <v>271</v>
      </c>
      <c r="BK9" s="65" t="s">
        <v>271</v>
      </c>
      <c r="BL9" s="65" t="s">
        <v>271</v>
      </c>
      <c r="BM9" s="49" t="s">
        <v>271</v>
      </c>
      <c r="BN9" s="49" t="s">
        <v>271</v>
      </c>
      <c r="BO9" s="50" t="s">
        <v>271</v>
      </c>
      <c r="BP9" s="50" t="s">
        <v>271</v>
      </c>
      <c r="BQ9" s="50" t="s">
        <v>271</v>
      </c>
      <c r="BR9" s="50" t="s">
        <v>271</v>
      </c>
      <c r="BS9" s="50" t="s">
        <v>271</v>
      </c>
      <c r="BT9" s="44" t="s">
        <v>271</v>
      </c>
      <c r="BU9" s="50" t="s">
        <v>271</v>
      </c>
      <c r="BV9" s="44" t="s">
        <v>271</v>
      </c>
      <c r="BW9" s="44">
        <v>1</v>
      </c>
      <c r="BX9" s="44" t="s">
        <v>270</v>
      </c>
      <c r="BY9" s="50">
        <v>42872</v>
      </c>
      <c r="BZ9" s="50">
        <v>42977</v>
      </c>
      <c r="CA9" s="44">
        <v>6</v>
      </c>
      <c r="CB9" s="50">
        <v>41754</v>
      </c>
      <c r="CC9" s="44">
        <v>960.67</v>
      </c>
      <c r="CD9" s="44">
        <v>26.39</v>
      </c>
      <c r="CE9" s="44">
        <v>123.91</v>
      </c>
      <c r="CF9" s="44">
        <v>4</v>
      </c>
      <c r="CG9" s="44">
        <v>3.27</v>
      </c>
      <c r="CH9" s="44">
        <v>3.8</v>
      </c>
      <c r="CI9" s="44">
        <v>167</v>
      </c>
      <c r="CJ9" s="44">
        <v>11.11</v>
      </c>
      <c r="CK9" s="44">
        <v>290</v>
      </c>
      <c r="CL9" s="44">
        <v>8.07</v>
      </c>
      <c r="CM9" s="44">
        <v>0.85</v>
      </c>
      <c r="CN9" s="44">
        <v>2.0299999999999998</v>
      </c>
      <c r="CO9" s="65">
        <f>CL9/CN9</f>
        <v>3.9753694581280792</v>
      </c>
      <c r="CP9" s="65">
        <f>CN9/CM9</f>
        <v>2.388235294117647</v>
      </c>
      <c r="CQ9" s="49">
        <f>CK9/CN9</f>
        <v>142.85714285714286</v>
      </c>
      <c r="CR9" s="49">
        <f>PRODUCT(CO9,CK9)</f>
        <v>1152.8571428571429</v>
      </c>
      <c r="CS9" s="44">
        <v>1</v>
      </c>
      <c r="CT9" s="44">
        <v>4</v>
      </c>
      <c r="CU9" s="44">
        <v>60.17</v>
      </c>
      <c r="CV9" s="50">
        <v>43019</v>
      </c>
      <c r="CW9" s="44">
        <v>1</v>
      </c>
      <c r="CX9" s="44">
        <v>1</v>
      </c>
      <c r="CY9" s="50">
        <v>43017</v>
      </c>
      <c r="CZ9" s="44">
        <v>1</v>
      </c>
      <c r="DA9" s="44">
        <v>1</v>
      </c>
      <c r="DB9" s="44">
        <v>0</v>
      </c>
      <c r="DC9" s="44">
        <v>0</v>
      </c>
      <c r="DD9" s="44">
        <v>0</v>
      </c>
      <c r="DE9" s="44">
        <v>0</v>
      </c>
      <c r="DF9" s="44">
        <v>0</v>
      </c>
      <c r="DG9" s="44">
        <v>0</v>
      </c>
      <c r="DH9" s="44">
        <v>0</v>
      </c>
      <c r="DI9" s="44">
        <v>1</v>
      </c>
      <c r="DJ9" s="50">
        <v>43519</v>
      </c>
      <c r="DL9" s="13" t="s">
        <v>331</v>
      </c>
    </row>
    <row r="10" spans="1:116" ht="20.100000000000001" customHeight="1" x14ac:dyDescent="0.25">
      <c r="A10" s="4">
        <v>9</v>
      </c>
      <c r="B10" s="5">
        <v>43304</v>
      </c>
      <c r="C10" s="28" t="s">
        <v>31</v>
      </c>
      <c r="D10" s="7">
        <v>530606056</v>
      </c>
      <c r="E10" s="8">
        <v>19516</v>
      </c>
      <c r="F10" s="4">
        <v>205</v>
      </c>
      <c r="G10" s="4" t="s">
        <v>11</v>
      </c>
      <c r="H10" s="4" t="s">
        <v>3</v>
      </c>
      <c r="I10" s="4">
        <v>0.62</v>
      </c>
      <c r="J10" s="4">
        <v>3.16</v>
      </c>
      <c r="K10" s="9" t="s">
        <v>45</v>
      </c>
      <c r="L10" s="10">
        <v>39953</v>
      </c>
      <c r="M10" s="11">
        <f t="shared" si="1"/>
        <v>55.955555555555556</v>
      </c>
      <c r="N10" s="9">
        <v>118</v>
      </c>
      <c r="O10" s="9" t="s">
        <v>258</v>
      </c>
      <c r="P10" s="9">
        <v>9</v>
      </c>
      <c r="Q10" s="9">
        <v>8</v>
      </c>
      <c r="R10" s="44">
        <v>0</v>
      </c>
      <c r="S10" s="44">
        <v>0</v>
      </c>
      <c r="T10" s="44">
        <v>1</v>
      </c>
      <c r="U10" s="44">
        <v>0</v>
      </c>
      <c r="V10" s="44">
        <v>0</v>
      </c>
      <c r="W10" s="9" t="s">
        <v>277</v>
      </c>
      <c r="X10" s="9" t="s">
        <v>271</v>
      </c>
      <c r="Y10" s="9">
        <v>0</v>
      </c>
      <c r="AB10" s="10">
        <v>41348</v>
      </c>
      <c r="AC10" s="10">
        <v>41348</v>
      </c>
      <c r="AD10" s="10">
        <v>41045</v>
      </c>
      <c r="AE10" s="11">
        <f t="shared" si="0"/>
        <v>303</v>
      </c>
      <c r="AF10" s="49">
        <v>0</v>
      </c>
      <c r="AG10" s="44">
        <v>0</v>
      </c>
      <c r="AH10" s="44">
        <v>0</v>
      </c>
      <c r="AI10" s="44">
        <v>1</v>
      </c>
      <c r="AJ10" s="44">
        <v>5.13</v>
      </c>
      <c r="AK10" s="50">
        <v>41176</v>
      </c>
      <c r="AL10" s="44">
        <v>1</v>
      </c>
      <c r="AM10" s="44">
        <v>1</v>
      </c>
      <c r="AN10" s="44">
        <v>0</v>
      </c>
      <c r="AO10" s="44">
        <v>0</v>
      </c>
      <c r="AP10" s="44">
        <v>0</v>
      </c>
      <c r="AQ10" s="44" t="s">
        <v>261</v>
      </c>
      <c r="AR10" s="44" t="s">
        <v>264</v>
      </c>
      <c r="AS10" s="44">
        <v>1</v>
      </c>
      <c r="AT10" s="59">
        <v>42262</v>
      </c>
      <c r="AU10" s="50" t="s">
        <v>327</v>
      </c>
      <c r="AV10" s="60" t="e">
        <f t="shared" si="3"/>
        <v>#VALUE!</v>
      </c>
      <c r="AW10" s="49">
        <f t="shared" si="2"/>
        <v>62.274999999999999</v>
      </c>
      <c r="AX10" s="50">
        <v>42261</v>
      </c>
      <c r="AY10" s="44">
        <v>696.6</v>
      </c>
      <c r="AZ10" s="44" t="s">
        <v>271</v>
      </c>
      <c r="BA10" s="44" t="s">
        <v>271</v>
      </c>
      <c r="BB10" s="44">
        <v>3.05</v>
      </c>
      <c r="BC10" s="44">
        <v>1.1000000000000001</v>
      </c>
      <c r="BD10" s="44">
        <v>5.2</v>
      </c>
      <c r="BE10" s="44">
        <v>147</v>
      </c>
      <c r="BF10" s="44">
        <v>6.65</v>
      </c>
      <c r="BG10" s="44">
        <v>178</v>
      </c>
      <c r="BH10" s="44">
        <v>4.3</v>
      </c>
      <c r="BI10" s="44">
        <v>0.8</v>
      </c>
      <c r="BJ10" s="44">
        <v>1.32</v>
      </c>
      <c r="BK10" s="66">
        <v>2.1735537190000001</v>
      </c>
      <c r="BL10" s="65">
        <f>BJ10/BI10</f>
        <v>1.65</v>
      </c>
      <c r="BM10" s="49">
        <f>BG10/BJ10</f>
        <v>134.84848484848484</v>
      </c>
      <c r="BN10" s="49">
        <f>PRODUCT(BK10,BG10)</f>
        <v>386.89256198200002</v>
      </c>
      <c r="BO10" s="44">
        <v>1</v>
      </c>
      <c r="BP10" s="44">
        <v>1</v>
      </c>
      <c r="BQ10" s="44">
        <v>0.1</v>
      </c>
      <c r="BR10" s="50">
        <v>42765</v>
      </c>
      <c r="BS10" s="44">
        <v>1</v>
      </c>
      <c r="BT10" s="44">
        <v>1</v>
      </c>
      <c r="BU10" s="50">
        <v>42426</v>
      </c>
      <c r="BV10" s="44">
        <v>0</v>
      </c>
      <c r="BW10" s="44">
        <v>1</v>
      </c>
      <c r="BX10" s="44" t="s">
        <v>269</v>
      </c>
      <c r="BY10" s="50">
        <v>41617</v>
      </c>
      <c r="BZ10" s="50">
        <v>41722</v>
      </c>
      <c r="CA10" s="44">
        <v>6</v>
      </c>
      <c r="CB10" s="50">
        <v>41597</v>
      </c>
      <c r="CC10" s="44">
        <v>218.17</v>
      </c>
      <c r="CD10" s="44" t="s">
        <v>271</v>
      </c>
      <c r="CE10" s="44" t="s">
        <v>271</v>
      </c>
      <c r="CF10" s="44">
        <v>2.92</v>
      </c>
      <c r="CG10" s="44">
        <v>1.43</v>
      </c>
      <c r="CH10" s="44">
        <v>2</v>
      </c>
      <c r="CI10" s="44">
        <v>155</v>
      </c>
      <c r="CJ10" s="44">
        <v>7.3</v>
      </c>
      <c r="CK10" s="44">
        <v>185</v>
      </c>
      <c r="CL10" s="44">
        <v>5.08</v>
      </c>
      <c r="CM10" s="44">
        <v>0.63</v>
      </c>
      <c r="CN10" s="44">
        <v>1.32</v>
      </c>
      <c r="CO10" s="65">
        <f>CL10/CN10</f>
        <v>3.8484848484848482</v>
      </c>
      <c r="CP10" s="65">
        <f>CN10/CM10</f>
        <v>2.0952380952380953</v>
      </c>
      <c r="CQ10" s="49">
        <f>CK10/CN10</f>
        <v>140.15151515151516</v>
      </c>
      <c r="CR10" s="49">
        <f>PRODUCT(CO10,CK10)</f>
        <v>711.96969696969688</v>
      </c>
      <c r="CS10" s="44">
        <v>0</v>
      </c>
      <c r="CT10" s="44">
        <v>0</v>
      </c>
      <c r="CU10" s="44">
        <v>35.58</v>
      </c>
      <c r="CV10" s="50">
        <v>41722</v>
      </c>
      <c r="CW10" s="44" t="s">
        <v>271</v>
      </c>
      <c r="CX10" s="44">
        <v>1</v>
      </c>
      <c r="CY10" s="50">
        <v>41759</v>
      </c>
      <c r="CZ10" s="44">
        <v>1</v>
      </c>
      <c r="DA10" s="44">
        <v>1</v>
      </c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1</v>
      </c>
      <c r="DH10" s="44">
        <v>0</v>
      </c>
      <c r="DI10" s="44">
        <v>0</v>
      </c>
      <c r="DJ10" s="50">
        <v>43880</v>
      </c>
      <c r="DL10" s="13" t="s">
        <v>332</v>
      </c>
    </row>
    <row r="11" spans="1:116" ht="20.100000000000001" customHeight="1" x14ac:dyDescent="0.25">
      <c r="A11" s="4">
        <v>10</v>
      </c>
      <c r="B11" s="5">
        <v>43312</v>
      </c>
      <c r="C11" s="74" t="s">
        <v>32</v>
      </c>
      <c r="D11" s="7">
        <v>410112409</v>
      </c>
      <c r="E11" s="8">
        <v>14988</v>
      </c>
      <c r="F11" s="4">
        <v>111</v>
      </c>
      <c r="G11" s="4" t="s">
        <v>12</v>
      </c>
      <c r="H11" s="4" t="s">
        <v>3</v>
      </c>
      <c r="I11" s="4">
        <v>574.29999999999995</v>
      </c>
      <c r="J11" s="4">
        <v>2.5499999999999998</v>
      </c>
      <c r="K11" s="9" t="s">
        <v>47</v>
      </c>
      <c r="L11" s="10">
        <v>43312</v>
      </c>
      <c r="M11" s="11">
        <f>YEARFRAC(L11,E11)</f>
        <v>77.552777777777777</v>
      </c>
      <c r="N11" s="9">
        <v>574.29999999999995</v>
      </c>
      <c r="O11" s="9" t="s">
        <v>267</v>
      </c>
      <c r="P11" s="9">
        <v>9</v>
      </c>
      <c r="Q11" s="44">
        <v>8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9" t="s">
        <v>278</v>
      </c>
      <c r="Y11" s="9">
        <v>1</v>
      </c>
      <c r="Z11" t="s">
        <v>673</v>
      </c>
      <c r="AA11" t="s">
        <v>674</v>
      </c>
      <c r="AB11" s="10">
        <v>42450</v>
      </c>
      <c r="AD11" s="10">
        <v>43326</v>
      </c>
      <c r="AF11" s="49">
        <v>1</v>
      </c>
      <c r="AG11" s="44">
        <v>1</v>
      </c>
      <c r="AH11" s="44" t="s">
        <v>260</v>
      </c>
      <c r="AI11" s="44">
        <v>0</v>
      </c>
      <c r="AJ11" s="44">
        <v>0.59</v>
      </c>
      <c r="AK11" s="50">
        <v>43545</v>
      </c>
      <c r="AL11" s="44">
        <v>0</v>
      </c>
      <c r="AM11" s="44">
        <v>1</v>
      </c>
      <c r="AN11" s="44">
        <v>0</v>
      </c>
      <c r="AO11" s="44">
        <v>0</v>
      </c>
      <c r="AP11" s="44">
        <v>0</v>
      </c>
      <c r="AQ11" s="44">
        <v>0</v>
      </c>
      <c r="AT11" s="62"/>
      <c r="AU11" s="44"/>
      <c r="AV11" s="60">
        <f>_xlfn.DAYS(AU11,AT11)</f>
        <v>0</v>
      </c>
      <c r="AW11" s="49">
        <f t="shared" si="2"/>
        <v>41.033333333333331</v>
      </c>
      <c r="AX11" s="44"/>
      <c r="BK11" s="65"/>
      <c r="BL11" s="65"/>
      <c r="BM11" s="49"/>
      <c r="BN11" s="49"/>
      <c r="BR11" s="44"/>
      <c r="BW11" s="44">
        <v>1</v>
      </c>
      <c r="BX11" s="44" t="s">
        <v>270</v>
      </c>
      <c r="BY11" s="50">
        <v>43364</v>
      </c>
      <c r="BZ11" s="50">
        <v>43469</v>
      </c>
      <c r="CA11" s="44">
        <v>6</v>
      </c>
      <c r="CB11" s="50">
        <v>43363</v>
      </c>
      <c r="CC11" s="44">
        <v>4.97</v>
      </c>
      <c r="CD11" s="44" t="s">
        <v>266</v>
      </c>
      <c r="CE11" s="44" t="s">
        <v>266</v>
      </c>
      <c r="CF11" s="44">
        <v>2.56</v>
      </c>
      <c r="CG11" s="44">
        <v>2.5</v>
      </c>
      <c r="CH11" s="44">
        <v>1.6</v>
      </c>
      <c r="CI11" s="44">
        <v>138</v>
      </c>
      <c r="CJ11" s="44">
        <v>7.39</v>
      </c>
      <c r="CK11" s="44">
        <v>286</v>
      </c>
      <c r="CL11" s="44">
        <v>4.13</v>
      </c>
      <c r="CM11" s="44">
        <v>0.49</v>
      </c>
      <c r="CN11" s="44">
        <v>2.38</v>
      </c>
      <c r="CO11" s="65">
        <f>CL11/CN11</f>
        <v>1.7352941176470589</v>
      </c>
      <c r="CP11" s="65">
        <f>CN11/CM11</f>
        <v>4.8571428571428568</v>
      </c>
      <c r="CQ11" s="49">
        <f>CK11/CN11</f>
        <v>120.16806722689076</v>
      </c>
      <c r="CR11" s="49">
        <f>PRODUCT(CO11,CK11)</f>
        <v>496.29411764705884</v>
      </c>
      <c r="CS11" s="44">
        <v>0</v>
      </c>
      <c r="CT11" s="44">
        <v>0</v>
      </c>
      <c r="CU11" s="44">
        <v>0.59</v>
      </c>
      <c r="CV11" s="50">
        <v>43545</v>
      </c>
      <c r="CW11" s="44" t="s">
        <v>271</v>
      </c>
      <c r="CX11" s="44">
        <v>1</v>
      </c>
      <c r="CY11" s="50">
        <v>43539</v>
      </c>
      <c r="CZ11" s="44">
        <v>1</v>
      </c>
      <c r="DA11" s="44">
        <v>0</v>
      </c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50">
        <v>44581</v>
      </c>
      <c r="DL11" s="13" t="s">
        <v>333</v>
      </c>
    </row>
    <row r="12" spans="1:116" ht="20.100000000000001" customHeight="1" x14ac:dyDescent="0.25">
      <c r="A12" s="4">
        <v>11</v>
      </c>
      <c r="B12" s="5">
        <v>43319</v>
      </c>
      <c r="C12" s="28" t="s">
        <v>33</v>
      </c>
      <c r="D12" s="7">
        <v>410406406</v>
      </c>
      <c r="E12" s="8">
        <v>15072</v>
      </c>
      <c r="F12" s="4">
        <v>111</v>
      </c>
      <c r="G12" s="4" t="s">
        <v>13</v>
      </c>
      <c r="H12" s="4" t="s">
        <v>6</v>
      </c>
      <c r="I12" s="4">
        <v>0.22</v>
      </c>
      <c r="J12" s="4" t="s">
        <v>266</v>
      </c>
      <c r="K12" s="9" t="s">
        <v>46</v>
      </c>
      <c r="L12" s="10">
        <v>43191</v>
      </c>
      <c r="M12" s="11">
        <f t="shared" si="1"/>
        <v>76.986111111111114</v>
      </c>
      <c r="N12" s="9">
        <v>4.26</v>
      </c>
      <c r="O12" s="9" t="s">
        <v>279</v>
      </c>
      <c r="P12" s="9">
        <v>8</v>
      </c>
      <c r="Q12" s="9">
        <v>8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9" t="s">
        <v>280</v>
      </c>
      <c r="X12" s="9" t="s">
        <v>271</v>
      </c>
      <c r="Y12" s="9">
        <v>1</v>
      </c>
      <c r="AB12" s="10">
        <v>43242</v>
      </c>
      <c r="AC12" s="10">
        <v>43769</v>
      </c>
      <c r="AD12" s="10">
        <v>43237</v>
      </c>
      <c r="AE12" s="11">
        <f t="shared" si="0"/>
        <v>532</v>
      </c>
      <c r="AF12" s="49">
        <v>0</v>
      </c>
      <c r="AG12" s="44">
        <v>1</v>
      </c>
      <c r="AH12" s="44" t="s">
        <v>281</v>
      </c>
      <c r="AI12" s="44">
        <v>0</v>
      </c>
      <c r="AJ12" s="44">
        <v>0.22</v>
      </c>
      <c r="AK12" s="50">
        <v>43319</v>
      </c>
      <c r="AL12" s="44">
        <v>0</v>
      </c>
      <c r="AM12" s="44">
        <v>1</v>
      </c>
      <c r="AN12" s="44">
        <v>0</v>
      </c>
      <c r="AO12" s="44">
        <v>0</v>
      </c>
      <c r="AP12" s="44">
        <v>0</v>
      </c>
      <c r="AQ12" s="44" t="s">
        <v>261</v>
      </c>
      <c r="AR12" s="44" t="s">
        <v>265</v>
      </c>
      <c r="AS12" s="44">
        <v>1</v>
      </c>
      <c r="AT12" s="59">
        <v>43838</v>
      </c>
      <c r="AU12" s="50" t="s">
        <v>327</v>
      </c>
      <c r="AV12" s="60" t="e">
        <f t="shared" si="3"/>
        <v>#VALUE!</v>
      </c>
      <c r="AW12" s="49">
        <f t="shared" si="2"/>
        <v>78.75555555555556</v>
      </c>
      <c r="AX12" s="50">
        <v>43838</v>
      </c>
      <c r="AY12" s="44">
        <v>126.79</v>
      </c>
      <c r="AZ12" s="44" t="s">
        <v>266</v>
      </c>
      <c r="BA12" s="44" t="s">
        <v>266</v>
      </c>
      <c r="BB12" s="44" t="s">
        <v>266</v>
      </c>
      <c r="BC12" s="44" t="s">
        <v>266</v>
      </c>
      <c r="BD12" s="44" t="s">
        <v>266</v>
      </c>
      <c r="BE12" s="44" t="s">
        <v>266</v>
      </c>
      <c r="BF12" s="44" t="s">
        <v>266</v>
      </c>
      <c r="BG12" s="44" t="s">
        <v>266</v>
      </c>
      <c r="BH12" s="44" t="s">
        <v>266</v>
      </c>
      <c r="BI12" s="44" t="s">
        <v>266</v>
      </c>
      <c r="BJ12" s="44" t="s">
        <v>266</v>
      </c>
      <c r="BK12" s="65" t="s">
        <v>266</v>
      </c>
      <c r="BL12" s="65" t="s">
        <v>266</v>
      </c>
      <c r="BM12" s="49" t="s">
        <v>266</v>
      </c>
      <c r="BN12" s="49" t="s">
        <v>266</v>
      </c>
      <c r="BO12" s="44">
        <v>0</v>
      </c>
      <c r="BP12" s="44">
        <v>0</v>
      </c>
      <c r="BW12" s="44">
        <v>0</v>
      </c>
      <c r="BX12" s="44" t="s">
        <v>271</v>
      </c>
      <c r="BY12" s="44" t="s">
        <v>271</v>
      </c>
      <c r="BZ12" s="44" t="s">
        <v>271</v>
      </c>
      <c r="CA12" s="44" t="s">
        <v>271</v>
      </c>
      <c r="CB12" s="44" t="s">
        <v>271</v>
      </c>
      <c r="CC12" s="44" t="s">
        <v>271</v>
      </c>
      <c r="CD12" s="44" t="s">
        <v>271</v>
      </c>
      <c r="CE12" s="44" t="s">
        <v>271</v>
      </c>
      <c r="CF12" s="44" t="s">
        <v>271</v>
      </c>
      <c r="CG12" s="44" t="s">
        <v>271</v>
      </c>
      <c r="CH12" s="44" t="s">
        <v>271</v>
      </c>
      <c r="CI12" s="44" t="s">
        <v>271</v>
      </c>
      <c r="CJ12" s="44" t="s">
        <v>271</v>
      </c>
      <c r="CK12" s="44" t="s">
        <v>271</v>
      </c>
      <c r="CL12" s="44" t="s">
        <v>271</v>
      </c>
      <c r="CM12" s="44" t="s">
        <v>271</v>
      </c>
      <c r="CN12" s="44" t="s">
        <v>271</v>
      </c>
      <c r="CO12" s="65" t="s">
        <v>271</v>
      </c>
      <c r="CP12" s="65" t="s">
        <v>271</v>
      </c>
      <c r="CQ12" s="49" t="s">
        <v>271</v>
      </c>
      <c r="CR12" s="49" t="s">
        <v>271</v>
      </c>
      <c r="CS12" s="44" t="s">
        <v>271</v>
      </c>
      <c r="CT12" s="44" t="s">
        <v>271</v>
      </c>
      <c r="CU12" s="44" t="s">
        <v>271</v>
      </c>
      <c r="CV12" s="44" t="s">
        <v>271</v>
      </c>
      <c r="CW12" s="44" t="s">
        <v>271</v>
      </c>
      <c r="CX12" s="44" t="s">
        <v>271</v>
      </c>
      <c r="CY12" s="44" t="s">
        <v>271</v>
      </c>
      <c r="CZ12" s="44" t="s">
        <v>271</v>
      </c>
      <c r="DA12" s="44">
        <v>0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44">
        <v>0</v>
      </c>
      <c r="DI12" s="44">
        <v>0</v>
      </c>
      <c r="DJ12" s="50">
        <v>43866</v>
      </c>
      <c r="DL12" s="13" t="s">
        <v>334</v>
      </c>
    </row>
    <row r="13" spans="1:116" ht="20.100000000000001" customHeight="1" x14ac:dyDescent="0.25">
      <c r="A13" s="4">
        <v>12</v>
      </c>
      <c r="B13" s="5">
        <v>43341</v>
      </c>
      <c r="C13" s="28" t="s">
        <v>34</v>
      </c>
      <c r="D13" s="7">
        <v>501102262</v>
      </c>
      <c r="E13" s="8">
        <v>18569</v>
      </c>
      <c r="F13" s="4">
        <v>111</v>
      </c>
      <c r="G13" s="4" t="s">
        <v>14</v>
      </c>
      <c r="H13" s="4" t="s">
        <v>6</v>
      </c>
      <c r="I13" s="4">
        <v>38.14</v>
      </c>
      <c r="J13" s="4">
        <v>3.16</v>
      </c>
      <c r="K13" s="9" t="s">
        <v>45</v>
      </c>
      <c r="L13" s="10">
        <v>43252</v>
      </c>
      <c r="M13" s="11">
        <f t="shared" si="1"/>
        <v>67.580555555555549</v>
      </c>
      <c r="N13" s="9">
        <v>1481</v>
      </c>
      <c r="O13" s="9" t="s">
        <v>282</v>
      </c>
      <c r="P13" s="9">
        <v>7</v>
      </c>
      <c r="Q13" s="9">
        <v>7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9" t="s">
        <v>283</v>
      </c>
      <c r="X13" s="9" t="s">
        <v>271</v>
      </c>
      <c r="Y13" s="9">
        <v>1</v>
      </c>
      <c r="AB13" s="10">
        <v>43273</v>
      </c>
      <c r="AC13" s="10" t="s">
        <v>271</v>
      </c>
      <c r="AD13" s="10">
        <v>43263</v>
      </c>
      <c r="AE13" s="11" t="e">
        <f t="shared" si="0"/>
        <v>#VALUE!</v>
      </c>
      <c r="AF13" s="49">
        <v>1</v>
      </c>
      <c r="AG13" s="44">
        <v>0</v>
      </c>
      <c r="AH13" s="44">
        <v>0</v>
      </c>
      <c r="AI13" s="44">
        <v>1</v>
      </c>
      <c r="AJ13" s="44">
        <v>7.55</v>
      </c>
      <c r="AK13" s="50">
        <v>43710</v>
      </c>
      <c r="AL13" s="44">
        <v>0</v>
      </c>
      <c r="AM13" s="44">
        <v>1</v>
      </c>
      <c r="AN13" s="44">
        <v>0</v>
      </c>
      <c r="AO13" s="44">
        <v>0</v>
      </c>
      <c r="AP13" s="44">
        <v>0</v>
      </c>
      <c r="AQ13" s="44" t="s">
        <v>274</v>
      </c>
      <c r="AR13" s="44" t="s">
        <v>265</v>
      </c>
      <c r="AS13" s="44">
        <v>0</v>
      </c>
      <c r="AT13" s="62" t="s">
        <v>271</v>
      </c>
      <c r="AU13" s="44" t="s">
        <v>327</v>
      </c>
      <c r="AV13" s="60" t="e">
        <f t="shared" si="3"/>
        <v>#VALUE!</v>
      </c>
      <c r="AW13" s="49" t="e">
        <f t="shared" si="2"/>
        <v>#VALUE!</v>
      </c>
      <c r="AX13" s="50">
        <v>43880</v>
      </c>
      <c r="AY13" s="44">
        <v>22.59</v>
      </c>
      <c r="AZ13" s="44" t="s">
        <v>266</v>
      </c>
      <c r="BA13" s="44" t="s">
        <v>266</v>
      </c>
      <c r="BK13" s="65"/>
      <c r="BL13" s="65"/>
      <c r="BM13" s="49"/>
      <c r="BN13" s="49"/>
      <c r="BO13" s="44">
        <v>0</v>
      </c>
      <c r="BP13" s="44" t="s">
        <v>266</v>
      </c>
      <c r="BR13" s="44"/>
      <c r="BW13" s="44">
        <v>0</v>
      </c>
      <c r="BX13" s="44" t="s">
        <v>271</v>
      </c>
      <c r="BY13" s="44" t="s">
        <v>271</v>
      </c>
      <c r="BZ13" s="44" t="s">
        <v>271</v>
      </c>
      <c r="CA13" s="44" t="s">
        <v>271</v>
      </c>
      <c r="CB13" s="44" t="s">
        <v>271</v>
      </c>
      <c r="CC13" s="44" t="s">
        <v>271</v>
      </c>
      <c r="CD13" s="44" t="s">
        <v>271</v>
      </c>
      <c r="CE13" s="44" t="s">
        <v>271</v>
      </c>
      <c r="CF13" s="44" t="s">
        <v>271</v>
      </c>
      <c r="CG13" s="44" t="s">
        <v>271</v>
      </c>
      <c r="CH13" s="44" t="s">
        <v>271</v>
      </c>
      <c r="CI13" s="44" t="s">
        <v>271</v>
      </c>
      <c r="CJ13" s="44" t="s">
        <v>271</v>
      </c>
      <c r="CK13" s="44" t="s">
        <v>271</v>
      </c>
      <c r="CL13" s="44" t="s">
        <v>271</v>
      </c>
      <c r="CM13" s="44" t="s">
        <v>271</v>
      </c>
      <c r="CN13" s="44" t="s">
        <v>271</v>
      </c>
      <c r="CO13" s="65" t="s">
        <v>271</v>
      </c>
      <c r="CP13" s="65" t="s">
        <v>271</v>
      </c>
      <c r="CQ13" s="49" t="s">
        <v>271</v>
      </c>
      <c r="CR13" s="49" t="s">
        <v>271</v>
      </c>
      <c r="CS13" s="44" t="s">
        <v>271</v>
      </c>
      <c r="CT13" s="44" t="s">
        <v>271</v>
      </c>
      <c r="CU13" s="44" t="s">
        <v>271</v>
      </c>
      <c r="CV13" s="44" t="s">
        <v>271</v>
      </c>
      <c r="CW13" s="44" t="s">
        <v>271</v>
      </c>
      <c r="CX13" s="44" t="s">
        <v>271</v>
      </c>
      <c r="CY13" s="44" t="s">
        <v>271</v>
      </c>
      <c r="CZ13" s="44" t="s">
        <v>271</v>
      </c>
      <c r="DA13" s="44">
        <v>0</v>
      </c>
      <c r="DB13" s="44">
        <v>0</v>
      </c>
      <c r="DC13" s="44">
        <v>0</v>
      </c>
      <c r="DD13" s="44">
        <v>0</v>
      </c>
      <c r="DE13" s="44">
        <v>0</v>
      </c>
      <c r="DF13" s="44">
        <v>0</v>
      </c>
      <c r="DG13" s="44">
        <v>0</v>
      </c>
      <c r="DH13" s="44">
        <v>0</v>
      </c>
      <c r="DI13" s="44">
        <v>0</v>
      </c>
      <c r="DJ13" s="50">
        <v>43838</v>
      </c>
      <c r="DL13" s="13" t="s">
        <v>425</v>
      </c>
    </row>
    <row r="14" spans="1:116" ht="20.100000000000001" customHeight="1" x14ac:dyDescent="0.25">
      <c r="A14" s="4">
        <v>13</v>
      </c>
      <c r="B14" s="5">
        <v>43343</v>
      </c>
      <c r="C14" s="28" t="s">
        <v>35</v>
      </c>
      <c r="D14" s="7">
        <v>430304423</v>
      </c>
      <c r="E14" s="8">
        <v>15769</v>
      </c>
      <c r="F14" s="4">
        <v>205</v>
      </c>
      <c r="G14" s="4" t="s">
        <v>15</v>
      </c>
      <c r="H14" s="4" t="s">
        <v>3</v>
      </c>
      <c r="I14" s="4">
        <v>165.82</v>
      </c>
      <c r="J14" s="4">
        <v>7.34</v>
      </c>
      <c r="K14" s="9" t="s">
        <v>45</v>
      </c>
      <c r="L14" s="10">
        <v>42977</v>
      </c>
      <c r="M14" s="11">
        <f t="shared" si="1"/>
        <v>74.488888888888894</v>
      </c>
      <c r="N14" s="9">
        <v>757.1</v>
      </c>
      <c r="O14" s="9" t="s">
        <v>284</v>
      </c>
      <c r="P14" s="9">
        <v>10</v>
      </c>
      <c r="Q14" s="9">
        <v>8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9" t="s">
        <v>283</v>
      </c>
      <c r="X14" s="9" t="s">
        <v>271</v>
      </c>
      <c r="Y14" s="9">
        <v>1</v>
      </c>
      <c r="AB14" s="10">
        <v>42984</v>
      </c>
      <c r="AC14" s="10">
        <v>43117</v>
      </c>
      <c r="AD14" s="10">
        <v>42993</v>
      </c>
      <c r="AE14" s="11">
        <f t="shared" si="0"/>
        <v>124</v>
      </c>
      <c r="AF14" s="49">
        <v>1</v>
      </c>
      <c r="AG14" s="44">
        <v>1</v>
      </c>
      <c r="AH14" s="44" t="s">
        <v>281</v>
      </c>
      <c r="AI14" s="44">
        <v>0</v>
      </c>
      <c r="AJ14" s="44">
        <v>65.28</v>
      </c>
      <c r="AK14" s="50">
        <v>43074</v>
      </c>
      <c r="AL14" s="44">
        <v>0</v>
      </c>
      <c r="AM14" s="44">
        <v>1</v>
      </c>
      <c r="AN14" s="44">
        <v>0</v>
      </c>
      <c r="AO14" s="44">
        <v>0</v>
      </c>
      <c r="AP14" s="44">
        <v>0</v>
      </c>
      <c r="AQ14" s="44" t="s">
        <v>274</v>
      </c>
      <c r="AR14" s="44" t="s">
        <v>264</v>
      </c>
      <c r="AS14" s="44">
        <v>1</v>
      </c>
      <c r="AT14" s="59">
        <v>43357</v>
      </c>
      <c r="AU14" s="50">
        <v>43381</v>
      </c>
      <c r="AV14" s="60">
        <f t="shared" si="3"/>
        <v>24</v>
      </c>
      <c r="AW14" s="49">
        <f t="shared" si="2"/>
        <v>75.527777777777771</v>
      </c>
      <c r="AX14" s="50">
        <v>43357</v>
      </c>
      <c r="AY14" s="44">
        <v>249.3</v>
      </c>
      <c r="AZ14" s="44" t="s">
        <v>266</v>
      </c>
      <c r="BA14" s="44" t="s">
        <v>266</v>
      </c>
      <c r="BB14" s="44" t="s">
        <v>266</v>
      </c>
      <c r="BC14" s="44" t="s">
        <v>266</v>
      </c>
      <c r="BD14" s="44" t="s">
        <v>266</v>
      </c>
      <c r="BE14" s="44" t="s">
        <v>266</v>
      </c>
      <c r="BF14" s="44" t="s">
        <v>266</v>
      </c>
      <c r="BG14" s="44" t="s">
        <v>266</v>
      </c>
      <c r="BH14" s="44" t="s">
        <v>266</v>
      </c>
      <c r="BI14" s="44" t="s">
        <v>266</v>
      </c>
      <c r="BJ14" s="44" t="s">
        <v>266</v>
      </c>
      <c r="BK14" s="65" t="s">
        <v>266</v>
      </c>
      <c r="BL14" s="65" t="s">
        <v>266</v>
      </c>
      <c r="BM14" s="49" t="s">
        <v>266</v>
      </c>
      <c r="BN14" s="49" t="s">
        <v>266</v>
      </c>
      <c r="BO14" s="44">
        <v>2</v>
      </c>
      <c r="BP14" s="44">
        <v>4</v>
      </c>
      <c r="BQ14" s="44" t="s">
        <v>271</v>
      </c>
      <c r="BR14" s="44" t="s">
        <v>271</v>
      </c>
      <c r="BS14" s="44">
        <v>0</v>
      </c>
      <c r="BT14" s="44">
        <v>0</v>
      </c>
      <c r="BU14" s="50" t="s">
        <v>271</v>
      </c>
      <c r="BV14" s="44">
        <v>0</v>
      </c>
      <c r="BW14" s="44">
        <v>1</v>
      </c>
      <c r="BX14" s="44" t="s">
        <v>269</v>
      </c>
      <c r="BY14" s="50">
        <v>43131</v>
      </c>
      <c r="BZ14" s="50">
        <v>43292</v>
      </c>
      <c r="CA14" s="44">
        <v>8</v>
      </c>
      <c r="CB14" s="50">
        <v>43130</v>
      </c>
      <c r="CC14" s="44">
        <v>122.01</v>
      </c>
      <c r="CD14" s="44" t="s">
        <v>266</v>
      </c>
      <c r="CE14" s="44" t="s">
        <v>266</v>
      </c>
      <c r="CF14" s="44">
        <v>5.15</v>
      </c>
      <c r="CG14" s="44">
        <v>9.01</v>
      </c>
      <c r="CH14" s="44">
        <v>13.1</v>
      </c>
      <c r="CI14" s="44">
        <v>112</v>
      </c>
      <c r="CJ14" s="44">
        <v>7.3</v>
      </c>
      <c r="CK14" s="44">
        <v>145</v>
      </c>
      <c r="CL14" s="44">
        <v>4.26</v>
      </c>
      <c r="CM14" s="44">
        <v>0.71</v>
      </c>
      <c r="CN14" s="44">
        <v>1.99</v>
      </c>
      <c r="CO14" s="65">
        <f>CL14/CN14</f>
        <v>2.1407035175879394</v>
      </c>
      <c r="CP14" s="65">
        <f>CN14/CM14</f>
        <v>2.802816901408451</v>
      </c>
      <c r="CQ14" s="49">
        <f>CK14/CN14</f>
        <v>72.8643216080402</v>
      </c>
      <c r="CR14" s="49">
        <f>PRODUCT(CO14,CK14)</f>
        <v>310.40201005025119</v>
      </c>
      <c r="CS14" s="44">
        <v>2</v>
      </c>
      <c r="CT14" s="44">
        <v>5</v>
      </c>
      <c r="CU14" s="44">
        <v>84.89</v>
      </c>
      <c r="CV14" s="50">
        <v>43249</v>
      </c>
      <c r="CW14" s="44">
        <v>1</v>
      </c>
      <c r="CX14" s="44">
        <v>0</v>
      </c>
      <c r="CY14" s="50" t="s">
        <v>271</v>
      </c>
      <c r="CZ14" s="44">
        <v>1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1</v>
      </c>
      <c r="DG14" s="44">
        <v>1</v>
      </c>
      <c r="DH14" s="44">
        <v>1</v>
      </c>
      <c r="DI14" s="44">
        <v>1</v>
      </c>
      <c r="DJ14" s="50">
        <v>43403</v>
      </c>
      <c r="DL14" s="13" t="s">
        <v>329</v>
      </c>
    </row>
    <row r="15" spans="1:116" ht="20.100000000000001" customHeight="1" x14ac:dyDescent="0.25">
      <c r="A15" s="4">
        <v>14</v>
      </c>
      <c r="B15" s="5">
        <v>43347</v>
      </c>
      <c r="C15" s="28" t="s">
        <v>36</v>
      </c>
      <c r="D15" s="7">
        <v>511008046</v>
      </c>
      <c r="E15" s="8">
        <v>18909</v>
      </c>
      <c r="F15" s="4">
        <v>205</v>
      </c>
      <c r="G15" s="4" t="s">
        <v>37</v>
      </c>
      <c r="H15" s="4" t="s">
        <v>6</v>
      </c>
      <c r="I15" s="4">
        <v>182.2</v>
      </c>
      <c r="J15" s="4">
        <v>3.39</v>
      </c>
      <c r="K15" s="9" t="s">
        <v>45</v>
      </c>
      <c r="L15" s="10">
        <v>43282</v>
      </c>
      <c r="M15" s="11">
        <f t="shared" si="1"/>
        <v>66.730555555555554</v>
      </c>
      <c r="N15" s="9">
        <v>100</v>
      </c>
      <c r="O15" s="9" t="s">
        <v>267</v>
      </c>
      <c r="P15" s="9">
        <v>9</v>
      </c>
      <c r="Q15" s="9">
        <v>8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9" t="s">
        <v>285</v>
      </c>
      <c r="X15" s="9" t="s">
        <v>271</v>
      </c>
      <c r="Y15" s="9">
        <v>1</v>
      </c>
      <c r="AB15" s="10">
        <v>43312</v>
      </c>
      <c r="AC15" s="10">
        <v>43612</v>
      </c>
      <c r="AD15" s="10">
        <v>43362</v>
      </c>
      <c r="AE15" s="11">
        <f t="shared" si="0"/>
        <v>250</v>
      </c>
      <c r="AF15" s="49">
        <v>1</v>
      </c>
      <c r="AG15" s="44">
        <v>1</v>
      </c>
      <c r="AH15" s="44" t="s">
        <v>260</v>
      </c>
      <c r="AI15" s="44">
        <v>0</v>
      </c>
      <c r="AJ15" s="44">
        <v>7.97</v>
      </c>
      <c r="AK15" s="50">
        <v>43501</v>
      </c>
      <c r="AL15" s="44">
        <v>1</v>
      </c>
      <c r="AM15" s="44">
        <v>1</v>
      </c>
      <c r="AN15" s="44">
        <v>0</v>
      </c>
      <c r="AO15" s="44">
        <v>0</v>
      </c>
      <c r="AP15" s="44">
        <v>0</v>
      </c>
      <c r="AQ15" s="44">
        <v>0</v>
      </c>
      <c r="AR15" s="44" t="s">
        <v>271</v>
      </c>
      <c r="AS15" s="44" t="s">
        <v>271</v>
      </c>
      <c r="AT15" s="62" t="s">
        <v>271</v>
      </c>
      <c r="AU15" s="44" t="s">
        <v>271</v>
      </c>
      <c r="AV15" s="60" t="e">
        <f t="shared" si="3"/>
        <v>#VALUE!</v>
      </c>
      <c r="AW15" s="49" t="e">
        <f t="shared" si="2"/>
        <v>#VALUE!</v>
      </c>
      <c r="AX15" s="44" t="s">
        <v>271</v>
      </c>
      <c r="AY15" s="44" t="s">
        <v>271</v>
      </c>
      <c r="AZ15" s="44" t="s">
        <v>271</v>
      </c>
      <c r="BA15" s="44" t="s">
        <v>271</v>
      </c>
      <c r="BB15" s="44" t="s">
        <v>271</v>
      </c>
      <c r="BC15" s="44" t="s">
        <v>271</v>
      </c>
      <c r="BD15" s="44" t="s">
        <v>271</v>
      </c>
      <c r="BE15" s="44" t="s">
        <v>271</v>
      </c>
      <c r="BF15" s="44" t="s">
        <v>271</v>
      </c>
      <c r="BG15" s="44" t="s">
        <v>271</v>
      </c>
      <c r="BH15" s="44" t="s">
        <v>271</v>
      </c>
      <c r="BI15" s="44" t="s">
        <v>271</v>
      </c>
      <c r="BJ15" s="44" t="s">
        <v>271</v>
      </c>
      <c r="BK15" s="65" t="s">
        <v>271</v>
      </c>
      <c r="BL15" s="65" t="s">
        <v>271</v>
      </c>
      <c r="BM15" s="49" t="s">
        <v>271</v>
      </c>
      <c r="BN15" s="49" t="s">
        <v>271</v>
      </c>
      <c r="BO15" s="44" t="s">
        <v>271</v>
      </c>
      <c r="BP15" s="44" t="s">
        <v>271</v>
      </c>
      <c r="BQ15" s="44" t="s">
        <v>271</v>
      </c>
      <c r="BR15" s="44" t="s">
        <v>271</v>
      </c>
      <c r="BS15" s="44" t="s">
        <v>271</v>
      </c>
      <c r="BT15" s="44" t="s">
        <v>271</v>
      </c>
      <c r="BU15" s="50" t="s">
        <v>271</v>
      </c>
      <c r="BV15" s="44" t="s">
        <v>271</v>
      </c>
      <c r="BW15" s="44">
        <v>0</v>
      </c>
      <c r="BX15" s="44" t="s">
        <v>271</v>
      </c>
      <c r="BY15" s="44" t="s">
        <v>271</v>
      </c>
      <c r="BZ15" s="44" t="s">
        <v>271</v>
      </c>
      <c r="CA15" s="44" t="s">
        <v>271</v>
      </c>
      <c r="CB15" s="44" t="s">
        <v>271</v>
      </c>
      <c r="CC15" s="44" t="s">
        <v>271</v>
      </c>
      <c r="CD15" s="44" t="s">
        <v>271</v>
      </c>
      <c r="CE15" s="44" t="s">
        <v>271</v>
      </c>
      <c r="CF15" s="44" t="s">
        <v>271</v>
      </c>
      <c r="CG15" s="44" t="s">
        <v>271</v>
      </c>
      <c r="CH15" s="44" t="s">
        <v>271</v>
      </c>
      <c r="CI15" s="44" t="s">
        <v>271</v>
      </c>
      <c r="CJ15" s="44" t="s">
        <v>271</v>
      </c>
      <c r="CK15" s="44" t="s">
        <v>271</v>
      </c>
      <c r="CL15" s="44" t="s">
        <v>271</v>
      </c>
      <c r="CM15" s="44" t="s">
        <v>271</v>
      </c>
      <c r="CN15" s="44" t="s">
        <v>271</v>
      </c>
      <c r="CO15" s="65" t="s">
        <v>271</v>
      </c>
      <c r="CP15" s="65" t="s">
        <v>271</v>
      </c>
      <c r="CQ15" s="49" t="s">
        <v>271</v>
      </c>
      <c r="CR15" s="49" t="s">
        <v>271</v>
      </c>
      <c r="CS15" s="44" t="s">
        <v>271</v>
      </c>
      <c r="CT15" s="44" t="s">
        <v>271</v>
      </c>
      <c r="CU15" s="44" t="s">
        <v>271</v>
      </c>
      <c r="CV15" s="44" t="s">
        <v>271</v>
      </c>
      <c r="CW15" s="44" t="s">
        <v>271</v>
      </c>
      <c r="CX15" s="44" t="s">
        <v>271</v>
      </c>
      <c r="CY15" s="44" t="s">
        <v>271</v>
      </c>
      <c r="CZ15" s="44" t="s">
        <v>271</v>
      </c>
      <c r="DA15" s="44">
        <v>0</v>
      </c>
      <c r="DB15" s="44">
        <v>0</v>
      </c>
      <c r="DC15" s="44">
        <v>0</v>
      </c>
      <c r="DD15" s="44">
        <v>0</v>
      </c>
      <c r="DE15" s="44">
        <v>0</v>
      </c>
      <c r="DF15" s="44">
        <v>0</v>
      </c>
      <c r="DG15" s="44">
        <v>0</v>
      </c>
      <c r="DH15" s="44">
        <v>0</v>
      </c>
      <c r="DI15" s="44">
        <v>0</v>
      </c>
      <c r="DJ15" s="50">
        <v>43864</v>
      </c>
      <c r="DL15" s="13" t="s">
        <v>330</v>
      </c>
    </row>
    <row r="16" spans="1:116" ht="20.100000000000001" customHeight="1" x14ac:dyDescent="0.25">
      <c r="A16" s="4">
        <v>15</v>
      </c>
      <c r="B16" s="5">
        <v>43348</v>
      </c>
      <c r="C16" s="28" t="s">
        <v>38</v>
      </c>
      <c r="D16" s="7">
        <v>410304428</v>
      </c>
      <c r="E16" s="8">
        <v>15039</v>
      </c>
      <c r="F16" s="4">
        <v>211</v>
      </c>
      <c r="G16" s="4" t="s">
        <v>39</v>
      </c>
      <c r="H16" s="4" t="s">
        <v>3</v>
      </c>
      <c r="I16" s="4">
        <v>13.73</v>
      </c>
      <c r="K16" s="9" t="s">
        <v>46</v>
      </c>
      <c r="L16" s="10">
        <v>39084</v>
      </c>
      <c r="M16" s="11">
        <f>YEARFRAC(L16,E16)</f>
        <v>65.827777777777783</v>
      </c>
      <c r="N16" s="9">
        <v>43.3</v>
      </c>
      <c r="O16" s="9" t="s">
        <v>286</v>
      </c>
      <c r="P16" s="9">
        <v>6</v>
      </c>
      <c r="Q16" s="44">
        <v>6</v>
      </c>
      <c r="R16" s="44">
        <v>0</v>
      </c>
      <c r="S16" s="44">
        <v>0</v>
      </c>
      <c r="T16" s="44">
        <v>1</v>
      </c>
      <c r="U16" s="44">
        <v>0</v>
      </c>
      <c r="V16" s="44">
        <v>0</v>
      </c>
      <c r="W16" s="9" t="s">
        <v>287</v>
      </c>
      <c r="Y16" s="9">
        <v>0</v>
      </c>
      <c r="Z16" s="75" t="s">
        <v>675</v>
      </c>
      <c r="AA16" s="75" t="s">
        <v>676</v>
      </c>
      <c r="AB16" s="10">
        <v>42522</v>
      </c>
      <c r="AC16" s="10">
        <v>43329</v>
      </c>
      <c r="AD16" s="10">
        <v>42949</v>
      </c>
      <c r="AE16" s="11">
        <f>DATEDIF(AD16,AC16,"d")</f>
        <v>380</v>
      </c>
      <c r="AF16" s="49">
        <v>0</v>
      </c>
      <c r="AG16" s="44">
        <v>1</v>
      </c>
      <c r="AH16" s="44" t="s">
        <v>263</v>
      </c>
      <c r="AI16" s="44">
        <v>0</v>
      </c>
      <c r="AL16" s="44">
        <v>0</v>
      </c>
      <c r="AM16" s="44">
        <v>1</v>
      </c>
      <c r="AN16" s="44">
        <v>0</v>
      </c>
      <c r="AO16" s="44">
        <v>0</v>
      </c>
      <c r="AP16" s="44">
        <v>0</v>
      </c>
      <c r="AQ16" s="44" t="s">
        <v>274</v>
      </c>
      <c r="AR16" s="44" t="s">
        <v>265</v>
      </c>
      <c r="AS16" s="44">
        <v>0</v>
      </c>
      <c r="AT16" s="59">
        <v>43348</v>
      </c>
      <c r="AU16" s="44" t="s">
        <v>550</v>
      </c>
      <c r="AV16" s="60"/>
      <c r="AW16" s="49">
        <f t="shared" si="2"/>
        <v>77.50277777777778</v>
      </c>
      <c r="AX16" s="50">
        <v>43329</v>
      </c>
      <c r="AY16" s="44">
        <v>13.87</v>
      </c>
      <c r="AZ16" s="44">
        <v>18.75</v>
      </c>
      <c r="BA16" s="44">
        <v>115.88</v>
      </c>
      <c r="BC16" s="44">
        <v>1.07</v>
      </c>
      <c r="BD16" s="44">
        <v>0.7</v>
      </c>
      <c r="BE16" s="44">
        <v>128</v>
      </c>
      <c r="BF16" s="44">
        <v>5.85</v>
      </c>
      <c r="BG16" s="44">
        <v>191</v>
      </c>
      <c r="BH16" s="44">
        <v>3.79</v>
      </c>
      <c r="BI16" s="44">
        <v>0.47</v>
      </c>
      <c r="BJ16" s="44">
        <v>1.42</v>
      </c>
      <c r="BK16" s="66">
        <v>2.1735537190000001</v>
      </c>
      <c r="BL16" s="65">
        <f>BJ16/BI16</f>
        <v>3.021276595744681</v>
      </c>
      <c r="BM16" s="49">
        <f>BG16/BJ16</f>
        <v>134.50704225352112</v>
      </c>
      <c r="BN16" s="49">
        <f>PRODUCT(BK16,BG16)</f>
        <v>415.14876032900003</v>
      </c>
      <c r="BO16" s="44">
        <v>1</v>
      </c>
      <c r="BP16" s="44">
        <v>0</v>
      </c>
      <c r="BQ16" s="44">
        <v>0.27</v>
      </c>
      <c r="BR16" s="50">
        <v>43620</v>
      </c>
      <c r="BS16" s="44">
        <v>1</v>
      </c>
      <c r="BT16" s="44">
        <v>0</v>
      </c>
      <c r="BV16" s="44">
        <v>0</v>
      </c>
      <c r="BW16" s="44">
        <v>0</v>
      </c>
      <c r="BY16" s="44"/>
      <c r="BZ16" s="44"/>
      <c r="CB16" s="44" t="s">
        <v>271</v>
      </c>
      <c r="CC16" s="44" t="s">
        <v>271</v>
      </c>
      <c r="CD16" s="44" t="s">
        <v>271</v>
      </c>
      <c r="CE16" s="44" t="s">
        <v>271</v>
      </c>
      <c r="CF16" s="44" t="s">
        <v>271</v>
      </c>
      <c r="CG16" s="44" t="s">
        <v>271</v>
      </c>
      <c r="CH16" s="44" t="s">
        <v>271</v>
      </c>
      <c r="CI16" s="44" t="s">
        <v>271</v>
      </c>
      <c r="CJ16" s="44" t="s">
        <v>271</v>
      </c>
      <c r="CK16" s="44" t="s">
        <v>271</v>
      </c>
      <c r="CL16" s="44" t="s">
        <v>271</v>
      </c>
      <c r="CM16" s="44" t="s">
        <v>271</v>
      </c>
      <c r="CN16" s="44" t="s">
        <v>271</v>
      </c>
      <c r="CO16" s="65" t="s">
        <v>271</v>
      </c>
      <c r="CP16" s="65" t="s">
        <v>271</v>
      </c>
      <c r="CQ16" s="49" t="s">
        <v>271</v>
      </c>
      <c r="CR16" s="49" t="s">
        <v>271</v>
      </c>
      <c r="CS16" s="44" t="s">
        <v>271</v>
      </c>
      <c r="CT16" s="44" t="s">
        <v>271</v>
      </c>
      <c r="CU16" s="44" t="s">
        <v>271</v>
      </c>
      <c r="CV16" s="44" t="s">
        <v>271</v>
      </c>
      <c r="CW16" s="44" t="s">
        <v>271</v>
      </c>
      <c r="CX16" s="44" t="s">
        <v>271</v>
      </c>
      <c r="CY16" s="44" t="s">
        <v>271</v>
      </c>
      <c r="CZ16" s="44" t="s">
        <v>271</v>
      </c>
      <c r="DA16" s="44">
        <v>0</v>
      </c>
      <c r="DB16" s="44">
        <v>0</v>
      </c>
      <c r="DC16" s="44">
        <v>0</v>
      </c>
      <c r="DD16" s="44">
        <v>0</v>
      </c>
      <c r="DE16" s="44">
        <v>0</v>
      </c>
      <c r="DF16" s="44">
        <v>0</v>
      </c>
      <c r="DG16" s="44">
        <v>0</v>
      </c>
      <c r="DH16" s="44">
        <v>0</v>
      </c>
      <c r="DI16" s="44">
        <v>0</v>
      </c>
      <c r="DJ16" s="50">
        <v>44602</v>
      </c>
      <c r="DL16" s="13" t="s">
        <v>332</v>
      </c>
    </row>
    <row r="17" spans="1:116" ht="20.100000000000001" customHeight="1" x14ac:dyDescent="0.25">
      <c r="A17" s="4">
        <v>16</v>
      </c>
      <c r="B17" s="5">
        <v>43355</v>
      </c>
      <c r="C17" s="6" t="s">
        <v>40</v>
      </c>
      <c r="D17" s="7">
        <v>430408457</v>
      </c>
      <c r="E17" s="8">
        <v>15804</v>
      </c>
      <c r="F17" s="4">
        <v>207</v>
      </c>
      <c r="G17" s="4" t="s">
        <v>41</v>
      </c>
      <c r="H17" s="4" t="s">
        <v>6</v>
      </c>
      <c r="I17" s="4">
        <v>0.23</v>
      </c>
      <c r="J17" s="4">
        <v>2.95</v>
      </c>
      <c r="K17" s="9" t="s">
        <v>45</v>
      </c>
      <c r="L17" s="10">
        <v>42753</v>
      </c>
      <c r="M17" s="11">
        <f t="shared" si="1"/>
        <v>73.777777777777771</v>
      </c>
      <c r="N17" s="9">
        <v>7.5</v>
      </c>
      <c r="O17" s="9" t="s">
        <v>262</v>
      </c>
      <c r="P17" s="9">
        <v>8</v>
      </c>
      <c r="Q17" s="9">
        <v>8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9" t="s">
        <v>288</v>
      </c>
      <c r="X17" s="9" t="s">
        <v>271</v>
      </c>
      <c r="Y17" s="9">
        <v>1</v>
      </c>
      <c r="AB17" s="10">
        <v>42811</v>
      </c>
      <c r="AC17" s="10">
        <v>43521</v>
      </c>
      <c r="AD17" s="10">
        <v>42817</v>
      </c>
      <c r="AE17" s="11">
        <f t="shared" si="0"/>
        <v>704</v>
      </c>
      <c r="AF17" s="49">
        <v>1</v>
      </c>
      <c r="AG17" s="44">
        <v>1</v>
      </c>
      <c r="AH17" s="44" t="s">
        <v>281</v>
      </c>
      <c r="AI17" s="44">
        <v>0</v>
      </c>
      <c r="AJ17" s="44">
        <v>0.02</v>
      </c>
      <c r="AK17" s="50">
        <v>42971</v>
      </c>
      <c r="AL17" s="44">
        <v>1</v>
      </c>
      <c r="AM17" s="44">
        <v>1</v>
      </c>
      <c r="AN17" s="44">
        <v>1</v>
      </c>
      <c r="AO17" s="44">
        <v>0</v>
      </c>
      <c r="AP17" s="44">
        <v>1</v>
      </c>
      <c r="AQ17" s="44">
        <v>0</v>
      </c>
      <c r="AR17" s="44" t="s">
        <v>271</v>
      </c>
      <c r="AS17" s="44" t="s">
        <v>271</v>
      </c>
      <c r="AT17" s="62" t="s">
        <v>271</v>
      </c>
      <c r="AU17" s="44" t="s">
        <v>271</v>
      </c>
      <c r="AV17" s="60" t="e">
        <f t="shared" si="3"/>
        <v>#VALUE!</v>
      </c>
      <c r="AW17" s="49" t="e">
        <f t="shared" si="2"/>
        <v>#VALUE!</v>
      </c>
      <c r="AX17" s="44" t="s">
        <v>271</v>
      </c>
      <c r="AY17" s="44" t="s">
        <v>271</v>
      </c>
      <c r="AZ17" s="44" t="s">
        <v>271</v>
      </c>
      <c r="BA17" s="44" t="s">
        <v>271</v>
      </c>
      <c r="BB17" s="44" t="s">
        <v>271</v>
      </c>
      <c r="BC17" s="44" t="s">
        <v>271</v>
      </c>
      <c r="BD17" s="44" t="s">
        <v>271</v>
      </c>
      <c r="BE17" s="44" t="s">
        <v>271</v>
      </c>
      <c r="BF17" s="44" t="s">
        <v>271</v>
      </c>
      <c r="BG17" s="44" t="s">
        <v>271</v>
      </c>
      <c r="BH17" s="44" t="s">
        <v>271</v>
      </c>
      <c r="BI17" s="44" t="s">
        <v>271</v>
      </c>
      <c r="BJ17" s="44" t="s">
        <v>271</v>
      </c>
      <c r="BK17" s="65" t="s">
        <v>271</v>
      </c>
      <c r="BL17" s="65" t="s">
        <v>271</v>
      </c>
      <c r="BM17" s="49" t="s">
        <v>271</v>
      </c>
      <c r="BN17" s="49" t="s">
        <v>271</v>
      </c>
      <c r="BO17" s="44" t="s">
        <v>271</v>
      </c>
      <c r="BP17" s="44" t="s">
        <v>271</v>
      </c>
      <c r="BQ17" s="44" t="s">
        <v>271</v>
      </c>
      <c r="BR17" s="44" t="s">
        <v>271</v>
      </c>
      <c r="BS17" s="44" t="s">
        <v>271</v>
      </c>
      <c r="BT17" s="44" t="s">
        <v>271</v>
      </c>
      <c r="BU17" s="50" t="s">
        <v>271</v>
      </c>
      <c r="BV17" s="44" t="s">
        <v>271</v>
      </c>
      <c r="BW17" s="44">
        <v>1</v>
      </c>
      <c r="BX17" s="44" t="s">
        <v>270</v>
      </c>
      <c r="BY17" s="50">
        <v>42881</v>
      </c>
      <c r="BZ17" s="50">
        <v>42993</v>
      </c>
      <c r="CA17" s="44">
        <v>6</v>
      </c>
      <c r="CB17" s="50">
        <v>42878</v>
      </c>
      <c r="CC17" s="44">
        <v>0.34</v>
      </c>
      <c r="CD17" s="44">
        <v>23.73</v>
      </c>
      <c r="CE17" s="44">
        <v>848.1</v>
      </c>
      <c r="CF17" s="44">
        <v>4.1100000000000003</v>
      </c>
      <c r="CG17" s="44">
        <v>1.58</v>
      </c>
      <c r="CH17" s="44">
        <v>1.4</v>
      </c>
      <c r="CI17" s="44">
        <v>146</v>
      </c>
      <c r="CJ17" s="44">
        <v>9.7799999999999994</v>
      </c>
      <c r="CK17" s="44">
        <v>267</v>
      </c>
      <c r="CL17" s="44">
        <v>5.54</v>
      </c>
      <c r="CM17" s="44">
        <v>0.64</v>
      </c>
      <c r="CN17" s="44">
        <v>3.09</v>
      </c>
      <c r="CO17" s="65">
        <f>CL17/CN17</f>
        <v>1.7928802588996764</v>
      </c>
      <c r="CP17" s="65">
        <f>CN17/CM17</f>
        <v>4.828125</v>
      </c>
      <c r="CQ17" s="49">
        <f>CK17/CN17</f>
        <v>86.407766990291265</v>
      </c>
      <c r="CR17" s="49">
        <f>PRODUCT(CO17,CK17)</f>
        <v>478.69902912621359</v>
      </c>
      <c r="CS17" s="44">
        <v>1</v>
      </c>
      <c r="CT17" s="44">
        <v>0</v>
      </c>
      <c r="CU17" s="44">
        <v>0.02</v>
      </c>
      <c r="CV17" s="50">
        <v>42971</v>
      </c>
      <c r="CW17" s="44">
        <v>1</v>
      </c>
      <c r="CX17" s="44">
        <v>1</v>
      </c>
      <c r="CY17" s="50">
        <v>43083</v>
      </c>
      <c r="CZ17" s="44">
        <v>1</v>
      </c>
      <c r="DA17" s="44">
        <v>0</v>
      </c>
      <c r="DB17" s="44">
        <v>1</v>
      </c>
      <c r="DC17" s="44">
        <v>0</v>
      </c>
      <c r="DD17" s="44">
        <v>0</v>
      </c>
      <c r="DE17" s="44">
        <v>0</v>
      </c>
      <c r="DF17" s="44">
        <v>0</v>
      </c>
      <c r="DG17" s="44">
        <v>0</v>
      </c>
      <c r="DH17" s="44">
        <v>0</v>
      </c>
      <c r="DI17" s="44">
        <v>1</v>
      </c>
      <c r="DJ17" s="50">
        <v>43776</v>
      </c>
      <c r="DL17" s="13" t="s">
        <v>331</v>
      </c>
    </row>
    <row r="18" spans="1:116" ht="20.100000000000001" customHeight="1" x14ac:dyDescent="0.25">
      <c r="A18" s="4">
        <v>17</v>
      </c>
      <c r="B18" s="5">
        <v>43361</v>
      </c>
      <c r="C18" s="6" t="s">
        <v>42</v>
      </c>
      <c r="D18" s="7">
        <v>501217185</v>
      </c>
      <c r="E18" s="8">
        <v>18614</v>
      </c>
      <c r="F18" s="4">
        <v>205</v>
      </c>
      <c r="G18" s="4" t="s">
        <v>43</v>
      </c>
      <c r="H18" s="4" t="s">
        <v>3</v>
      </c>
      <c r="I18" s="4">
        <v>1.97</v>
      </c>
      <c r="J18" s="4">
        <v>3.14</v>
      </c>
      <c r="K18" s="9" t="s">
        <v>45</v>
      </c>
      <c r="L18" s="10">
        <v>41744</v>
      </c>
      <c r="M18" s="11">
        <f t="shared" si="1"/>
        <v>63.327777777777776</v>
      </c>
      <c r="N18" s="9">
        <v>4.6100000000000003</v>
      </c>
      <c r="O18" s="9" t="s">
        <v>267</v>
      </c>
      <c r="P18" s="9">
        <v>9</v>
      </c>
      <c r="Q18" s="9">
        <v>8</v>
      </c>
      <c r="R18" s="44">
        <v>0</v>
      </c>
      <c r="S18" s="44">
        <v>1</v>
      </c>
      <c r="T18" s="44">
        <v>0</v>
      </c>
      <c r="U18" s="44">
        <v>0</v>
      </c>
      <c r="V18" s="44">
        <v>0</v>
      </c>
      <c r="W18" s="9" t="s">
        <v>276</v>
      </c>
      <c r="X18" s="9" t="s">
        <v>289</v>
      </c>
      <c r="Y18" s="9">
        <v>0</v>
      </c>
      <c r="AB18" s="10">
        <v>41897</v>
      </c>
      <c r="AC18" s="10">
        <v>43327</v>
      </c>
      <c r="AD18" s="10">
        <v>41907</v>
      </c>
      <c r="AE18" s="11">
        <f t="shared" si="0"/>
        <v>1420</v>
      </c>
      <c r="AF18" s="49">
        <v>0</v>
      </c>
      <c r="AG18" s="44">
        <v>1</v>
      </c>
      <c r="AH18" s="44" t="s">
        <v>263</v>
      </c>
      <c r="AI18" s="44">
        <v>1</v>
      </c>
      <c r="AJ18" s="44">
        <v>0.01</v>
      </c>
      <c r="AK18" s="50">
        <v>42011</v>
      </c>
      <c r="AL18" s="44">
        <v>0</v>
      </c>
      <c r="AM18" s="44">
        <v>1</v>
      </c>
      <c r="AN18" s="44">
        <v>0</v>
      </c>
      <c r="AO18" s="44">
        <v>0</v>
      </c>
      <c r="AP18" s="44">
        <v>0</v>
      </c>
      <c r="AQ18" s="44" t="s">
        <v>274</v>
      </c>
      <c r="AR18" s="44" t="s">
        <v>265</v>
      </c>
      <c r="AS18" s="44">
        <v>1</v>
      </c>
      <c r="AT18" s="59">
        <v>43417</v>
      </c>
      <c r="AU18" s="50" t="s">
        <v>327</v>
      </c>
      <c r="AV18" s="60" t="e">
        <f t="shared" si="3"/>
        <v>#VALUE!</v>
      </c>
      <c r="AW18" s="49">
        <f t="shared" si="2"/>
        <v>67.905555555555551</v>
      </c>
      <c r="AX18" s="50">
        <v>43417</v>
      </c>
      <c r="AY18" s="44">
        <v>4.7300000000000004</v>
      </c>
      <c r="AZ18" s="44" t="s">
        <v>266</v>
      </c>
      <c r="BA18" s="44" t="s">
        <v>266</v>
      </c>
      <c r="BB18" s="44">
        <v>2.87</v>
      </c>
      <c r="BC18" s="44">
        <v>1.34</v>
      </c>
      <c r="BD18" s="44">
        <v>0.9</v>
      </c>
      <c r="BE18" s="44">
        <v>149</v>
      </c>
      <c r="BF18" s="44">
        <v>7.64</v>
      </c>
      <c r="BG18" s="44">
        <v>274</v>
      </c>
      <c r="BH18" s="44">
        <v>3.79</v>
      </c>
      <c r="BI18" s="44">
        <v>0.69</v>
      </c>
      <c r="BJ18" s="44">
        <v>3.08</v>
      </c>
      <c r="BK18" s="66">
        <v>2.1735537190000001</v>
      </c>
      <c r="BL18" s="65">
        <f t="shared" ref="BL18:BL50" si="4">BJ18/BI18</f>
        <v>4.4637681159420293</v>
      </c>
      <c r="BM18" s="49">
        <f t="shared" ref="BM18:BM50" si="5">BG18/BJ18</f>
        <v>88.961038961038966</v>
      </c>
      <c r="BN18" s="49">
        <f t="shared" ref="BN18:BN50" si="6">PRODUCT(BK18,BG18)</f>
        <v>595.55371900600005</v>
      </c>
      <c r="BO18" s="44">
        <v>0</v>
      </c>
      <c r="BP18" s="44">
        <v>0</v>
      </c>
      <c r="BQ18" s="44">
        <v>0.19</v>
      </c>
      <c r="BR18" s="50">
        <v>43594</v>
      </c>
      <c r="BS18" s="44">
        <v>0</v>
      </c>
      <c r="BT18" s="44">
        <v>0</v>
      </c>
      <c r="BU18" s="50" t="s">
        <v>271</v>
      </c>
      <c r="BV18" s="44">
        <v>0</v>
      </c>
      <c r="BW18" s="44">
        <v>0</v>
      </c>
      <c r="BX18" s="44" t="s">
        <v>271</v>
      </c>
      <c r="BY18" s="44" t="s">
        <v>271</v>
      </c>
      <c r="BZ18" s="44" t="s">
        <v>271</v>
      </c>
      <c r="CA18" s="44" t="s">
        <v>271</v>
      </c>
      <c r="CB18" s="44" t="s">
        <v>271</v>
      </c>
      <c r="CC18" s="44" t="s">
        <v>271</v>
      </c>
      <c r="CD18" s="44" t="s">
        <v>271</v>
      </c>
      <c r="CE18" s="44" t="s">
        <v>271</v>
      </c>
      <c r="CF18" s="44" t="s">
        <v>271</v>
      </c>
      <c r="CG18" s="44" t="s">
        <v>271</v>
      </c>
      <c r="CH18" s="44" t="s">
        <v>271</v>
      </c>
      <c r="CI18" s="44" t="s">
        <v>271</v>
      </c>
      <c r="CJ18" s="44" t="s">
        <v>271</v>
      </c>
      <c r="CK18" s="44" t="s">
        <v>271</v>
      </c>
      <c r="CL18" s="44" t="s">
        <v>271</v>
      </c>
      <c r="CM18" s="44" t="s">
        <v>271</v>
      </c>
      <c r="CN18" s="44" t="s">
        <v>271</v>
      </c>
      <c r="CO18" s="65" t="s">
        <v>271</v>
      </c>
      <c r="CP18" s="65" t="s">
        <v>271</v>
      </c>
      <c r="CQ18" s="49" t="s">
        <v>271</v>
      </c>
      <c r="CR18" s="49" t="s">
        <v>271</v>
      </c>
      <c r="CS18" s="44" t="s">
        <v>271</v>
      </c>
      <c r="CT18" s="44" t="s">
        <v>271</v>
      </c>
      <c r="CU18" s="44" t="s">
        <v>271</v>
      </c>
      <c r="CV18" s="44" t="s">
        <v>271</v>
      </c>
      <c r="CW18" s="44" t="s">
        <v>271</v>
      </c>
      <c r="CX18" s="44" t="s">
        <v>271</v>
      </c>
      <c r="CY18" s="44" t="s">
        <v>271</v>
      </c>
      <c r="CZ18" s="44" t="s">
        <v>271</v>
      </c>
      <c r="DA18" s="44">
        <v>0</v>
      </c>
      <c r="DB18" s="44">
        <v>0</v>
      </c>
      <c r="DC18" s="44">
        <v>0</v>
      </c>
      <c r="DD18" s="44">
        <v>0</v>
      </c>
      <c r="DE18" s="44">
        <v>0</v>
      </c>
      <c r="DF18" s="44">
        <v>0</v>
      </c>
      <c r="DG18" s="44">
        <v>0</v>
      </c>
      <c r="DH18" s="44">
        <v>0</v>
      </c>
      <c r="DI18" s="44">
        <v>0</v>
      </c>
      <c r="DJ18" s="50">
        <v>43875</v>
      </c>
      <c r="DL18" s="13" t="s">
        <v>332</v>
      </c>
    </row>
    <row r="19" spans="1:116" ht="20.100000000000001" customHeight="1" x14ac:dyDescent="0.25">
      <c r="A19" s="4">
        <v>18</v>
      </c>
      <c r="B19" s="5">
        <v>43381</v>
      </c>
      <c r="C19" s="6" t="s">
        <v>49</v>
      </c>
      <c r="D19" s="7">
        <v>380322444</v>
      </c>
      <c r="E19" s="8">
        <v>13961</v>
      </c>
      <c r="F19" s="4">
        <v>201</v>
      </c>
      <c r="G19" s="4" t="s">
        <v>50</v>
      </c>
      <c r="H19" s="4" t="s">
        <v>3</v>
      </c>
      <c r="I19" s="4">
        <v>235.89</v>
      </c>
      <c r="J19" s="4">
        <v>2.92</v>
      </c>
      <c r="K19" s="9" t="s">
        <v>45</v>
      </c>
      <c r="L19" s="10">
        <v>39542</v>
      </c>
      <c r="M19" s="11">
        <f t="shared" si="1"/>
        <v>70.033333333333331</v>
      </c>
      <c r="N19" s="9">
        <v>4.4000000000000004</v>
      </c>
      <c r="O19" s="9" t="s">
        <v>286</v>
      </c>
      <c r="P19" s="9">
        <v>6</v>
      </c>
      <c r="Q19" s="9">
        <v>6</v>
      </c>
      <c r="R19" s="44">
        <v>0</v>
      </c>
      <c r="S19" s="44">
        <v>0</v>
      </c>
      <c r="T19" s="44">
        <v>1</v>
      </c>
      <c r="U19" s="44">
        <v>0</v>
      </c>
      <c r="V19" s="44">
        <v>0</v>
      </c>
      <c r="W19" s="9" t="s">
        <v>289</v>
      </c>
      <c r="X19" s="9" t="s">
        <v>271</v>
      </c>
      <c r="Y19" s="9">
        <v>0</v>
      </c>
      <c r="AB19" s="10">
        <v>42776</v>
      </c>
      <c r="AC19" s="10">
        <v>42776</v>
      </c>
      <c r="AD19" s="10">
        <v>39623</v>
      </c>
      <c r="AE19" s="11">
        <f t="shared" si="0"/>
        <v>3153</v>
      </c>
      <c r="AF19" s="49">
        <v>0</v>
      </c>
      <c r="AG19" s="44">
        <v>1</v>
      </c>
      <c r="AH19" s="44" t="s">
        <v>263</v>
      </c>
      <c r="AI19" s="44">
        <v>1</v>
      </c>
      <c r="AJ19" s="44">
        <v>0.02</v>
      </c>
      <c r="AK19" s="50">
        <v>40140</v>
      </c>
      <c r="AL19" s="44">
        <v>0</v>
      </c>
      <c r="AM19" s="44">
        <v>1</v>
      </c>
      <c r="AN19" s="44">
        <v>1</v>
      </c>
      <c r="AO19" s="44">
        <v>0</v>
      </c>
      <c r="AP19" s="44">
        <v>0</v>
      </c>
      <c r="AQ19" s="44" t="s">
        <v>274</v>
      </c>
      <c r="AR19" s="44" t="s">
        <v>264</v>
      </c>
      <c r="AS19" s="44">
        <v>1</v>
      </c>
      <c r="AT19" s="59">
        <v>43267</v>
      </c>
      <c r="AU19" s="50">
        <v>43381</v>
      </c>
      <c r="AV19" s="60">
        <f t="shared" si="3"/>
        <v>114</v>
      </c>
      <c r="AW19" s="49">
        <f t="shared" si="2"/>
        <v>80.233333333333334</v>
      </c>
      <c r="AX19" s="50">
        <v>43252</v>
      </c>
      <c r="AY19" s="44">
        <v>143.02000000000001</v>
      </c>
      <c r="AZ19" s="44" t="s">
        <v>266</v>
      </c>
      <c r="BA19" s="44" t="s">
        <v>266</v>
      </c>
      <c r="BB19" s="44">
        <v>3.42</v>
      </c>
      <c r="BC19" s="44">
        <v>1.51</v>
      </c>
      <c r="BD19" s="44">
        <v>5.4</v>
      </c>
      <c r="BE19" s="44">
        <v>120</v>
      </c>
      <c r="BF19" s="44">
        <v>6.64</v>
      </c>
      <c r="BG19" s="44">
        <v>247</v>
      </c>
      <c r="BH19" s="44">
        <v>4.49</v>
      </c>
      <c r="BI19" s="44">
        <v>0.42</v>
      </c>
      <c r="BJ19" s="44">
        <v>1.62</v>
      </c>
      <c r="BK19" s="65">
        <f t="shared" ref="BK19:BK77" si="7">BH19/BJ19</f>
        <v>2.7716049382716048</v>
      </c>
      <c r="BL19" s="65">
        <f t="shared" si="4"/>
        <v>3.8571428571428577</v>
      </c>
      <c r="BM19" s="49">
        <f t="shared" si="5"/>
        <v>152.46913580246914</v>
      </c>
      <c r="BN19" s="49">
        <f t="shared" si="6"/>
        <v>684.58641975308637</v>
      </c>
      <c r="BO19" s="44">
        <v>1</v>
      </c>
      <c r="BP19" s="44" t="s">
        <v>266</v>
      </c>
      <c r="BQ19" s="44" t="s">
        <v>271</v>
      </c>
      <c r="BR19" s="50" t="s">
        <v>271</v>
      </c>
      <c r="BS19" s="44">
        <v>0</v>
      </c>
      <c r="BT19" s="44">
        <v>0</v>
      </c>
      <c r="BU19" s="50" t="s">
        <v>271</v>
      </c>
      <c r="BV19" s="44">
        <v>0</v>
      </c>
      <c r="BW19" s="44">
        <v>1</v>
      </c>
      <c r="BX19" s="44" t="s">
        <v>269</v>
      </c>
      <c r="BY19" s="50">
        <v>42895</v>
      </c>
      <c r="BZ19" s="50">
        <v>43042</v>
      </c>
      <c r="CA19" s="44">
        <v>9</v>
      </c>
      <c r="CB19" s="50">
        <v>42895</v>
      </c>
      <c r="CC19" s="44">
        <v>77.349999999999994</v>
      </c>
      <c r="CD19" s="44" t="s">
        <v>266</v>
      </c>
      <c r="CE19" s="44" t="s">
        <v>266</v>
      </c>
      <c r="CF19" s="44">
        <v>3.42</v>
      </c>
      <c r="CG19" s="44">
        <v>1.55</v>
      </c>
      <c r="CH19" s="44">
        <v>6.7</v>
      </c>
      <c r="CI19" s="44">
        <v>131</v>
      </c>
      <c r="CJ19" s="44">
        <v>8.61</v>
      </c>
      <c r="CK19" s="44">
        <v>227</v>
      </c>
      <c r="CL19" s="44">
        <v>6.44</v>
      </c>
      <c r="CM19" s="44">
        <v>0.61</v>
      </c>
      <c r="CN19" s="44">
        <v>1.45</v>
      </c>
      <c r="CO19" s="65">
        <f>CL19/CN19</f>
        <v>4.4413793103448276</v>
      </c>
      <c r="CP19" s="65">
        <f>CN19/CM19</f>
        <v>2.377049180327869</v>
      </c>
      <c r="CQ19" s="49">
        <f>CK19/CN19</f>
        <v>156.55172413793105</v>
      </c>
      <c r="CR19" s="49">
        <f>PRODUCT(CO19,CK19)</f>
        <v>1008.1931034482759</v>
      </c>
      <c r="CS19" s="44">
        <v>1</v>
      </c>
      <c r="CT19" s="44" t="s">
        <v>266</v>
      </c>
      <c r="CU19" s="44">
        <v>0.69</v>
      </c>
      <c r="CV19" s="50">
        <v>43063</v>
      </c>
      <c r="CW19" s="44">
        <v>1</v>
      </c>
      <c r="CX19" s="44">
        <v>0</v>
      </c>
      <c r="CY19" s="50" t="s">
        <v>271</v>
      </c>
      <c r="CZ19" s="44">
        <v>0</v>
      </c>
      <c r="DA19" s="44">
        <v>1</v>
      </c>
      <c r="DB19" s="44">
        <v>0</v>
      </c>
      <c r="DC19" s="44">
        <v>0</v>
      </c>
      <c r="DD19" s="44">
        <v>0</v>
      </c>
      <c r="DE19" s="44">
        <v>0</v>
      </c>
      <c r="DF19" s="44">
        <v>0</v>
      </c>
      <c r="DG19" s="44">
        <v>0</v>
      </c>
      <c r="DH19" s="44">
        <v>0</v>
      </c>
      <c r="DI19" s="44">
        <v>1</v>
      </c>
      <c r="DJ19" s="50">
        <v>43693</v>
      </c>
      <c r="DL19" s="13" t="s">
        <v>329</v>
      </c>
    </row>
    <row r="20" spans="1:116" ht="20.100000000000001" customHeight="1" x14ac:dyDescent="0.25">
      <c r="A20" s="4">
        <v>19</v>
      </c>
      <c r="B20" s="5">
        <v>43381</v>
      </c>
      <c r="C20" s="6" t="s">
        <v>51</v>
      </c>
      <c r="D20" s="7">
        <v>450504401</v>
      </c>
      <c r="E20" s="8">
        <v>16561</v>
      </c>
      <c r="F20" s="4">
        <v>207</v>
      </c>
      <c r="G20" s="4" t="s">
        <v>52</v>
      </c>
      <c r="H20" s="4" t="s">
        <v>3</v>
      </c>
      <c r="I20" s="4">
        <v>0.38</v>
      </c>
      <c r="J20" s="4">
        <v>2.98</v>
      </c>
      <c r="K20" s="9" t="s">
        <v>46</v>
      </c>
      <c r="L20" s="10">
        <v>41759</v>
      </c>
      <c r="M20" s="11">
        <f t="shared" si="1"/>
        <v>68.988888888888894</v>
      </c>
      <c r="N20" s="9">
        <v>6.8</v>
      </c>
      <c r="O20" s="9" t="s">
        <v>282</v>
      </c>
      <c r="P20" s="9">
        <v>7</v>
      </c>
      <c r="Q20" s="9">
        <v>7</v>
      </c>
      <c r="R20" s="44">
        <v>0</v>
      </c>
      <c r="S20" s="44">
        <v>1</v>
      </c>
      <c r="T20" s="44">
        <v>0</v>
      </c>
      <c r="U20" s="44">
        <v>1</v>
      </c>
      <c r="V20" s="44">
        <v>0</v>
      </c>
      <c r="W20" s="9" t="s">
        <v>287</v>
      </c>
      <c r="X20" s="9" t="s">
        <v>290</v>
      </c>
      <c r="Y20" s="9">
        <v>0</v>
      </c>
      <c r="AB20" s="10">
        <v>43193</v>
      </c>
      <c r="AC20" s="10">
        <v>43193</v>
      </c>
      <c r="AD20" s="10">
        <v>42278</v>
      </c>
      <c r="AE20" s="11">
        <f t="shared" si="0"/>
        <v>915</v>
      </c>
      <c r="AF20" s="49">
        <v>0</v>
      </c>
      <c r="AG20" s="44">
        <v>1</v>
      </c>
      <c r="AH20" s="44" t="s">
        <v>281</v>
      </c>
      <c r="AI20" s="44">
        <v>1</v>
      </c>
      <c r="AJ20" s="44">
        <v>0.01</v>
      </c>
      <c r="AK20" s="50">
        <v>42375</v>
      </c>
      <c r="AL20" s="44">
        <v>1</v>
      </c>
      <c r="AM20" s="44">
        <v>0</v>
      </c>
      <c r="AN20" s="44">
        <v>0</v>
      </c>
      <c r="AO20" s="44">
        <v>0</v>
      </c>
      <c r="AP20" s="44">
        <v>0</v>
      </c>
      <c r="AQ20" s="44" t="s">
        <v>274</v>
      </c>
      <c r="AR20" s="44" t="s">
        <v>265</v>
      </c>
      <c r="AS20" s="44">
        <v>0</v>
      </c>
      <c r="AT20" s="59">
        <v>43213</v>
      </c>
      <c r="AU20" s="50" t="s">
        <v>327</v>
      </c>
      <c r="AV20" s="60" t="e">
        <f t="shared" si="3"/>
        <v>#VALUE!</v>
      </c>
      <c r="AW20" s="49">
        <f t="shared" si="2"/>
        <v>72.969444444444449</v>
      </c>
      <c r="AX20" s="50">
        <v>43207</v>
      </c>
      <c r="AY20" s="44">
        <v>4.71</v>
      </c>
      <c r="AZ20" s="44">
        <v>16.239999999999998</v>
      </c>
      <c r="BA20" s="44">
        <v>218.13</v>
      </c>
      <c r="BB20" s="44">
        <v>3.44</v>
      </c>
      <c r="BC20" s="44">
        <v>1.47</v>
      </c>
      <c r="BD20" s="44" t="s">
        <v>291</v>
      </c>
      <c r="BE20" s="44">
        <v>118</v>
      </c>
      <c r="BF20" s="44">
        <v>5.07</v>
      </c>
      <c r="BG20" s="44">
        <v>183</v>
      </c>
      <c r="BH20" s="44">
        <v>3.49</v>
      </c>
      <c r="BI20" s="44">
        <v>0.43</v>
      </c>
      <c r="BJ20" s="44">
        <v>1.02</v>
      </c>
      <c r="BK20" s="65">
        <f t="shared" si="7"/>
        <v>3.4215686274509807</v>
      </c>
      <c r="BL20" s="65">
        <f t="shared" si="4"/>
        <v>2.3720930232558142</v>
      </c>
      <c r="BM20" s="49">
        <f t="shared" si="5"/>
        <v>179.41176470588235</v>
      </c>
      <c r="BN20" s="49">
        <f t="shared" si="6"/>
        <v>626.14705882352951</v>
      </c>
      <c r="BO20" s="44">
        <v>1</v>
      </c>
      <c r="BP20" s="44">
        <v>0</v>
      </c>
      <c r="BQ20" s="44">
        <v>0.1</v>
      </c>
      <c r="BR20" s="50">
        <v>43866</v>
      </c>
      <c r="BS20" s="44" t="s">
        <v>271</v>
      </c>
      <c r="BT20" s="44">
        <v>0</v>
      </c>
      <c r="BU20" s="50" t="s">
        <v>271</v>
      </c>
      <c r="BV20" s="44">
        <v>0</v>
      </c>
      <c r="BW20" s="44">
        <v>0</v>
      </c>
      <c r="BX20" s="44" t="s">
        <v>271</v>
      </c>
      <c r="BY20" s="44" t="s">
        <v>271</v>
      </c>
      <c r="BZ20" s="44" t="s">
        <v>271</v>
      </c>
      <c r="CA20" s="44" t="s">
        <v>271</v>
      </c>
      <c r="CB20" s="44" t="s">
        <v>271</v>
      </c>
      <c r="CC20" s="44" t="s">
        <v>271</v>
      </c>
      <c r="CD20" s="44" t="s">
        <v>271</v>
      </c>
      <c r="CE20" s="44" t="s">
        <v>271</v>
      </c>
      <c r="CF20" s="44" t="s">
        <v>271</v>
      </c>
      <c r="CG20" s="44" t="s">
        <v>271</v>
      </c>
      <c r="CH20" s="44" t="s">
        <v>271</v>
      </c>
      <c r="CI20" s="44" t="s">
        <v>271</v>
      </c>
      <c r="CJ20" s="44" t="s">
        <v>271</v>
      </c>
      <c r="CK20" s="44" t="s">
        <v>271</v>
      </c>
      <c r="CL20" s="44" t="s">
        <v>271</v>
      </c>
      <c r="CM20" s="44" t="s">
        <v>271</v>
      </c>
      <c r="CN20" s="44" t="s">
        <v>271</v>
      </c>
      <c r="CO20" s="65" t="s">
        <v>271</v>
      </c>
      <c r="CP20" s="65" t="s">
        <v>271</v>
      </c>
      <c r="CQ20" s="49" t="s">
        <v>271</v>
      </c>
      <c r="CR20" s="49" t="s">
        <v>271</v>
      </c>
      <c r="CS20" s="44" t="s">
        <v>271</v>
      </c>
      <c r="CT20" s="44" t="s">
        <v>271</v>
      </c>
      <c r="CU20" s="44" t="s">
        <v>271</v>
      </c>
      <c r="CV20" s="44" t="s">
        <v>271</v>
      </c>
      <c r="CW20" s="44" t="s">
        <v>271</v>
      </c>
      <c r="CX20" s="44" t="s">
        <v>271</v>
      </c>
      <c r="CY20" s="44" t="s">
        <v>271</v>
      </c>
      <c r="CZ20" s="44" t="s">
        <v>271</v>
      </c>
      <c r="DA20" s="44">
        <v>0</v>
      </c>
      <c r="DB20" s="44">
        <v>0</v>
      </c>
      <c r="DC20" s="44">
        <v>0</v>
      </c>
      <c r="DD20" s="44">
        <v>0</v>
      </c>
      <c r="DE20" s="44">
        <v>0</v>
      </c>
      <c r="DF20" s="44">
        <v>0</v>
      </c>
      <c r="DG20" s="44">
        <v>0</v>
      </c>
      <c r="DH20" s="44">
        <v>0</v>
      </c>
      <c r="DI20" s="44">
        <v>0</v>
      </c>
      <c r="DJ20" s="50">
        <v>43894</v>
      </c>
      <c r="DL20" s="13" t="s">
        <v>335</v>
      </c>
    </row>
    <row r="21" spans="1:116" ht="20.100000000000001" customHeight="1" x14ac:dyDescent="0.25">
      <c r="A21" s="4">
        <v>20</v>
      </c>
      <c r="B21" s="5">
        <v>43381</v>
      </c>
      <c r="C21" s="6" t="s">
        <v>53</v>
      </c>
      <c r="D21" s="7">
        <v>460304404</v>
      </c>
      <c r="E21" s="8">
        <v>16865</v>
      </c>
      <c r="F21" s="4">
        <v>111</v>
      </c>
      <c r="G21" s="4" t="s">
        <v>54</v>
      </c>
      <c r="H21" s="4" t="s">
        <v>0</v>
      </c>
      <c r="I21" s="4">
        <v>161.4</v>
      </c>
      <c r="J21" s="4">
        <v>3.47</v>
      </c>
      <c r="K21" s="9" t="s">
        <v>46</v>
      </c>
      <c r="L21" s="10">
        <v>40651</v>
      </c>
      <c r="M21" s="11">
        <f t="shared" si="1"/>
        <v>65.12222222222222</v>
      </c>
      <c r="N21" s="9">
        <v>6.27</v>
      </c>
      <c r="O21" s="9" t="s">
        <v>286</v>
      </c>
      <c r="P21" s="9">
        <v>6</v>
      </c>
      <c r="Q21" s="9">
        <v>6</v>
      </c>
      <c r="R21" s="44">
        <v>0</v>
      </c>
      <c r="S21" s="44">
        <v>1</v>
      </c>
      <c r="T21" s="44">
        <v>0</v>
      </c>
      <c r="U21" s="44">
        <v>0</v>
      </c>
      <c r="V21" s="44">
        <v>1</v>
      </c>
      <c r="W21" s="9" t="s">
        <v>293</v>
      </c>
      <c r="X21" s="9" t="s">
        <v>292</v>
      </c>
      <c r="Y21" s="9">
        <v>0</v>
      </c>
      <c r="AB21" s="10">
        <v>42955</v>
      </c>
      <c r="AC21" s="10">
        <v>42955</v>
      </c>
      <c r="AD21" s="10">
        <v>42271</v>
      </c>
      <c r="AE21" s="11">
        <f t="shared" si="0"/>
        <v>684</v>
      </c>
      <c r="AF21" s="49">
        <v>0</v>
      </c>
      <c r="AG21" s="44">
        <v>1</v>
      </c>
      <c r="AH21" s="44" t="s">
        <v>260</v>
      </c>
      <c r="AI21" s="44">
        <v>1</v>
      </c>
      <c r="AJ21" s="44">
        <v>1.94</v>
      </c>
      <c r="AK21" s="50">
        <v>42304</v>
      </c>
      <c r="AL21" s="44">
        <v>1</v>
      </c>
      <c r="AM21" s="44">
        <v>1</v>
      </c>
      <c r="AN21" s="44">
        <v>0</v>
      </c>
      <c r="AO21" s="44">
        <v>0</v>
      </c>
      <c r="AP21" s="44">
        <v>0</v>
      </c>
      <c r="AQ21" s="44" t="s">
        <v>274</v>
      </c>
      <c r="AR21" s="44" t="s">
        <v>265</v>
      </c>
      <c r="AS21" s="44">
        <v>1</v>
      </c>
      <c r="AT21" s="59">
        <v>42997</v>
      </c>
      <c r="AU21" s="50">
        <v>43472</v>
      </c>
      <c r="AV21" s="60">
        <f t="shared" si="3"/>
        <v>475</v>
      </c>
      <c r="AW21" s="49">
        <f t="shared" si="2"/>
        <v>71.541666666666671</v>
      </c>
      <c r="AX21" s="50">
        <v>42997</v>
      </c>
      <c r="AY21" s="44">
        <v>340.08</v>
      </c>
      <c r="AZ21" s="44" t="s">
        <v>266</v>
      </c>
      <c r="BA21" s="44" t="s">
        <v>266</v>
      </c>
      <c r="BB21" s="44">
        <v>2.95</v>
      </c>
      <c r="BC21" s="44">
        <v>1.1599999999999999</v>
      </c>
      <c r="BD21" s="44" t="s">
        <v>294</v>
      </c>
      <c r="BE21" s="44">
        <v>119</v>
      </c>
      <c r="BF21" s="44">
        <v>7.17</v>
      </c>
      <c r="BG21" s="44">
        <v>202</v>
      </c>
      <c r="BH21" s="44">
        <v>4.97</v>
      </c>
      <c r="BI21" s="44">
        <v>0.95</v>
      </c>
      <c r="BJ21" s="44">
        <v>1.2</v>
      </c>
      <c r="BK21" s="65">
        <f t="shared" si="7"/>
        <v>4.1416666666666666</v>
      </c>
      <c r="BL21" s="65">
        <f t="shared" si="4"/>
        <v>1.263157894736842</v>
      </c>
      <c r="BM21" s="49">
        <f t="shared" si="5"/>
        <v>168.33333333333334</v>
      </c>
      <c r="BN21" s="49">
        <f t="shared" si="6"/>
        <v>836.61666666666667</v>
      </c>
      <c r="BO21" s="44">
        <v>1</v>
      </c>
      <c r="BP21" s="44">
        <v>0</v>
      </c>
      <c r="BQ21" s="44">
        <v>68.31</v>
      </c>
      <c r="BR21" s="50">
        <v>43255</v>
      </c>
      <c r="BS21" s="44">
        <v>1</v>
      </c>
      <c r="BT21" s="44">
        <v>0</v>
      </c>
      <c r="BU21" s="50" t="s">
        <v>271</v>
      </c>
      <c r="BV21" s="44">
        <v>0</v>
      </c>
      <c r="BW21" s="44">
        <v>1</v>
      </c>
      <c r="BX21" s="44" t="s">
        <v>269</v>
      </c>
      <c r="BY21" s="50">
        <v>43476</v>
      </c>
      <c r="BZ21" s="50">
        <v>43642</v>
      </c>
      <c r="CA21" s="44">
        <v>9</v>
      </c>
      <c r="CB21" s="50">
        <v>43472</v>
      </c>
      <c r="CC21" s="44">
        <v>375.61</v>
      </c>
      <c r="CD21" s="44" t="s">
        <v>266</v>
      </c>
      <c r="CE21" s="44" t="s">
        <v>266</v>
      </c>
      <c r="CF21" s="44">
        <v>4.04</v>
      </c>
      <c r="CG21" s="44">
        <v>1.63</v>
      </c>
      <c r="CH21" s="44">
        <v>1.3</v>
      </c>
      <c r="CI21" s="44">
        <v>126</v>
      </c>
      <c r="CJ21" s="44">
        <v>6.19</v>
      </c>
      <c r="CK21" s="44">
        <v>176</v>
      </c>
      <c r="CL21" s="44">
        <v>3.98</v>
      </c>
      <c r="CM21" s="44">
        <v>0.57999999999999996</v>
      </c>
      <c r="CN21" s="44">
        <v>1.44</v>
      </c>
      <c r="CO21" s="65">
        <f>CL21/CN21</f>
        <v>2.7638888888888888</v>
      </c>
      <c r="CP21" s="65">
        <f>CN21/CM21</f>
        <v>2.4827586206896552</v>
      </c>
      <c r="CQ21" s="49">
        <f>CK21/CN21</f>
        <v>122.22222222222223</v>
      </c>
      <c r="CR21" s="49">
        <f>PRODUCT(CO21,CK21)</f>
        <v>486.44444444444446</v>
      </c>
      <c r="CS21" s="44">
        <v>1</v>
      </c>
      <c r="CT21" s="44">
        <v>4</v>
      </c>
      <c r="CU21" s="44">
        <v>79.069999999999993</v>
      </c>
      <c r="CV21" s="50">
        <v>43600</v>
      </c>
      <c r="CW21" s="44">
        <v>1</v>
      </c>
      <c r="CX21" s="44">
        <v>0</v>
      </c>
      <c r="CY21" s="50" t="s">
        <v>271</v>
      </c>
      <c r="CZ21" s="44">
        <v>1</v>
      </c>
      <c r="DA21" s="44">
        <v>0</v>
      </c>
      <c r="DB21" s="44">
        <v>0</v>
      </c>
      <c r="DC21" s="44">
        <v>0</v>
      </c>
      <c r="DD21" s="44">
        <v>0</v>
      </c>
      <c r="DE21" s="44">
        <v>0</v>
      </c>
      <c r="DF21" s="44">
        <v>0</v>
      </c>
      <c r="DG21" s="44">
        <v>0</v>
      </c>
      <c r="DH21" s="44">
        <v>0</v>
      </c>
      <c r="DI21" s="44">
        <v>1</v>
      </c>
      <c r="DJ21" s="50">
        <v>43717</v>
      </c>
      <c r="DL21" s="13" t="s">
        <v>329</v>
      </c>
    </row>
    <row r="22" spans="1:116" ht="20.100000000000001" customHeight="1" x14ac:dyDescent="0.25">
      <c r="A22" s="4">
        <v>21</v>
      </c>
      <c r="B22" s="5">
        <v>43381</v>
      </c>
      <c r="C22" s="6" t="s">
        <v>55</v>
      </c>
      <c r="D22" s="7">
        <v>500508086</v>
      </c>
      <c r="E22" s="8">
        <v>18391</v>
      </c>
      <c r="F22" s="4">
        <v>111</v>
      </c>
      <c r="G22" s="4" t="s">
        <v>56</v>
      </c>
      <c r="H22" s="4" t="s">
        <v>3</v>
      </c>
      <c r="I22" s="4">
        <v>14.14</v>
      </c>
      <c r="J22" s="4">
        <v>3.06</v>
      </c>
      <c r="K22" s="9" t="s">
        <v>46</v>
      </c>
      <c r="L22" s="10">
        <v>40106</v>
      </c>
      <c r="M22" s="11">
        <f t="shared" si="1"/>
        <v>59.45</v>
      </c>
      <c r="N22" s="9">
        <v>8.1</v>
      </c>
      <c r="O22" s="9" t="s">
        <v>262</v>
      </c>
      <c r="P22" s="9">
        <v>8</v>
      </c>
      <c r="Q22" s="9">
        <v>8</v>
      </c>
      <c r="R22" s="44">
        <v>0</v>
      </c>
      <c r="S22" s="44">
        <v>1</v>
      </c>
      <c r="T22" s="44">
        <v>0</v>
      </c>
      <c r="U22" s="44">
        <v>1</v>
      </c>
      <c r="V22" s="44">
        <v>0</v>
      </c>
      <c r="W22" s="9" t="s">
        <v>292</v>
      </c>
      <c r="X22" s="9" t="s">
        <v>289</v>
      </c>
      <c r="Y22" s="9">
        <v>0</v>
      </c>
      <c r="AB22" s="10">
        <v>43377</v>
      </c>
      <c r="AC22" s="10">
        <v>43377</v>
      </c>
      <c r="AD22" s="10">
        <v>41752</v>
      </c>
      <c r="AE22" s="11">
        <f t="shared" si="0"/>
        <v>1625</v>
      </c>
      <c r="AF22" s="49">
        <v>0</v>
      </c>
      <c r="AG22" s="44">
        <v>1</v>
      </c>
      <c r="AH22" s="44" t="s">
        <v>281</v>
      </c>
      <c r="AI22" s="44">
        <v>0</v>
      </c>
      <c r="AJ22" s="44" t="s">
        <v>295</v>
      </c>
      <c r="AK22" s="50">
        <v>41821</v>
      </c>
      <c r="AL22" s="44">
        <v>1</v>
      </c>
      <c r="AM22" s="44">
        <v>0</v>
      </c>
      <c r="AN22" s="44">
        <v>0</v>
      </c>
      <c r="AO22" s="44">
        <v>0</v>
      </c>
      <c r="AP22" s="44">
        <v>1</v>
      </c>
      <c r="AQ22" s="44" t="s">
        <v>261</v>
      </c>
      <c r="AR22" s="44" t="s">
        <v>265</v>
      </c>
      <c r="AS22" s="44">
        <v>1</v>
      </c>
      <c r="AT22" s="59">
        <v>43388</v>
      </c>
      <c r="AU22" s="50" t="s">
        <v>327</v>
      </c>
      <c r="AV22" s="60" t="e">
        <f t="shared" si="3"/>
        <v>#VALUE!</v>
      </c>
      <c r="AW22" s="49">
        <f t="shared" si="2"/>
        <v>68.436111111111117</v>
      </c>
      <c r="AX22" s="50">
        <v>43381</v>
      </c>
      <c r="AY22" s="44">
        <v>14.14</v>
      </c>
      <c r="AZ22" s="44">
        <v>18.68</v>
      </c>
      <c r="BA22" s="44">
        <v>70.33</v>
      </c>
      <c r="BB22" s="44">
        <v>3.06</v>
      </c>
      <c r="BC22" s="44">
        <v>1.34</v>
      </c>
      <c r="BD22" s="44">
        <v>1.1000000000000001</v>
      </c>
      <c r="BE22" s="44">
        <v>130</v>
      </c>
      <c r="BF22" s="44">
        <v>4.18</v>
      </c>
      <c r="BG22" s="44">
        <v>248</v>
      </c>
      <c r="BH22" s="44">
        <v>2.6</v>
      </c>
      <c r="BI22" s="44">
        <v>0.48</v>
      </c>
      <c r="BJ22" s="44">
        <v>0.96</v>
      </c>
      <c r="BK22" s="65">
        <f t="shared" si="7"/>
        <v>2.7083333333333335</v>
      </c>
      <c r="BL22" s="65">
        <f t="shared" si="4"/>
        <v>2</v>
      </c>
      <c r="BM22" s="49">
        <f t="shared" si="5"/>
        <v>258.33333333333337</v>
      </c>
      <c r="BN22" s="49">
        <f t="shared" si="6"/>
        <v>671.66666666666674</v>
      </c>
      <c r="BO22" s="44">
        <v>0</v>
      </c>
      <c r="BP22" s="44">
        <v>0</v>
      </c>
      <c r="BQ22" s="44">
        <v>14.38</v>
      </c>
      <c r="BR22" s="50">
        <v>43894</v>
      </c>
      <c r="BS22" s="44" t="s">
        <v>271</v>
      </c>
      <c r="BT22" s="44">
        <v>0</v>
      </c>
      <c r="BU22" s="50" t="s">
        <v>271</v>
      </c>
      <c r="BV22" s="44">
        <v>0</v>
      </c>
      <c r="BW22" s="44">
        <v>0</v>
      </c>
      <c r="BX22" s="44" t="s">
        <v>271</v>
      </c>
      <c r="BY22" s="44" t="s">
        <v>271</v>
      </c>
      <c r="BZ22" s="44" t="s">
        <v>271</v>
      </c>
      <c r="CA22" s="44" t="s">
        <v>271</v>
      </c>
      <c r="CB22" s="44" t="s">
        <v>271</v>
      </c>
      <c r="CC22" s="44" t="s">
        <v>271</v>
      </c>
      <c r="CD22" s="44" t="s">
        <v>271</v>
      </c>
      <c r="CE22" s="44" t="s">
        <v>271</v>
      </c>
      <c r="CF22" s="44" t="s">
        <v>271</v>
      </c>
      <c r="CG22" s="44" t="s">
        <v>271</v>
      </c>
      <c r="CH22" s="44" t="s">
        <v>271</v>
      </c>
      <c r="CI22" s="44" t="s">
        <v>271</v>
      </c>
      <c r="CJ22" s="44" t="s">
        <v>271</v>
      </c>
      <c r="CK22" s="44" t="s">
        <v>271</v>
      </c>
      <c r="CL22" s="44" t="s">
        <v>271</v>
      </c>
      <c r="CM22" s="44" t="s">
        <v>271</v>
      </c>
      <c r="CN22" s="44" t="s">
        <v>271</v>
      </c>
      <c r="CO22" s="65" t="s">
        <v>271</v>
      </c>
      <c r="CP22" s="65" t="s">
        <v>271</v>
      </c>
      <c r="CQ22" s="49" t="s">
        <v>271</v>
      </c>
      <c r="CR22" s="49" t="s">
        <v>271</v>
      </c>
      <c r="CS22" s="44" t="s">
        <v>271</v>
      </c>
      <c r="CT22" s="44" t="s">
        <v>271</v>
      </c>
      <c r="CU22" s="44" t="s">
        <v>271</v>
      </c>
      <c r="CV22" s="44" t="s">
        <v>271</v>
      </c>
      <c r="CW22" s="44" t="s">
        <v>271</v>
      </c>
      <c r="CX22" s="44" t="s">
        <v>271</v>
      </c>
      <c r="CY22" s="44" t="s">
        <v>271</v>
      </c>
      <c r="CZ22" s="44" t="s">
        <v>271</v>
      </c>
      <c r="DA22" s="44">
        <v>0</v>
      </c>
      <c r="DB22" s="44">
        <v>0</v>
      </c>
      <c r="DC22" s="44">
        <v>0</v>
      </c>
      <c r="DD22" s="44">
        <v>0</v>
      </c>
      <c r="DE22" s="44">
        <v>1</v>
      </c>
      <c r="DF22" s="44">
        <v>0</v>
      </c>
      <c r="DG22" s="44">
        <v>0</v>
      </c>
      <c r="DH22" s="44">
        <v>0</v>
      </c>
      <c r="DI22" s="44">
        <v>0</v>
      </c>
      <c r="DJ22" s="50">
        <v>43894</v>
      </c>
      <c r="DL22" s="13" t="s">
        <v>335</v>
      </c>
    </row>
    <row r="23" spans="1:116" ht="20.100000000000001" customHeight="1" x14ac:dyDescent="0.25">
      <c r="A23" s="4">
        <v>22</v>
      </c>
      <c r="B23" s="5">
        <v>43381</v>
      </c>
      <c r="C23" s="6" t="s">
        <v>57</v>
      </c>
      <c r="D23" s="7">
        <v>350130440</v>
      </c>
      <c r="E23" s="8">
        <v>12814</v>
      </c>
      <c r="F23" s="4">
        <v>111</v>
      </c>
      <c r="G23" s="4" t="s">
        <v>58</v>
      </c>
      <c r="H23" s="4" t="s">
        <v>6</v>
      </c>
      <c r="I23" s="4">
        <v>25.18</v>
      </c>
      <c r="J23" s="4">
        <v>3.71</v>
      </c>
      <c r="K23" s="9" t="s">
        <v>46</v>
      </c>
      <c r="L23" s="10">
        <v>40795</v>
      </c>
      <c r="M23" s="11">
        <f t="shared" si="1"/>
        <v>76.608333333333334</v>
      </c>
      <c r="N23" s="9">
        <v>3.13</v>
      </c>
      <c r="O23" s="9" t="s">
        <v>267</v>
      </c>
      <c r="P23" s="9">
        <v>9</v>
      </c>
      <c r="Q23" s="9">
        <v>8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9" t="s">
        <v>296</v>
      </c>
      <c r="X23" s="9" t="s">
        <v>271</v>
      </c>
      <c r="Y23" s="9">
        <v>1</v>
      </c>
      <c r="AB23" s="10">
        <v>40812</v>
      </c>
      <c r="AC23" s="10">
        <v>41725</v>
      </c>
      <c r="AD23" s="10">
        <v>41060</v>
      </c>
      <c r="AE23" s="11">
        <f t="shared" si="0"/>
        <v>665</v>
      </c>
      <c r="AF23" s="49">
        <v>1</v>
      </c>
      <c r="AG23" s="44">
        <v>1</v>
      </c>
      <c r="AH23" s="44" t="s">
        <v>281</v>
      </c>
      <c r="AI23" s="44">
        <v>1</v>
      </c>
      <c r="AJ23" s="44">
        <v>0.04</v>
      </c>
      <c r="AK23" s="50">
        <v>41088</v>
      </c>
      <c r="AL23" s="44">
        <v>0</v>
      </c>
      <c r="AM23" s="44">
        <v>1</v>
      </c>
      <c r="AN23" s="44">
        <v>0</v>
      </c>
      <c r="AO23" s="44">
        <v>1</v>
      </c>
      <c r="AP23" s="44">
        <v>0</v>
      </c>
      <c r="AQ23" s="44" t="s">
        <v>274</v>
      </c>
      <c r="AR23" s="44" t="s">
        <v>265</v>
      </c>
      <c r="AS23" s="44">
        <v>1</v>
      </c>
      <c r="AT23" s="59">
        <v>42492</v>
      </c>
      <c r="AU23" s="50">
        <v>43591</v>
      </c>
      <c r="AV23" s="60">
        <f t="shared" si="3"/>
        <v>1099</v>
      </c>
      <c r="AW23" s="49">
        <f t="shared" si="2"/>
        <v>81.25555555555556</v>
      </c>
      <c r="AX23" s="50">
        <v>42492</v>
      </c>
      <c r="AY23" s="44">
        <v>62.6</v>
      </c>
      <c r="AZ23" s="44" t="s">
        <v>266</v>
      </c>
      <c r="BA23" s="44" t="s">
        <v>266</v>
      </c>
      <c r="BB23" s="44">
        <v>2.71</v>
      </c>
      <c r="BC23" s="44">
        <v>1.7</v>
      </c>
      <c r="BD23" s="44">
        <v>9</v>
      </c>
      <c r="BE23" s="44">
        <v>104</v>
      </c>
      <c r="BF23" s="44">
        <v>12.16</v>
      </c>
      <c r="BG23" s="44">
        <v>425</v>
      </c>
      <c r="BH23" s="44">
        <v>9.14</v>
      </c>
      <c r="BI23" s="44">
        <v>1</v>
      </c>
      <c r="BJ23" s="44">
        <v>1.9</v>
      </c>
      <c r="BK23" s="65">
        <f t="shared" si="7"/>
        <v>4.810526315789474</v>
      </c>
      <c r="BL23" s="65">
        <f t="shared" si="4"/>
        <v>1.9</v>
      </c>
      <c r="BM23" s="49">
        <f t="shared" si="5"/>
        <v>223.68421052631581</v>
      </c>
      <c r="BN23" s="49">
        <f t="shared" si="6"/>
        <v>2044.4736842105265</v>
      </c>
      <c r="BO23" s="44">
        <v>1</v>
      </c>
      <c r="BP23" s="44">
        <v>0</v>
      </c>
      <c r="BQ23" s="44">
        <v>2.94</v>
      </c>
      <c r="BR23" s="50">
        <v>42835</v>
      </c>
      <c r="BS23" s="44">
        <v>0</v>
      </c>
      <c r="BT23" s="44">
        <v>0</v>
      </c>
      <c r="BU23" s="50" t="s">
        <v>271</v>
      </c>
      <c r="BV23" s="44">
        <v>0</v>
      </c>
      <c r="BW23" s="44">
        <v>0</v>
      </c>
      <c r="BX23" s="44" t="s">
        <v>271</v>
      </c>
      <c r="BY23" s="44" t="s">
        <v>271</v>
      </c>
      <c r="BZ23" s="44" t="s">
        <v>271</v>
      </c>
      <c r="CA23" s="44" t="s">
        <v>271</v>
      </c>
      <c r="CB23" s="44" t="s">
        <v>271</v>
      </c>
      <c r="CC23" s="44" t="s">
        <v>271</v>
      </c>
      <c r="CD23" s="44" t="s">
        <v>271</v>
      </c>
      <c r="CE23" s="44" t="s">
        <v>271</v>
      </c>
      <c r="CF23" s="44" t="s">
        <v>271</v>
      </c>
      <c r="CG23" s="44" t="s">
        <v>271</v>
      </c>
      <c r="CH23" s="44" t="s">
        <v>271</v>
      </c>
      <c r="CI23" s="44" t="s">
        <v>271</v>
      </c>
      <c r="CJ23" s="44" t="s">
        <v>271</v>
      </c>
      <c r="CK23" s="44" t="s">
        <v>271</v>
      </c>
      <c r="CL23" s="44" t="s">
        <v>271</v>
      </c>
      <c r="CM23" s="44" t="s">
        <v>271</v>
      </c>
      <c r="CN23" s="44" t="s">
        <v>271</v>
      </c>
      <c r="CO23" s="65" t="s">
        <v>271</v>
      </c>
      <c r="CP23" s="65" t="s">
        <v>271</v>
      </c>
      <c r="CQ23" s="49" t="s">
        <v>271</v>
      </c>
      <c r="CR23" s="49" t="s">
        <v>271</v>
      </c>
      <c r="CS23" s="44" t="s">
        <v>271</v>
      </c>
      <c r="CT23" s="44" t="s">
        <v>271</v>
      </c>
      <c r="CU23" s="44" t="s">
        <v>271</v>
      </c>
      <c r="CV23" s="44" t="s">
        <v>271</v>
      </c>
      <c r="CW23" s="44" t="s">
        <v>271</v>
      </c>
      <c r="CX23" s="44" t="s">
        <v>271</v>
      </c>
      <c r="CY23" s="44" t="s">
        <v>271</v>
      </c>
      <c r="CZ23" s="44" t="s">
        <v>271</v>
      </c>
      <c r="DA23" s="44">
        <v>0</v>
      </c>
      <c r="DB23" s="44">
        <v>0</v>
      </c>
      <c r="DC23" s="44">
        <v>0</v>
      </c>
      <c r="DD23" s="44">
        <v>0</v>
      </c>
      <c r="DE23" s="44">
        <v>0</v>
      </c>
      <c r="DF23" s="44">
        <v>0</v>
      </c>
      <c r="DG23" s="44">
        <v>0</v>
      </c>
      <c r="DH23" s="44">
        <v>0</v>
      </c>
      <c r="DI23" s="44">
        <v>1</v>
      </c>
      <c r="DJ23" s="50">
        <v>43607</v>
      </c>
      <c r="DL23" s="13" t="s">
        <v>329</v>
      </c>
    </row>
    <row r="24" spans="1:116" ht="20.100000000000001" customHeight="1" x14ac:dyDescent="0.25">
      <c r="A24" s="4">
        <v>23</v>
      </c>
      <c r="B24" s="5">
        <v>43381</v>
      </c>
      <c r="C24" s="6" t="s">
        <v>59</v>
      </c>
      <c r="D24" s="7">
        <v>5405140202</v>
      </c>
      <c r="E24" s="8">
        <v>19858</v>
      </c>
      <c r="F24" s="4">
        <v>201</v>
      </c>
      <c r="G24" s="4" t="s">
        <v>60</v>
      </c>
      <c r="H24" s="4" t="s">
        <v>3</v>
      </c>
      <c r="I24" s="4">
        <v>0.01</v>
      </c>
      <c r="J24" s="4">
        <v>3.37</v>
      </c>
      <c r="K24" s="9" t="s">
        <v>46</v>
      </c>
      <c r="L24" s="10">
        <v>41136</v>
      </c>
      <c r="M24" s="11">
        <f t="shared" si="1"/>
        <v>58.25277777777778</v>
      </c>
      <c r="N24" s="9">
        <v>6.39</v>
      </c>
      <c r="O24" s="9" t="s">
        <v>282</v>
      </c>
      <c r="P24" s="9">
        <v>7</v>
      </c>
      <c r="Q24" s="9">
        <v>7</v>
      </c>
      <c r="R24" s="44">
        <v>0</v>
      </c>
      <c r="S24" s="44">
        <v>1</v>
      </c>
      <c r="T24" s="44">
        <v>0</v>
      </c>
      <c r="U24" s="44">
        <v>1</v>
      </c>
      <c r="V24" s="44">
        <v>0</v>
      </c>
      <c r="W24" s="9" t="s">
        <v>287</v>
      </c>
      <c r="X24" s="9" t="s">
        <v>292</v>
      </c>
      <c r="Y24" s="9">
        <v>0</v>
      </c>
      <c r="AB24" s="10">
        <v>42280</v>
      </c>
      <c r="AC24" s="10">
        <v>42917</v>
      </c>
      <c r="AD24" s="10">
        <v>42286</v>
      </c>
      <c r="AE24" s="11">
        <f t="shared" si="0"/>
        <v>631</v>
      </c>
      <c r="AF24" s="49">
        <v>0</v>
      </c>
      <c r="AG24" s="44">
        <v>1</v>
      </c>
      <c r="AH24" s="44" t="s">
        <v>263</v>
      </c>
      <c r="AI24" s="44">
        <v>0</v>
      </c>
      <c r="AJ24" s="44">
        <v>0.02</v>
      </c>
      <c r="AK24" s="50">
        <v>42564</v>
      </c>
      <c r="AL24" s="44">
        <v>0</v>
      </c>
      <c r="AM24" s="44">
        <v>1</v>
      </c>
      <c r="AN24" s="44">
        <v>0</v>
      </c>
      <c r="AO24" s="44">
        <v>0</v>
      </c>
      <c r="AP24" s="44">
        <v>0</v>
      </c>
      <c r="AQ24" s="44" t="s">
        <v>274</v>
      </c>
      <c r="AR24" s="44" t="s">
        <v>265</v>
      </c>
      <c r="AS24" s="44">
        <v>1</v>
      </c>
      <c r="AT24" s="59">
        <v>43282</v>
      </c>
      <c r="AU24" s="50">
        <v>43802</v>
      </c>
      <c r="AV24" s="60">
        <f t="shared" si="3"/>
        <v>520</v>
      </c>
      <c r="AW24" s="49">
        <f t="shared" si="2"/>
        <v>64.13055555555556</v>
      </c>
      <c r="AX24" s="50">
        <v>42901</v>
      </c>
      <c r="AY24" s="44" t="s">
        <v>266</v>
      </c>
      <c r="AZ24" s="44" t="s">
        <v>266</v>
      </c>
      <c r="BA24" s="44" t="s">
        <v>266</v>
      </c>
      <c r="BB24" s="44">
        <v>4.09</v>
      </c>
      <c r="BC24" s="44">
        <v>1.62</v>
      </c>
      <c r="BD24" s="44">
        <v>4</v>
      </c>
      <c r="BE24" s="44">
        <v>137</v>
      </c>
      <c r="BF24" s="44">
        <v>6.93</v>
      </c>
      <c r="BG24" s="44">
        <v>330</v>
      </c>
      <c r="BH24" s="44">
        <v>4.92</v>
      </c>
      <c r="BI24" s="44">
        <v>0.68</v>
      </c>
      <c r="BJ24" s="44">
        <v>1.1499999999999999</v>
      </c>
      <c r="BK24" s="65">
        <f t="shared" si="7"/>
        <v>4.2782608695652176</v>
      </c>
      <c r="BL24" s="65">
        <f t="shared" si="4"/>
        <v>1.6911764705882351</v>
      </c>
      <c r="BM24" s="49">
        <f t="shared" si="5"/>
        <v>286.95652173913044</v>
      </c>
      <c r="BN24" s="49">
        <f t="shared" si="6"/>
        <v>1411.8260869565217</v>
      </c>
      <c r="BO24" s="44">
        <v>0</v>
      </c>
      <c r="BP24" s="44">
        <v>0</v>
      </c>
      <c r="BQ24" s="44" t="s">
        <v>297</v>
      </c>
      <c r="BR24" s="50">
        <v>43294</v>
      </c>
      <c r="BS24" s="44" t="s">
        <v>271</v>
      </c>
      <c r="BT24" s="44">
        <v>0</v>
      </c>
      <c r="BU24" s="50" t="s">
        <v>271</v>
      </c>
      <c r="BV24" s="44">
        <v>0</v>
      </c>
      <c r="BW24" s="44">
        <v>0</v>
      </c>
      <c r="BX24" s="44" t="s">
        <v>271</v>
      </c>
      <c r="BY24" s="44" t="s">
        <v>271</v>
      </c>
      <c r="BZ24" s="44" t="s">
        <v>271</v>
      </c>
      <c r="CA24" s="44" t="s">
        <v>271</v>
      </c>
      <c r="CB24" s="44" t="s">
        <v>271</v>
      </c>
      <c r="CC24" s="44" t="s">
        <v>271</v>
      </c>
      <c r="CD24" s="44" t="s">
        <v>271</v>
      </c>
      <c r="CE24" s="44" t="s">
        <v>271</v>
      </c>
      <c r="CF24" s="44" t="s">
        <v>271</v>
      </c>
      <c r="CG24" s="44" t="s">
        <v>271</v>
      </c>
      <c r="CH24" s="44" t="s">
        <v>271</v>
      </c>
      <c r="CI24" s="44" t="s">
        <v>271</v>
      </c>
      <c r="CJ24" s="44" t="s">
        <v>271</v>
      </c>
      <c r="CK24" s="44" t="s">
        <v>271</v>
      </c>
      <c r="CL24" s="44" t="s">
        <v>271</v>
      </c>
      <c r="CM24" s="44" t="s">
        <v>271</v>
      </c>
      <c r="CN24" s="44" t="s">
        <v>271</v>
      </c>
      <c r="CO24" s="65" t="s">
        <v>271</v>
      </c>
      <c r="CP24" s="65" t="s">
        <v>271</v>
      </c>
      <c r="CQ24" s="49" t="s">
        <v>271</v>
      </c>
      <c r="CR24" s="49" t="s">
        <v>271</v>
      </c>
      <c r="CS24" s="44" t="s">
        <v>271</v>
      </c>
      <c r="CT24" s="44" t="s">
        <v>271</v>
      </c>
      <c r="CU24" s="44" t="s">
        <v>271</v>
      </c>
      <c r="CV24" s="44" t="s">
        <v>271</v>
      </c>
      <c r="CW24" s="44" t="s">
        <v>271</v>
      </c>
      <c r="CX24" s="44" t="s">
        <v>271</v>
      </c>
      <c r="CY24" s="44" t="s">
        <v>271</v>
      </c>
      <c r="CZ24" s="44" t="s">
        <v>271</v>
      </c>
      <c r="DA24" s="44">
        <v>0</v>
      </c>
      <c r="DB24" s="44">
        <v>0</v>
      </c>
      <c r="DC24" s="44">
        <v>1</v>
      </c>
      <c r="DD24" s="44">
        <v>0</v>
      </c>
      <c r="DE24" s="44">
        <v>1</v>
      </c>
      <c r="DF24" s="44">
        <v>0</v>
      </c>
      <c r="DG24" s="44">
        <v>0</v>
      </c>
      <c r="DH24" s="44">
        <v>0</v>
      </c>
      <c r="DI24" s="44">
        <v>0</v>
      </c>
      <c r="DJ24" s="50">
        <v>43893</v>
      </c>
      <c r="DL24" s="13" t="s">
        <v>336</v>
      </c>
    </row>
    <row r="25" spans="1:116" ht="20.100000000000001" customHeight="1" x14ac:dyDescent="0.25">
      <c r="A25" s="4">
        <v>24</v>
      </c>
      <c r="B25" s="5">
        <v>43382</v>
      </c>
      <c r="C25" s="6" t="s">
        <v>61</v>
      </c>
      <c r="D25" s="7">
        <v>5703251103</v>
      </c>
      <c r="E25" s="8">
        <v>20904</v>
      </c>
      <c r="F25" s="4">
        <v>201</v>
      </c>
      <c r="G25" s="4" t="s">
        <v>62</v>
      </c>
      <c r="H25" s="4" t="s">
        <v>6</v>
      </c>
      <c r="I25" s="4">
        <v>0.03</v>
      </c>
      <c r="J25" s="4">
        <v>3.83</v>
      </c>
      <c r="K25" s="9" t="s">
        <v>46</v>
      </c>
      <c r="L25" s="10">
        <v>40029</v>
      </c>
      <c r="M25" s="11">
        <f t="shared" si="1"/>
        <v>52.358333333333334</v>
      </c>
      <c r="N25" s="9">
        <v>5</v>
      </c>
      <c r="O25" s="9" t="s">
        <v>282</v>
      </c>
      <c r="P25" s="9">
        <v>7</v>
      </c>
      <c r="Q25" s="9">
        <v>7</v>
      </c>
      <c r="R25" s="44">
        <v>0</v>
      </c>
      <c r="S25" s="44">
        <v>1</v>
      </c>
      <c r="T25" s="44">
        <v>0</v>
      </c>
      <c r="U25" s="44">
        <v>1</v>
      </c>
      <c r="V25" s="44">
        <v>0</v>
      </c>
      <c r="W25" s="9" t="s">
        <v>287</v>
      </c>
      <c r="X25" s="9" t="s">
        <v>292</v>
      </c>
      <c r="Y25" s="9">
        <v>0</v>
      </c>
      <c r="AB25" s="10">
        <v>42788</v>
      </c>
      <c r="AC25" s="10">
        <v>42788</v>
      </c>
      <c r="AD25" s="10">
        <v>42459</v>
      </c>
      <c r="AE25" s="11">
        <f t="shared" si="0"/>
        <v>329</v>
      </c>
      <c r="AF25" s="49">
        <v>0</v>
      </c>
      <c r="AG25" s="44">
        <v>1</v>
      </c>
      <c r="AH25" s="44" t="s">
        <v>260</v>
      </c>
      <c r="AI25" s="44">
        <v>0</v>
      </c>
      <c r="AJ25" s="44">
        <v>1.42</v>
      </c>
      <c r="AK25" s="50">
        <v>42572</v>
      </c>
      <c r="AL25" s="44">
        <v>0</v>
      </c>
      <c r="AM25" s="44">
        <v>1</v>
      </c>
      <c r="AN25" s="44">
        <v>0</v>
      </c>
      <c r="AO25" s="44">
        <v>0</v>
      </c>
      <c r="AP25" s="44">
        <v>0</v>
      </c>
      <c r="AQ25" s="44" t="s">
        <v>274</v>
      </c>
      <c r="AR25" s="44" t="s">
        <v>265</v>
      </c>
      <c r="AS25" s="44">
        <v>1</v>
      </c>
      <c r="AT25" s="59">
        <v>42810</v>
      </c>
      <c r="AU25" s="50" t="s">
        <v>327</v>
      </c>
      <c r="AV25" s="60" t="e">
        <f t="shared" si="3"/>
        <v>#VALUE!</v>
      </c>
      <c r="AW25" s="49">
        <f t="shared" si="2"/>
        <v>59.975000000000001</v>
      </c>
      <c r="AX25" s="50">
        <v>42810</v>
      </c>
      <c r="AY25" s="44">
        <v>7.83</v>
      </c>
      <c r="AZ25" s="44">
        <v>16.46</v>
      </c>
      <c r="BA25" s="44" t="s">
        <v>266</v>
      </c>
      <c r="BB25" s="44">
        <v>3.37</v>
      </c>
      <c r="BC25" s="44">
        <v>1.29</v>
      </c>
      <c r="BD25" s="44">
        <v>1.5</v>
      </c>
      <c r="BE25" s="44">
        <v>134</v>
      </c>
      <c r="BF25" s="44">
        <v>6.3</v>
      </c>
      <c r="BG25" s="44">
        <v>265</v>
      </c>
      <c r="BH25" s="44">
        <v>3.34</v>
      </c>
      <c r="BI25" s="44">
        <v>0.63</v>
      </c>
      <c r="BJ25" s="44">
        <v>1.92</v>
      </c>
      <c r="BK25" s="65">
        <f t="shared" si="7"/>
        <v>1.7395833333333333</v>
      </c>
      <c r="BL25" s="65">
        <f t="shared" si="4"/>
        <v>3.0476190476190474</v>
      </c>
      <c r="BM25" s="49">
        <f t="shared" si="5"/>
        <v>138.02083333333334</v>
      </c>
      <c r="BN25" s="49">
        <f t="shared" si="6"/>
        <v>460.98958333333331</v>
      </c>
      <c r="BO25" s="44">
        <v>0</v>
      </c>
      <c r="BP25" s="44">
        <v>0</v>
      </c>
      <c r="BQ25" s="44">
        <v>0.02</v>
      </c>
      <c r="BR25" s="50">
        <v>43039</v>
      </c>
      <c r="BS25" s="44">
        <v>0</v>
      </c>
      <c r="BT25" s="44">
        <v>0</v>
      </c>
      <c r="BU25" s="50" t="s">
        <v>271</v>
      </c>
      <c r="BV25" s="44">
        <v>0</v>
      </c>
      <c r="BW25" s="44">
        <v>0</v>
      </c>
      <c r="BX25" s="44" t="s">
        <v>271</v>
      </c>
      <c r="BY25" s="44" t="s">
        <v>271</v>
      </c>
      <c r="BZ25" s="44" t="s">
        <v>271</v>
      </c>
      <c r="CA25" s="44" t="s">
        <v>271</v>
      </c>
      <c r="CB25" s="44" t="s">
        <v>271</v>
      </c>
      <c r="CC25" s="44" t="s">
        <v>271</v>
      </c>
      <c r="CD25" s="44" t="s">
        <v>271</v>
      </c>
      <c r="CE25" s="44" t="s">
        <v>271</v>
      </c>
      <c r="CF25" s="44" t="s">
        <v>271</v>
      </c>
      <c r="CG25" s="44" t="s">
        <v>271</v>
      </c>
      <c r="CH25" s="44" t="s">
        <v>271</v>
      </c>
      <c r="CI25" s="44" t="s">
        <v>271</v>
      </c>
      <c r="CJ25" s="44" t="s">
        <v>271</v>
      </c>
      <c r="CK25" s="44" t="s">
        <v>271</v>
      </c>
      <c r="CL25" s="44" t="s">
        <v>271</v>
      </c>
      <c r="CM25" s="44" t="s">
        <v>271</v>
      </c>
      <c r="CN25" s="44" t="s">
        <v>271</v>
      </c>
      <c r="CO25" s="65" t="s">
        <v>271</v>
      </c>
      <c r="CP25" s="65" t="s">
        <v>271</v>
      </c>
      <c r="CQ25" s="49" t="s">
        <v>271</v>
      </c>
      <c r="CR25" s="49" t="s">
        <v>271</v>
      </c>
      <c r="CS25" s="44" t="s">
        <v>271</v>
      </c>
      <c r="CT25" s="44" t="s">
        <v>271</v>
      </c>
      <c r="CU25" s="44" t="s">
        <v>271</v>
      </c>
      <c r="CV25" s="44" t="s">
        <v>271</v>
      </c>
      <c r="CW25" s="44" t="s">
        <v>271</v>
      </c>
      <c r="CX25" s="44" t="s">
        <v>271</v>
      </c>
      <c r="CY25" s="44" t="s">
        <v>271</v>
      </c>
      <c r="CZ25" s="44" t="s">
        <v>271</v>
      </c>
      <c r="DA25" s="44">
        <v>0</v>
      </c>
      <c r="DB25" s="44">
        <v>0</v>
      </c>
      <c r="DC25" s="44">
        <v>0</v>
      </c>
      <c r="DD25" s="44">
        <v>0</v>
      </c>
      <c r="DE25" s="44">
        <v>0</v>
      </c>
      <c r="DF25" s="44">
        <v>0</v>
      </c>
      <c r="DG25" s="44">
        <v>0</v>
      </c>
      <c r="DH25" s="44">
        <v>0</v>
      </c>
      <c r="DI25" s="44">
        <v>0</v>
      </c>
      <c r="DJ25" s="50">
        <v>43887</v>
      </c>
      <c r="DL25" s="13" t="s">
        <v>332</v>
      </c>
    </row>
    <row r="26" spans="1:116" ht="20.100000000000001" customHeight="1" x14ac:dyDescent="0.25">
      <c r="A26" s="4">
        <v>25</v>
      </c>
      <c r="B26" s="5">
        <v>43382</v>
      </c>
      <c r="C26" s="6" t="s">
        <v>63</v>
      </c>
      <c r="D26" s="7">
        <v>480405150</v>
      </c>
      <c r="E26" s="8">
        <v>17628</v>
      </c>
      <c r="F26" s="4">
        <v>205</v>
      </c>
      <c r="G26" s="4" t="s">
        <v>64</v>
      </c>
      <c r="H26" s="4" t="s">
        <v>6</v>
      </c>
      <c r="I26" s="4">
        <v>24.96</v>
      </c>
      <c r="J26" s="4">
        <v>3.72</v>
      </c>
      <c r="K26" s="9" t="s">
        <v>46</v>
      </c>
      <c r="L26" s="10">
        <v>39300</v>
      </c>
      <c r="M26" s="11">
        <f>YEARFRAC(L26,E26)</f>
        <v>59.336111111111109</v>
      </c>
      <c r="N26" s="9">
        <v>7.55</v>
      </c>
      <c r="O26" s="9" t="s">
        <v>282</v>
      </c>
      <c r="P26" s="9">
        <v>7</v>
      </c>
      <c r="Q26" s="44">
        <v>7</v>
      </c>
      <c r="R26" s="44">
        <v>0</v>
      </c>
      <c r="S26" s="44">
        <v>0</v>
      </c>
      <c r="T26" s="44">
        <v>1</v>
      </c>
      <c r="U26" s="44">
        <v>0</v>
      </c>
      <c r="V26" s="44">
        <v>0</v>
      </c>
      <c r="W26" s="9" t="s">
        <v>293</v>
      </c>
      <c r="Y26" s="9">
        <v>0</v>
      </c>
      <c r="Z26" t="s">
        <v>675</v>
      </c>
      <c r="AA26" t="s">
        <v>677</v>
      </c>
      <c r="AB26" s="10">
        <v>43076</v>
      </c>
      <c r="AC26" s="10">
        <v>43076</v>
      </c>
      <c r="AD26" s="10">
        <v>40026</v>
      </c>
      <c r="AE26" s="11">
        <f>DATEDIF(AD26,AC26,"d")</f>
        <v>3050</v>
      </c>
      <c r="AF26" s="49">
        <v>0</v>
      </c>
      <c r="AG26" s="44">
        <v>1</v>
      </c>
      <c r="AH26" s="44" t="s">
        <v>281</v>
      </c>
      <c r="AI26" s="44">
        <v>1</v>
      </c>
      <c r="AL26" s="44">
        <v>1</v>
      </c>
      <c r="AM26" s="44">
        <v>0</v>
      </c>
      <c r="AN26" s="44">
        <v>0</v>
      </c>
      <c r="AO26" s="44">
        <v>0</v>
      </c>
      <c r="AP26" s="44">
        <v>0</v>
      </c>
      <c r="AQ26" s="44" t="s">
        <v>274</v>
      </c>
      <c r="AR26" s="44" t="s">
        <v>265</v>
      </c>
      <c r="AS26" s="44">
        <v>0</v>
      </c>
      <c r="AT26" s="59">
        <v>43089</v>
      </c>
      <c r="AU26" s="44" t="s">
        <v>550</v>
      </c>
      <c r="AV26" s="60"/>
      <c r="AW26" s="49">
        <f t="shared" si="2"/>
        <v>69.708333333333329</v>
      </c>
      <c r="AX26" s="50">
        <v>43089</v>
      </c>
      <c r="AY26" s="44">
        <v>23.79</v>
      </c>
      <c r="BB26" s="44">
        <v>3.59</v>
      </c>
      <c r="BC26" s="44">
        <v>1.36</v>
      </c>
      <c r="BD26" s="44">
        <v>1</v>
      </c>
      <c r="BE26" s="44">
        <v>142</v>
      </c>
      <c r="BF26" s="44">
        <v>5.49</v>
      </c>
      <c r="BG26" s="44">
        <v>283</v>
      </c>
      <c r="BH26" s="44">
        <v>2.97</v>
      </c>
      <c r="BI26" s="44">
        <v>0.41</v>
      </c>
      <c r="BJ26" s="44">
        <v>1.95</v>
      </c>
      <c r="BK26" s="65">
        <f>BH26/BJ26</f>
        <v>1.5230769230769232</v>
      </c>
      <c r="BL26" s="65">
        <f>BJ26/BI26</f>
        <v>4.7560975609756095</v>
      </c>
      <c r="BM26" s="49">
        <f>BG26/BJ26</f>
        <v>145.12820512820514</v>
      </c>
      <c r="BN26" s="49">
        <f>PRODUCT(BK26,BG26)</f>
        <v>431.03076923076929</v>
      </c>
      <c r="BO26" s="44">
        <v>1</v>
      </c>
      <c r="BP26" s="44">
        <v>0</v>
      </c>
      <c r="BQ26" s="44">
        <v>16.93</v>
      </c>
      <c r="BR26" s="50">
        <v>43322</v>
      </c>
      <c r="BT26" s="44">
        <v>0</v>
      </c>
      <c r="BV26" s="44">
        <v>0</v>
      </c>
      <c r="BW26" s="44">
        <v>0</v>
      </c>
      <c r="BY26" s="44"/>
      <c r="BZ26" s="44"/>
      <c r="CB26" s="44" t="s">
        <v>271</v>
      </c>
      <c r="CC26" s="44" t="s">
        <v>271</v>
      </c>
      <c r="CD26" s="44" t="s">
        <v>271</v>
      </c>
      <c r="CE26" s="44" t="s">
        <v>271</v>
      </c>
      <c r="CF26" s="44" t="s">
        <v>271</v>
      </c>
      <c r="CG26" s="44" t="s">
        <v>271</v>
      </c>
      <c r="CH26" s="44" t="s">
        <v>271</v>
      </c>
      <c r="CI26" s="44" t="s">
        <v>271</v>
      </c>
      <c r="CJ26" s="44" t="s">
        <v>271</v>
      </c>
      <c r="CK26" s="44" t="s">
        <v>271</v>
      </c>
      <c r="CL26" s="44" t="s">
        <v>271</v>
      </c>
      <c r="CM26" s="44" t="s">
        <v>271</v>
      </c>
      <c r="CN26" s="44" t="s">
        <v>271</v>
      </c>
      <c r="CO26" s="65" t="s">
        <v>271</v>
      </c>
      <c r="CP26" s="65" t="s">
        <v>271</v>
      </c>
      <c r="CQ26" s="49" t="s">
        <v>271</v>
      </c>
      <c r="CR26" s="49" t="s">
        <v>271</v>
      </c>
      <c r="CS26" s="44" t="s">
        <v>271</v>
      </c>
      <c r="CT26" s="44" t="s">
        <v>271</v>
      </c>
      <c r="CU26" s="44" t="s">
        <v>271</v>
      </c>
      <c r="CV26" s="44" t="s">
        <v>271</v>
      </c>
      <c r="CW26" s="44" t="s">
        <v>271</v>
      </c>
      <c r="CX26" s="44" t="s">
        <v>271</v>
      </c>
      <c r="CY26" s="44" t="s">
        <v>271</v>
      </c>
      <c r="CZ26" s="44" t="s">
        <v>271</v>
      </c>
      <c r="DA26" s="44">
        <v>0</v>
      </c>
      <c r="DB26" s="44">
        <v>0</v>
      </c>
      <c r="DC26" s="44">
        <v>0</v>
      </c>
      <c r="DD26" s="44">
        <v>0</v>
      </c>
      <c r="DE26" s="44">
        <v>1</v>
      </c>
      <c r="DF26" s="44">
        <v>0</v>
      </c>
      <c r="DG26" s="44">
        <v>0</v>
      </c>
      <c r="DH26" s="44">
        <v>0</v>
      </c>
      <c r="DI26" s="44">
        <v>0</v>
      </c>
      <c r="DJ26" s="50">
        <v>43868</v>
      </c>
      <c r="DL26" s="13" t="s">
        <v>332</v>
      </c>
    </row>
    <row r="27" spans="1:116" ht="20.100000000000001" customHeight="1" x14ac:dyDescent="0.25">
      <c r="A27" s="4">
        <v>26</v>
      </c>
      <c r="B27" s="5">
        <v>43383</v>
      </c>
      <c r="C27" s="28" t="s">
        <v>65</v>
      </c>
      <c r="D27" s="7">
        <v>490821109</v>
      </c>
      <c r="E27" s="8">
        <v>18131</v>
      </c>
      <c r="F27" s="4">
        <v>211</v>
      </c>
      <c r="G27" s="4" t="s">
        <v>72</v>
      </c>
      <c r="H27" s="4" t="s">
        <v>6</v>
      </c>
      <c r="I27" s="4">
        <v>0.02</v>
      </c>
      <c r="J27" s="4">
        <v>2.83</v>
      </c>
      <c r="K27" s="9" t="s">
        <v>45</v>
      </c>
      <c r="L27" s="10">
        <v>41953</v>
      </c>
      <c r="M27" s="11">
        <f t="shared" si="1"/>
        <v>65.219444444444449</v>
      </c>
      <c r="N27" s="9">
        <v>27.9</v>
      </c>
      <c r="O27" s="9" t="s">
        <v>267</v>
      </c>
      <c r="P27" s="9">
        <v>9</v>
      </c>
      <c r="Q27" s="9">
        <v>8</v>
      </c>
      <c r="R27" s="44">
        <v>0</v>
      </c>
      <c r="S27" s="44">
        <v>1</v>
      </c>
      <c r="T27" s="44">
        <v>0</v>
      </c>
      <c r="U27" s="44">
        <v>0</v>
      </c>
      <c r="V27" s="44">
        <v>0</v>
      </c>
      <c r="W27" s="9" t="s">
        <v>292</v>
      </c>
      <c r="X27" s="9" t="s">
        <v>298</v>
      </c>
      <c r="Y27" s="9">
        <v>0</v>
      </c>
      <c r="AB27" s="10">
        <v>42110</v>
      </c>
      <c r="AC27" s="10">
        <v>42782</v>
      </c>
      <c r="AD27" s="10">
        <v>42121</v>
      </c>
      <c r="AE27" s="11">
        <f t="shared" si="0"/>
        <v>661</v>
      </c>
      <c r="AF27" s="49">
        <v>1</v>
      </c>
      <c r="AG27" s="44">
        <v>1</v>
      </c>
      <c r="AH27" s="44" t="s">
        <v>260</v>
      </c>
      <c r="AI27" s="44">
        <v>0</v>
      </c>
      <c r="AJ27" s="44">
        <v>0.14000000000000001</v>
      </c>
      <c r="AK27" s="50">
        <v>42572</v>
      </c>
      <c r="AL27" s="44">
        <v>1</v>
      </c>
      <c r="AM27" s="44">
        <v>1</v>
      </c>
      <c r="AN27" s="44">
        <v>1</v>
      </c>
      <c r="AO27" s="44">
        <v>0</v>
      </c>
      <c r="AP27" s="44">
        <v>1</v>
      </c>
      <c r="AQ27" s="44" t="s">
        <v>261</v>
      </c>
      <c r="AR27" s="44" t="s">
        <v>264</v>
      </c>
      <c r="AS27" s="44">
        <v>1</v>
      </c>
      <c r="AT27" s="59">
        <v>42824</v>
      </c>
      <c r="AU27" s="50">
        <v>43635</v>
      </c>
      <c r="AV27" s="60">
        <f t="shared" si="3"/>
        <v>811</v>
      </c>
      <c r="AW27" s="49">
        <f t="shared" si="2"/>
        <v>67.608333333333334</v>
      </c>
      <c r="AX27" s="50">
        <v>42824</v>
      </c>
      <c r="AY27" s="44">
        <v>0.2</v>
      </c>
      <c r="AZ27" s="44">
        <v>22.8</v>
      </c>
      <c r="BA27" s="44" t="s">
        <v>266</v>
      </c>
      <c r="BB27" s="44">
        <v>4.04</v>
      </c>
      <c r="BC27" s="44">
        <v>1.57</v>
      </c>
      <c r="BD27" s="44">
        <v>2.2000000000000002</v>
      </c>
      <c r="BE27" s="44">
        <v>152</v>
      </c>
      <c r="BF27" s="44">
        <v>9</v>
      </c>
      <c r="BG27" s="44">
        <v>213</v>
      </c>
      <c r="BH27" s="44">
        <v>5.71</v>
      </c>
      <c r="BI27" s="44">
        <v>0.77</v>
      </c>
      <c r="BJ27" s="44">
        <v>2.19</v>
      </c>
      <c r="BK27" s="65">
        <f t="shared" si="7"/>
        <v>2.6073059360730593</v>
      </c>
      <c r="BL27" s="65">
        <f t="shared" si="4"/>
        <v>2.8441558441558441</v>
      </c>
      <c r="BM27" s="49">
        <f t="shared" si="5"/>
        <v>97.260273972602747</v>
      </c>
      <c r="BN27" s="49">
        <f t="shared" si="6"/>
        <v>555.35616438356158</v>
      </c>
      <c r="BO27" s="44">
        <v>1</v>
      </c>
      <c r="BP27" s="44">
        <v>0</v>
      </c>
      <c r="BQ27" s="44">
        <v>0.01</v>
      </c>
      <c r="BR27" s="50">
        <v>43523</v>
      </c>
      <c r="BS27" s="44">
        <v>0</v>
      </c>
      <c r="BT27" s="44">
        <v>1</v>
      </c>
      <c r="BU27" s="50">
        <v>42929</v>
      </c>
      <c r="BV27" s="44">
        <v>0</v>
      </c>
      <c r="BW27" s="44">
        <v>1</v>
      </c>
      <c r="BX27" s="44" t="s">
        <v>270</v>
      </c>
      <c r="BY27" s="50">
        <v>42163</v>
      </c>
      <c r="BZ27" s="50">
        <v>42268</v>
      </c>
      <c r="CA27" s="44">
        <v>6</v>
      </c>
      <c r="CB27" s="50">
        <v>42149</v>
      </c>
      <c r="CC27" s="44">
        <v>1.27</v>
      </c>
      <c r="CD27" s="44" t="s">
        <v>266</v>
      </c>
      <c r="CE27" s="44" t="s">
        <v>266</v>
      </c>
      <c r="CF27" s="44">
        <v>2.76</v>
      </c>
      <c r="CG27" s="44">
        <v>1.45</v>
      </c>
      <c r="CH27" s="44">
        <v>2.8</v>
      </c>
      <c r="CI27" s="44">
        <v>160</v>
      </c>
      <c r="CJ27" s="44">
        <v>10.130000000000001</v>
      </c>
      <c r="CK27" s="44">
        <v>224</v>
      </c>
      <c r="CL27" s="44">
        <v>6.59</v>
      </c>
      <c r="CM27" s="44">
        <v>0.82</v>
      </c>
      <c r="CN27" s="44">
        <v>2.46</v>
      </c>
      <c r="CO27" s="65">
        <f>CL27/CN27</f>
        <v>2.678861788617886</v>
      </c>
      <c r="CP27" s="65">
        <f>CN27/CM27</f>
        <v>3</v>
      </c>
      <c r="CQ27" s="49">
        <f>CK27/CN27</f>
        <v>91.056910569105696</v>
      </c>
      <c r="CR27" s="49">
        <f>PRODUCT(CO27,CK27)</f>
        <v>600.06504065040644</v>
      </c>
      <c r="CS27" s="44">
        <v>0</v>
      </c>
      <c r="CT27" s="44">
        <v>0</v>
      </c>
      <c r="CU27" s="51">
        <v>0.14000000000000001</v>
      </c>
      <c r="CV27" s="52">
        <v>42572</v>
      </c>
      <c r="CW27" s="44" t="s">
        <v>271</v>
      </c>
      <c r="CX27" s="44">
        <v>1</v>
      </c>
      <c r="CY27" s="50">
        <v>42397</v>
      </c>
      <c r="CZ27" s="44">
        <v>1</v>
      </c>
      <c r="DA27" s="44">
        <v>1</v>
      </c>
      <c r="DB27" s="44">
        <v>0</v>
      </c>
      <c r="DC27" s="44">
        <v>0</v>
      </c>
      <c r="DD27" s="44">
        <v>0</v>
      </c>
      <c r="DE27" s="44">
        <v>0</v>
      </c>
      <c r="DF27" s="44">
        <v>0</v>
      </c>
      <c r="DG27" s="44">
        <v>0</v>
      </c>
      <c r="DH27" s="44">
        <v>0</v>
      </c>
      <c r="DI27" s="44">
        <v>1</v>
      </c>
      <c r="DJ27" s="50">
        <v>43707</v>
      </c>
      <c r="DL27" s="13" t="s">
        <v>343</v>
      </c>
    </row>
    <row r="28" spans="1:116" ht="20.100000000000001" customHeight="1" x14ac:dyDescent="0.25">
      <c r="A28" s="4">
        <v>27</v>
      </c>
      <c r="B28" s="5">
        <v>43383</v>
      </c>
      <c r="C28" s="6" t="s">
        <v>66</v>
      </c>
      <c r="D28" s="7">
        <v>7402155343</v>
      </c>
      <c r="E28" s="8">
        <v>27075</v>
      </c>
      <c r="F28" s="4">
        <v>205</v>
      </c>
      <c r="G28" s="4" t="s">
        <v>67</v>
      </c>
      <c r="H28" s="4" t="s">
        <v>3</v>
      </c>
      <c r="I28" s="4">
        <v>0.06</v>
      </c>
      <c r="J28" s="4">
        <v>3.84</v>
      </c>
      <c r="K28" s="9" t="s">
        <v>45</v>
      </c>
      <c r="L28" s="10">
        <v>42348</v>
      </c>
      <c r="M28" s="11">
        <f t="shared" si="1"/>
        <v>41.819444444444443</v>
      </c>
      <c r="N28" s="9">
        <v>16.5</v>
      </c>
      <c r="O28" s="9" t="s">
        <v>262</v>
      </c>
      <c r="P28" s="9">
        <v>8</v>
      </c>
      <c r="Q28" s="9">
        <v>8</v>
      </c>
      <c r="R28" s="44">
        <v>0</v>
      </c>
      <c r="S28" s="44">
        <v>1</v>
      </c>
      <c r="T28" s="44">
        <v>0</v>
      </c>
      <c r="U28" s="44">
        <v>0</v>
      </c>
      <c r="V28" s="44">
        <v>0</v>
      </c>
      <c r="W28" s="9" t="s">
        <v>293</v>
      </c>
      <c r="X28" s="9" t="s">
        <v>290</v>
      </c>
      <c r="Y28" s="9">
        <v>0</v>
      </c>
      <c r="AB28" s="10">
        <v>42474</v>
      </c>
      <c r="AC28" s="10">
        <v>42999</v>
      </c>
      <c r="AD28" s="10">
        <v>42478</v>
      </c>
      <c r="AE28" s="11">
        <f t="shared" si="0"/>
        <v>521</v>
      </c>
      <c r="AF28" s="49">
        <v>1</v>
      </c>
      <c r="AG28" s="44">
        <v>1</v>
      </c>
      <c r="AH28" s="44" t="s">
        <v>260</v>
      </c>
      <c r="AI28" s="44">
        <v>0</v>
      </c>
      <c r="AJ28" s="51">
        <v>0.06</v>
      </c>
      <c r="AK28" s="52">
        <v>42731</v>
      </c>
      <c r="AL28" s="44">
        <v>1</v>
      </c>
      <c r="AM28" s="44">
        <v>1</v>
      </c>
      <c r="AN28" s="44">
        <v>1</v>
      </c>
      <c r="AO28" s="44">
        <v>0</v>
      </c>
      <c r="AP28" s="44">
        <v>0</v>
      </c>
      <c r="AQ28" s="44" t="s">
        <v>261</v>
      </c>
      <c r="AR28" s="44" t="s">
        <v>264</v>
      </c>
      <c r="AS28" s="44">
        <v>1</v>
      </c>
      <c r="AT28" s="59">
        <v>43194</v>
      </c>
      <c r="AU28" s="50" t="s">
        <v>327</v>
      </c>
      <c r="AV28" s="60" t="e">
        <f t="shared" si="3"/>
        <v>#VALUE!</v>
      </c>
      <c r="AW28" s="49">
        <f t="shared" si="2"/>
        <v>44.136111111111113</v>
      </c>
      <c r="AX28" s="50">
        <v>43187</v>
      </c>
      <c r="AY28" s="44">
        <v>15.71</v>
      </c>
      <c r="AZ28" s="44" t="s">
        <v>266</v>
      </c>
      <c r="BA28" s="44" t="s">
        <v>266</v>
      </c>
      <c r="BB28" s="44">
        <v>4.4800000000000004</v>
      </c>
      <c r="BC28" s="44">
        <v>1.66</v>
      </c>
      <c r="BD28" s="44">
        <v>1</v>
      </c>
      <c r="BE28" s="44">
        <v>146</v>
      </c>
      <c r="BF28" s="44">
        <v>5.62</v>
      </c>
      <c r="BG28" s="44">
        <v>202</v>
      </c>
      <c r="BH28" s="44">
        <v>2.99</v>
      </c>
      <c r="BI28" s="44">
        <v>0.47</v>
      </c>
      <c r="BJ28" s="44">
        <v>1.71</v>
      </c>
      <c r="BK28" s="65">
        <f t="shared" si="7"/>
        <v>1.7485380116959066</v>
      </c>
      <c r="BL28" s="65">
        <f t="shared" si="4"/>
        <v>3.6382978723404258</v>
      </c>
      <c r="BM28" s="49">
        <f t="shared" si="5"/>
        <v>118.12865497076024</v>
      </c>
      <c r="BN28" s="49">
        <f t="shared" si="6"/>
        <v>353.20467836257313</v>
      </c>
      <c r="BO28" s="44">
        <v>0</v>
      </c>
      <c r="BP28" s="44" t="s">
        <v>266</v>
      </c>
      <c r="BQ28" s="44">
        <v>0.02</v>
      </c>
      <c r="BR28" s="50">
        <v>43509</v>
      </c>
      <c r="BS28" s="44">
        <v>1</v>
      </c>
      <c r="BT28" s="44">
        <v>1</v>
      </c>
      <c r="BU28" s="50">
        <v>43517</v>
      </c>
      <c r="BV28" s="44">
        <v>0</v>
      </c>
      <c r="BW28" s="44">
        <v>1</v>
      </c>
      <c r="BX28" s="44" t="s">
        <v>270</v>
      </c>
      <c r="BY28" s="50">
        <v>42507</v>
      </c>
      <c r="BZ28" s="50">
        <v>42612</v>
      </c>
      <c r="CA28" s="44">
        <v>6</v>
      </c>
      <c r="CB28" s="50">
        <v>42506</v>
      </c>
      <c r="CC28" s="44">
        <v>12.39</v>
      </c>
      <c r="CD28" s="44">
        <v>12.39</v>
      </c>
      <c r="CE28" s="44" t="s">
        <v>266</v>
      </c>
      <c r="CF28" s="44">
        <v>3.04</v>
      </c>
      <c r="CG28" s="44">
        <v>1.82</v>
      </c>
      <c r="CH28" s="44" t="s">
        <v>294</v>
      </c>
      <c r="CI28" s="44">
        <v>160</v>
      </c>
      <c r="CJ28" s="44">
        <v>13.98</v>
      </c>
      <c r="CK28" s="44">
        <v>241</v>
      </c>
      <c r="CL28" s="44">
        <v>11.93</v>
      </c>
      <c r="CM28" s="44">
        <v>0.75</v>
      </c>
      <c r="CN28" s="44">
        <v>1.3</v>
      </c>
      <c r="CO28" s="65">
        <f>CL28/CN28</f>
        <v>9.1769230769230763</v>
      </c>
      <c r="CP28" s="65">
        <f>CN28/CM28</f>
        <v>1.7333333333333334</v>
      </c>
      <c r="CQ28" s="49">
        <f>CK28/CN28</f>
        <v>185.38461538461539</v>
      </c>
      <c r="CR28" s="49">
        <f>PRODUCT(CO28,CK28)</f>
        <v>2211.6384615384613</v>
      </c>
      <c r="CS28" s="44">
        <v>0</v>
      </c>
      <c r="CT28" s="44">
        <v>0</v>
      </c>
      <c r="CU28" s="44">
        <v>0.06</v>
      </c>
      <c r="CV28" s="50">
        <v>42731</v>
      </c>
      <c r="CW28" s="44" t="s">
        <v>271</v>
      </c>
      <c r="CX28" s="44">
        <v>1</v>
      </c>
      <c r="CY28" s="50">
        <v>42747</v>
      </c>
      <c r="CZ28" s="44">
        <v>0</v>
      </c>
      <c r="DA28" s="44">
        <v>1</v>
      </c>
      <c r="DB28" s="44">
        <v>0</v>
      </c>
      <c r="DC28" s="44">
        <v>0</v>
      </c>
      <c r="DD28" s="44">
        <v>0</v>
      </c>
      <c r="DE28" s="44">
        <v>0</v>
      </c>
      <c r="DF28" s="44">
        <v>0</v>
      </c>
      <c r="DG28" s="44">
        <v>0</v>
      </c>
      <c r="DH28" s="44">
        <v>0</v>
      </c>
      <c r="DI28" s="44">
        <v>0</v>
      </c>
      <c r="DJ28" s="50">
        <v>43885</v>
      </c>
      <c r="DL28" s="13" t="s">
        <v>332</v>
      </c>
    </row>
    <row r="29" spans="1:116" ht="20.100000000000001" customHeight="1" x14ac:dyDescent="0.25">
      <c r="A29" s="4">
        <v>28</v>
      </c>
      <c r="B29" s="5">
        <v>43384</v>
      </c>
      <c r="C29" s="6" t="s">
        <v>68</v>
      </c>
      <c r="D29" s="7">
        <v>421123408</v>
      </c>
      <c r="E29" s="8">
        <v>15668</v>
      </c>
      <c r="F29" s="4">
        <v>111</v>
      </c>
      <c r="G29" s="4" t="s">
        <v>69</v>
      </c>
      <c r="H29" s="4" t="s">
        <v>3</v>
      </c>
      <c r="I29" s="4">
        <v>9.07</v>
      </c>
      <c r="J29" s="4">
        <v>4.84</v>
      </c>
      <c r="K29" s="9" t="s">
        <v>46</v>
      </c>
      <c r="L29" s="10">
        <v>40085</v>
      </c>
      <c r="M29" s="11">
        <f t="shared" si="1"/>
        <v>66.849999999999994</v>
      </c>
      <c r="N29" s="9">
        <v>40</v>
      </c>
      <c r="O29" s="9" t="s">
        <v>282</v>
      </c>
      <c r="P29" s="9">
        <v>7</v>
      </c>
      <c r="Q29" s="9">
        <v>7</v>
      </c>
      <c r="R29" s="44">
        <v>0</v>
      </c>
      <c r="S29" s="44">
        <v>0</v>
      </c>
      <c r="T29" s="44">
        <v>1</v>
      </c>
      <c r="U29" s="44">
        <v>0</v>
      </c>
      <c r="V29" s="44">
        <v>0</v>
      </c>
      <c r="W29" s="9" t="s">
        <v>450</v>
      </c>
      <c r="X29" s="9" t="s">
        <v>271</v>
      </c>
      <c r="Y29" s="9">
        <v>0</v>
      </c>
      <c r="AB29" s="10">
        <v>43277</v>
      </c>
      <c r="AC29" s="10">
        <v>43277</v>
      </c>
      <c r="AD29" s="10">
        <v>40915</v>
      </c>
      <c r="AE29" s="11">
        <f t="shared" si="0"/>
        <v>2362</v>
      </c>
      <c r="AF29" s="49">
        <v>0</v>
      </c>
      <c r="AG29" s="44">
        <v>0</v>
      </c>
      <c r="AH29" s="44" t="s">
        <v>271</v>
      </c>
      <c r="AI29" s="44">
        <v>1</v>
      </c>
      <c r="AJ29" s="44" t="s">
        <v>266</v>
      </c>
      <c r="AK29" s="50" t="s">
        <v>266</v>
      </c>
      <c r="AL29" s="44">
        <v>1</v>
      </c>
      <c r="AM29" s="44">
        <v>0</v>
      </c>
      <c r="AN29" s="44">
        <v>0</v>
      </c>
      <c r="AO29" s="44">
        <v>0</v>
      </c>
      <c r="AP29" s="44">
        <v>0</v>
      </c>
      <c r="AQ29" s="44" t="s">
        <v>274</v>
      </c>
      <c r="AR29" s="44" t="s">
        <v>265</v>
      </c>
      <c r="AS29" s="44">
        <v>0</v>
      </c>
      <c r="AT29" s="59">
        <v>43328</v>
      </c>
      <c r="AU29" s="50">
        <v>43627</v>
      </c>
      <c r="AV29" s="60">
        <f t="shared" si="3"/>
        <v>299</v>
      </c>
      <c r="AW29" s="49">
        <f t="shared" si="2"/>
        <v>75.730555555555554</v>
      </c>
      <c r="AX29" s="50">
        <v>43291</v>
      </c>
      <c r="AY29" s="44">
        <v>6.74</v>
      </c>
      <c r="AZ29" s="44" t="s">
        <v>266</v>
      </c>
      <c r="BA29" s="44" t="s">
        <v>266</v>
      </c>
      <c r="BB29" s="44">
        <v>4.43</v>
      </c>
      <c r="BC29" s="44">
        <v>1.68</v>
      </c>
      <c r="BD29" s="44">
        <v>1.9</v>
      </c>
      <c r="BE29" s="44">
        <v>91</v>
      </c>
      <c r="BF29" s="44">
        <v>5.45</v>
      </c>
      <c r="BG29" s="44">
        <v>118</v>
      </c>
      <c r="BH29" s="44">
        <v>3.58</v>
      </c>
      <c r="BI29" s="44">
        <v>0.45</v>
      </c>
      <c r="BJ29" s="44">
        <v>1.33</v>
      </c>
      <c r="BK29" s="65">
        <f t="shared" si="7"/>
        <v>2.6917293233082704</v>
      </c>
      <c r="BL29" s="65">
        <f t="shared" si="4"/>
        <v>2.9555555555555557</v>
      </c>
      <c r="BM29" s="49">
        <f t="shared" si="5"/>
        <v>88.721804511278194</v>
      </c>
      <c r="BN29" s="49">
        <f t="shared" si="6"/>
        <v>317.6240601503759</v>
      </c>
      <c r="BO29" s="44">
        <v>1</v>
      </c>
      <c r="BP29" s="44">
        <v>0</v>
      </c>
      <c r="BQ29" s="44">
        <v>4.68</v>
      </c>
      <c r="BR29" s="50">
        <v>43475</v>
      </c>
      <c r="BS29" s="44">
        <v>0</v>
      </c>
      <c r="BT29" s="44">
        <v>0</v>
      </c>
      <c r="BU29" s="50" t="s">
        <v>271</v>
      </c>
      <c r="BV29" s="44">
        <v>0</v>
      </c>
      <c r="BW29" s="44">
        <v>0</v>
      </c>
      <c r="BX29" s="44" t="s">
        <v>271</v>
      </c>
      <c r="BY29" s="44" t="s">
        <v>271</v>
      </c>
      <c r="BZ29" s="44" t="s">
        <v>271</v>
      </c>
      <c r="CA29" s="44" t="s">
        <v>271</v>
      </c>
      <c r="CB29" s="44" t="s">
        <v>271</v>
      </c>
      <c r="CC29" s="44" t="s">
        <v>271</v>
      </c>
      <c r="CD29" s="44" t="s">
        <v>271</v>
      </c>
      <c r="CE29" s="44" t="s">
        <v>271</v>
      </c>
      <c r="CF29" s="44" t="s">
        <v>271</v>
      </c>
      <c r="CG29" s="44" t="s">
        <v>271</v>
      </c>
      <c r="CH29" s="44" t="s">
        <v>271</v>
      </c>
      <c r="CI29" s="44" t="s">
        <v>271</v>
      </c>
      <c r="CJ29" s="44" t="s">
        <v>271</v>
      </c>
      <c r="CK29" s="44" t="s">
        <v>271</v>
      </c>
      <c r="CL29" s="44" t="s">
        <v>271</v>
      </c>
      <c r="CM29" s="44" t="s">
        <v>271</v>
      </c>
      <c r="CN29" s="44" t="s">
        <v>271</v>
      </c>
      <c r="CO29" s="65" t="s">
        <v>271</v>
      </c>
      <c r="CP29" s="65" t="s">
        <v>271</v>
      </c>
      <c r="CQ29" s="49" t="s">
        <v>271</v>
      </c>
      <c r="CR29" s="49" t="s">
        <v>271</v>
      </c>
      <c r="CS29" s="44" t="s">
        <v>271</v>
      </c>
      <c r="CT29" s="44" t="s">
        <v>271</v>
      </c>
      <c r="CU29" s="44" t="s">
        <v>271</v>
      </c>
      <c r="CV29" s="44" t="s">
        <v>271</v>
      </c>
      <c r="CW29" s="44" t="s">
        <v>271</v>
      </c>
      <c r="CX29" s="44" t="s">
        <v>271</v>
      </c>
      <c r="CY29" s="44" t="s">
        <v>271</v>
      </c>
      <c r="CZ29" s="44" t="s">
        <v>271</v>
      </c>
      <c r="DA29" s="44">
        <v>0</v>
      </c>
      <c r="DB29" s="44">
        <v>0</v>
      </c>
      <c r="DC29" s="44">
        <v>0</v>
      </c>
      <c r="DD29" s="44">
        <v>0</v>
      </c>
      <c r="DE29" s="44">
        <v>0</v>
      </c>
      <c r="DF29" s="44">
        <v>0</v>
      </c>
      <c r="DG29" s="44">
        <v>0</v>
      </c>
      <c r="DH29" s="44">
        <v>0</v>
      </c>
      <c r="DI29" s="44">
        <v>1</v>
      </c>
      <c r="DJ29" s="50">
        <v>43697</v>
      </c>
      <c r="DK29" s="44" t="s">
        <v>299</v>
      </c>
      <c r="DL29" s="13" t="s">
        <v>329</v>
      </c>
    </row>
    <row r="30" spans="1:116" ht="20.100000000000001" customHeight="1" x14ac:dyDescent="0.25">
      <c r="A30" s="4">
        <v>29</v>
      </c>
      <c r="B30" s="5">
        <v>43385</v>
      </c>
      <c r="C30" s="6" t="s">
        <v>70</v>
      </c>
      <c r="D30" s="7">
        <v>430708176</v>
      </c>
      <c r="E30" s="8">
        <v>15895</v>
      </c>
      <c r="F30" s="4">
        <v>205</v>
      </c>
      <c r="G30" s="4" t="s">
        <v>71</v>
      </c>
      <c r="H30" s="4" t="s">
        <v>6</v>
      </c>
      <c r="I30" s="4">
        <v>4.17</v>
      </c>
      <c r="J30" s="4">
        <v>2.88</v>
      </c>
      <c r="K30" s="9" t="s">
        <v>46</v>
      </c>
      <c r="L30" s="10">
        <v>40585</v>
      </c>
      <c r="M30" s="11">
        <f t="shared" si="1"/>
        <v>67.591666666666669</v>
      </c>
      <c r="N30" s="9">
        <v>3.78</v>
      </c>
      <c r="O30" s="9" t="s">
        <v>267</v>
      </c>
      <c r="P30" s="9">
        <v>9</v>
      </c>
      <c r="Q30" s="9">
        <v>8</v>
      </c>
      <c r="R30" s="44">
        <v>0</v>
      </c>
      <c r="S30" s="44">
        <v>1</v>
      </c>
      <c r="T30" s="44">
        <v>0</v>
      </c>
      <c r="U30" s="44">
        <v>0</v>
      </c>
      <c r="V30" s="44">
        <v>0</v>
      </c>
      <c r="W30" s="9" t="s">
        <v>300</v>
      </c>
      <c r="X30" s="9" t="s">
        <v>289</v>
      </c>
      <c r="Y30" s="9">
        <v>0</v>
      </c>
      <c r="AB30" s="10">
        <v>42565</v>
      </c>
      <c r="AC30" s="10">
        <v>42565</v>
      </c>
      <c r="AD30" s="10">
        <v>41535</v>
      </c>
      <c r="AE30" s="11">
        <f t="shared" si="0"/>
        <v>1030</v>
      </c>
      <c r="AF30" s="49">
        <v>0</v>
      </c>
      <c r="AG30" s="44">
        <v>1</v>
      </c>
      <c r="AH30" s="44" t="s">
        <v>263</v>
      </c>
      <c r="AI30" s="44">
        <v>0</v>
      </c>
      <c r="AJ30" s="44" t="s">
        <v>301</v>
      </c>
      <c r="AK30" s="50">
        <v>41718</v>
      </c>
      <c r="AL30" s="44">
        <v>0</v>
      </c>
      <c r="AM30" s="44">
        <v>1</v>
      </c>
      <c r="AN30" s="44">
        <v>0</v>
      </c>
      <c r="AO30" s="44">
        <v>0</v>
      </c>
      <c r="AP30" s="44">
        <v>0</v>
      </c>
      <c r="AQ30" s="44" t="s">
        <v>274</v>
      </c>
      <c r="AR30" s="44" t="s">
        <v>265</v>
      </c>
      <c r="AS30" s="44">
        <v>1</v>
      </c>
      <c r="AT30" s="59">
        <v>42578</v>
      </c>
      <c r="AU30" s="50">
        <v>43506</v>
      </c>
      <c r="AV30" s="60">
        <f t="shared" si="3"/>
        <v>928</v>
      </c>
      <c r="AW30" s="49">
        <f t="shared" si="2"/>
        <v>73.052777777777777</v>
      </c>
      <c r="AX30" s="50">
        <v>42578</v>
      </c>
      <c r="AY30" s="44">
        <v>5.51</v>
      </c>
      <c r="AZ30" s="44" t="s">
        <v>266</v>
      </c>
      <c r="BA30" s="44" t="s">
        <v>266</v>
      </c>
      <c r="BB30" s="44">
        <v>2.48</v>
      </c>
      <c r="BC30" s="44">
        <v>2.2599999999999998</v>
      </c>
      <c r="BD30" s="44">
        <v>17.399999999999999</v>
      </c>
      <c r="BE30" s="44">
        <v>134</v>
      </c>
      <c r="BF30" s="44">
        <v>5.61</v>
      </c>
      <c r="BG30" s="44">
        <v>216</v>
      </c>
      <c r="BH30" s="44">
        <v>3.18</v>
      </c>
      <c r="BI30" s="44">
        <v>0.55000000000000004</v>
      </c>
      <c r="BJ30" s="44">
        <v>1.72</v>
      </c>
      <c r="BK30" s="65">
        <f t="shared" si="7"/>
        <v>1.8488372093023258</v>
      </c>
      <c r="BL30" s="65">
        <f t="shared" si="4"/>
        <v>3.127272727272727</v>
      </c>
      <c r="BM30" s="49">
        <f t="shared" si="5"/>
        <v>125.58139534883721</v>
      </c>
      <c r="BN30" s="49">
        <f t="shared" si="6"/>
        <v>399.34883720930236</v>
      </c>
      <c r="BO30" s="44">
        <v>0</v>
      </c>
      <c r="BP30" s="44">
        <v>0</v>
      </c>
      <c r="BQ30" s="44">
        <v>0.02</v>
      </c>
      <c r="BR30" s="50">
        <v>42800</v>
      </c>
      <c r="BS30" s="44" t="s">
        <v>271</v>
      </c>
      <c r="BT30" s="44">
        <v>1</v>
      </c>
      <c r="BU30" s="50">
        <v>42776</v>
      </c>
      <c r="BV30" s="44">
        <v>0</v>
      </c>
      <c r="BW30" s="44">
        <v>1</v>
      </c>
      <c r="BX30" s="44" t="s">
        <v>269</v>
      </c>
      <c r="BY30" s="50">
        <v>43524</v>
      </c>
      <c r="BZ30" s="50">
        <v>43643</v>
      </c>
      <c r="CA30" s="44">
        <v>6</v>
      </c>
      <c r="CB30" s="50">
        <v>43511</v>
      </c>
      <c r="CC30" s="44">
        <v>8.09</v>
      </c>
      <c r="CD30" s="44" t="s">
        <v>266</v>
      </c>
      <c r="CE30" s="44" t="s">
        <v>266</v>
      </c>
      <c r="CF30" s="44">
        <v>2.5099999999999998</v>
      </c>
      <c r="CG30" s="44">
        <v>2.72</v>
      </c>
      <c r="CH30" s="44">
        <v>29.5</v>
      </c>
      <c r="CI30" s="44">
        <v>113</v>
      </c>
      <c r="CJ30" s="44">
        <v>6.39</v>
      </c>
      <c r="CK30" s="44">
        <v>290</v>
      </c>
      <c r="CL30" s="44">
        <v>4.0599999999999996</v>
      </c>
      <c r="CM30" s="44">
        <v>0.56999999999999995</v>
      </c>
      <c r="CN30" s="44">
        <v>1.51</v>
      </c>
      <c r="CO30" s="65">
        <f>CL30/CN30</f>
        <v>2.6887417218543042</v>
      </c>
      <c r="CP30" s="65">
        <f>CN30/CM30</f>
        <v>2.6491228070175441</v>
      </c>
      <c r="CQ30" s="49">
        <f>CK30/CN30</f>
        <v>192.05298013245033</v>
      </c>
      <c r="CR30" s="49">
        <f>PRODUCT(CO30,CK30)</f>
        <v>779.73509933774824</v>
      </c>
      <c r="CS30" s="44">
        <v>1</v>
      </c>
      <c r="CT30" s="44" t="s">
        <v>266</v>
      </c>
      <c r="CU30" s="44">
        <v>5.22</v>
      </c>
      <c r="CV30" s="50">
        <v>43545</v>
      </c>
      <c r="CW30" s="44">
        <v>0</v>
      </c>
      <c r="CX30" s="44">
        <v>0</v>
      </c>
      <c r="CY30" s="50" t="s">
        <v>271</v>
      </c>
      <c r="CZ30" s="44">
        <v>0</v>
      </c>
      <c r="DA30" s="44">
        <v>0</v>
      </c>
      <c r="DB30" s="44">
        <v>0</v>
      </c>
      <c r="DC30" s="44">
        <v>0</v>
      </c>
      <c r="DD30" s="44">
        <v>0</v>
      </c>
      <c r="DE30" s="44">
        <v>1</v>
      </c>
      <c r="DF30" s="44">
        <v>0</v>
      </c>
      <c r="DG30" s="44">
        <v>1</v>
      </c>
      <c r="DH30" s="44">
        <v>0</v>
      </c>
      <c r="DI30" s="44">
        <v>0</v>
      </c>
      <c r="DJ30" s="50">
        <v>43894</v>
      </c>
      <c r="DL30" s="13" t="s">
        <v>332</v>
      </c>
    </row>
    <row r="31" spans="1:116" ht="20.100000000000001" customHeight="1" x14ac:dyDescent="0.25">
      <c r="A31" s="4">
        <v>30</v>
      </c>
      <c r="B31" s="5">
        <v>43388</v>
      </c>
      <c r="C31" s="6" t="s">
        <v>81</v>
      </c>
      <c r="D31" s="7">
        <v>450418410</v>
      </c>
      <c r="E31" s="8">
        <v>16545</v>
      </c>
      <c r="F31" s="4">
        <v>205</v>
      </c>
      <c r="G31" s="4" t="s">
        <v>82</v>
      </c>
      <c r="H31" s="4" t="s">
        <v>3</v>
      </c>
      <c r="I31" s="4">
        <v>0.28999999999999998</v>
      </c>
      <c r="J31" s="4">
        <v>2.46</v>
      </c>
      <c r="K31" s="9" t="s">
        <v>46</v>
      </c>
      <c r="L31" s="10">
        <v>39325</v>
      </c>
      <c r="M31" s="11">
        <f t="shared" si="1"/>
        <v>62.369444444444447</v>
      </c>
      <c r="N31" s="9">
        <v>7.43</v>
      </c>
      <c r="O31" s="9" t="s">
        <v>267</v>
      </c>
      <c r="P31" s="9">
        <v>9</v>
      </c>
      <c r="Q31" s="9">
        <v>8</v>
      </c>
      <c r="R31" s="44">
        <v>0</v>
      </c>
      <c r="S31" s="44">
        <v>1</v>
      </c>
      <c r="T31" s="44">
        <v>0</v>
      </c>
      <c r="U31" s="44">
        <v>1</v>
      </c>
      <c r="V31" s="44">
        <v>0</v>
      </c>
      <c r="W31" s="9" t="s">
        <v>287</v>
      </c>
      <c r="X31" s="9" t="s">
        <v>289</v>
      </c>
      <c r="Y31" s="9">
        <v>0</v>
      </c>
      <c r="AB31" s="10">
        <v>41656</v>
      </c>
      <c r="AC31" s="10">
        <v>41656</v>
      </c>
      <c r="AD31" s="10">
        <v>40120</v>
      </c>
      <c r="AE31" s="11">
        <f t="shared" si="0"/>
        <v>1536</v>
      </c>
      <c r="AF31" s="49">
        <v>0</v>
      </c>
      <c r="AG31" s="44">
        <v>0</v>
      </c>
      <c r="AH31" s="44" t="s">
        <v>271</v>
      </c>
      <c r="AI31" s="44">
        <v>1</v>
      </c>
      <c r="AJ31" s="44">
        <v>0.06</v>
      </c>
      <c r="AK31" s="50">
        <v>40618</v>
      </c>
      <c r="AL31" s="44">
        <v>1</v>
      </c>
      <c r="AM31" s="44">
        <v>1</v>
      </c>
      <c r="AN31" s="44">
        <v>0</v>
      </c>
      <c r="AO31" s="44">
        <v>0</v>
      </c>
      <c r="AP31" s="44">
        <v>0</v>
      </c>
      <c r="AQ31" s="44" t="s">
        <v>274</v>
      </c>
      <c r="AR31" s="44" t="s">
        <v>265</v>
      </c>
      <c r="AS31" s="44">
        <v>0</v>
      </c>
      <c r="AT31" s="59">
        <v>43273</v>
      </c>
      <c r="AU31" s="50">
        <v>43759</v>
      </c>
      <c r="AV31" s="60">
        <f t="shared" si="3"/>
        <v>486</v>
      </c>
      <c r="AW31" s="49">
        <f t="shared" si="2"/>
        <v>73.177777777777777</v>
      </c>
      <c r="AX31" s="50">
        <v>43273</v>
      </c>
      <c r="AY31" s="44">
        <v>10.51</v>
      </c>
      <c r="AZ31" s="44" t="s">
        <v>266</v>
      </c>
      <c r="BA31" s="44" t="s">
        <v>266</v>
      </c>
      <c r="BB31" s="44">
        <v>3.12</v>
      </c>
      <c r="BC31" s="44">
        <v>1.25</v>
      </c>
      <c r="BD31" s="44">
        <v>2</v>
      </c>
      <c r="BE31" s="44">
        <v>133</v>
      </c>
      <c r="BF31" s="44">
        <v>6.58</v>
      </c>
      <c r="BG31" s="44">
        <v>183</v>
      </c>
      <c r="BH31" s="44">
        <v>3.76</v>
      </c>
      <c r="BI31" s="44">
        <v>0.65</v>
      </c>
      <c r="BJ31" s="44">
        <v>1.9</v>
      </c>
      <c r="BK31" s="65">
        <f t="shared" si="7"/>
        <v>1.9789473684210526</v>
      </c>
      <c r="BL31" s="65">
        <f t="shared" si="4"/>
        <v>2.9230769230769229</v>
      </c>
      <c r="BM31" s="49">
        <f t="shared" si="5"/>
        <v>96.31578947368422</v>
      </c>
      <c r="BN31" s="49">
        <f t="shared" si="6"/>
        <v>362.14736842105265</v>
      </c>
      <c r="BO31" s="44">
        <v>1</v>
      </c>
      <c r="BP31" s="44">
        <v>0</v>
      </c>
      <c r="BQ31" s="44">
        <v>0.13</v>
      </c>
      <c r="BR31" s="50">
        <v>43535</v>
      </c>
      <c r="BS31" s="44" t="s">
        <v>271</v>
      </c>
      <c r="BT31" s="44">
        <v>0</v>
      </c>
      <c r="BU31" s="50" t="s">
        <v>271</v>
      </c>
      <c r="BV31" s="44">
        <v>1</v>
      </c>
      <c r="BW31" s="44">
        <v>0</v>
      </c>
      <c r="BX31" s="44" t="s">
        <v>271</v>
      </c>
      <c r="BY31" s="44" t="s">
        <v>271</v>
      </c>
      <c r="BZ31" s="44" t="s">
        <v>271</v>
      </c>
      <c r="CA31" s="44" t="s">
        <v>271</v>
      </c>
      <c r="CB31" s="44" t="s">
        <v>271</v>
      </c>
      <c r="CC31" s="44" t="s">
        <v>271</v>
      </c>
      <c r="CD31" s="44" t="s">
        <v>271</v>
      </c>
      <c r="CE31" s="44" t="s">
        <v>271</v>
      </c>
      <c r="CF31" s="44" t="s">
        <v>271</v>
      </c>
      <c r="CG31" s="44" t="s">
        <v>271</v>
      </c>
      <c r="CH31" s="44" t="s">
        <v>271</v>
      </c>
      <c r="CI31" s="44" t="s">
        <v>271</v>
      </c>
      <c r="CJ31" s="44" t="s">
        <v>271</v>
      </c>
      <c r="CK31" s="44" t="s">
        <v>271</v>
      </c>
      <c r="CL31" s="44" t="s">
        <v>271</v>
      </c>
      <c r="CM31" s="44" t="s">
        <v>271</v>
      </c>
      <c r="CN31" s="44" t="s">
        <v>271</v>
      </c>
      <c r="CO31" s="65" t="s">
        <v>271</v>
      </c>
      <c r="CP31" s="65" t="s">
        <v>271</v>
      </c>
      <c r="CQ31" s="49" t="s">
        <v>271</v>
      </c>
      <c r="CR31" s="49" t="s">
        <v>271</v>
      </c>
      <c r="CS31" s="44" t="s">
        <v>271</v>
      </c>
      <c r="CT31" s="44" t="s">
        <v>271</v>
      </c>
      <c r="CU31" s="44" t="s">
        <v>271</v>
      </c>
      <c r="CV31" s="44" t="s">
        <v>271</v>
      </c>
      <c r="CW31" s="44" t="s">
        <v>271</v>
      </c>
      <c r="CX31" s="44" t="s">
        <v>271</v>
      </c>
      <c r="CY31" s="44" t="s">
        <v>271</v>
      </c>
      <c r="CZ31" s="44" t="s">
        <v>271</v>
      </c>
      <c r="DA31" s="44">
        <v>0</v>
      </c>
      <c r="DB31" s="44">
        <v>0</v>
      </c>
      <c r="DC31" s="44">
        <v>0</v>
      </c>
      <c r="DD31" s="44">
        <v>0</v>
      </c>
      <c r="DE31" s="44">
        <v>0</v>
      </c>
      <c r="DF31" s="44">
        <v>0</v>
      </c>
      <c r="DG31" s="44">
        <v>0</v>
      </c>
      <c r="DH31" s="44">
        <v>0</v>
      </c>
      <c r="DI31" s="44">
        <v>0</v>
      </c>
      <c r="DJ31" s="50">
        <v>43779</v>
      </c>
      <c r="DL31" s="13" t="s">
        <v>329</v>
      </c>
    </row>
    <row r="32" spans="1:116" ht="20.100000000000001" customHeight="1" x14ac:dyDescent="0.25">
      <c r="A32" s="4">
        <v>31</v>
      </c>
      <c r="B32" s="5">
        <v>43388</v>
      </c>
      <c r="C32" s="6" t="s">
        <v>79</v>
      </c>
      <c r="D32" s="7">
        <v>4903110373</v>
      </c>
      <c r="E32" s="8">
        <v>17967</v>
      </c>
      <c r="F32" s="4">
        <v>111</v>
      </c>
      <c r="G32" s="4" t="s">
        <v>80</v>
      </c>
      <c r="H32" s="4" t="s">
        <v>6</v>
      </c>
      <c r="I32" s="4">
        <v>0.01</v>
      </c>
      <c r="J32" s="4">
        <v>3.32</v>
      </c>
      <c r="K32" s="9" t="s">
        <v>46</v>
      </c>
      <c r="L32" s="10">
        <v>40545</v>
      </c>
      <c r="M32" s="11">
        <f t="shared" si="1"/>
        <v>61.81111111111111</v>
      </c>
      <c r="N32" s="9" t="s">
        <v>266</v>
      </c>
      <c r="O32" s="9" t="s">
        <v>267</v>
      </c>
      <c r="P32" s="9">
        <v>9</v>
      </c>
      <c r="Q32" s="9">
        <v>8</v>
      </c>
      <c r="R32" s="44">
        <v>0</v>
      </c>
      <c r="S32" s="44">
        <v>1</v>
      </c>
      <c r="T32" s="44">
        <v>0</v>
      </c>
      <c r="U32" s="44">
        <v>0</v>
      </c>
      <c r="V32" s="44">
        <v>1</v>
      </c>
      <c r="W32" s="9" t="s">
        <v>266</v>
      </c>
      <c r="X32" s="9" t="s">
        <v>289</v>
      </c>
      <c r="Y32" s="9">
        <v>0</v>
      </c>
      <c r="AB32" s="10">
        <v>42894</v>
      </c>
      <c r="AC32" s="10">
        <v>42894</v>
      </c>
      <c r="AD32" s="10">
        <v>41883</v>
      </c>
      <c r="AE32" s="11">
        <f t="shared" si="0"/>
        <v>1011</v>
      </c>
      <c r="AF32" s="49">
        <v>0</v>
      </c>
      <c r="AG32" s="44">
        <v>1</v>
      </c>
      <c r="AH32" s="44" t="s">
        <v>263</v>
      </c>
      <c r="AI32" s="44">
        <v>0</v>
      </c>
      <c r="AJ32" s="44" t="s">
        <v>266</v>
      </c>
      <c r="AK32" s="50" t="s">
        <v>266</v>
      </c>
      <c r="AL32" s="44">
        <v>0</v>
      </c>
      <c r="AM32" s="44">
        <v>1</v>
      </c>
      <c r="AN32" s="44">
        <v>0</v>
      </c>
      <c r="AO32" s="44">
        <v>0</v>
      </c>
      <c r="AP32" s="44">
        <v>0</v>
      </c>
      <c r="AQ32" s="44" t="s">
        <v>274</v>
      </c>
      <c r="AR32" s="44" t="s">
        <v>265</v>
      </c>
      <c r="AS32" s="44">
        <v>0</v>
      </c>
      <c r="AT32" s="59">
        <v>42926</v>
      </c>
      <c r="AU32" s="50" t="s">
        <v>327</v>
      </c>
      <c r="AV32" s="60" t="e">
        <f t="shared" si="3"/>
        <v>#VALUE!</v>
      </c>
      <c r="AW32" s="49">
        <f t="shared" si="2"/>
        <v>68.333333333333329</v>
      </c>
      <c r="AX32" s="50">
        <v>42919</v>
      </c>
      <c r="AY32" s="44">
        <v>2.13</v>
      </c>
      <c r="AZ32" s="44">
        <v>19.079999999999998</v>
      </c>
      <c r="BA32" s="44">
        <v>166.14</v>
      </c>
      <c r="BB32" s="44">
        <v>3.78</v>
      </c>
      <c r="BC32" s="44">
        <v>1.1000000000000001</v>
      </c>
      <c r="BD32" s="44">
        <v>8.6</v>
      </c>
      <c r="BE32" s="44">
        <v>140</v>
      </c>
      <c r="BF32" s="44">
        <v>5.89</v>
      </c>
      <c r="BG32" s="44">
        <v>280</v>
      </c>
      <c r="BH32" s="44">
        <v>3.84</v>
      </c>
      <c r="BI32" s="44">
        <v>0.56000000000000005</v>
      </c>
      <c r="BJ32" s="44">
        <v>1.4</v>
      </c>
      <c r="BK32" s="65">
        <f t="shared" si="7"/>
        <v>2.7428571428571429</v>
      </c>
      <c r="BL32" s="65">
        <f t="shared" si="4"/>
        <v>2.4999999999999996</v>
      </c>
      <c r="BM32" s="49">
        <f t="shared" si="5"/>
        <v>200</v>
      </c>
      <c r="BN32" s="49">
        <f t="shared" si="6"/>
        <v>768</v>
      </c>
      <c r="BO32" s="44">
        <v>0</v>
      </c>
      <c r="BP32" s="44">
        <v>0</v>
      </c>
      <c r="BQ32" s="44" t="s">
        <v>301</v>
      </c>
      <c r="BR32" s="50">
        <v>43185</v>
      </c>
      <c r="BS32" s="44" t="s">
        <v>271</v>
      </c>
      <c r="BT32" s="44">
        <v>1</v>
      </c>
      <c r="BU32" s="50">
        <v>43118</v>
      </c>
      <c r="BV32" s="44">
        <v>0</v>
      </c>
      <c r="BW32" s="44">
        <v>0</v>
      </c>
      <c r="BX32" s="44" t="s">
        <v>271</v>
      </c>
      <c r="BY32" s="44" t="s">
        <v>271</v>
      </c>
      <c r="BZ32" s="44" t="s">
        <v>271</v>
      </c>
      <c r="CA32" s="44" t="s">
        <v>271</v>
      </c>
      <c r="CB32" s="44" t="s">
        <v>271</v>
      </c>
      <c r="CC32" s="44" t="s">
        <v>271</v>
      </c>
      <c r="CD32" s="44" t="s">
        <v>271</v>
      </c>
      <c r="CE32" s="44" t="s">
        <v>271</v>
      </c>
      <c r="CF32" s="44" t="s">
        <v>271</v>
      </c>
      <c r="CG32" s="44" t="s">
        <v>271</v>
      </c>
      <c r="CH32" s="44" t="s">
        <v>271</v>
      </c>
      <c r="CI32" s="44" t="s">
        <v>271</v>
      </c>
      <c r="CJ32" s="44" t="s">
        <v>271</v>
      </c>
      <c r="CK32" s="44" t="s">
        <v>271</v>
      </c>
      <c r="CL32" s="44" t="s">
        <v>271</v>
      </c>
      <c r="CM32" s="44" t="s">
        <v>271</v>
      </c>
      <c r="CN32" s="44" t="s">
        <v>271</v>
      </c>
      <c r="CO32" s="65" t="s">
        <v>271</v>
      </c>
      <c r="CP32" s="65" t="s">
        <v>271</v>
      </c>
      <c r="CQ32" s="49" t="s">
        <v>271</v>
      </c>
      <c r="CR32" s="49" t="s">
        <v>271</v>
      </c>
      <c r="CS32" s="44" t="s">
        <v>271</v>
      </c>
      <c r="CT32" s="44" t="s">
        <v>271</v>
      </c>
      <c r="CU32" s="44" t="s">
        <v>271</v>
      </c>
      <c r="CV32" s="44" t="s">
        <v>271</v>
      </c>
      <c r="CW32" s="44" t="s">
        <v>271</v>
      </c>
      <c r="CX32" s="44" t="s">
        <v>271</v>
      </c>
      <c r="CY32" s="44" t="s">
        <v>271</v>
      </c>
      <c r="CZ32" s="44" t="s">
        <v>271</v>
      </c>
      <c r="DA32" s="44">
        <v>0</v>
      </c>
      <c r="DB32" s="44">
        <v>0</v>
      </c>
      <c r="DC32" s="44">
        <v>0</v>
      </c>
      <c r="DD32" s="44">
        <v>0</v>
      </c>
      <c r="DE32" s="44">
        <v>1</v>
      </c>
      <c r="DF32" s="44">
        <v>0</v>
      </c>
      <c r="DG32" s="44">
        <v>1</v>
      </c>
      <c r="DH32" s="44">
        <v>1</v>
      </c>
      <c r="DI32" s="44">
        <v>0</v>
      </c>
      <c r="DJ32" s="50">
        <v>43892</v>
      </c>
      <c r="DK32" s="44" t="s">
        <v>337</v>
      </c>
      <c r="DL32" s="13" t="s">
        <v>338</v>
      </c>
    </row>
    <row r="33" spans="1:116" ht="20.100000000000001" customHeight="1" x14ac:dyDescent="0.25">
      <c r="A33" s="15">
        <v>32</v>
      </c>
      <c r="B33" s="5">
        <v>43389</v>
      </c>
      <c r="C33" s="28" t="s">
        <v>77</v>
      </c>
      <c r="D33" s="7">
        <v>380801418</v>
      </c>
      <c r="E33" s="8">
        <v>14093</v>
      </c>
      <c r="F33" s="4">
        <v>111</v>
      </c>
      <c r="G33" s="4" t="s">
        <v>78</v>
      </c>
      <c r="H33" s="4" t="s">
        <v>3</v>
      </c>
      <c r="I33" s="4">
        <v>0.5</v>
      </c>
      <c r="J33" s="4">
        <v>3.61</v>
      </c>
      <c r="K33" s="9" t="s">
        <v>46</v>
      </c>
      <c r="L33" s="10">
        <v>39449</v>
      </c>
      <c r="M33" s="11">
        <f t="shared" si="1"/>
        <v>69.419444444444451</v>
      </c>
      <c r="N33" s="9" t="s">
        <v>266</v>
      </c>
      <c r="O33" s="9" t="s">
        <v>284</v>
      </c>
      <c r="P33" s="9">
        <v>10</v>
      </c>
      <c r="Q33" s="9">
        <v>8</v>
      </c>
      <c r="R33" s="44">
        <v>0</v>
      </c>
      <c r="S33" s="44">
        <v>0</v>
      </c>
      <c r="T33" s="44">
        <v>1</v>
      </c>
      <c r="U33" s="44">
        <v>0</v>
      </c>
      <c r="V33" s="44">
        <v>0</v>
      </c>
      <c r="W33" s="9" t="s">
        <v>276</v>
      </c>
      <c r="X33" s="9" t="s">
        <v>271</v>
      </c>
      <c r="Y33" s="9">
        <v>0</v>
      </c>
      <c r="AB33" s="10">
        <v>42965</v>
      </c>
      <c r="AC33" s="10">
        <v>42965</v>
      </c>
      <c r="AD33" s="10">
        <v>40179</v>
      </c>
      <c r="AE33" s="11">
        <f t="shared" si="0"/>
        <v>2786</v>
      </c>
      <c r="AF33" s="49">
        <v>0</v>
      </c>
      <c r="AG33" s="44">
        <v>1</v>
      </c>
      <c r="AH33" s="44" t="s">
        <v>263</v>
      </c>
      <c r="AI33" s="44">
        <v>0</v>
      </c>
      <c r="AJ33" s="44" t="s">
        <v>266</v>
      </c>
      <c r="AK33" s="50" t="s">
        <v>266</v>
      </c>
      <c r="AL33" s="44">
        <v>0</v>
      </c>
      <c r="AM33" s="44">
        <v>1</v>
      </c>
      <c r="AN33" s="44">
        <v>0</v>
      </c>
      <c r="AO33" s="44">
        <v>0</v>
      </c>
      <c r="AP33" s="44">
        <v>0</v>
      </c>
      <c r="AQ33" s="44" t="s">
        <v>274</v>
      </c>
      <c r="AR33" s="44" t="s">
        <v>265</v>
      </c>
      <c r="AS33" s="44">
        <v>1</v>
      </c>
      <c r="AT33" s="59">
        <v>43067</v>
      </c>
      <c r="AU33" s="50">
        <v>43754</v>
      </c>
      <c r="AV33" s="60">
        <f t="shared" si="3"/>
        <v>687</v>
      </c>
      <c r="AW33" s="49">
        <f t="shared" si="2"/>
        <v>79.325000000000003</v>
      </c>
      <c r="AX33" s="50">
        <v>43067</v>
      </c>
      <c r="AY33" s="44">
        <v>41.14</v>
      </c>
      <c r="AZ33" s="44" t="s">
        <v>266</v>
      </c>
      <c r="BA33" s="44" t="s">
        <v>266</v>
      </c>
      <c r="BB33" s="44">
        <v>3.63</v>
      </c>
      <c r="BC33" s="44">
        <v>2.02</v>
      </c>
      <c r="BD33" s="44">
        <v>2.7</v>
      </c>
      <c r="BE33" s="44">
        <v>127</v>
      </c>
      <c r="BF33" s="44">
        <v>4.55</v>
      </c>
      <c r="BG33" s="44">
        <v>219</v>
      </c>
      <c r="BH33" s="44">
        <v>2.98</v>
      </c>
      <c r="BI33" s="44">
        <v>0.25</v>
      </c>
      <c r="BJ33" s="44">
        <v>1.2</v>
      </c>
      <c r="BK33" s="65">
        <f t="shared" si="7"/>
        <v>2.4833333333333334</v>
      </c>
      <c r="BL33" s="65">
        <f t="shared" si="4"/>
        <v>4.8</v>
      </c>
      <c r="BM33" s="49">
        <f t="shared" si="5"/>
        <v>182.5</v>
      </c>
      <c r="BN33" s="49">
        <f t="shared" si="6"/>
        <v>543.85</v>
      </c>
      <c r="BO33" s="44">
        <v>1</v>
      </c>
      <c r="BP33" s="44">
        <v>0</v>
      </c>
      <c r="BQ33" s="44">
        <v>0.45</v>
      </c>
      <c r="BR33" s="50">
        <v>43417</v>
      </c>
      <c r="BS33" s="44" t="s">
        <v>271</v>
      </c>
      <c r="BT33" s="44">
        <v>0</v>
      </c>
      <c r="BU33" s="50" t="s">
        <v>271</v>
      </c>
      <c r="BV33" s="44">
        <v>0</v>
      </c>
      <c r="BW33" s="44">
        <v>0</v>
      </c>
      <c r="BX33" s="44" t="s">
        <v>271</v>
      </c>
      <c r="BY33" s="44" t="s">
        <v>271</v>
      </c>
      <c r="BZ33" s="44" t="s">
        <v>271</v>
      </c>
      <c r="CA33" s="44" t="s">
        <v>271</v>
      </c>
      <c r="CB33" s="44" t="s">
        <v>271</v>
      </c>
      <c r="CC33" s="44" t="s">
        <v>271</v>
      </c>
      <c r="CD33" s="44" t="s">
        <v>271</v>
      </c>
      <c r="CE33" s="44" t="s">
        <v>271</v>
      </c>
      <c r="CF33" s="44" t="s">
        <v>271</v>
      </c>
      <c r="CG33" s="44" t="s">
        <v>271</v>
      </c>
      <c r="CH33" s="44" t="s">
        <v>271</v>
      </c>
      <c r="CI33" s="44" t="s">
        <v>271</v>
      </c>
      <c r="CJ33" s="44" t="s">
        <v>271</v>
      </c>
      <c r="CK33" s="44" t="s">
        <v>271</v>
      </c>
      <c r="CL33" s="44" t="s">
        <v>271</v>
      </c>
      <c r="CM33" s="44" t="s">
        <v>271</v>
      </c>
      <c r="CN33" s="44" t="s">
        <v>271</v>
      </c>
      <c r="CO33" s="65" t="s">
        <v>271</v>
      </c>
      <c r="CP33" s="65" t="s">
        <v>271</v>
      </c>
      <c r="CQ33" s="49" t="s">
        <v>271</v>
      </c>
      <c r="CR33" s="49" t="s">
        <v>271</v>
      </c>
      <c r="CS33" s="44" t="s">
        <v>271</v>
      </c>
      <c r="CT33" s="44" t="s">
        <v>271</v>
      </c>
      <c r="CU33" s="44" t="s">
        <v>271</v>
      </c>
      <c r="CV33" s="44" t="s">
        <v>271</v>
      </c>
      <c r="CW33" s="44" t="s">
        <v>271</v>
      </c>
      <c r="CX33" s="44" t="s">
        <v>271</v>
      </c>
      <c r="CY33" s="44" t="s">
        <v>271</v>
      </c>
      <c r="CZ33" s="44" t="s">
        <v>271</v>
      </c>
      <c r="DA33" s="44">
        <v>0</v>
      </c>
      <c r="DB33" s="44">
        <v>0</v>
      </c>
      <c r="DC33" s="44">
        <v>0</v>
      </c>
      <c r="DD33" s="44">
        <v>0</v>
      </c>
      <c r="DE33" s="44">
        <v>1</v>
      </c>
      <c r="DF33" s="44">
        <v>0</v>
      </c>
      <c r="DG33" s="44">
        <v>0</v>
      </c>
      <c r="DH33" s="44">
        <v>0</v>
      </c>
      <c r="DI33" s="44">
        <v>0</v>
      </c>
      <c r="DJ33" s="50">
        <v>43864</v>
      </c>
      <c r="DL33" s="13" t="s">
        <v>332</v>
      </c>
    </row>
    <row r="34" spans="1:116" ht="20.100000000000001" customHeight="1" x14ac:dyDescent="0.25">
      <c r="A34" s="4">
        <v>33</v>
      </c>
      <c r="B34" s="5">
        <v>43389</v>
      </c>
      <c r="C34" s="28" t="s">
        <v>75</v>
      </c>
      <c r="D34" s="7">
        <v>6102150219</v>
      </c>
      <c r="E34" s="8">
        <v>22327</v>
      </c>
      <c r="F34" s="4">
        <v>111</v>
      </c>
      <c r="G34" s="4" t="s">
        <v>76</v>
      </c>
      <c r="H34" s="4" t="s">
        <v>3</v>
      </c>
      <c r="I34" s="4">
        <v>40.99</v>
      </c>
      <c r="J34" s="4">
        <v>15.45</v>
      </c>
      <c r="K34" s="9" t="s">
        <v>45</v>
      </c>
      <c r="L34" s="10">
        <v>43035</v>
      </c>
      <c r="M34" s="11">
        <f t="shared" si="1"/>
        <v>56.7</v>
      </c>
      <c r="N34" s="9">
        <v>72</v>
      </c>
      <c r="O34" s="9" t="s">
        <v>267</v>
      </c>
      <c r="P34" s="9">
        <v>9</v>
      </c>
      <c r="Q34" s="9">
        <v>8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9" t="s">
        <v>283</v>
      </c>
      <c r="X34" s="9" t="s">
        <v>271</v>
      </c>
      <c r="Y34" s="9">
        <v>1</v>
      </c>
      <c r="AB34" s="10">
        <v>43034</v>
      </c>
      <c r="AC34" s="10">
        <v>43313</v>
      </c>
      <c r="AD34" s="10">
        <v>43040</v>
      </c>
      <c r="AE34" s="11">
        <f t="shared" si="0"/>
        <v>273</v>
      </c>
      <c r="AF34" s="49">
        <v>1</v>
      </c>
      <c r="AG34" s="44">
        <v>1</v>
      </c>
      <c r="AH34" s="44" t="s">
        <v>260</v>
      </c>
      <c r="AI34" s="44">
        <v>1</v>
      </c>
      <c r="AJ34" s="44" t="s">
        <v>266</v>
      </c>
      <c r="AK34" s="50" t="s">
        <v>266</v>
      </c>
      <c r="AL34" s="44">
        <v>1</v>
      </c>
      <c r="AM34" s="44">
        <v>1</v>
      </c>
      <c r="AN34" s="44">
        <v>1</v>
      </c>
      <c r="AO34" s="44">
        <v>0</v>
      </c>
      <c r="AP34" s="44">
        <v>0</v>
      </c>
      <c r="AQ34" s="44" t="s">
        <v>261</v>
      </c>
      <c r="AR34" s="44" t="s">
        <v>264</v>
      </c>
      <c r="AS34" s="44">
        <v>1</v>
      </c>
      <c r="AT34" s="59">
        <v>43417</v>
      </c>
      <c r="AU34" s="50">
        <v>43584</v>
      </c>
      <c r="AV34" s="60">
        <f t="shared" si="3"/>
        <v>167</v>
      </c>
      <c r="AW34" s="49">
        <f t="shared" si="2"/>
        <v>57.744444444444447</v>
      </c>
      <c r="AX34" s="50">
        <v>43417</v>
      </c>
      <c r="AY34" s="44">
        <v>89.55</v>
      </c>
      <c r="AZ34" s="44" t="s">
        <v>266</v>
      </c>
      <c r="BA34" s="44" t="s">
        <v>302</v>
      </c>
      <c r="BB34" s="44">
        <v>21.26</v>
      </c>
      <c r="BC34" s="44">
        <v>8.52</v>
      </c>
      <c r="BD34" s="44">
        <v>10.7</v>
      </c>
      <c r="BE34" s="44">
        <v>130</v>
      </c>
      <c r="BF34" s="44">
        <v>8.02</v>
      </c>
      <c r="BG34" s="44">
        <v>253</v>
      </c>
      <c r="BH34" s="44">
        <v>6.05</v>
      </c>
      <c r="BI34" s="44">
        <v>0.63</v>
      </c>
      <c r="BJ34" s="44">
        <v>1.26</v>
      </c>
      <c r="BK34" s="65">
        <f t="shared" si="7"/>
        <v>4.8015873015873014</v>
      </c>
      <c r="BL34" s="65">
        <f t="shared" si="4"/>
        <v>2</v>
      </c>
      <c r="BM34" s="49">
        <f t="shared" si="5"/>
        <v>200.79365079365078</v>
      </c>
      <c r="BN34" s="49">
        <f t="shared" si="6"/>
        <v>1214.8015873015872</v>
      </c>
      <c r="BO34" s="44">
        <v>1</v>
      </c>
      <c r="BP34" s="44" t="s">
        <v>266</v>
      </c>
      <c r="BQ34" s="44">
        <v>5.21</v>
      </c>
      <c r="BR34" s="50">
        <v>43472</v>
      </c>
      <c r="BS34" s="44">
        <v>1</v>
      </c>
      <c r="BT34" s="44">
        <v>0</v>
      </c>
      <c r="BU34" s="50" t="s">
        <v>271</v>
      </c>
      <c r="BV34" s="44">
        <v>0</v>
      </c>
      <c r="BW34" s="44">
        <v>1</v>
      </c>
      <c r="BX34" s="44" t="s">
        <v>269</v>
      </c>
      <c r="BY34" s="50">
        <v>43313</v>
      </c>
      <c r="BZ34" s="50">
        <v>43370</v>
      </c>
      <c r="CA34" s="44">
        <v>3</v>
      </c>
      <c r="CB34" s="50" t="s">
        <v>266</v>
      </c>
      <c r="CC34" s="44" t="s">
        <v>266</v>
      </c>
      <c r="CD34" s="44" t="s">
        <v>266</v>
      </c>
      <c r="CE34" s="44" t="s">
        <v>266</v>
      </c>
      <c r="CF34" s="44" t="s">
        <v>266</v>
      </c>
      <c r="CG34" s="44" t="s">
        <v>266</v>
      </c>
      <c r="CH34" s="44" t="s">
        <v>266</v>
      </c>
      <c r="CI34" s="44" t="s">
        <v>266</v>
      </c>
      <c r="CJ34" s="44" t="s">
        <v>266</v>
      </c>
      <c r="CK34" s="44" t="s">
        <v>266</v>
      </c>
      <c r="CL34" s="44" t="s">
        <v>266</v>
      </c>
      <c r="CM34" s="44" t="s">
        <v>266</v>
      </c>
      <c r="CN34" s="44" t="s">
        <v>266</v>
      </c>
      <c r="CO34" s="65" t="s">
        <v>266</v>
      </c>
      <c r="CP34" s="65" t="s">
        <v>266</v>
      </c>
      <c r="CQ34" s="49" t="s">
        <v>266</v>
      </c>
      <c r="CR34" s="49" t="s">
        <v>266</v>
      </c>
      <c r="CS34" s="44" t="s">
        <v>266</v>
      </c>
      <c r="CT34" s="44" t="s">
        <v>266</v>
      </c>
      <c r="CU34" s="44" t="s">
        <v>271</v>
      </c>
      <c r="CV34" s="50" t="s">
        <v>271</v>
      </c>
      <c r="CW34" s="44" t="s">
        <v>266</v>
      </c>
      <c r="CX34" s="44">
        <v>0</v>
      </c>
      <c r="CY34" s="50" t="s">
        <v>271</v>
      </c>
      <c r="CZ34" s="44">
        <v>1</v>
      </c>
      <c r="DA34" s="44">
        <v>1</v>
      </c>
      <c r="DB34" s="44">
        <v>0</v>
      </c>
      <c r="DC34" s="44">
        <v>0</v>
      </c>
      <c r="DD34" s="44">
        <v>0</v>
      </c>
      <c r="DE34" s="44">
        <v>1</v>
      </c>
      <c r="DF34" s="44">
        <v>0</v>
      </c>
      <c r="DG34" s="44">
        <v>0</v>
      </c>
      <c r="DH34" s="44">
        <v>0</v>
      </c>
      <c r="DI34" s="44">
        <v>1</v>
      </c>
      <c r="DJ34" s="50">
        <v>43806</v>
      </c>
      <c r="DK34" s="44" t="s">
        <v>303</v>
      </c>
      <c r="DL34" s="13" t="s">
        <v>329</v>
      </c>
    </row>
    <row r="35" spans="1:116" ht="20.100000000000001" customHeight="1" x14ac:dyDescent="0.25">
      <c r="A35" s="4">
        <v>34</v>
      </c>
      <c r="B35" s="5">
        <v>43390</v>
      </c>
      <c r="C35" s="6" t="s">
        <v>73</v>
      </c>
      <c r="D35" s="7">
        <v>460522472</v>
      </c>
      <c r="E35" s="8">
        <v>16944</v>
      </c>
      <c r="F35" s="4">
        <v>111</v>
      </c>
      <c r="G35" s="4" t="s">
        <v>74</v>
      </c>
      <c r="H35" s="4" t="s">
        <v>6</v>
      </c>
      <c r="I35" s="4">
        <v>2.75</v>
      </c>
      <c r="J35" s="4">
        <v>2.88</v>
      </c>
      <c r="K35" s="9" t="s">
        <v>46</v>
      </c>
      <c r="L35" s="10">
        <v>41730</v>
      </c>
      <c r="M35" s="11">
        <f t="shared" si="1"/>
        <v>67.858333333333334</v>
      </c>
      <c r="N35" s="9">
        <v>76</v>
      </c>
      <c r="O35" s="9" t="s">
        <v>267</v>
      </c>
      <c r="P35" s="9">
        <v>9</v>
      </c>
      <c r="Q35" s="9">
        <v>8</v>
      </c>
      <c r="R35" s="44">
        <v>0</v>
      </c>
      <c r="S35" s="44">
        <v>1</v>
      </c>
      <c r="T35" s="44">
        <v>0</v>
      </c>
      <c r="U35" s="44">
        <v>0</v>
      </c>
      <c r="V35" s="44">
        <v>0</v>
      </c>
      <c r="W35" s="9" t="s">
        <v>287</v>
      </c>
      <c r="X35" s="9" t="s">
        <v>266</v>
      </c>
      <c r="Y35" s="9">
        <v>0</v>
      </c>
      <c r="AB35" s="10">
        <v>43019</v>
      </c>
      <c r="AC35" s="10">
        <v>43019</v>
      </c>
      <c r="AD35" s="10">
        <v>42005</v>
      </c>
      <c r="AE35" s="11">
        <f t="shared" si="0"/>
        <v>1014</v>
      </c>
      <c r="AF35" s="49">
        <v>0</v>
      </c>
      <c r="AG35" s="44">
        <v>1</v>
      </c>
      <c r="AH35" s="44" t="s">
        <v>263</v>
      </c>
      <c r="AI35" s="44">
        <v>0</v>
      </c>
      <c r="AJ35" s="44" t="s">
        <v>266</v>
      </c>
      <c r="AK35" s="50" t="s">
        <v>266</v>
      </c>
      <c r="AL35" s="44">
        <v>0</v>
      </c>
      <c r="AM35" s="44">
        <v>0</v>
      </c>
      <c r="AN35" s="44">
        <v>1</v>
      </c>
      <c r="AO35" s="44">
        <v>0</v>
      </c>
      <c r="AP35" s="44">
        <v>0</v>
      </c>
      <c r="AQ35" s="44" t="s">
        <v>261</v>
      </c>
      <c r="AR35" s="44" t="s">
        <v>265</v>
      </c>
      <c r="AS35" s="44">
        <v>1</v>
      </c>
      <c r="AT35" s="59">
        <v>43252</v>
      </c>
      <c r="AU35" s="50" t="s">
        <v>327</v>
      </c>
      <c r="AV35" s="60" t="e">
        <f t="shared" si="3"/>
        <v>#VALUE!</v>
      </c>
      <c r="AW35" s="49">
        <f t="shared" si="2"/>
        <v>72.025000000000006</v>
      </c>
      <c r="AX35" s="50">
        <v>43252</v>
      </c>
      <c r="AY35" s="44">
        <v>14.44</v>
      </c>
      <c r="AZ35" s="44" t="s">
        <v>266</v>
      </c>
      <c r="BA35" s="44" t="s">
        <v>266</v>
      </c>
      <c r="BB35" s="44">
        <v>3.3</v>
      </c>
      <c r="BC35" s="44">
        <v>1.55</v>
      </c>
      <c r="BD35" s="44">
        <v>10.7</v>
      </c>
      <c r="BE35" s="44">
        <v>129</v>
      </c>
      <c r="BF35" s="44">
        <v>7.15</v>
      </c>
      <c r="BG35" s="44">
        <v>198</v>
      </c>
      <c r="BH35" s="44">
        <v>4.4400000000000004</v>
      </c>
      <c r="BI35" s="44">
        <v>0.95</v>
      </c>
      <c r="BJ35" s="44">
        <v>1.38</v>
      </c>
      <c r="BK35" s="65">
        <f t="shared" si="7"/>
        <v>3.2173913043478266</v>
      </c>
      <c r="BL35" s="65">
        <f t="shared" si="4"/>
        <v>1.4526315789473683</v>
      </c>
      <c r="BM35" s="49">
        <f t="shared" si="5"/>
        <v>143.47826086956522</v>
      </c>
      <c r="BN35" s="49">
        <f t="shared" si="6"/>
        <v>637.04347826086962</v>
      </c>
      <c r="BO35" s="44">
        <v>0</v>
      </c>
      <c r="BP35" s="44">
        <v>0</v>
      </c>
      <c r="BQ35" s="44">
        <v>2.57</v>
      </c>
      <c r="BR35" s="50">
        <v>43446</v>
      </c>
      <c r="BS35" s="44" t="s">
        <v>271</v>
      </c>
      <c r="BT35" s="44">
        <v>0</v>
      </c>
      <c r="BU35" s="50" t="s">
        <v>271</v>
      </c>
      <c r="BV35" s="44">
        <v>0</v>
      </c>
      <c r="BW35" s="44">
        <v>0</v>
      </c>
      <c r="BX35" s="44" t="s">
        <v>271</v>
      </c>
      <c r="BY35" s="44" t="s">
        <v>271</v>
      </c>
      <c r="BZ35" s="44" t="s">
        <v>271</v>
      </c>
      <c r="CA35" s="44" t="s">
        <v>271</v>
      </c>
      <c r="CB35" s="44" t="s">
        <v>271</v>
      </c>
      <c r="CC35" s="44" t="s">
        <v>271</v>
      </c>
      <c r="CD35" s="44" t="s">
        <v>271</v>
      </c>
      <c r="CE35" s="44" t="s">
        <v>271</v>
      </c>
      <c r="CF35" s="44" t="s">
        <v>271</v>
      </c>
      <c r="CG35" s="44" t="s">
        <v>271</v>
      </c>
      <c r="CH35" s="44" t="s">
        <v>271</v>
      </c>
      <c r="CI35" s="44" t="s">
        <v>271</v>
      </c>
      <c r="CJ35" s="44" t="s">
        <v>271</v>
      </c>
      <c r="CK35" s="44" t="s">
        <v>271</v>
      </c>
      <c r="CL35" s="44" t="s">
        <v>271</v>
      </c>
      <c r="CM35" s="44" t="s">
        <v>271</v>
      </c>
      <c r="CN35" s="44" t="s">
        <v>271</v>
      </c>
      <c r="CO35" s="65" t="s">
        <v>271</v>
      </c>
      <c r="CP35" s="65" t="s">
        <v>271</v>
      </c>
      <c r="CQ35" s="49" t="s">
        <v>271</v>
      </c>
      <c r="CR35" s="49" t="s">
        <v>271</v>
      </c>
      <c r="CS35" s="44" t="s">
        <v>271</v>
      </c>
      <c r="CT35" s="44" t="s">
        <v>271</v>
      </c>
      <c r="CU35" s="44" t="s">
        <v>271</v>
      </c>
      <c r="CV35" s="44" t="s">
        <v>271</v>
      </c>
      <c r="CW35" s="44" t="s">
        <v>271</v>
      </c>
      <c r="CX35" s="44" t="s">
        <v>271</v>
      </c>
      <c r="CY35" s="44" t="s">
        <v>271</v>
      </c>
      <c r="CZ35" s="44" t="s">
        <v>271</v>
      </c>
      <c r="DA35" s="44">
        <v>0</v>
      </c>
      <c r="DB35" s="44">
        <v>0</v>
      </c>
      <c r="DC35" s="44">
        <v>0</v>
      </c>
      <c r="DD35" s="44">
        <v>0</v>
      </c>
      <c r="DE35" s="44">
        <v>1</v>
      </c>
      <c r="DF35" s="44">
        <v>0</v>
      </c>
      <c r="DG35" s="44">
        <v>0</v>
      </c>
      <c r="DH35" s="44">
        <v>0</v>
      </c>
      <c r="DI35" s="44">
        <v>0</v>
      </c>
      <c r="DJ35" s="50">
        <v>43894</v>
      </c>
      <c r="DL35" s="13" t="s">
        <v>332</v>
      </c>
    </row>
    <row r="36" spans="1:116" ht="20.100000000000001" customHeight="1" x14ac:dyDescent="0.25">
      <c r="A36" s="4">
        <v>36</v>
      </c>
      <c r="B36" s="5">
        <v>43390</v>
      </c>
      <c r="C36" s="6" t="s">
        <v>83</v>
      </c>
      <c r="D36" s="7">
        <v>520423387</v>
      </c>
      <c r="E36" s="8">
        <v>19107</v>
      </c>
      <c r="F36" s="4">
        <v>201</v>
      </c>
      <c r="G36" s="4" t="s">
        <v>85</v>
      </c>
      <c r="H36" s="4" t="s">
        <v>3</v>
      </c>
      <c r="I36" s="4">
        <v>6.06</v>
      </c>
      <c r="J36" s="4">
        <v>3.49</v>
      </c>
      <c r="K36" s="9" t="s">
        <v>46</v>
      </c>
      <c r="L36" s="10">
        <v>41641</v>
      </c>
      <c r="M36" s="11">
        <f t="shared" si="1"/>
        <v>61.69166666666667</v>
      </c>
      <c r="N36" s="9">
        <v>18</v>
      </c>
      <c r="O36" s="9" t="s">
        <v>282</v>
      </c>
      <c r="P36" s="9">
        <v>7</v>
      </c>
      <c r="Q36" s="9">
        <v>7</v>
      </c>
      <c r="R36" s="44">
        <v>0</v>
      </c>
      <c r="S36" s="44">
        <v>0</v>
      </c>
      <c r="T36" s="44">
        <v>1</v>
      </c>
      <c r="U36" s="44">
        <v>0</v>
      </c>
      <c r="V36" s="44">
        <v>0</v>
      </c>
      <c r="W36" s="9" t="s">
        <v>289</v>
      </c>
      <c r="X36" s="9" t="s">
        <v>271</v>
      </c>
      <c r="Y36" s="9">
        <v>0</v>
      </c>
      <c r="AB36" s="10">
        <v>43018</v>
      </c>
      <c r="AC36" s="10">
        <v>43018</v>
      </c>
      <c r="AD36" s="10">
        <v>41730</v>
      </c>
      <c r="AE36" s="11">
        <f t="shared" si="0"/>
        <v>1288</v>
      </c>
      <c r="AF36" s="49">
        <v>0</v>
      </c>
      <c r="AG36" s="44">
        <v>1</v>
      </c>
      <c r="AH36" s="44" t="s">
        <v>263</v>
      </c>
      <c r="AI36" s="44">
        <v>0</v>
      </c>
      <c r="AJ36" s="53" t="s">
        <v>266</v>
      </c>
      <c r="AK36" s="50" t="s">
        <v>266</v>
      </c>
      <c r="AL36" s="44">
        <v>0</v>
      </c>
      <c r="AM36" s="44">
        <v>1</v>
      </c>
      <c r="AN36" s="44">
        <v>0</v>
      </c>
      <c r="AO36" s="44">
        <v>0</v>
      </c>
      <c r="AP36" s="44">
        <v>0</v>
      </c>
      <c r="AQ36" s="44" t="s">
        <v>274</v>
      </c>
      <c r="AR36" s="44" t="s">
        <v>265</v>
      </c>
      <c r="AS36" s="44">
        <v>0</v>
      </c>
      <c r="AT36" s="59">
        <v>43046</v>
      </c>
      <c r="AU36" s="50" t="s">
        <v>327</v>
      </c>
      <c r="AV36" s="60" t="e">
        <f t="shared" si="3"/>
        <v>#VALUE!</v>
      </c>
      <c r="AW36" s="49">
        <f t="shared" si="2"/>
        <v>65.538888888888891</v>
      </c>
      <c r="AX36" s="50">
        <v>43033</v>
      </c>
      <c r="AY36" s="44">
        <v>20.43</v>
      </c>
      <c r="AZ36" s="44" t="s">
        <v>266</v>
      </c>
      <c r="BA36" s="44">
        <v>84.79</v>
      </c>
      <c r="BB36" s="44">
        <v>3.43</v>
      </c>
      <c r="BC36" s="44">
        <v>1.59</v>
      </c>
      <c r="BD36" s="44">
        <v>1.6</v>
      </c>
      <c r="BE36" s="44">
        <v>156</v>
      </c>
      <c r="BF36" s="44">
        <v>8.0399999999999991</v>
      </c>
      <c r="BG36" s="44">
        <v>208</v>
      </c>
      <c r="BH36" s="44">
        <v>5.52</v>
      </c>
      <c r="BI36" s="44">
        <v>0.61</v>
      </c>
      <c r="BJ36" s="44">
        <v>1.79</v>
      </c>
      <c r="BK36" s="65">
        <f t="shared" si="7"/>
        <v>3.0837988826815641</v>
      </c>
      <c r="BL36" s="65">
        <f t="shared" si="4"/>
        <v>2.9344262295081966</v>
      </c>
      <c r="BM36" s="49">
        <f t="shared" si="5"/>
        <v>116.20111731843575</v>
      </c>
      <c r="BN36" s="49">
        <f t="shared" si="6"/>
        <v>641.43016759776538</v>
      </c>
      <c r="BO36" s="44">
        <v>1</v>
      </c>
      <c r="BP36" s="44">
        <v>0</v>
      </c>
      <c r="BQ36" s="44">
        <v>5.27</v>
      </c>
      <c r="BR36" s="50">
        <v>43705</v>
      </c>
      <c r="BS36" s="44">
        <v>1</v>
      </c>
      <c r="BT36" s="44">
        <v>1</v>
      </c>
      <c r="BU36" s="50">
        <v>43230</v>
      </c>
      <c r="BV36" s="44">
        <v>0</v>
      </c>
      <c r="BW36" s="44">
        <v>0</v>
      </c>
      <c r="BX36" s="44" t="s">
        <v>271</v>
      </c>
      <c r="BY36" s="44" t="s">
        <v>271</v>
      </c>
      <c r="BZ36" s="44" t="s">
        <v>271</v>
      </c>
      <c r="CA36" s="44" t="s">
        <v>271</v>
      </c>
      <c r="CB36" s="44" t="s">
        <v>271</v>
      </c>
      <c r="CC36" s="44" t="s">
        <v>271</v>
      </c>
      <c r="CD36" s="44" t="s">
        <v>271</v>
      </c>
      <c r="CE36" s="44" t="s">
        <v>271</v>
      </c>
      <c r="CF36" s="44" t="s">
        <v>271</v>
      </c>
      <c r="CG36" s="44" t="s">
        <v>271</v>
      </c>
      <c r="CH36" s="44" t="s">
        <v>271</v>
      </c>
      <c r="CI36" s="44" t="s">
        <v>271</v>
      </c>
      <c r="CJ36" s="44" t="s">
        <v>271</v>
      </c>
      <c r="CK36" s="44" t="s">
        <v>271</v>
      </c>
      <c r="CL36" s="44" t="s">
        <v>271</v>
      </c>
      <c r="CM36" s="44" t="s">
        <v>271</v>
      </c>
      <c r="CN36" s="44" t="s">
        <v>271</v>
      </c>
      <c r="CO36" s="65" t="s">
        <v>271</v>
      </c>
      <c r="CP36" s="65" t="s">
        <v>271</v>
      </c>
      <c r="CQ36" s="49" t="s">
        <v>271</v>
      </c>
      <c r="CR36" s="49" t="s">
        <v>271</v>
      </c>
      <c r="CS36" s="44" t="s">
        <v>271</v>
      </c>
      <c r="CT36" s="44" t="s">
        <v>271</v>
      </c>
      <c r="CU36" s="44" t="s">
        <v>271</v>
      </c>
      <c r="CV36" s="44" t="s">
        <v>271</v>
      </c>
      <c r="CW36" s="44" t="s">
        <v>271</v>
      </c>
      <c r="CX36" s="44" t="s">
        <v>271</v>
      </c>
      <c r="CY36" s="44" t="s">
        <v>271</v>
      </c>
      <c r="CZ36" s="44" t="s">
        <v>271</v>
      </c>
      <c r="DA36" s="44">
        <v>0</v>
      </c>
      <c r="DB36" s="44">
        <v>0</v>
      </c>
      <c r="DC36" s="44">
        <v>0</v>
      </c>
      <c r="DD36" s="44">
        <v>0</v>
      </c>
      <c r="DE36" s="44">
        <v>0</v>
      </c>
      <c r="DF36" s="44">
        <v>0</v>
      </c>
      <c r="DG36" s="44">
        <v>0</v>
      </c>
      <c r="DH36" s="44">
        <v>0</v>
      </c>
      <c r="DI36" s="44">
        <v>0</v>
      </c>
      <c r="DJ36" s="50">
        <v>43887</v>
      </c>
      <c r="DK36" s="44" t="s">
        <v>304</v>
      </c>
      <c r="DL36" s="13" t="s">
        <v>332</v>
      </c>
    </row>
    <row r="37" spans="1:116" ht="20.100000000000001" customHeight="1" x14ac:dyDescent="0.25">
      <c r="A37" s="4">
        <v>37</v>
      </c>
      <c r="B37" s="5">
        <v>43390</v>
      </c>
      <c r="C37" s="6" t="s">
        <v>84</v>
      </c>
      <c r="D37" s="7">
        <v>460409494</v>
      </c>
      <c r="E37" s="8">
        <v>16901</v>
      </c>
      <c r="F37" s="4">
        <v>211</v>
      </c>
      <c r="G37" s="4" t="s">
        <v>86</v>
      </c>
      <c r="H37" s="4" t="s">
        <v>6</v>
      </c>
      <c r="I37" s="4">
        <v>10.37</v>
      </c>
      <c r="J37" s="4">
        <v>4.55</v>
      </c>
      <c r="K37" s="9" t="s">
        <v>46</v>
      </c>
      <c r="L37" s="10">
        <v>42838</v>
      </c>
      <c r="M37" s="11">
        <f t="shared" si="1"/>
        <v>71.011111111111106</v>
      </c>
      <c r="N37" s="9">
        <v>724</v>
      </c>
      <c r="O37" s="9" t="s">
        <v>272</v>
      </c>
      <c r="P37" s="9">
        <v>7</v>
      </c>
      <c r="Q37" s="9">
        <v>7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9" t="s">
        <v>278</v>
      </c>
      <c r="X37" s="9" t="s">
        <v>271</v>
      </c>
      <c r="Y37" s="9">
        <v>1</v>
      </c>
      <c r="AB37" s="10">
        <v>42817</v>
      </c>
      <c r="AD37" s="10">
        <v>42872</v>
      </c>
      <c r="AE37" s="11" t="e">
        <f t="shared" si="0"/>
        <v>#NUM!</v>
      </c>
      <c r="AF37" s="49">
        <v>1</v>
      </c>
      <c r="AG37" s="44">
        <v>1</v>
      </c>
      <c r="AH37" s="44" t="s">
        <v>260</v>
      </c>
      <c r="AI37" s="44">
        <v>0</v>
      </c>
      <c r="AJ37" s="44">
        <v>3.52</v>
      </c>
      <c r="AK37" s="50">
        <v>43677</v>
      </c>
      <c r="AL37" s="44">
        <v>0</v>
      </c>
      <c r="AM37" s="44">
        <v>1</v>
      </c>
      <c r="AN37" s="44">
        <v>0</v>
      </c>
      <c r="AO37" s="44">
        <v>0</v>
      </c>
      <c r="AP37" s="44">
        <v>0</v>
      </c>
      <c r="AQ37" s="44" t="s">
        <v>274</v>
      </c>
      <c r="AR37" s="44" t="s">
        <v>270</v>
      </c>
      <c r="AS37" s="44">
        <v>1</v>
      </c>
      <c r="AT37" s="59">
        <v>42935</v>
      </c>
      <c r="AU37" s="50" t="s">
        <v>327</v>
      </c>
      <c r="AV37" s="60" t="e">
        <f t="shared" si="3"/>
        <v>#VALUE!</v>
      </c>
      <c r="AW37" s="49">
        <f t="shared" si="2"/>
        <v>71.277777777777771</v>
      </c>
      <c r="AX37" s="50">
        <v>42935</v>
      </c>
      <c r="AY37" s="44">
        <v>167.41</v>
      </c>
      <c r="AZ37" s="44" t="s">
        <v>266</v>
      </c>
      <c r="BA37" s="44" t="s">
        <v>266</v>
      </c>
      <c r="BB37" s="44">
        <v>4.59</v>
      </c>
      <c r="BC37" s="44">
        <v>13.08</v>
      </c>
      <c r="BD37" s="44" t="s">
        <v>294</v>
      </c>
      <c r="BE37" s="44">
        <v>129</v>
      </c>
      <c r="BF37" s="44">
        <v>4.32</v>
      </c>
      <c r="BG37" s="44">
        <v>220</v>
      </c>
      <c r="BH37" s="44">
        <v>2.16</v>
      </c>
      <c r="BI37" s="44">
        <v>0.51</v>
      </c>
      <c r="BJ37" s="44">
        <v>1.46</v>
      </c>
      <c r="BK37" s="65">
        <f t="shared" si="7"/>
        <v>1.4794520547945207</v>
      </c>
      <c r="BL37" s="65">
        <f t="shared" si="4"/>
        <v>2.8627450980392157</v>
      </c>
      <c r="BM37" s="49">
        <f t="shared" si="5"/>
        <v>150.68493150684932</v>
      </c>
      <c r="BN37" s="49">
        <f t="shared" si="6"/>
        <v>325.47945205479454</v>
      </c>
      <c r="BO37" s="44">
        <v>1</v>
      </c>
      <c r="BP37" s="44">
        <v>0</v>
      </c>
      <c r="BQ37" s="44">
        <v>1.89</v>
      </c>
      <c r="BR37" s="50">
        <v>43852</v>
      </c>
      <c r="BS37" s="44" t="s">
        <v>271</v>
      </c>
      <c r="BT37" s="44">
        <v>1</v>
      </c>
      <c r="BU37" s="50">
        <v>43118</v>
      </c>
      <c r="BV37" s="44">
        <v>0</v>
      </c>
      <c r="BW37" s="44">
        <v>0</v>
      </c>
      <c r="BX37" s="44" t="s">
        <v>271</v>
      </c>
      <c r="BY37" s="44" t="s">
        <v>271</v>
      </c>
      <c r="BZ37" s="44" t="s">
        <v>271</v>
      </c>
      <c r="CA37" s="44" t="s">
        <v>271</v>
      </c>
      <c r="CB37" s="44" t="s">
        <v>271</v>
      </c>
      <c r="CC37" s="44" t="s">
        <v>271</v>
      </c>
      <c r="CD37" s="44" t="s">
        <v>271</v>
      </c>
      <c r="CE37" s="44" t="s">
        <v>271</v>
      </c>
      <c r="CF37" s="44" t="s">
        <v>271</v>
      </c>
      <c r="CG37" s="44" t="s">
        <v>271</v>
      </c>
      <c r="CH37" s="44" t="s">
        <v>271</v>
      </c>
      <c r="CI37" s="44" t="s">
        <v>271</v>
      </c>
      <c r="CJ37" s="44" t="s">
        <v>271</v>
      </c>
      <c r="CK37" s="44" t="s">
        <v>271</v>
      </c>
      <c r="CL37" s="44" t="s">
        <v>271</v>
      </c>
      <c r="CM37" s="44" t="s">
        <v>271</v>
      </c>
      <c r="CN37" s="44" t="s">
        <v>271</v>
      </c>
      <c r="CO37" s="65" t="s">
        <v>271</v>
      </c>
      <c r="CP37" s="65" t="s">
        <v>271</v>
      </c>
      <c r="CQ37" s="49" t="s">
        <v>271</v>
      </c>
      <c r="CR37" s="49" t="s">
        <v>271</v>
      </c>
      <c r="CS37" s="44" t="s">
        <v>271</v>
      </c>
      <c r="CT37" s="44" t="s">
        <v>271</v>
      </c>
      <c r="CU37" s="44" t="s">
        <v>271</v>
      </c>
      <c r="CV37" s="44" t="s">
        <v>271</v>
      </c>
      <c r="CW37" s="44" t="s">
        <v>271</v>
      </c>
      <c r="CX37" s="44" t="s">
        <v>271</v>
      </c>
      <c r="CY37" s="44" t="s">
        <v>271</v>
      </c>
      <c r="CZ37" s="44" t="s">
        <v>271</v>
      </c>
      <c r="DA37" s="44">
        <v>0</v>
      </c>
      <c r="DB37" s="44">
        <v>0</v>
      </c>
      <c r="DC37" s="44">
        <v>0</v>
      </c>
      <c r="DD37" s="44">
        <v>0</v>
      </c>
      <c r="DE37" s="44">
        <v>0</v>
      </c>
      <c r="DF37" s="44">
        <v>0</v>
      </c>
      <c r="DG37" s="44">
        <v>0</v>
      </c>
      <c r="DH37" s="44">
        <v>0</v>
      </c>
      <c r="DI37" s="44">
        <v>0</v>
      </c>
      <c r="DJ37" s="50">
        <v>43887</v>
      </c>
      <c r="DL37" s="13" t="s">
        <v>339</v>
      </c>
    </row>
    <row r="38" spans="1:116" ht="20.100000000000001" customHeight="1" x14ac:dyDescent="0.25">
      <c r="A38" s="4">
        <v>38</v>
      </c>
      <c r="B38" s="5">
        <v>43390</v>
      </c>
      <c r="C38" s="28" t="s">
        <v>87</v>
      </c>
      <c r="D38" s="7">
        <v>401216430</v>
      </c>
      <c r="E38" s="8">
        <v>14961</v>
      </c>
      <c r="F38" s="4">
        <v>205</v>
      </c>
      <c r="G38" s="4" t="s">
        <v>88</v>
      </c>
      <c r="H38" s="4" t="s">
        <v>6</v>
      </c>
      <c r="I38" s="4">
        <v>3.15</v>
      </c>
      <c r="J38" s="4">
        <v>3.18</v>
      </c>
      <c r="K38" s="9" t="s">
        <v>46</v>
      </c>
      <c r="L38" s="10">
        <v>37504</v>
      </c>
      <c r="M38" s="11">
        <f t="shared" si="1"/>
        <v>61.719444444444441</v>
      </c>
      <c r="N38" s="9">
        <v>30</v>
      </c>
      <c r="O38" s="9" t="s">
        <v>306</v>
      </c>
      <c r="P38" s="9">
        <v>5</v>
      </c>
      <c r="Q38" s="9">
        <v>6</v>
      </c>
      <c r="R38" s="44">
        <v>0</v>
      </c>
      <c r="S38" s="44">
        <v>0</v>
      </c>
      <c r="T38" s="44">
        <v>1</v>
      </c>
      <c r="U38" s="44">
        <v>0</v>
      </c>
      <c r="V38" s="44">
        <v>0</v>
      </c>
      <c r="W38" s="9" t="s">
        <v>275</v>
      </c>
      <c r="X38" s="9" t="s">
        <v>271</v>
      </c>
      <c r="Y38" s="9">
        <v>0</v>
      </c>
      <c r="AB38" s="10">
        <v>41015</v>
      </c>
      <c r="AC38" s="10">
        <v>42439</v>
      </c>
      <c r="AD38" s="10">
        <v>41089</v>
      </c>
      <c r="AE38" s="11">
        <f t="shared" si="0"/>
        <v>1350</v>
      </c>
      <c r="AF38" s="49">
        <v>1</v>
      </c>
      <c r="AG38" s="44">
        <v>0</v>
      </c>
      <c r="AH38" s="44" t="s">
        <v>271</v>
      </c>
      <c r="AI38" s="44">
        <v>1</v>
      </c>
      <c r="AJ38" s="44">
        <v>0.1</v>
      </c>
      <c r="AK38" s="50">
        <v>41239</v>
      </c>
      <c r="AL38" s="44">
        <v>0</v>
      </c>
      <c r="AM38" s="44">
        <v>1</v>
      </c>
      <c r="AN38" s="44">
        <v>1</v>
      </c>
      <c r="AO38" s="44">
        <v>0</v>
      </c>
      <c r="AP38" s="44">
        <v>0</v>
      </c>
      <c r="AQ38" s="44" t="s">
        <v>261</v>
      </c>
      <c r="AR38" s="44" t="s">
        <v>264</v>
      </c>
      <c r="AS38" s="44">
        <v>1</v>
      </c>
      <c r="AT38" s="59">
        <v>43133</v>
      </c>
      <c r="AU38" s="50">
        <v>43271</v>
      </c>
      <c r="AV38" s="60">
        <f t="shared" si="3"/>
        <v>138</v>
      </c>
      <c r="AW38" s="49">
        <f t="shared" si="2"/>
        <v>77.12777777777778</v>
      </c>
      <c r="AX38" s="50">
        <v>43133</v>
      </c>
      <c r="AY38" s="44">
        <v>13.45</v>
      </c>
      <c r="AZ38" s="44" t="s">
        <v>266</v>
      </c>
      <c r="BA38" s="44" t="s">
        <v>266</v>
      </c>
      <c r="BB38" s="44">
        <v>3.82</v>
      </c>
      <c r="BC38" s="44">
        <v>1.73</v>
      </c>
      <c r="BD38" s="44" t="s">
        <v>294</v>
      </c>
      <c r="BE38" s="44">
        <v>171</v>
      </c>
      <c r="BF38" s="44">
        <v>7.24</v>
      </c>
      <c r="BG38" s="44">
        <v>400</v>
      </c>
      <c r="BH38" s="44">
        <v>5.09</v>
      </c>
      <c r="BI38" s="44">
        <v>0.54</v>
      </c>
      <c r="BJ38" s="44">
        <v>1.24</v>
      </c>
      <c r="BK38" s="65">
        <f t="shared" si="7"/>
        <v>4.104838709677419</v>
      </c>
      <c r="BL38" s="65">
        <f t="shared" si="4"/>
        <v>2.2962962962962963</v>
      </c>
      <c r="BM38" s="49">
        <f t="shared" si="5"/>
        <v>322.58064516129031</v>
      </c>
      <c r="BN38" s="49">
        <f t="shared" si="6"/>
        <v>1641.9354838709676</v>
      </c>
      <c r="BO38" s="44">
        <v>1</v>
      </c>
      <c r="BP38" s="44" t="s">
        <v>266</v>
      </c>
      <c r="BQ38" s="44">
        <v>8.58</v>
      </c>
      <c r="BR38" s="50">
        <v>43187</v>
      </c>
      <c r="BS38" s="44">
        <v>1</v>
      </c>
      <c r="BT38" s="44">
        <v>0</v>
      </c>
      <c r="BU38" s="50" t="s">
        <v>271</v>
      </c>
      <c r="BV38" s="44">
        <v>0</v>
      </c>
      <c r="BW38" s="44">
        <v>1</v>
      </c>
      <c r="BX38" s="44" t="s">
        <v>269</v>
      </c>
      <c r="BY38" s="50">
        <v>42571</v>
      </c>
      <c r="BZ38" s="50">
        <v>42760</v>
      </c>
      <c r="CA38" s="44">
        <v>10</v>
      </c>
      <c r="CB38" s="50">
        <v>42571</v>
      </c>
      <c r="CC38" s="44">
        <v>15.98</v>
      </c>
      <c r="CD38" s="44" t="s">
        <v>266</v>
      </c>
      <c r="CE38" s="44" t="s">
        <v>266</v>
      </c>
      <c r="CF38" s="44">
        <v>3.05</v>
      </c>
      <c r="CG38" s="44">
        <v>1.75</v>
      </c>
      <c r="CH38" s="44" t="s">
        <v>294</v>
      </c>
      <c r="CI38" s="44">
        <v>168</v>
      </c>
      <c r="CJ38" s="44">
        <v>12.25</v>
      </c>
      <c r="CK38" s="44">
        <v>537</v>
      </c>
      <c r="CL38" s="44">
        <v>11.54</v>
      </c>
      <c r="CM38" s="44">
        <v>0.12</v>
      </c>
      <c r="CN38" s="44">
        <v>0.56999999999999995</v>
      </c>
      <c r="CO38" s="65">
        <f>CL38/CN38</f>
        <v>20.245614035087719</v>
      </c>
      <c r="CP38" s="65">
        <f>CN38/CM38</f>
        <v>4.75</v>
      </c>
      <c r="CQ38" s="49">
        <f>CK38/CN38</f>
        <v>942.1052631578948</v>
      </c>
      <c r="CR38" s="49">
        <f>PRODUCT(CO38,CK38)</f>
        <v>10871.894736842105</v>
      </c>
      <c r="CS38" s="44">
        <v>1</v>
      </c>
      <c r="CT38" s="44">
        <v>0</v>
      </c>
      <c r="CU38" s="44">
        <v>0.04</v>
      </c>
      <c r="CV38" s="50">
        <v>42797</v>
      </c>
      <c r="CW38" s="44">
        <v>0</v>
      </c>
      <c r="CX38" s="44">
        <v>1</v>
      </c>
      <c r="CY38" s="50">
        <v>42718</v>
      </c>
      <c r="CZ38" s="44">
        <v>1</v>
      </c>
      <c r="DA38" s="44">
        <v>1</v>
      </c>
      <c r="DB38" s="44">
        <v>0</v>
      </c>
      <c r="DC38" s="44">
        <v>0</v>
      </c>
      <c r="DD38" s="44">
        <v>0</v>
      </c>
      <c r="DE38" s="44">
        <v>0</v>
      </c>
      <c r="DF38" s="44">
        <v>0</v>
      </c>
      <c r="DG38" s="44">
        <v>0</v>
      </c>
      <c r="DH38" s="44">
        <v>0</v>
      </c>
      <c r="DI38" s="44">
        <v>1</v>
      </c>
      <c r="DJ38" s="50">
        <v>43839</v>
      </c>
      <c r="DL38" s="13" t="s">
        <v>329</v>
      </c>
    </row>
    <row r="39" spans="1:116" ht="20.100000000000001" customHeight="1" x14ac:dyDescent="0.25">
      <c r="A39" s="4">
        <v>39</v>
      </c>
      <c r="B39" s="5">
        <v>43391</v>
      </c>
      <c r="C39" s="6" t="s">
        <v>89</v>
      </c>
      <c r="D39" s="7">
        <v>510708131</v>
      </c>
      <c r="E39" s="8">
        <v>18817</v>
      </c>
      <c r="F39" s="4">
        <v>111</v>
      </c>
      <c r="G39" s="4" t="s">
        <v>90</v>
      </c>
      <c r="H39" s="4" t="s">
        <v>3</v>
      </c>
      <c r="I39" s="4">
        <v>0.51</v>
      </c>
      <c r="J39" s="4" t="s">
        <v>266</v>
      </c>
      <c r="K39" s="9" t="s">
        <v>46</v>
      </c>
      <c r="L39" s="10">
        <v>40149</v>
      </c>
      <c r="M39" s="11">
        <f t="shared" si="1"/>
        <v>58.4</v>
      </c>
      <c r="N39" s="9">
        <v>3.11</v>
      </c>
      <c r="O39" s="9" t="s">
        <v>282</v>
      </c>
      <c r="P39" s="9">
        <v>7</v>
      </c>
      <c r="Q39" s="9">
        <v>7</v>
      </c>
      <c r="R39" s="44">
        <v>0</v>
      </c>
      <c r="S39" s="44">
        <v>1</v>
      </c>
      <c r="T39" s="44">
        <v>0</v>
      </c>
      <c r="U39" s="44">
        <v>1</v>
      </c>
      <c r="V39" s="44">
        <v>0</v>
      </c>
      <c r="W39" s="9" t="s">
        <v>293</v>
      </c>
      <c r="X39" s="9" t="s">
        <v>292</v>
      </c>
      <c r="Y39" s="9">
        <v>0</v>
      </c>
      <c r="AB39" s="10">
        <v>42710</v>
      </c>
      <c r="AC39" s="10">
        <v>42710</v>
      </c>
      <c r="AD39" s="10">
        <v>42013</v>
      </c>
      <c r="AE39" s="11">
        <f t="shared" si="0"/>
        <v>697</v>
      </c>
      <c r="AF39" s="49">
        <v>0</v>
      </c>
      <c r="AG39" s="44">
        <v>1</v>
      </c>
      <c r="AH39" s="44" t="s">
        <v>260</v>
      </c>
      <c r="AI39" s="44">
        <v>1</v>
      </c>
      <c r="AJ39" s="44">
        <v>0.79</v>
      </c>
      <c r="AK39" s="50">
        <v>42327</v>
      </c>
      <c r="AL39" s="44">
        <v>1</v>
      </c>
      <c r="AM39" s="44">
        <v>1</v>
      </c>
      <c r="AN39" s="44">
        <v>0</v>
      </c>
      <c r="AO39" s="44">
        <v>0</v>
      </c>
      <c r="AP39" s="44">
        <v>0</v>
      </c>
      <c r="AQ39" s="44" t="s">
        <v>274</v>
      </c>
      <c r="AR39" s="44" t="s">
        <v>265</v>
      </c>
      <c r="AS39" s="44">
        <v>0</v>
      </c>
      <c r="AT39" s="59">
        <v>42768</v>
      </c>
      <c r="AU39" s="50" t="s">
        <v>327</v>
      </c>
      <c r="AV39" s="60" t="e">
        <f t="shared" si="3"/>
        <v>#VALUE!</v>
      </c>
      <c r="AW39" s="49">
        <f t="shared" si="2"/>
        <v>65.566666666666663</v>
      </c>
      <c r="AX39" s="50">
        <v>42753</v>
      </c>
      <c r="AY39" s="44">
        <v>4.38</v>
      </c>
      <c r="AZ39" s="44" t="s">
        <v>266</v>
      </c>
      <c r="BA39" s="44" t="s">
        <v>266</v>
      </c>
      <c r="BB39" s="44">
        <v>2.71</v>
      </c>
      <c r="BC39" s="44">
        <v>1.63</v>
      </c>
      <c r="BD39" s="44" t="s">
        <v>294</v>
      </c>
      <c r="BE39" s="44">
        <v>128</v>
      </c>
      <c r="BF39" s="44">
        <v>4.42</v>
      </c>
      <c r="BG39" s="44">
        <v>252</v>
      </c>
      <c r="BH39" s="44">
        <v>2.72</v>
      </c>
      <c r="BI39" s="44">
        <v>0.4</v>
      </c>
      <c r="BJ39" s="44">
        <v>1.2</v>
      </c>
      <c r="BK39" s="65">
        <f t="shared" si="7"/>
        <v>2.2666666666666671</v>
      </c>
      <c r="BL39" s="65">
        <f t="shared" si="4"/>
        <v>2.9999999999999996</v>
      </c>
      <c r="BM39" s="49">
        <f t="shared" si="5"/>
        <v>210</v>
      </c>
      <c r="BN39" s="49">
        <f t="shared" si="6"/>
        <v>571.20000000000005</v>
      </c>
      <c r="BO39" s="44">
        <v>0</v>
      </c>
      <c r="BP39" s="44">
        <v>1</v>
      </c>
      <c r="BQ39" s="44">
        <v>0.25</v>
      </c>
      <c r="BR39" s="50">
        <v>43292</v>
      </c>
      <c r="BS39" s="44">
        <v>0</v>
      </c>
      <c r="BT39" s="44">
        <v>0</v>
      </c>
      <c r="BU39" s="50" t="s">
        <v>271</v>
      </c>
      <c r="BV39" s="44">
        <v>0</v>
      </c>
      <c r="BW39" s="44">
        <v>0</v>
      </c>
      <c r="BX39" s="44" t="s">
        <v>271</v>
      </c>
      <c r="BY39" s="44" t="s">
        <v>271</v>
      </c>
      <c r="BZ39" s="44" t="s">
        <v>271</v>
      </c>
      <c r="CA39" s="44" t="s">
        <v>271</v>
      </c>
      <c r="CB39" s="44" t="s">
        <v>271</v>
      </c>
      <c r="CC39" s="44" t="s">
        <v>271</v>
      </c>
      <c r="CD39" s="44" t="s">
        <v>271</v>
      </c>
      <c r="CE39" s="44" t="s">
        <v>271</v>
      </c>
      <c r="CF39" s="44" t="s">
        <v>271</v>
      </c>
      <c r="CG39" s="44" t="s">
        <v>271</v>
      </c>
      <c r="CH39" s="44" t="s">
        <v>271</v>
      </c>
      <c r="CI39" s="44" t="s">
        <v>271</v>
      </c>
      <c r="CJ39" s="44" t="s">
        <v>271</v>
      </c>
      <c r="CK39" s="44" t="s">
        <v>271</v>
      </c>
      <c r="CL39" s="44" t="s">
        <v>271</v>
      </c>
      <c r="CM39" s="44" t="s">
        <v>271</v>
      </c>
      <c r="CN39" s="44" t="s">
        <v>271</v>
      </c>
      <c r="CO39" s="65" t="s">
        <v>271</v>
      </c>
      <c r="CP39" s="65" t="s">
        <v>271</v>
      </c>
      <c r="CQ39" s="49" t="s">
        <v>271</v>
      </c>
      <c r="CR39" s="49" t="s">
        <v>271</v>
      </c>
      <c r="CS39" s="44" t="s">
        <v>271</v>
      </c>
      <c r="CT39" s="44" t="s">
        <v>271</v>
      </c>
      <c r="CU39" s="44" t="s">
        <v>271</v>
      </c>
      <c r="CV39" s="44" t="s">
        <v>271</v>
      </c>
      <c r="CW39" s="44" t="s">
        <v>271</v>
      </c>
      <c r="CX39" s="44" t="s">
        <v>271</v>
      </c>
      <c r="CY39" s="44" t="s">
        <v>271</v>
      </c>
      <c r="CZ39" s="44" t="s">
        <v>271</v>
      </c>
      <c r="DA39" s="44">
        <v>0</v>
      </c>
      <c r="DB39" s="44">
        <v>0</v>
      </c>
      <c r="DC39" s="44">
        <v>0</v>
      </c>
      <c r="DD39" s="44">
        <v>0</v>
      </c>
      <c r="DE39" s="44">
        <v>1</v>
      </c>
      <c r="DF39" s="44">
        <v>0</v>
      </c>
      <c r="DG39" s="44">
        <v>0</v>
      </c>
      <c r="DH39" s="44">
        <v>0</v>
      </c>
      <c r="DI39" s="44">
        <v>0</v>
      </c>
      <c r="DJ39" s="50">
        <v>43889</v>
      </c>
      <c r="DL39" s="13" t="s">
        <v>332</v>
      </c>
    </row>
    <row r="40" spans="1:116" ht="20.100000000000001" customHeight="1" x14ac:dyDescent="0.25">
      <c r="A40" s="4">
        <v>40</v>
      </c>
      <c r="B40" s="5">
        <v>43391</v>
      </c>
      <c r="C40" s="6" t="s">
        <v>91</v>
      </c>
      <c r="D40" s="17">
        <v>400102006</v>
      </c>
      <c r="E40" s="8">
        <v>14612</v>
      </c>
      <c r="F40" s="4">
        <v>211</v>
      </c>
      <c r="G40" s="4" t="s">
        <v>92</v>
      </c>
      <c r="H40" s="4" t="s">
        <v>6</v>
      </c>
      <c r="I40" s="4" t="s">
        <v>266</v>
      </c>
      <c r="J40" s="4" t="s">
        <v>266</v>
      </c>
      <c r="K40" s="9" t="s">
        <v>46</v>
      </c>
      <c r="L40" s="10">
        <v>39539</v>
      </c>
      <c r="M40" s="11">
        <f t="shared" si="1"/>
        <v>68.24722222222222</v>
      </c>
      <c r="N40" s="9">
        <v>13.4</v>
      </c>
      <c r="O40" s="9" t="s">
        <v>272</v>
      </c>
      <c r="P40" s="9">
        <v>7</v>
      </c>
      <c r="Q40" s="9">
        <v>7</v>
      </c>
      <c r="R40" s="44">
        <v>0</v>
      </c>
      <c r="S40" s="44">
        <v>1</v>
      </c>
      <c r="T40" s="44">
        <v>0</v>
      </c>
      <c r="U40" s="44">
        <v>0</v>
      </c>
      <c r="V40" s="44">
        <v>1</v>
      </c>
      <c r="W40" s="9" t="s">
        <v>300</v>
      </c>
      <c r="X40" s="9" t="s">
        <v>292</v>
      </c>
      <c r="Y40" s="9">
        <v>0</v>
      </c>
      <c r="AB40" s="10">
        <v>42472</v>
      </c>
      <c r="AC40" s="10">
        <v>42472</v>
      </c>
      <c r="AD40" s="10">
        <v>40890</v>
      </c>
      <c r="AE40" s="11">
        <f t="shared" si="0"/>
        <v>1582</v>
      </c>
      <c r="AF40" s="49">
        <v>0</v>
      </c>
      <c r="AG40" s="44">
        <v>1</v>
      </c>
      <c r="AH40" s="44" t="s">
        <v>263</v>
      </c>
      <c r="AI40" s="44">
        <v>0</v>
      </c>
      <c r="AJ40" s="44">
        <v>0.54</v>
      </c>
      <c r="AK40" s="50">
        <v>41176</v>
      </c>
      <c r="AL40" s="44">
        <v>1</v>
      </c>
      <c r="AM40" s="44">
        <v>1</v>
      </c>
      <c r="AN40" s="44">
        <v>0</v>
      </c>
      <c r="AO40" s="44">
        <v>0</v>
      </c>
      <c r="AP40" s="44">
        <v>0</v>
      </c>
      <c r="AQ40" s="44" t="s">
        <v>274</v>
      </c>
      <c r="AR40" s="44" t="s">
        <v>265</v>
      </c>
      <c r="AS40" s="44">
        <v>1</v>
      </c>
      <c r="AT40" s="59">
        <v>42522</v>
      </c>
      <c r="AU40" s="50">
        <v>42971</v>
      </c>
      <c r="AV40" s="60">
        <f t="shared" si="3"/>
        <v>449</v>
      </c>
      <c r="AW40" s="49">
        <f t="shared" si="2"/>
        <v>76.413888888888891</v>
      </c>
      <c r="AX40" s="50">
        <v>42506</v>
      </c>
      <c r="AY40" s="44">
        <v>178.31</v>
      </c>
      <c r="AZ40" s="44" t="s">
        <v>266</v>
      </c>
      <c r="BA40" s="44" t="s">
        <v>266</v>
      </c>
      <c r="BB40" s="44">
        <v>3.82</v>
      </c>
      <c r="BC40" s="44">
        <v>1.51</v>
      </c>
      <c r="BD40" s="44">
        <v>1.4</v>
      </c>
      <c r="BE40" s="44">
        <v>141</v>
      </c>
      <c r="BF40" s="44">
        <v>7.65</v>
      </c>
      <c r="BG40" s="44">
        <v>303</v>
      </c>
      <c r="BH40" s="44">
        <v>5.12</v>
      </c>
      <c r="BI40" s="44">
        <v>0.71</v>
      </c>
      <c r="BJ40" s="44">
        <v>1.57</v>
      </c>
      <c r="BK40" s="65">
        <f t="shared" si="7"/>
        <v>3.2611464968152863</v>
      </c>
      <c r="BL40" s="65">
        <f t="shared" si="4"/>
        <v>2.211267605633803</v>
      </c>
      <c r="BM40" s="49">
        <f t="shared" si="5"/>
        <v>192.9936305732484</v>
      </c>
      <c r="BN40" s="49">
        <f t="shared" si="6"/>
        <v>988.12738853503174</v>
      </c>
      <c r="BO40" s="44">
        <v>0</v>
      </c>
      <c r="BP40" s="44">
        <v>0</v>
      </c>
      <c r="BQ40" s="44">
        <v>26.88</v>
      </c>
      <c r="BR40" s="50">
        <v>42719</v>
      </c>
      <c r="BS40" s="44">
        <v>0</v>
      </c>
      <c r="BT40" s="44">
        <v>0</v>
      </c>
      <c r="BU40" s="50" t="s">
        <v>271</v>
      </c>
      <c r="BV40" s="44">
        <v>0</v>
      </c>
      <c r="BW40" s="44">
        <v>1</v>
      </c>
      <c r="BX40" s="44" t="s">
        <v>269</v>
      </c>
      <c r="BY40" s="50">
        <v>43024</v>
      </c>
      <c r="BZ40" s="50">
        <v>43213</v>
      </c>
      <c r="CA40" s="44">
        <v>10</v>
      </c>
      <c r="CB40" s="50">
        <v>43024</v>
      </c>
      <c r="CC40" s="44">
        <v>119.19</v>
      </c>
      <c r="CD40" s="44" t="s">
        <v>266</v>
      </c>
      <c r="CE40" s="44" t="s">
        <v>266</v>
      </c>
      <c r="CF40" s="44">
        <v>4.0999999999999996</v>
      </c>
      <c r="CG40" s="44">
        <v>1.71</v>
      </c>
      <c r="CH40" s="44" t="s">
        <v>294</v>
      </c>
      <c r="CI40" s="44">
        <v>143</v>
      </c>
      <c r="CJ40" s="44">
        <v>9.85</v>
      </c>
      <c r="CK40" s="44">
        <v>281</v>
      </c>
      <c r="CL40" s="44">
        <v>9.1</v>
      </c>
      <c r="CM40" s="44">
        <v>0.21</v>
      </c>
      <c r="CN40" s="44">
        <v>0.54</v>
      </c>
      <c r="CO40" s="65">
        <f>CL40/CN40</f>
        <v>16.851851851851851</v>
      </c>
      <c r="CP40" s="65">
        <f>CN40/CM40</f>
        <v>2.5714285714285716</v>
      </c>
      <c r="CQ40" s="49">
        <f>CK40/CN40</f>
        <v>520.37037037037032</v>
      </c>
      <c r="CR40" s="49">
        <f>PRODUCT(CO40,CK40)</f>
        <v>4735.3703703703704</v>
      </c>
      <c r="CS40" s="44">
        <v>0</v>
      </c>
      <c r="CT40" s="44" t="s">
        <v>266</v>
      </c>
      <c r="CU40" s="44">
        <v>60.17</v>
      </c>
      <c r="CV40" s="50">
        <v>43193</v>
      </c>
      <c r="CW40" s="44">
        <v>0</v>
      </c>
      <c r="CX40" s="44">
        <v>0</v>
      </c>
      <c r="CY40" s="50" t="s">
        <v>271</v>
      </c>
      <c r="CZ40" s="44">
        <v>1</v>
      </c>
      <c r="DA40" s="44">
        <v>1</v>
      </c>
      <c r="DB40" s="44">
        <v>0</v>
      </c>
      <c r="DC40" s="44">
        <v>0</v>
      </c>
      <c r="DD40" s="44">
        <v>0</v>
      </c>
      <c r="DE40" s="44">
        <v>1</v>
      </c>
      <c r="DF40" s="44">
        <v>0</v>
      </c>
      <c r="DG40" s="44">
        <v>0</v>
      </c>
      <c r="DH40" s="44">
        <v>0</v>
      </c>
      <c r="DI40" s="44">
        <v>0</v>
      </c>
      <c r="DJ40" s="50">
        <v>43887</v>
      </c>
      <c r="DL40" s="13" t="s">
        <v>332</v>
      </c>
    </row>
    <row r="41" spans="1:116" ht="20.100000000000001" customHeight="1" x14ac:dyDescent="0.25">
      <c r="A41" s="4">
        <v>41</v>
      </c>
      <c r="B41" s="5">
        <v>43391</v>
      </c>
      <c r="C41" s="6" t="s">
        <v>93</v>
      </c>
      <c r="D41" s="7">
        <v>390217440</v>
      </c>
      <c r="E41" s="8">
        <v>14293</v>
      </c>
      <c r="F41" s="4">
        <v>111</v>
      </c>
      <c r="G41" s="4" t="s">
        <v>94</v>
      </c>
      <c r="H41" s="4" t="s">
        <v>6</v>
      </c>
      <c r="I41" s="4">
        <v>0.89</v>
      </c>
      <c r="J41" s="4">
        <v>3.43</v>
      </c>
      <c r="K41" s="9" t="s">
        <v>46</v>
      </c>
      <c r="L41" s="10">
        <v>40701</v>
      </c>
      <c r="M41" s="11">
        <f t="shared" si="1"/>
        <v>72.305555555555557</v>
      </c>
      <c r="N41" s="9">
        <v>53.59</v>
      </c>
      <c r="O41" s="9" t="s">
        <v>267</v>
      </c>
      <c r="P41" s="9">
        <v>9</v>
      </c>
      <c r="Q41" s="9">
        <v>8</v>
      </c>
      <c r="R41" s="44">
        <v>0</v>
      </c>
      <c r="S41" s="44">
        <v>0</v>
      </c>
      <c r="T41" s="44">
        <v>1</v>
      </c>
      <c r="U41" s="44">
        <v>0</v>
      </c>
      <c r="V41" s="44">
        <v>0</v>
      </c>
      <c r="W41" s="9" t="s">
        <v>287</v>
      </c>
      <c r="X41" s="9" t="s">
        <v>271</v>
      </c>
      <c r="Y41" s="9">
        <v>0</v>
      </c>
      <c r="AB41" s="10">
        <v>42307</v>
      </c>
      <c r="AC41" s="10">
        <v>42307</v>
      </c>
      <c r="AD41" s="10">
        <v>42026</v>
      </c>
      <c r="AE41" s="11">
        <f t="shared" si="0"/>
        <v>281</v>
      </c>
      <c r="AF41" s="49">
        <v>0</v>
      </c>
      <c r="AG41" s="44">
        <v>1</v>
      </c>
      <c r="AH41" s="44" t="s">
        <v>263</v>
      </c>
      <c r="AI41" s="44">
        <v>1</v>
      </c>
      <c r="AJ41" s="44" t="s">
        <v>271</v>
      </c>
      <c r="AK41" s="50" t="s">
        <v>271</v>
      </c>
      <c r="AL41" s="44">
        <v>0</v>
      </c>
      <c r="AM41" s="44">
        <v>1</v>
      </c>
      <c r="AN41" s="44">
        <v>0</v>
      </c>
      <c r="AO41" s="44">
        <v>0</v>
      </c>
      <c r="AP41" s="44">
        <v>0</v>
      </c>
      <c r="AQ41" s="44" t="s">
        <v>261</v>
      </c>
      <c r="AR41" s="44" t="s">
        <v>264</v>
      </c>
      <c r="AS41" s="44">
        <v>1</v>
      </c>
      <c r="AT41" s="59">
        <v>43084</v>
      </c>
      <c r="AU41" s="50" t="s">
        <v>327</v>
      </c>
      <c r="AV41" s="60" t="e">
        <f t="shared" si="3"/>
        <v>#VALUE!</v>
      </c>
      <c r="AW41" s="49">
        <f t="shared" si="2"/>
        <v>78.827777777777783</v>
      </c>
      <c r="AX41" s="50">
        <v>43063</v>
      </c>
      <c r="AY41" s="44">
        <v>41.63</v>
      </c>
      <c r="AZ41" s="44" t="s">
        <v>266</v>
      </c>
      <c r="BA41" s="44" t="s">
        <v>266</v>
      </c>
      <c r="BB41" s="44">
        <v>3.66</v>
      </c>
      <c r="BC41" s="44">
        <v>0.64</v>
      </c>
      <c r="BD41" s="44">
        <v>0.8</v>
      </c>
      <c r="BE41" s="44">
        <v>106</v>
      </c>
      <c r="BF41" s="44">
        <v>1.7</v>
      </c>
      <c r="BG41" s="44">
        <v>185</v>
      </c>
      <c r="BH41" s="44">
        <v>0.82</v>
      </c>
      <c r="BI41" s="44">
        <v>0.31</v>
      </c>
      <c r="BJ41" s="44">
        <v>0.44</v>
      </c>
      <c r="BK41" s="65">
        <f t="shared" si="7"/>
        <v>1.8636363636363635</v>
      </c>
      <c r="BL41" s="65">
        <f t="shared" si="4"/>
        <v>1.4193548387096775</v>
      </c>
      <c r="BM41" s="49">
        <f t="shared" si="5"/>
        <v>420.45454545454544</v>
      </c>
      <c r="BN41" s="49">
        <f t="shared" si="6"/>
        <v>344.77272727272725</v>
      </c>
      <c r="BO41" s="44">
        <v>2</v>
      </c>
      <c r="BP41" s="44" t="s">
        <v>266</v>
      </c>
      <c r="BQ41" s="44">
        <v>0.57999999999999996</v>
      </c>
      <c r="BR41" s="50">
        <v>43308</v>
      </c>
      <c r="BS41" s="44">
        <v>0</v>
      </c>
      <c r="BT41" s="44">
        <v>0</v>
      </c>
      <c r="BU41" s="50" t="s">
        <v>271</v>
      </c>
      <c r="BV41" s="44">
        <v>0</v>
      </c>
      <c r="BW41" s="44">
        <v>1</v>
      </c>
      <c r="BX41" s="44" t="s">
        <v>269</v>
      </c>
      <c r="BY41" s="50">
        <v>42748</v>
      </c>
      <c r="BZ41" s="50">
        <v>42874</v>
      </c>
      <c r="CA41" s="44">
        <v>7</v>
      </c>
      <c r="CB41" s="50">
        <v>42748</v>
      </c>
      <c r="CC41" s="44">
        <v>156.82</v>
      </c>
      <c r="CD41" s="44" t="s">
        <v>266</v>
      </c>
      <c r="CE41" s="44" t="s">
        <v>266</v>
      </c>
      <c r="CF41" s="44">
        <v>5.69</v>
      </c>
      <c r="CG41" s="44">
        <v>1.05</v>
      </c>
      <c r="CH41" s="44">
        <v>1.2</v>
      </c>
      <c r="CI41" s="44">
        <v>112</v>
      </c>
      <c r="CJ41" s="44">
        <v>4.5199999999999996</v>
      </c>
      <c r="CK41" s="44">
        <v>240</v>
      </c>
      <c r="CL41" s="44">
        <v>3.64</v>
      </c>
      <c r="CM41" s="44">
        <v>0.19</v>
      </c>
      <c r="CN41" s="44">
        <v>0.68</v>
      </c>
      <c r="CO41" s="65">
        <f>CL41/CN41</f>
        <v>5.3529411764705879</v>
      </c>
      <c r="CP41" s="65">
        <f>CN41/CM41</f>
        <v>3.5789473684210527</v>
      </c>
      <c r="CQ41" s="49">
        <f>CK41/CN41</f>
        <v>352.94117647058823</v>
      </c>
      <c r="CR41" s="49">
        <f>PRODUCT(CO41,CK41)</f>
        <v>1284.705882352941</v>
      </c>
      <c r="CS41" s="44">
        <v>1</v>
      </c>
      <c r="CT41" s="44" t="s">
        <v>266</v>
      </c>
      <c r="CU41" s="44">
        <v>0.41</v>
      </c>
      <c r="CV41" s="50">
        <v>42916</v>
      </c>
      <c r="CW41" s="44">
        <v>0</v>
      </c>
      <c r="CX41" s="44">
        <v>0</v>
      </c>
      <c r="CY41" s="50" t="s">
        <v>271</v>
      </c>
      <c r="CZ41" s="44">
        <v>1</v>
      </c>
      <c r="DA41" s="44">
        <v>0</v>
      </c>
      <c r="DB41" s="44">
        <v>0</v>
      </c>
      <c r="DC41" s="44">
        <v>0</v>
      </c>
      <c r="DD41" s="44">
        <v>0</v>
      </c>
      <c r="DE41" s="44">
        <v>0</v>
      </c>
      <c r="DF41" s="44">
        <v>0</v>
      </c>
      <c r="DG41" s="44">
        <v>0</v>
      </c>
      <c r="DH41" s="44">
        <v>0</v>
      </c>
      <c r="DI41" s="44">
        <v>0</v>
      </c>
      <c r="DJ41" s="50">
        <v>43875</v>
      </c>
      <c r="DL41" s="9" t="s">
        <v>312</v>
      </c>
    </row>
    <row r="42" spans="1:116" ht="20.100000000000001" customHeight="1" x14ac:dyDescent="0.25">
      <c r="A42" s="4">
        <v>42</v>
      </c>
      <c r="B42" s="5">
        <v>43391</v>
      </c>
      <c r="C42" s="6" t="s">
        <v>95</v>
      </c>
      <c r="D42" s="7">
        <v>400731445</v>
      </c>
      <c r="E42" s="8">
        <v>14823</v>
      </c>
      <c r="F42" s="4">
        <v>211</v>
      </c>
      <c r="G42" s="4" t="s">
        <v>96</v>
      </c>
      <c r="H42" s="4" t="s">
        <v>6</v>
      </c>
      <c r="I42" s="4">
        <v>42.14</v>
      </c>
      <c r="J42" s="4">
        <v>4.1399999999999997</v>
      </c>
      <c r="K42" s="9" t="s">
        <v>46</v>
      </c>
      <c r="L42" s="10">
        <v>42023</v>
      </c>
      <c r="M42" s="11">
        <f t="shared" si="1"/>
        <v>74.469444444444449</v>
      </c>
      <c r="N42" s="9">
        <v>5229.26</v>
      </c>
      <c r="O42" s="9" t="s">
        <v>262</v>
      </c>
      <c r="P42" s="9">
        <v>8</v>
      </c>
      <c r="Q42" s="9">
        <v>8</v>
      </c>
      <c r="R42" s="44">
        <v>0</v>
      </c>
      <c r="S42" s="44">
        <v>0</v>
      </c>
      <c r="T42" s="44">
        <v>1</v>
      </c>
      <c r="U42" s="44">
        <v>0</v>
      </c>
      <c r="V42" s="44">
        <v>0</v>
      </c>
      <c r="W42" s="9" t="s">
        <v>307</v>
      </c>
      <c r="X42" s="9" t="s">
        <v>271</v>
      </c>
      <c r="Y42" s="9">
        <v>1</v>
      </c>
      <c r="AB42" s="10">
        <v>42023</v>
      </c>
      <c r="AC42" s="10">
        <v>42767</v>
      </c>
      <c r="AD42" s="10">
        <v>42036</v>
      </c>
      <c r="AE42" s="11">
        <f t="shared" si="0"/>
        <v>731</v>
      </c>
      <c r="AF42" s="49">
        <v>1</v>
      </c>
      <c r="AG42" s="44">
        <v>1</v>
      </c>
      <c r="AH42" s="44" t="s">
        <v>263</v>
      </c>
      <c r="AI42" s="44">
        <v>0</v>
      </c>
      <c r="AJ42" s="44" t="s">
        <v>266</v>
      </c>
      <c r="AK42" s="50" t="s">
        <v>266</v>
      </c>
      <c r="AL42" s="44">
        <v>0</v>
      </c>
      <c r="AM42" s="44">
        <v>1</v>
      </c>
      <c r="AN42" s="44">
        <v>0</v>
      </c>
      <c r="AO42" s="44">
        <v>0</v>
      </c>
      <c r="AP42" s="44">
        <v>0</v>
      </c>
      <c r="AQ42" s="44" t="s">
        <v>274</v>
      </c>
      <c r="AR42" s="44" t="s">
        <v>265</v>
      </c>
      <c r="AS42" s="44">
        <v>1</v>
      </c>
      <c r="AT42" s="59">
        <v>42809</v>
      </c>
      <c r="AU42" s="50">
        <v>43847</v>
      </c>
      <c r="AV42" s="60">
        <f t="shared" si="3"/>
        <v>1038</v>
      </c>
      <c r="AW42" s="49">
        <f t="shared" si="2"/>
        <v>76.625</v>
      </c>
      <c r="AX42" s="50">
        <v>42809</v>
      </c>
      <c r="AY42" s="44">
        <v>205.39</v>
      </c>
      <c r="AZ42" s="44" t="s">
        <v>266</v>
      </c>
      <c r="BA42" s="44" t="s">
        <v>266</v>
      </c>
      <c r="BB42" s="44">
        <v>3.8</v>
      </c>
      <c r="BC42" s="44">
        <v>3.43</v>
      </c>
      <c r="BD42" s="44">
        <v>5.3</v>
      </c>
      <c r="BE42" s="44">
        <v>136</v>
      </c>
      <c r="BF42" s="44">
        <v>7.07</v>
      </c>
      <c r="BG42" s="44">
        <v>189</v>
      </c>
      <c r="BH42" s="44">
        <v>4.7</v>
      </c>
      <c r="BI42" s="44">
        <v>0.66</v>
      </c>
      <c r="BJ42" s="44">
        <v>1.37</v>
      </c>
      <c r="BK42" s="65">
        <f t="shared" si="7"/>
        <v>3.4306569343065694</v>
      </c>
      <c r="BL42" s="65">
        <f t="shared" si="4"/>
        <v>2.0757575757575757</v>
      </c>
      <c r="BM42" s="49">
        <f t="shared" si="5"/>
        <v>137.95620437956202</v>
      </c>
      <c r="BN42" s="49">
        <f t="shared" si="6"/>
        <v>648.39416058394158</v>
      </c>
      <c r="BO42" s="44">
        <v>1</v>
      </c>
      <c r="BP42" s="44">
        <v>1</v>
      </c>
      <c r="BQ42" s="44">
        <v>14.88</v>
      </c>
      <c r="BR42" s="50">
        <v>43195</v>
      </c>
      <c r="BS42" s="44">
        <v>0</v>
      </c>
      <c r="BT42" s="44">
        <v>0</v>
      </c>
      <c r="BU42" s="50" t="s">
        <v>271</v>
      </c>
      <c r="BV42" s="44">
        <v>0</v>
      </c>
      <c r="BW42" s="44">
        <v>0</v>
      </c>
      <c r="BX42" s="44" t="s">
        <v>271</v>
      </c>
      <c r="BY42" s="44" t="s">
        <v>271</v>
      </c>
      <c r="BZ42" s="44" t="s">
        <v>271</v>
      </c>
      <c r="CA42" s="44" t="s">
        <v>271</v>
      </c>
      <c r="CB42" s="44" t="s">
        <v>271</v>
      </c>
      <c r="CC42" s="44" t="s">
        <v>271</v>
      </c>
      <c r="CD42" s="44" t="s">
        <v>271</v>
      </c>
      <c r="CE42" s="44" t="s">
        <v>271</v>
      </c>
      <c r="CF42" s="44" t="s">
        <v>271</v>
      </c>
      <c r="CG42" s="44" t="s">
        <v>271</v>
      </c>
      <c r="CH42" s="44" t="s">
        <v>271</v>
      </c>
      <c r="CI42" s="44" t="s">
        <v>271</v>
      </c>
      <c r="CJ42" s="44" t="s">
        <v>271</v>
      </c>
      <c r="CK42" s="44" t="s">
        <v>271</v>
      </c>
      <c r="CL42" s="44" t="s">
        <v>271</v>
      </c>
      <c r="CM42" s="44" t="s">
        <v>271</v>
      </c>
      <c r="CN42" s="44" t="s">
        <v>271</v>
      </c>
      <c r="CO42" s="65" t="s">
        <v>271</v>
      </c>
      <c r="CP42" s="65" t="s">
        <v>271</v>
      </c>
      <c r="CQ42" s="49" t="s">
        <v>271</v>
      </c>
      <c r="CR42" s="49" t="s">
        <v>271</v>
      </c>
      <c r="CS42" s="44" t="s">
        <v>271</v>
      </c>
      <c r="CT42" s="44" t="s">
        <v>271</v>
      </c>
      <c r="CU42" s="44" t="s">
        <v>271</v>
      </c>
      <c r="CV42" s="44" t="s">
        <v>271</v>
      </c>
      <c r="CW42" s="44" t="s">
        <v>271</v>
      </c>
      <c r="CX42" s="44" t="s">
        <v>271</v>
      </c>
      <c r="CY42" s="44" t="s">
        <v>271</v>
      </c>
      <c r="CZ42" s="44" t="s">
        <v>271</v>
      </c>
      <c r="DA42" s="44">
        <v>0</v>
      </c>
      <c r="DB42" s="44">
        <v>0</v>
      </c>
      <c r="DC42" s="44">
        <v>0</v>
      </c>
      <c r="DD42" s="44">
        <v>0</v>
      </c>
      <c r="DE42" s="44">
        <v>0</v>
      </c>
      <c r="DF42" s="44">
        <v>0</v>
      </c>
      <c r="DG42" s="44">
        <v>1</v>
      </c>
      <c r="DH42" s="44">
        <v>1</v>
      </c>
      <c r="DI42" s="44">
        <v>0</v>
      </c>
      <c r="DJ42" s="50">
        <v>43847</v>
      </c>
      <c r="DL42" s="13" t="s">
        <v>340</v>
      </c>
    </row>
    <row r="43" spans="1:116" ht="20.100000000000001" customHeight="1" x14ac:dyDescent="0.25">
      <c r="A43" s="4">
        <v>43</v>
      </c>
      <c r="B43" s="5">
        <v>43392</v>
      </c>
      <c r="C43" s="6" t="s">
        <v>97</v>
      </c>
      <c r="D43" s="7">
        <v>500316013</v>
      </c>
      <c r="E43" s="8">
        <v>18338</v>
      </c>
      <c r="F43" s="4">
        <v>111</v>
      </c>
      <c r="G43" s="4" t="s">
        <v>98</v>
      </c>
      <c r="H43" s="4" t="s">
        <v>6</v>
      </c>
      <c r="I43" s="4">
        <v>153.18</v>
      </c>
      <c r="J43" s="4">
        <v>3.41</v>
      </c>
      <c r="K43" s="9" t="s">
        <v>46</v>
      </c>
      <c r="L43" s="10">
        <v>42310</v>
      </c>
      <c r="M43" s="11">
        <f t="shared" si="1"/>
        <v>65.62777777777778</v>
      </c>
      <c r="N43" s="9">
        <v>122</v>
      </c>
      <c r="O43" s="9" t="s">
        <v>267</v>
      </c>
      <c r="P43" s="9">
        <v>9</v>
      </c>
      <c r="Q43" s="9">
        <v>8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9" t="s">
        <v>308</v>
      </c>
      <c r="X43" s="9" t="s">
        <v>271</v>
      </c>
      <c r="Y43" s="9">
        <v>1</v>
      </c>
      <c r="AB43" s="10">
        <v>42290</v>
      </c>
      <c r="AC43" s="10">
        <v>42884</v>
      </c>
      <c r="AD43" s="10">
        <v>42327</v>
      </c>
      <c r="AE43" s="11">
        <f t="shared" si="0"/>
        <v>557</v>
      </c>
      <c r="AF43" s="49">
        <v>1</v>
      </c>
      <c r="AG43" s="44">
        <v>1</v>
      </c>
      <c r="AH43" s="44" t="s">
        <v>263</v>
      </c>
      <c r="AI43" s="44">
        <v>1</v>
      </c>
      <c r="AJ43" s="44" t="s">
        <v>266</v>
      </c>
      <c r="AK43" s="50" t="s">
        <v>266</v>
      </c>
      <c r="AL43" s="44">
        <v>1</v>
      </c>
      <c r="AM43" s="44">
        <v>1</v>
      </c>
      <c r="AN43" s="44">
        <v>0</v>
      </c>
      <c r="AO43" s="44">
        <v>0</v>
      </c>
      <c r="AP43" s="44">
        <v>0</v>
      </c>
      <c r="AQ43" s="44" t="s">
        <v>261</v>
      </c>
      <c r="AR43" s="44" t="s">
        <v>264</v>
      </c>
      <c r="AS43" s="44">
        <v>1</v>
      </c>
      <c r="AT43" s="52">
        <v>43168</v>
      </c>
      <c r="AU43" s="50" t="s">
        <v>327</v>
      </c>
      <c r="AV43" s="60" t="e">
        <f t="shared" si="3"/>
        <v>#VALUE!</v>
      </c>
      <c r="AW43" s="49">
        <f t="shared" si="2"/>
        <v>67.980555555555554</v>
      </c>
      <c r="AX43" s="50">
        <v>43168</v>
      </c>
      <c r="AY43" s="44">
        <v>641.25</v>
      </c>
      <c r="AZ43" s="44" t="s">
        <v>266</v>
      </c>
      <c r="BA43" s="44" t="s">
        <v>266</v>
      </c>
      <c r="BB43" s="44" t="s">
        <v>266</v>
      </c>
      <c r="BC43" s="44">
        <v>5.63</v>
      </c>
      <c r="BD43" s="44">
        <v>8.5</v>
      </c>
      <c r="BE43" s="44">
        <v>148</v>
      </c>
      <c r="BF43" s="44">
        <v>9.1300000000000008</v>
      </c>
      <c r="BG43" s="44">
        <v>305</v>
      </c>
      <c r="BH43" s="44">
        <v>5.3</v>
      </c>
      <c r="BI43" s="44">
        <v>0.45</v>
      </c>
      <c r="BJ43" s="44">
        <v>2.87</v>
      </c>
      <c r="BK43" s="65">
        <f t="shared" si="7"/>
        <v>1.8466898954703832</v>
      </c>
      <c r="BL43" s="65">
        <f t="shared" si="4"/>
        <v>6.3777777777777782</v>
      </c>
      <c r="BM43" s="49">
        <f t="shared" si="5"/>
        <v>106.27177700348432</v>
      </c>
      <c r="BN43" s="49">
        <f t="shared" si="6"/>
        <v>563.24041811846689</v>
      </c>
      <c r="BO43" s="44">
        <v>2</v>
      </c>
      <c r="BP43" s="44">
        <v>0</v>
      </c>
      <c r="BQ43" s="44">
        <v>48.83</v>
      </c>
      <c r="BR43" s="50">
        <v>43251</v>
      </c>
      <c r="BS43" s="44" t="s">
        <v>271</v>
      </c>
      <c r="BT43" s="44">
        <v>1</v>
      </c>
      <c r="BU43" s="50">
        <v>43276</v>
      </c>
      <c r="BV43" s="44">
        <v>0</v>
      </c>
      <c r="BW43" s="44">
        <v>1</v>
      </c>
      <c r="BX43" s="44" t="s">
        <v>269</v>
      </c>
      <c r="BY43" s="50">
        <v>42908</v>
      </c>
      <c r="BZ43" s="50">
        <v>43014</v>
      </c>
      <c r="CA43" s="44">
        <v>6</v>
      </c>
      <c r="CB43" s="50">
        <v>42906</v>
      </c>
      <c r="CC43" s="44">
        <v>715.32</v>
      </c>
      <c r="CD43" s="44" t="s">
        <v>266</v>
      </c>
      <c r="CE43" s="44" t="s">
        <v>266</v>
      </c>
      <c r="CF43" s="44">
        <v>5.5</v>
      </c>
      <c r="CG43" s="44">
        <v>6.7</v>
      </c>
      <c r="CH43" s="44">
        <v>25.8</v>
      </c>
      <c r="CI43" s="44">
        <v>122</v>
      </c>
      <c r="CJ43" s="44">
        <v>7.77</v>
      </c>
      <c r="CK43" s="44">
        <v>291</v>
      </c>
      <c r="CL43" s="44">
        <v>4.07</v>
      </c>
      <c r="CM43" s="44">
        <v>0.38</v>
      </c>
      <c r="CN43" s="44">
        <v>3.14</v>
      </c>
      <c r="CO43" s="65">
        <f>CL43/CN43</f>
        <v>1.2961783439490446</v>
      </c>
      <c r="CP43" s="65">
        <f>CN43/CM43</f>
        <v>8.2631578947368425</v>
      </c>
      <c r="CQ43" s="49">
        <f>CK43/CN43</f>
        <v>92.675159235668787</v>
      </c>
      <c r="CR43" s="49">
        <f>PRODUCT(CO43,CK43)</f>
        <v>377.18789808917199</v>
      </c>
      <c r="CS43" s="44">
        <v>2</v>
      </c>
      <c r="CT43" s="44" t="s">
        <v>266</v>
      </c>
      <c r="CU43" s="44">
        <v>32.93</v>
      </c>
      <c r="CV43" s="50">
        <v>43066</v>
      </c>
      <c r="CW43" s="44">
        <v>1</v>
      </c>
      <c r="CX43" s="44">
        <v>0</v>
      </c>
      <c r="CY43" s="50" t="s">
        <v>271</v>
      </c>
      <c r="CZ43" s="44">
        <v>1</v>
      </c>
      <c r="DA43" s="44">
        <v>0</v>
      </c>
      <c r="DB43" s="44">
        <v>0</v>
      </c>
      <c r="DC43" s="44">
        <v>0</v>
      </c>
      <c r="DD43" s="44">
        <v>0</v>
      </c>
      <c r="DE43" s="44">
        <v>0</v>
      </c>
      <c r="DF43" s="44">
        <v>0</v>
      </c>
      <c r="DG43" s="44">
        <v>1</v>
      </c>
      <c r="DH43" s="44">
        <v>1</v>
      </c>
      <c r="DI43" s="44">
        <v>0</v>
      </c>
      <c r="DJ43" s="50">
        <v>43850</v>
      </c>
      <c r="DL43" s="13" t="s">
        <v>332</v>
      </c>
    </row>
    <row r="44" spans="1:116" s="24" customFormat="1" ht="20.100000000000001" customHeight="1" x14ac:dyDescent="0.25">
      <c r="A44" s="19">
        <v>44</v>
      </c>
      <c r="B44" s="20">
        <v>43395</v>
      </c>
      <c r="C44" s="21" t="s">
        <v>99</v>
      </c>
      <c r="D44" s="22">
        <v>6201211478</v>
      </c>
      <c r="E44" s="23">
        <v>22667</v>
      </c>
      <c r="F44" s="19">
        <v>111</v>
      </c>
      <c r="G44" s="19" t="s">
        <v>100</v>
      </c>
      <c r="H44" s="19" t="s">
        <v>0</v>
      </c>
      <c r="I44" s="19">
        <v>2.78</v>
      </c>
      <c r="J44" s="19">
        <v>2.69</v>
      </c>
      <c r="K44" s="25" t="s">
        <v>46</v>
      </c>
      <c r="L44" s="26">
        <v>41153</v>
      </c>
      <c r="M44" s="27">
        <f t="shared" si="1"/>
        <v>50.611111111111114</v>
      </c>
      <c r="N44" s="25">
        <v>386</v>
      </c>
      <c r="O44" s="25" t="s">
        <v>282</v>
      </c>
      <c r="P44" s="25">
        <v>7</v>
      </c>
      <c r="Q44" s="25">
        <v>7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25" t="s">
        <v>309</v>
      </c>
      <c r="X44" s="25" t="s">
        <v>271</v>
      </c>
      <c r="Y44" s="25">
        <v>1</v>
      </c>
      <c r="Z44" s="25"/>
      <c r="AA44" s="25"/>
      <c r="AB44" s="26">
        <v>41194</v>
      </c>
      <c r="AC44" s="26">
        <v>42117</v>
      </c>
      <c r="AD44" s="26">
        <v>41206</v>
      </c>
      <c r="AE44" s="11">
        <f t="shared" si="0"/>
        <v>911</v>
      </c>
      <c r="AF44" s="54">
        <v>1</v>
      </c>
      <c r="AG44" s="46">
        <v>1</v>
      </c>
      <c r="AH44" s="46" t="s">
        <v>263</v>
      </c>
      <c r="AI44" s="46">
        <v>1</v>
      </c>
      <c r="AJ44" s="46">
        <v>1.07</v>
      </c>
      <c r="AK44" s="55">
        <v>41388</v>
      </c>
      <c r="AL44" s="46">
        <v>1</v>
      </c>
      <c r="AM44" s="46">
        <v>1</v>
      </c>
      <c r="AN44" s="46">
        <v>0</v>
      </c>
      <c r="AO44" s="46">
        <v>0</v>
      </c>
      <c r="AP44" s="46">
        <v>0</v>
      </c>
      <c r="AQ44" s="46" t="s">
        <v>261</v>
      </c>
      <c r="AR44" s="46" t="s">
        <v>264</v>
      </c>
      <c r="AS44" s="46">
        <v>1</v>
      </c>
      <c r="AT44" s="59">
        <v>42920</v>
      </c>
      <c r="AU44" s="55">
        <v>43878</v>
      </c>
      <c r="AV44" s="63">
        <f t="shared" si="3"/>
        <v>958</v>
      </c>
      <c r="AW44" s="54">
        <f t="shared" si="2"/>
        <v>55.452777777777776</v>
      </c>
      <c r="AX44" s="55">
        <v>42905</v>
      </c>
      <c r="AY44" s="46">
        <v>20.38</v>
      </c>
      <c r="AZ44" s="46" t="s">
        <v>266</v>
      </c>
      <c r="BA44" s="46" t="s">
        <v>266</v>
      </c>
      <c r="BB44" s="46">
        <v>3.33</v>
      </c>
      <c r="BC44" s="46">
        <v>1.08</v>
      </c>
      <c r="BD44" s="46">
        <v>1.6</v>
      </c>
      <c r="BE44" s="46">
        <v>126</v>
      </c>
      <c r="BF44" s="46">
        <v>5.81</v>
      </c>
      <c r="BG44" s="46">
        <v>216</v>
      </c>
      <c r="BH44" s="46">
        <v>3.02</v>
      </c>
      <c r="BI44" s="46">
        <v>0.35</v>
      </c>
      <c r="BJ44" s="46">
        <v>2.2799999999999998</v>
      </c>
      <c r="BK44" s="67">
        <f t="shared" si="7"/>
        <v>1.3245614035087721</v>
      </c>
      <c r="BL44" s="67">
        <f t="shared" si="4"/>
        <v>6.5142857142857142</v>
      </c>
      <c r="BM44" s="54">
        <f t="shared" si="5"/>
        <v>94.736842105263165</v>
      </c>
      <c r="BN44" s="54">
        <f t="shared" si="6"/>
        <v>286.10526315789474</v>
      </c>
      <c r="BO44" s="46">
        <v>1</v>
      </c>
      <c r="BP44" s="46">
        <v>0</v>
      </c>
      <c r="BQ44" s="46">
        <v>0.71</v>
      </c>
      <c r="BR44" s="55">
        <v>43003</v>
      </c>
      <c r="BS44" s="46">
        <v>0</v>
      </c>
      <c r="BT44" s="46">
        <v>0</v>
      </c>
      <c r="BU44" s="55" t="s">
        <v>271</v>
      </c>
      <c r="BV44" s="46">
        <v>0</v>
      </c>
      <c r="BW44" s="46">
        <v>1</v>
      </c>
      <c r="BX44" s="70" t="s">
        <v>269</v>
      </c>
      <c r="BY44" s="55">
        <v>42144</v>
      </c>
      <c r="BZ44" s="55">
        <v>42248</v>
      </c>
      <c r="CA44" s="46">
        <v>6</v>
      </c>
      <c r="CB44" s="55">
        <v>42248</v>
      </c>
      <c r="CC44" s="46">
        <v>3.06</v>
      </c>
      <c r="CD44" s="46" t="s">
        <v>266</v>
      </c>
      <c r="CE44" s="46" t="s">
        <v>266</v>
      </c>
      <c r="CF44" s="46">
        <v>4.21</v>
      </c>
      <c r="CG44" s="46">
        <v>1.65</v>
      </c>
      <c r="CH44" s="46">
        <v>1.8</v>
      </c>
      <c r="CI44" s="46">
        <v>102</v>
      </c>
      <c r="CJ44" s="46">
        <v>6.6</v>
      </c>
      <c r="CK44" s="46">
        <v>460</v>
      </c>
      <c r="CL44" s="46">
        <v>5.28</v>
      </c>
      <c r="CM44" s="46">
        <v>7.0000000000000007E-2</v>
      </c>
      <c r="CN44" s="46">
        <v>1.24</v>
      </c>
      <c r="CO44" s="67">
        <f>CL44/CN44</f>
        <v>4.2580645161290329</v>
      </c>
      <c r="CP44" s="67">
        <f>CN44/CM44</f>
        <v>17.714285714285712</v>
      </c>
      <c r="CQ44" s="54">
        <f>CK44/CN44</f>
        <v>370.9677419354839</v>
      </c>
      <c r="CR44" s="54">
        <f>PRODUCT(CO44,CK44)</f>
        <v>1958.7096774193551</v>
      </c>
      <c r="CS44" s="46">
        <v>1</v>
      </c>
      <c r="CT44" s="46">
        <v>0</v>
      </c>
      <c r="CU44" s="46">
        <v>1.1599999999999999</v>
      </c>
      <c r="CV44" s="55">
        <v>42299</v>
      </c>
      <c r="CW44" s="46" t="s">
        <v>271</v>
      </c>
      <c r="CX44" s="46">
        <v>1</v>
      </c>
      <c r="CY44" s="55">
        <v>42291</v>
      </c>
      <c r="CZ44" s="46">
        <v>1</v>
      </c>
      <c r="DA44" s="46">
        <v>1</v>
      </c>
      <c r="DB44" s="46">
        <v>0</v>
      </c>
      <c r="DC44" s="46">
        <v>0</v>
      </c>
      <c r="DD44" s="46">
        <v>0</v>
      </c>
      <c r="DE44" s="46">
        <v>1</v>
      </c>
      <c r="DF44" s="46">
        <v>1</v>
      </c>
      <c r="DG44" s="46">
        <v>1</v>
      </c>
      <c r="DH44" s="46">
        <v>1</v>
      </c>
      <c r="DI44" s="46">
        <v>0</v>
      </c>
      <c r="DJ44" s="55">
        <v>43895</v>
      </c>
      <c r="DK44" s="46"/>
      <c r="DL44" s="24" t="s">
        <v>332</v>
      </c>
    </row>
    <row r="45" spans="1:116" ht="20.100000000000001" customHeight="1" x14ac:dyDescent="0.25">
      <c r="A45" s="4">
        <v>45</v>
      </c>
      <c r="B45" s="5">
        <v>43395</v>
      </c>
      <c r="C45" s="28" t="s">
        <v>346</v>
      </c>
      <c r="D45" s="7">
        <v>380621728</v>
      </c>
      <c r="E45" s="8">
        <v>14052</v>
      </c>
      <c r="F45" s="4">
        <v>211</v>
      </c>
      <c r="G45" s="4" t="s">
        <v>101</v>
      </c>
      <c r="H45" s="4" t="s">
        <v>3</v>
      </c>
      <c r="I45" s="4">
        <v>1384.21</v>
      </c>
      <c r="J45" s="4">
        <v>5.74</v>
      </c>
      <c r="K45" s="9" t="s">
        <v>46</v>
      </c>
      <c r="L45" s="10">
        <v>38456</v>
      </c>
      <c r="M45" s="11">
        <f t="shared" si="1"/>
        <v>66.813888888888883</v>
      </c>
      <c r="N45" s="9">
        <v>6.05</v>
      </c>
      <c r="O45" s="9" t="s">
        <v>310</v>
      </c>
      <c r="P45" s="9">
        <v>5</v>
      </c>
      <c r="Q45" s="9">
        <v>6</v>
      </c>
      <c r="R45" s="44">
        <v>0</v>
      </c>
      <c r="S45" s="44">
        <v>1</v>
      </c>
      <c r="T45" s="44">
        <v>0</v>
      </c>
      <c r="U45" s="44">
        <v>0</v>
      </c>
      <c r="V45" s="44">
        <v>0</v>
      </c>
      <c r="W45" s="9" t="s">
        <v>293</v>
      </c>
      <c r="X45" s="9" t="s">
        <v>311</v>
      </c>
      <c r="Y45" s="9">
        <v>0</v>
      </c>
      <c r="AB45" s="10">
        <v>40960</v>
      </c>
      <c r="AC45" s="10">
        <v>40960</v>
      </c>
      <c r="AD45" s="10">
        <v>40644</v>
      </c>
      <c r="AE45" s="11">
        <f t="shared" si="0"/>
        <v>316</v>
      </c>
      <c r="AF45" s="49">
        <v>1</v>
      </c>
      <c r="AG45" s="44">
        <v>0</v>
      </c>
      <c r="AH45" s="44" t="s">
        <v>271</v>
      </c>
      <c r="AI45" s="44">
        <v>1</v>
      </c>
      <c r="AJ45" s="44" t="s">
        <v>271</v>
      </c>
      <c r="AK45" s="50" t="s">
        <v>271</v>
      </c>
      <c r="AL45" s="44">
        <v>0</v>
      </c>
      <c r="AM45" s="44">
        <v>1</v>
      </c>
      <c r="AN45" s="44">
        <v>0</v>
      </c>
      <c r="AO45" s="44">
        <v>0</v>
      </c>
      <c r="AP45" s="44">
        <v>0</v>
      </c>
      <c r="AQ45" s="44" t="s">
        <v>274</v>
      </c>
      <c r="AR45" s="44" t="s">
        <v>265</v>
      </c>
      <c r="AS45" s="44">
        <v>1</v>
      </c>
      <c r="AT45" s="59">
        <v>41599</v>
      </c>
      <c r="AU45" s="50">
        <v>42851</v>
      </c>
      <c r="AV45" s="60">
        <f t="shared" si="3"/>
        <v>1252</v>
      </c>
      <c r="AW45" s="49">
        <f t="shared" si="2"/>
        <v>75.416666666666671</v>
      </c>
      <c r="AX45" s="50">
        <v>41599</v>
      </c>
      <c r="AY45" s="44">
        <v>100.75</v>
      </c>
      <c r="AZ45" s="44" t="s">
        <v>266</v>
      </c>
      <c r="BA45" s="44" t="s">
        <v>266</v>
      </c>
      <c r="BB45" s="44">
        <v>3.25</v>
      </c>
      <c r="BC45" s="44">
        <v>1.1399999999999999</v>
      </c>
      <c r="BD45" s="44">
        <v>3.2</v>
      </c>
      <c r="BE45" s="44">
        <v>156</v>
      </c>
      <c r="BF45" s="44">
        <v>7.03</v>
      </c>
      <c r="BG45" s="44">
        <v>208</v>
      </c>
      <c r="BH45" s="44">
        <v>4.42</v>
      </c>
      <c r="BI45" s="44">
        <v>0.64</v>
      </c>
      <c r="BJ45" s="44">
        <v>1.75</v>
      </c>
      <c r="BK45" s="65">
        <f t="shared" si="7"/>
        <v>2.5257142857142858</v>
      </c>
      <c r="BL45" s="65">
        <f t="shared" si="4"/>
        <v>2.734375</v>
      </c>
      <c r="BM45" s="49">
        <f t="shared" si="5"/>
        <v>118.85714285714286</v>
      </c>
      <c r="BN45" s="49">
        <f t="shared" si="6"/>
        <v>525.3485714285714</v>
      </c>
      <c r="BO45" s="44">
        <v>0</v>
      </c>
      <c r="BP45" s="44">
        <v>0</v>
      </c>
      <c r="BQ45" s="44">
        <v>0.02</v>
      </c>
      <c r="BR45" s="50">
        <v>41773</v>
      </c>
      <c r="BS45" s="44" t="s">
        <v>271</v>
      </c>
      <c r="BT45" s="44">
        <v>1</v>
      </c>
      <c r="BU45" s="50">
        <v>41807</v>
      </c>
      <c r="BV45" s="44">
        <v>0</v>
      </c>
      <c r="BW45" s="44">
        <v>0</v>
      </c>
      <c r="BX45" s="44" t="s">
        <v>271</v>
      </c>
      <c r="BY45" s="44" t="s">
        <v>271</v>
      </c>
      <c r="BZ45" s="44" t="s">
        <v>271</v>
      </c>
      <c r="CA45" s="44" t="s">
        <v>271</v>
      </c>
      <c r="CB45" s="44" t="s">
        <v>271</v>
      </c>
      <c r="CC45" s="44" t="s">
        <v>271</v>
      </c>
      <c r="CD45" s="44" t="s">
        <v>271</v>
      </c>
      <c r="CE45" s="44" t="s">
        <v>271</v>
      </c>
      <c r="CF45" s="44" t="s">
        <v>271</v>
      </c>
      <c r="CG45" s="44" t="s">
        <v>271</v>
      </c>
      <c r="CH45" s="44" t="s">
        <v>271</v>
      </c>
      <c r="CI45" s="44" t="s">
        <v>271</v>
      </c>
      <c r="CJ45" s="44" t="s">
        <v>271</v>
      </c>
      <c r="CK45" s="44" t="s">
        <v>271</v>
      </c>
      <c r="CL45" s="44" t="s">
        <v>271</v>
      </c>
      <c r="CM45" s="44" t="s">
        <v>271</v>
      </c>
      <c r="CN45" s="44" t="s">
        <v>271</v>
      </c>
      <c r="CO45" s="65" t="s">
        <v>271</v>
      </c>
      <c r="CP45" s="65" t="s">
        <v>271</v>
      </c>
      <c r="CQ45" s="49" t="s">
        <v>271</v>
      </c>
      <c r="CR45" s="49" t="s">
        <v>271</v>
      </c>
      <c r="CS45" s="44" t="s">
        <v>271</v>
      </c>
      <c r="CT45" s="44" t="s">
        <v>271</v>
      </c>
      <c r="CU45" s="44" t="s">
        <v>271</v>
      </c>
      <c r="CV45" s="44" t="s">
        <v>271</v>
      </c>
      <c r="CW45" s="44" t="s">
        <v>271</v>
      </c>
      <c r="CX45" s="44" t="s">
        <v>271</v>
      </c>
      <c r="CY45" s="44" t="s">
        <v>271</v>
      </c>
      <c r="CZ45" s="44" t="s">
        <v>271</v>
      </c>
      <c r="DA45" s="44">
        <v>0</v>
      </c>
      <c r="DB45" s="44">
        <v>0</v>
      </c>
      <c r="DC45" s="44">
        <v>0</v>
      </c>
      <c r="DD45" s="44">
        <v>1</v>
      </c>
      <c r="DE45" s="44">
        <v>0</v>
      </c>
      <c r="DF45" s="44">
        <v>0</v>
      </c>
      <c r="DG45" s="44">
        <v>1</v>
      </c>
      <c r="DH45" s="44">
        <v>1</v>
      </c>
      <c r="DI45" s="44">
        <v>1</v>
      </c>
      <c r="DJ45" s="50">
        <v>43463</v>
      </c>
      <c r="DL45" s="13" t="s">
        <v>341</v>
      </c>
    </row>
    <row r="46" spans="1:116" ht="20.100000000000001" customHeight="1" x14ac:dyDescent="0.25">
      <c r="A46" s="4">
        <v>47</v>
      </c>
      <c r="B46" s="5">
        <v>43395</v>
      </c>
      <c r="C46" s="6" t="s">
        <v>102</v>
      </c>
      <c r="D46" s="7">
        <v>470917521</v>
      </c>
      <c r="E46" s="8">
        <v>17427</v>
      </c>
      <c r="F46" s="4">
        <v>211</v>
      </c>
      <c r="G46" s="4" t="s">
        <v>103</v>
      </c>
      <c r="H46" s="4" t="s">
        <v>6</v>
      </c>
      <c r="I46" s="4">
        <v>6.4</v>
      </c>
      <c r="J46" s="4">
        <v>5.0599999999999996</v>
      </c>
      <c r="K46" s="9" t="s">
        <v>46</v>
      </c>
      <c r="L46" s="10">
        <v>42439</v>
      </c>
      <c r="M46" s="11">
        <f t="shared" si="1"/>
        <v>68.480555555555554</v>
      </c>
      <c r="N46" s="9">
        <v>52.23</v>
      </c>
      <c r="O46" s="9" t="s">
        <v>262</v>
      </c>
      <c r="P46" s="9">
        <v>8</v>
      </c>
      <c r="Q46" s="9">
        <v>8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9" t="s">
        <v>278</v>
      </c>
      <c r="X46" s="9" t="s">
        <v>271</v>
      </c>
      <c r="Y46" s="9">
        <v>1</v>
      </c>
      <c r="AB46" s="10">
        <v>42458</v>
      </c>
      <c r="AC46" s="10">
        <v>42873</v>
      </c>
      <c r="AD46" s="10">
        <v>42459</v>
      </c>
      <c r="AE46" s="11">
        <f t="shared" si="0"/>
        <v>414</v>
      </c>
      <c r="AF46" s="49">
        <v>0</v>
      </c>
      <c r="AG46" s="44">
        <v>1</v>
      </c>
      <c r="AH46" s="44" t="s">
        <v>260</v>
      </c>
      <c r="AI46" s="44">
        <v>1</v>
      </c>
      <c r="AJ46" s="44">
        <v>0.53</v>
      </c>
      <c r="AK46" s="50">
        <v>42627</v>
      </c>
      <c r="AL46" s="44">
        <v>1</v>
      </c>
      <c r="AM46" s="44">
        <v>1</v>
      </c>
      <c r="AN46" s="44">
        <v>0</v>
      </c>
      <c r="AO46" s="44">
        <v>0</v>
      </c>
      <c r="AP46" s="44">
        <v>0</v>
      </c>
      <c r="AQ46" s="44" t="s">
        <v>274</v>
      </c>
      <c r="AR46" s="44" t="s">
        <v>265</v>
      </c>
      <c r="AS46" s="44">
        <v>0</v>
      </c>
      <c r="AT46" s="59">
        <v>42905</v>
      </c>
      <c r="AU46" s="50">
        <v>43474</v>
      </c>
      <c r="AV46" s="60">
        <f t="shared" si="3"/>
        <v>569</v>
      </c>
      <c r="AW46" s="49">
        <f t="shared" si="2"/>
        <v>69.75555555555556</v>
      </c>
      <c r="AX46" s="50">
        <v>42905</v>
      </c>
      <c r="AY46" s="44">
        <v>13.06</v>
      </c>
      <c r="AZ46" s="44" t="s">
        <v>266</v>
      </c>
      <c r="BA46" s="44" t="s">
        <v>266</v>
      </c>
      <c r="BB46" s="44">
        <v>4.2</v>
      </c>
      <c r="BC46" s="44">
        <v>1</v>
      </c>
      <c r="BD46" s="44">
        <v>3.3</v>
      </c>
      <c r="BE46" s="44">
        <v>89</v>
      </c>
      <c r="BF46" s="44">
        <v>5.98</v>
      </c>
      <c r="BG46" s="44">
        <v>286</v>
      </c>
      <c r="BH46" s="44">
        <v>3.55</v>
      </c>
      <c r="BI46" s="44">
        <v>0.54</v>
      </c>
      <c r="BJ46" s="44">
        <v>1.45</v>
      </c>
      <c r="BK46" s="65">
        <f t="shared" si="7"/>
        <v>2.4482758620689653</v>
      </c>
      <c r="BL46" s="65">
        <f t="shared" si="4"/>
        <v>2.6851851851851851</v>
      </c>
      <c r="BM46" s="49">
        <f t="shared" si="5"/>
        <v>197.24137931034483</v>
      </c>
      <c r="BN46" s="49">
        <f t="shared" si="6"/>
        <v>700.20689655172407</v>
      </c>
      <c r="BO46" s="44">
        <v>0</v>
      </c>
      <c r="BP46" s="44">
        <v>0</v>
      </c>
      <c r="BQ46" s="44">
        <v>0.43</v>
      </c>
      <c r="BR46" s="50">
        <v>43136</v>
      </c>
      <c r="BS46" s="44">
        <v>1</v>
      </c>
      <c r="BT46" s="44">
        <v>1</v>
      </c>
      <c r="BU46" s="50">
        <v>43059</v>
      </c>
      <c r="BV46" s="44">
        <v>0</v>
      </c>
      <c r="BW46" s="44">
        <v>0</v>
      </c>
      <c r="BX46" s="44" t="s">
        <v>271</v>
      </c>
      <c r="BY46" s="44" t="s">
        <v>271</v>
      </c>
      <c r="BZ46" s="44" t="s">
        <v>271</v>
      </c>
      <c r="CA46" s="44" t="s">
        <v>271</v>
      </c>
      <c r="CB46" s="44" t="s">
        <v>271</v>
      </c>
      <c r="CC46" s="44" t="s">
        <v>271</v>
      </c>
      <c r="CD46" s="44" t="s">
        <v>271</v>
      </c>
      <c r="CE46" s="44" t="s">
        <v>271</v>
      </c>
      <c r="CF46" s="44" t="s">
        <v>271</v>
      </c>
      <c r="CG46" s="44" t="s">
        <v>271</v>
      </c>
      <c r="CH46" s="44" t="s">
        <v>271</v>
      </c>
      <c r="CI46" s="44" t="s">
        <v>271</v>
      </c>
      <c r="CJ46" s="44" t="s">
        <v>271</v>
      </c>
      <c r="CK46" s="44" t="s">
        <v>271</v>
      </c>
      <c r="CL46" s="44" t="s">
        <v>271</v>
      </c>
      <c r="CM46" s="44" t="s">
        <v>271</v>
      </c>
      <c r="CN46" s="44" t="s">
        <v>271</v>
      </c>
      <c r="CO46" s="65" t="s">
        <v>271</v>
      </c>
      <c r="CP46" s="65" t="s">
        <v>271</v>
      </c>
      <c r="CQ46" s="49" t="s">
        <v>271</v>
      </c>
      <c r="CR46" s="49" t="s">
        <v>271</v>
      </c>
      <c r="CS46" s="44" t="s">
        <v>271</v>
      </c>
      <c r="CT46" s="44" t="s">
        <v>271</v>
      </c>
      <c r="CU46" s="44" t="s">
        <v>271</v>
      </c>
      <c r="CV46" s="44" t="s">
        <v>271</v>
      </c>
      <c r="CW46" s="44" t="s">
        <v>271</v>
      </c>
      <c r="CX46" s="44" t="s">
        <v>271</v>
      </c>
      <c r="CY46" s="44" t="s">
        <v>271</v>
      </c>
      <c r="CZ46" s="44" t="s">
        <v>271</v>
      </c>
      <c r="DA46" s="44">
        <v>0</v>
      </c>
      <c r="DB46" s="44">
        <v>0</v>
      </c>
      <c r="DC46" s="44">
        <v>0</v>
      </c>
      <c r="DD46" s="44">
        <v>0</v>
      </c>
      <c r="DE46" s="44">
        <v>1</v>
      </c>
      <c r="DF46" s="44">
        <v>0</v>
      </c>
      <c r="DG46" s="44">
        <v>0</v>
      </c>
      <c r="DH46" s="44">
        <v>0</v>
      </c>
      <c r="DI46" s="44">
        <v>0</v>
      </c>
      <c r="DJ46" s="50">
        <v>43901</v>
      </c>
      <c r="DL46" s="13" t="s">
        <v>332</v>
      </c>
    </row>
    <row r="47" spans="1:116" ht="20.100000000000001" customHeight="1" x14ac:dyDescent="0.25">
      <c r="A47" s="4">
        <v>48</v>
      </c>
      <c r="B47" s="5">
        <v>43396</v>
      </c>
      <c r="C47" s="6" t="s">
        <v>104</v>
      </c>
      <c r="D47" s="7">
        <v>470810427</v>
      </c>
      <c r="E47" s="8">
        <v>17389</v>
      </c>
      <c r="F47" s="4">
        <v>111</v>
      </c>
      <c r="G47" s="4" t="s">
        <v>105</v>
      </c>
      <c r="H47" s="4" t="s">
        <v>6</v>
      </c>
      <c r="I47" s="4">
        <v>23.63</v>
      </c>
      <c r="J47" s="4">
        <v>5.85</v>
      </c>
      <c r="K47" s="9" t="s">
        <v>46</v>
      </c>
      <c r="L47" s="10">
        <v>40664</v>
      </c>
      <c r="M47" s="11">
        <f t="shared" si="1"/>
        <v>63.725000000000001</v>
      </c>
      <c r="R47" s="44" t="s">
        <v>266</v>
      </c>
      <c r="S47" s="44">
        <v>0</v>
      </c>
      <c r="T47" s="44">
        <v>0</v>
      </c>
      <c r="U47" s="44">
        <v>0</v>
      </c>
      <c r="V47" s="44">
        <v>0</v>
      </c>
      <c r="W47" s="9" t="s">
        <v>283</v>
      </c>
      <c r="X47" s="9" t="s">
        <v>271</v>
      </c>
      <c r="Y47" s="9">
        <v>1</v>
      </c>
      <c r="AB47" s="10" t="s">
        <v>313</v>
      </c>
      <c r="AC47" s="10">
        <v>42737</v>
      </c>
      <c r="AD47" s="10">
        <v>40695</v>
      </c>
      <c r="AE47" s="11">
        <f t="shared" si="0"/>
        <v>2042</v>
      </c>
      <c r="AF47" s="49">
        <v>1</v>
      </c>
      <c r="AG47" s="44">
        <v>0</v>
      </c>
      <c r="AH47" s="44" t="s">
        <v>271</v>
      </c>
      <c r="AI47" s="44">
        <v>1</v>
      </c>
      <c r="AJ47" s="44" t="s">
        <v>266</v>
      </c>
      <c r="AK47" s="50" t="s">
        <v>266</v>
      </c>
      <c r="AL47" s="44">
        <v>0</v>
      </c>
      <c r="AM47" s="44">
        <v>1</v>
      </c>
      <c r="AN47" s="44">
        <v>0</v>
      </c>
      <c r="AO47" s="44">
        <v>0</v>
      </c>
      <c r="AP47" s="44">
        <v>0</v>
      </c>
      <c r="AQ47" s="44" t="s">
        <v>261</v>
      </c>
      <c r="AR47" s="44" t="s">
        <v>264</v>
      </c>
      <c r="AS47" s="44">
        <v>1</v>
      </c>
      <c r="AT47" s="59">
        <v>43340</v>
      </c>
      <c r="AU47" s="50">
        <v>43395</v>
      </c>
      <c r="AV47" s="60">
        <f t="shared" si="3"/>
        <v>55</v>
      </c>
      <c r="AW47" s="49">
        <f t="shared" si="2"/>
        <v>71.05</v>
      </c>
      <c r="AX47" s="50">
        <v>43340</v>
      </c>
      <c r="AY47" s="44">
        <v>97.28</v>
      </c>
      <c r="AZ47" s="44" t="s">
        <v>266</v>
      </c>
      <c r="BA47" s="44" t="s">
        <v>266</v>
      </c>
      <c r="BB47" s="44">
        <v>9.1199999999999992</v>
      </c>
      <c r="BC47" s="44">
        <v>1.08</v>
      </c>
      <c r="BD47" s="44" t="s">
        <v>294</v>
      </c>
      <c r="BE47" s="44">
        <v>105</v>
      </c>
      <c r="BF47" s="44">
        <v>5.03</v>
      </c>
      <c r="BG47" s="44">
        <v>214</v>
      </c>
      <c r="BH47" s="44">
        <v>3.44</v>
      </c>
      <c r="BI47" s="44">
        <v>0.38</v>
      </c>
      <c r="BJ47" s="44">
        <v>1.08</v>
      </c>
      <c r="BK47" s="65">
        <f t="shared" si="7"/>
        <v>3.1851851851851851</v>
      </c>
      <c r="BL47" s="65">
        <f t="shared" si="4"/>
        <v>2.8421052631578947</v>
      </c>
      <c r="BM47" s="49">
        <f t="shared" si="5"/>
        <v>198.14814814814812</v>
      </c>
      <c r="BN47" s="49">
        <f t="shared" si="6"/>
        <v>681.62962962962956</v>
      </c>
      <c r="BO47" s="44">
        <v>1</v>
      </c>
      <c r="BP47" s="44">
        <v>0</v>
      </c>
      <c r="BQ47" s="44">
        <v>11.86</v>
      </c>
      <c r="BR47" s="50">
        <v>43424</v>
      </c>
      <c r="BS47" s="44">
        <v>0</v>
      </c>
      <c r="BT47" s="44">
        <v>0</v>
      </c>
      <c r="BU47" s="50" t="s">
        <v>271</v>
      </c>
      <c r="BV47" s="44">
        <v>0</v>
      </c>
      <c r="BW47" s="44">
        <v>1</v>
      </c>
      <c r="BX47" s="44" t="s">
        <v>269</v>
      </c>
      <c r="BY47" s="50" t="s">
        <v>314</v>
      </c>
      <c r="BZ47" s="50" t="s">
        <v>315</v>
      </c>
      <c r="CA47" s="44">
        <v>5</v>
      </c>
      <c r="CB47" s="50" t="s">
        <v>266</v>
      </c>
      <c r="CC47" s="50" t="s">
        <v>266</v>
      </c>
      <c r="CD47" s="50" t="s">
        <v>266</v>
      </c>
      <c r="CE47" s="50" t="s">
        <v>266</v>
      </c>
      <c r="CF47" s="50" t="s">
        <v>266</v>
      </c>
      <c r="CG47" s="50" t="s">
        <v>266</v>
      </c>
      <c r="CH47" s="50" t="s">
        <v>266</v>
      </c>
      <c r="CI47" s="50" t="s">
        <v>266</v>
      </c>
      <c r="CJ47" s="50" t="s">
        <v>266</v>
      </c>
      <c r="CK47" s="50" t="s">
        <v>266</v>
      </c>
      <c r="CL47" s="50" t="s">
        <v>266</v>
      </c>
      <c r="CM47" s="50" t="s">
        <v>266</v>
      </c>
      <c r="CN47" s="50" t="s">
        <v>266</v>
      </c>
      <c r="CO47" s="65" t="s">
        <v>266</v>
      </c>
      <c r="CP47" s="65" t="s">
        <v>266</v>
      </c>
      <c r="CQ47" s="49" t="s">
        <v>266</v>
      </c>
      <c r="CR47" s="49" t="s">
        <v>266</v>
      </c>
      <c r="CS47" s="50" t="s">
        <v>266</v>
      </c>
      <c r="CT47" s="50" t="s">
        <v>266</v>
      </c>
      <c r="CU47" s="50" t="s">
        <v>266</v>
      </c>
      <c r="CV47" s="50" t="s">
        <v>266</v>
      </c>
      <c r="CW47" s="50" t="s">
        <v>266</v>
      </c>
      <c r="CX47" s="50" t="s">
        <v>266</v>
      </c>
      <c r="CY47" s="50" t="s">
        <v>266</v>
      </c>
      <c r="CZ47" s="50" t="s">
        <v>266</v>
      </c>
      <c r="DA47" s="44">
        <v>0</v>
      </c>
      <c r="DB47" s="44">
        <v>0</v>
      </c>
      <c r="DC47" s="44">
        <v>0</v>
      </c>
      <c r="DD47" s="44">
        <v>0</v>
      </c>
      <c r="DE47" s="44">
        <v>1</v>
      </c>
      <c r="DF47" s="44">
        <v>1</v>
      </c>
      <c r="DG47" s="44">
        <v>1</v>
      </c>
      <c r="DH47" s="44">
        <v>1</v>
      </c>
      <c r="DI47" s="44">
        <v>1</v>
      </c>
      <c r="DJ47" s="50">
        <v>43616</v>
      </c>
      <c r="DL47" s="13" t="s">
        <v>342</v>
      </c>
    </row>
    <row r="48" spans="1:116" ht="20.100000000000001" customHeight="1" x14ac:dyDescent="0.25">
      <c r="A48" s="4">
        <v>49</v>
      </c>
      <c r="B48" s="5">
        <v>43396</v>
      </c>
      <c r="C48" s="6" t="s">
        <v>106</v>
      </c>
      <c r="D48" s="7">
        <v>380925432</v>
      </c>
      <c r="E48" s="8">
        <v>14148</v>
      </c>
      <c r="F48" s="4">
        <v>207</v>
      </c>
      <c r="G48" s="4" t="s">
        <v>107</v>
      </c>
      <c r="H48" s="4" t="s">
        <v>3</v>
      </c>
      <c r="I48" s="4">
        <v>4.8</v>
      </c>
      <c r="J48" s="4">
        <v>3.08</v>
      </c>
      <c r="K48" s="9" t="s">
        <v>46</v>
      </c>
      <c r="L48" s="10">
        <v>41787</v>
      </c>
      <c r="M48" s="11">
        <f t="shared" si="1"/>
        <v>75.674999999999997</v>
      </c>
      <c r="N48" s="9">
        <v>200.6</v>
      </c>
      <c r="O48" s="9" t="s">
        <v>282</v>
      </c>
      <c r="P48" s="9">
        <v>7</v>
      </c>
      <c r="Q48" s="9">
        <v>7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9" t="s">
        <v>316</v>
      </c>
      <c r="X48" s="9" t="s">
        <v>271</v>
      </c>
      <c r="Y48" s="9">
        <v>0</v>
      </c>
      <c r="AB48" s="10">
        <v>42951</v>
      </c>
      <c r="AC48" s="10">
        <v>42951</v>
      </c>
      <c r="AD48" s="10">
        <v>41869</v>
      </c>
      <c r="AE48" s="11">
        <f t="shared" si="0"/>
        <v>1082</v>
      </c>
      <c r="AF48" s="49">
        <v>0</v>
      </c>
      <c r="AG48" s="44">
        <v>0</v>
      </c>
      <c r="AH48" s="44" t="s">
        <v>271</v>
      </c>
      <c r="AI48" s="44">
        <v>1</v>
      </c>
      <c r="AJ48" s="44">
        <v>3.5</v>
      </c>
      <c r="AK48" s="50">
        <v>42472</v>
      </c>
      <c r="AL48" s="44">
        <v>1</v>
      </c>
      <c r="AM48" s="44">
        <v>1</v>
      </c>
      <c r="AN48" s="44">
        <v>0</v>
      </c>
      <c r="AO48" s="44">
        <v>0</v>
      </c>
      <c r="AP48" s="44">
        <v>0</v>
      </c>
      <c r="AQ48" s="44" t="s">
        <v>274</v>
      </c>
      <c r="AR48" s="44" t="s">
        <v>265</v>
      </c>
      <c r="AS48" s="44">
        <v>0</v>
      </c>
      <c r="AT48" s="59">
        <v>42992</v>
      </c>
      <c r="AU48" s="50">
        <v>43896</v>
      </c>
      <c r="AV48" s="60">
        <f t="shared" si="3"/>
        <v>904</v>
      </c>
      <c r="AW48" s="49">
        <f t="shared" si="2"/>
        <v>78.969444444444449</v>
      </c>
      <c r="AX48" s="50">
        <v>42990</v>
      </c>
      <c r="AY48" s="44">
        <v>15.82</v>
      </c>
      <c r="AZ48" s="44">
        <v>17.43</v>
      </c>
      <c r="BA48" s="44" t="s">
        <v>266</v>
      </c>
      <c r="BB48" s="44">
        <v>2.66</v>
      </c>
      <c r="BC48" s="44">
        <v>1.53</v>
      </c>
      <c r="BD48" s="44">
        <v>3.1</v>
      </c>
      <c r="BE48" s="44">
        <v>147</v>
      </c>
      <c r="BF48" s="44">
        <v>7.01</v>
      </c>
      <c r="BG48" s="44">
        <v>224</v>
      </c>
      <c r="BH48" s="44">
        <v>3.95</v>
      </c>
      <c r="BI48" s="44">
        <v>0.66</v>
      </c>
      <c r="BJ48" s="44">
        <v>2.11</v>
      </c>
      <c r="BK48" s="65">
        <f t="shared" si="7"/>
        <v>1.8720379146919433</v>
      </c>
      <c r="BL48" s="65">
        <f t="shared" si="4"/>
        <v>3.1969696969696968</v>
      </c>
      <c r="BM48" s="49">
        <f t="shared" si="5"/>
        <v>106.1611374407583</v>
      </c>
      <c r="BN48" s="49">
        <f t="shared" si="6"/>
        <v>419.33649289099526</v>
      </c>
      <c r="BO48" s="44">
        <v>1</v>
      </c>
      <c r="BP48" s="44">
        <v>0</v>
      </c>
      <c r="BQ48" s="44">
        <v>3.35</v>
      </c>
      <c r="BR48" s="50">
        <v>43284</v>
      </c>
      <c r="BS48" s="44" t="s">
        <v>271</v>
      </c>
      <c r="BT48" s="44">
        <v>0</v>
      </c>
      <c r="BU48" s="50" t="s">
        <v>271</v>
      </c>
      <c r="BV48" s="44">
        <v>0</v>
      </c>
      <c r="BW48" s="44">
        <v>0</v>
      </c>
      <c r="BX48" s="44" t="s">
        <v>271</v>
      </c>
      <c r="BY48" s="44" t="s">
        <v>271</v>
      </c>
      <c r="BZ48" s="44" t="s">
        <v>271</v>
      </c>
      <c r="CA48" s="44" t="s">
        <v>271</v>
      </c>
      <c r="CB48" s="44" t="s">
        <v>271</v>
      </c>
      <c r="CC48" s="44" t="s">
        <v>271</v>
      </c>
      <c r="CD48" s="44" t="s">
        <v>271</v>
      </c>
      <c r="CE48" s="44" t="s">
        <v>271</v>
      </c>
      <c r="CF48" s="44" t="s">
        <v>271</v>
      </c>
      <c r="CG48" s="44" t="s">
        <v>271</v>
      </c>
      <c r="CH48" s="44" t="s">
        <v>271</v>
      </c>
      <c r="CI48" s="44" t="s">
        <v>271</v>
      </c>
      <c r="CJ48" s="44" t="s">
        <v>271</v>
      </c>
      <c r="CK48" s="44" t="s">
        <v>271</v>
      </c>
      <c r="CL48" s="44" t="s">
        <v>271</v>
      </c>
      <c r="CM48" s="44" t="s">
        <v>271</v>
      </c>
      <c r="CN48" s="44" t="s">
        <v>271</v>
      </c>
      <c r="CO48" s="65" t="s">
        <v>271</v>
      </c>
      <c r="CP48" s="65" t="s">
        <v>271</v>
      </c>
      <c r="CQ48" s="49" t="s">
        <v>271</v>
      </c>
      <c r="CR48" s="49" t="s">
        <v>271</v>
      </c>
      <c r="CS48" s="44" t="s">
        <v>271</v>
      </c>
      <c r="CT48" s="44" t="s">
        <v>271</v>
      </c>
      <c r="CU48" s="44" t="s">
        <v>271</v>
      </c>
      <c r="CV48" s="44" t="s">
        <v>271</v>
      </c>
      <c r="CW48" s="44" t="s">
        <v>271</v>
      </c>
      <c r="CX48" s="44" t="s">
        <v>271</v>
      </c>
      <c r="CY48" s="44" t="s">
        <v>271</v>
      </c>
      <c r="CZ48" s="44" t="s">
        <v>271</v>
      </c>
      <c r="DA48" s="44">
        <v>0</v>
      </c>
      <c r="DB48" s="44">
        <v>0</v>
      </c>
      <c r="DC48" s="44">
        <v>0</v>
      </c>
      <c r="DD48" s="44">
        <v>0</v>
      </c>
      <c r="DE48" s="44">
        <v>0</v>
      </c>
      <c r="DF48" s="44">
        <v>0</v>
      </c>
      <c r="DG48" s="44">
        <v>0</v>
      </c>
      <c r="DH48" s="44">
        <v>0</v>
      </c>
      <c r="DI48" s="44">
        <v>0</v>
      </c>
      <c r="DJ48" s="50">
        <v>43896</v>
      </c>
      <c r="DL48" s="13" t="s">
        <v>429</v>
      </c>
    </row>
    <row r="49" spans="1:116" ht="20.100000000000001" customHeight="1" x14ac:dyDescent="0.25">
      <c r="A49" s="4">
        <v>50</v>
      </c>
      <c r="B49" s="5">
        <v>43396</v>
      </c>
      <c r="C49" s="6" t="s">
        <v>108</v>
      </c>
      <c r="D49" s="7">
        <v>461004457</v>
      </c>
      <c r="E49" s="8">
        <v>17079</v>
      </c>
      <c r="F49" s="4">
        <v>111</v>
      </c>
      <c r="G49" s="4" t="s">
        <v>109</v>
      </c>
      <c r="H49" s="4" t="s">
        <v>3</v>
      </c>
      <c r="I49" s="4">
        <v>6.67</v>
      </c>
      <c r="J49" s="4">
        <v>2.38</v>
      </c>
      <c r="K49" s="9" t="s">
        <v>46</v>
      </c>
      <c r="L49" s="10">
        <v>42396</v>
      </c>
      <c r="M49" s="11">
        <f t="shared" si="1"/>
        <v>69.313888888888883</v>
      </c>
      <c r="N49" s="9">
        <v>6.93</v>
      </c>
      <c r="O49" s="9" t="s">
        <v>272</v>
      </c>
      <c r="P49" s="9">
        <v>7</v>
      </c>
      <c r="Q49" s="9">
        <v>7</v>
      </c>
      <c r="R49" s="44">
        <v>0</v>
      </c>
      <c r="S49" s="44">
        <v>1</v>
      </c>
      <c r="T49" s="44">
        <v>0</v>
      </c>
      <c r="U49" s="44">
        <v>0</v>
      </c>
      <c r="V49" s="44">
        <v>0</v>
      </c>
      <c r="W49" s="9" t="s">
        <v>275</v>
      </c>
      <c r="X49" s="9" t="s">
        <v>290</v>
      </c>
      <c r="Y49" s="9">
        <v>0</v>
      </c>
      <c r="AB49" s="10">
        <v>42530</v>
      </c>
      <c r="AC49" s="10">
        <v>42625</v>
      </c>
      <c r="AD49" s="10">
        <v>42546</v>
      </c>
      <c r="AE49" s="11">
        <f t="shared" si="0"/>
        <v>79</v>
      </c>
      <c r="AF49" s="49">
        <v>1</v>
      </c>
      <c r="AG49" s="44">
        <v>1</v>
      </c>
      <c r="AH49" s="44" t="s">
        <v>260</v>
      </c>
      <c r="AI49" s="44">
        <v>1</v>
      </c>
      <c r="AJ49" s="44">
        <v>118.19</v>
      </c>
      <c r="AK49" s="50">
        <v>42579</v>
      </c>
      <c r="AL49" s="44">
        <v>0</v>
      </c>
      <c r="AM49" s="44">
        <v>1</v>
      </c>
      <c r="AN49" s="44">
        <v>0</v>
      </c>
      <c r="AO49" s="44">
        <v>0</v>
      </c>
      <c r="AP49" s="44">
        <v>0</v>
      </c>
      <c r="AQ49" s="44" t="s">
        <v>261</v>
      </c>
      <c r="AR49" s="44" t="s">
        <v>264</v>
      </c>
      <c r="AS49" s="44">
        <v>1</v>
      </c>
      <c r="AT49" s="59">
        <v>43119</v>
      </c>
      <c r="AU49" s="50">
        <v>43707</v>
      </c>
      <c r="AV49" s="60">
        <f t="shared" si="3"/>
        <v>588</v>
      </c>
      <c r="AW49" s="49">
        <f t="shared" si="2"/>
        <v>71.291666666666671</v>
      </c>
      <c r="AX49" s="50">
        <v>43119</v>
      </c>
      <c r="AY49" s="44">
        <v>45.96</v>
      </c>
      <c r="AZ49" s="44" t="s">
        <v>266</v>
      </c>
      <c r="BA49" s="44" t="s">
        <v>266</v>
      </c>
      <c r="BB49" s="44">
        <v>3.18</v>
      </c>
      <c r="BC49" s="44">
        <v>2.2599999999999998</v>
      </c>
      <c r="BD49" s="44">
        <v>7.2</v>
      </c>
      <c r="BE49" s="44">
        <v>126</v>
      </c>
      <c r="BF49" s="44">
        <v>9.6199999999999992</v>
      </c>
      <c r="BG49" s="44">
        <v>319</v>
      </c>
      <c r="BH49" s="44">
        <v>6.18</v>
      </c>
      <c r="BI49" s="44">
        <v>1</v>
      </c>
      <c r="BJ49" s="44">
        <v>2.2400000000000002</v>
      </c>
      <c r="BK49" s="65">
        <f t="shared" si="7"/>
        <v>2.7589285714285712</v>
      </c>
      <c r="BL49" s="65">
        <f t="shared" si="4"/>
        <v>2.2400000000000002</v>
      </c>
      <c r="BM49" s="49">
        <f t="shared" si="5"/>
        <v>142.41071428571428</v>
      </c>
      <c r="BN49" s="49">
        <f t="shared" si="6"/>
        <v>880.09821428571422</v>
      </c>
      <c r="BO49" s="44">
        <v>1</v>
      </c>
      <c r="BP49" s="44">
        <v>0</v>
      </c>
      <c r="BQ49" s="44">
        <v>5.21</v>
      </c>
      <c r="BR49" s="50">
        <v>43424</v>
      </c>
      <c r="BS49" s="44">
        <v>0</v>
      </c>
      <c r="BT49" s="44">
        <v>0</v>
      </c>
      <c r="BU49" s="50" t="s">
        <v>271</v>
      </c>
      <c r="BV49" s="44">
        <v>0</v>
      </c>
      <c r="BW49" s="44">
        <v>1</v>
      </c>
      <c r="BX49" s="44" t="s">
        <v>269</v>
      </c>
      <c r="BY49" s="50">
        <v>42695</v>
      </c>
      <c r="BZ49" s="50">
        <v>42884</v>
      </c>
      <c r="CA49" s="44">
        <v>10</v>
      </c>
      <c r="CB49" s="50">
        <v>42695</v>
      </c>
      <c r="CC49" s="44" t="s">
        <v>318</v>
      </c>
      <c r="CD49" s="44" t="s">
        <v>266</v>
      </c>
      <c r="CE49" s="44" t="s">
        <v>266</v>
      </c>
      <c r="CF49" s="44">
        <v>2.97</v>
      </c>
      <c r="CG49" s="44">
        <v>5.67</v>
      </c>
      <c r="CH49" s="44">
        <v>0.8</v>
      </c>
      <c r="CI49" s="44">
        <v>141</v>
      </c>
      <c r="CJ49" s="44">
        <v>6.8</v>
      </c>
      <c r="CK49" s="44">
        <v>257</v>
      </c>
      <c r="CL49" s="44">
        <v>4.49</v>
      </c>
      <c r="CM49" s="44">
        <v>0.56999999999999995</v>
      </c>
      <c r="CN49" s="44">
        <v>1.6</v>
      </c>
      <c r="CO49" s="65">
        <f>CL49/CN49</f>
        <v>2.8062499999999999</v>
      </c>
      <c r="CP49" s="65">
        <f>CN49/CM49</f>
        <v>2.8070175438596494</v>
      </c>
      <c r="CQ49" s="49">
        <f>CK49/CN49</f>
        <v>160.625</v>
      </c>
      <c r="CR49" s="49">
        <f>PRODUCT(CO49,CK49)</f>
        <v>721.20624999999995</v>
      </c>
      <c r="CS49" s="44">
        <v>0</v>
      </c>
      <c r="CT49" s="44">
        <v>0</v>
      </c>
      <c r="CU49" s="44">
        <v>3.14</v>
      </c>
      <c r="CV49" s="50">
        <v>42927</v>
      </c>
      <c r="CW49" s="44" t="s">
        <v>271</v>
      </c>
      <c r="CX49" s="44">
        <v>0</v>
      </c>
      <c r="CY49" s="50" t="s">
        <v>271</v>
      </c>
      <c r="CZ49" s="44">
        <v>1</v>
      </c>
      <c r="DA49" s="44">
        <v>0</v>
      </c>
      <c r="DB49" s="44">
        <v>0</v>
      </c>
      <c r="DC49" s="44">
        <v>0</v>
      </c>
      <c r="DD49" s="44">
        <v>0</v>
      </c>
      <c r="DE49" s="44">
        <v>0</v>
      </c>
      <c r="DF49" s="44">
        <v>0</v>
      </c>
      <c r="DG49" s="44">
        <v>0</v>
      </c>
      <c r="DH49" s="44">
        <v>0</v>
      </c>
      <c r="DI49" s="44">
        <v>1</v>
      </c>
      <c r="DJ49" s="50">
        <v>43707</v>
      </c>
      <c r="DK49" s="53"/>
      <c r="DL49" s="13" t="s">
        <v>343</v>
      </c>
    </row>
    <row r="50" spans="1:116" ht="20.100000000000001" customHeight="1" x14ac:dyDescent="0.25">
      <c r="A50" s="4">
        <v>51</v>
      </c>
      <c r="B50" s="5">
        <v>43397</v>
      </c>
      <c r="C50" s="28" t="s">
        <v>110</v>
      </c>
      <c r="D50" s="7">
        <v>490714032</v>
      </c>
      <c r="E50" s="8">
        <v>18096</v>
      </c>
      <c r="F50" s="4">
        <v>211</v>
      </c>
      <c r="G50" s="4" t="s">
        <v>111</v>
      </c>
      <c r="H50" s="4" t="s">
        <v>3</v>
      </c>
      <c r="I50" s="4">
        <v>10.67</v>
      </c>
      <c r="J50" s="4">
        <v>4.6900000000000004</v>
      </c>
      <c r="K50" s="9" t="s">
        <v>46</v>
      </c>
      <c r="L50" s="10">
        <v>37588</v>
      </c>
      <c r="M50" s="11">
        <f t="shared" si="1"/>
        <v>53.363888888888887</v>
      </c>
      <c r="N50" s="9">
        <v>7</v>
      </c>
      <c r="O50" s="9" t="s">
        <v>319</v>
      </c>
      <c r="P50" s="9">
        <v>3</v>
      </c>
      <c r="Q50" s="9">
        <v>6</v>
      </c>
      <c r="R50" s="44">
        <v>0</v>
      </c>
      <c r="S50" s="44">
        <v>1</v>
      </c>
      <c r="T50" s="44">
        <v>0</v>
      </c>
      <c r="U50" s="44">
        <v>0</v>
      </c>
      <c r="V50" s="44">
        <v>0</v>
      </c>
      <c r="W50" s="9" t="s">
        <v>320</v>
      </c>
      <c r="X50" s="9" t="s">
        <v>300</v>
      </c>
      <c r="Y50" s="9">
        <v>0</v>
      </c>
      <c r="AB50" s="10">
        <v>43090</v>
      </c>
      <c r="AC50" s="10">
        <v>43090</v>
      </c>
      <c r="AD50" s="10">
        <v>40879</v>
      </c>
      <c r="AE50" s="11">
        <f t="shared" si="0"/>
        <v>2211</v>
      </c>
      <c r="AF50" s="49">
        <v>0</v>
      </c>
      <c r="AG50" s="44">
        <v>0</v>
      </c>
      <c r="AH50" s="44">
        <v>0</v>
      </c>
      <c r="AI50" s="44">
        <v>1</v>
      </c>
      <c r="AJ50" s="44">
        <v>0.8</v>
      </c>
      <c r="AK50" s="50">
        <v>40973</v>
      </c>
      <c r="AL50" s="44">
        <v>0</v>
      </c>
      <c r="AM50" s="44">
        <v>1</v>
      </c>
      <c r="AN50" s="44">
        <v>0</v>
      </c>
      <c r="AO50" s="44">
        <v>0</v>
      </c>
      <c r="AP50" s="44">
        <v>0</v>
      </c>
      <c r="AQ50" s="44" t="s">
        <v>274</v>
      </c>
      <c r="AR50" s="44" t="s">
        <v>265</v>
      </c>
      <c r="AS50" s="44">
        <v>1</v>
      </c>
      <c r="AT50" s="59">
        <v>43203</v>
      </c>
      <c r="AU50" s="50">
        <v>43430</v>
      </c>
      <c r="AV50" s="60">
        <f t="shared" si="3"/>
        <v>227</v>
      </c>
      <c r="AW50" s="49">
        <f t="shared" si="2"/>
        <v>68.738888888888894</v>
      </c>
      <c r="AX50" s="50">
        <v>43199</v>
      </c>
      <c r="AY50" s="44">
        <v>45.14</v>
      </c>
      <c r="AZ50" s="44">
        <v>16.350000000000001</v>
      </c>
      <c r="BA50" s="44">
        <v>359.44</v>
      </c>
      <c r="BB50" s="44">
        <v>5.62</v>
      </c>
      <c r="BC50" s="44">
        <v>4.6399999999999997</v>
      </c>
      <c r="BD50" s="44">
        <v>24.6</v>
      </c>
      <c r="BE50" s="44">
        <v>104</v>
      </c>
      <c r="BF50" s="44">
        <v>8.01</v>
      </c>
      <c r="BG50" s="44">
        <v>360</v>
      </c>
      <c r="BH50" s="44">
        <v>5.58</v>
      </c>
      <c r="BI50" s="44">
        <v>0.68</v>
      </c>
      <c r="BJ50" s="44">
        <v>1.53</v>
      </c>
      <c r="BK50" s="65">
        <f t="shared" si="7"/>
        <v>3.6470588235294117</v>
      </c>
      <c r="BL50" s="65">
        <f t="shared" si="4"/>
        <v>2.25</v>
      </c>
      <c r="BM50" s="49">
        <f t="shared" si="5"/>
        <v>235.29411764705881</v>
      </c>
      <c r="BN50" s="49">
        <f t="shared" si="6"/>
        <v>1312.9411764705883</v>
      </c>
      <c r="BO50" s="44">
        <v>1</v>
      </c>
      <c r="BP50" s="44" t="s">
        <v>266</v>
      </c>
      <c r="BQ50" s="44">
        <v>6.93</v>
      </c>
      <c r="BR50" s="50">
        <v>43369</v>
      </c>
      <c r="BS50" s="44">
        <v>0</v>
      </c>
      <c r="BT50" s="44">
        <v>0</v>
      </c>
      <c r="BU50" s="50" t="s">
        <v>271</v>
      </c>
      <c r="BV50" s="44">
        <v>0</v>
      </c>
      <c r="BW50" s="44">
        <v>0</v>
      </c>
      <c r="BX50" s="44" t="s">
        <v>271</v>
      </c>
      <c r="BY50" s="44" t="s">
        <v>271</v>
      </c>
      <c r="BZ50" s="44" t="s">
        <v>271</v>
      </c>
      <c r="CA50" s="44" t="s">
        <v>271</v>
      </c>
      <c r="CB50" s="44" t="s">
        <v>271</v>
      </c>
      <c r="CC50" s="44" t="s">
        <v>271</v>
      </c>
      <c r="CD50" s="44" t="s">
        <v>271</v>
      </c>
      <c r="CE50" s="44" t="s">
        <v>271</v>
      </c>
      <c r="CF50" s="44" t="s">
        <v>271</v>
      </c>
      <c r="CG50" s="44" t="s">
        <v>271</v>
      </c>
      <c r="CH50" s="44" t="s">
        <v>271</v>
      </c>
      <c r="CI50" s="44" t="s">
        <v>271</v>
      </c>
      <c r="CJ50" s="44" t="s">
        <v>271</v>
      </c>
      <c r="CK50" s="44" t="s">
        <v>271</v>
      </c>
      <c r="CL50" s="44" t="s">
        <v>271</v>
      </c>
      <c r="CM50" s="44" t="s">
        <v>271</v>
      </c>
      <c r="CN50" s="44" t="s">
        <v>271</v>
      </c>
      <c r="CO50" s="44" t="s">
        <v>271</v>
      </c>
      <c r="CP50" s="44" t="s">
        <v>271</v>
      </c>
      <c r="CQ50" s="44" t="s">
        <v>271</v>
      </c>
      <c r="CR50" s="44" t="s">
        <v>271</v>
      </c>
      <c r="CS50" s="44" t="s">
        <v>271</v>
      </c>
      <c r="CT50" s="44" t="s">
        <v>271</v>
      </c>
      <c r="CU50" s="44" t="s">
        <v>271</v>
      </c>
      <c r="CV50" s="44" t="s">
        <v>271</v>
      </c>
      <c r="CW50" s="44" t="s">
        <v>271</v>
      </c>
      <c r="CX50" s="44" t="s">
        <v>271</v>
      </c>
      <c r="CY50" s="44" t="s">
        <v>271</v>
      </c>
      <c r="CZ50" s="44" t="s">
        <v>271</v>
      </c>
      <c r="DA50" s="44">
        <v>0</v>
      </c>
      <c r="DB50" s="44">
        <v>0</v>
      </c>
      <c r="DC50" s="44">
        <v>0</v>
      </c>
      <c r="DD50" s="44">
        <v>0</v>
      </c>
      <c r="DE50" s="44">
        <v>1</v>
      </c>
      <c r="DF50" s="44">
        <v>0</v>
      </c>
      <c r="DG50" s="44">
        <v>1</v>
      </c>
      <c r="DH50" s="44">
        <v>1</v>
      </c>
      <c r="DI50" s="44">
        <v>1</v>
      </c>
      <c r="DJ50" s="50">
        <v>43576</v>
      </c>
      <c r="DK50" s="44" t="s">
        <v>321</v>
      </c>
      <c r="DL50" s="13" t="s">
        <v>329</v>
      </c>
    </row>
    <row r="51" spans="1:116" ht="20.100000000000001" customHeight="1" x14ac:dyDescent="0.25">
      <c r="A51" s="4">
        <v>52</v>
      </c>
      <c r="B51" s="5">
        <v>43399</v>
      </c>
      <c r="C51" s="6" t="s">
        <v>112</v>
      </c>
      <c r="D51" s="7">
        <v>500811125</v>
      </c>
      <c r="E51" s="8">
        <v>18486</v>
      </c>
      <c r="F51" s="4">
        <v>213</v>
      </c>
      <c r="G51" s="4" t="s">
        <v>113</v>
      </c>
      <c r="H51" s="4" t="s">
        <v>3</v>
      </c>
      <c r="I51" s="4">
        <v>0.87</v>
      </c>
      <c r="J51" s="4" t="s">
        <v>266</v>
      </c>
      <c r="K51" s="9" t="s">
        <v>45</v>
      </c>
      <c r="L51" s="10">
        <v>43313</v>
      </c>
      <c r="M51" s="11">
        <f t="shared" si="1"/>
        <v>67.972222222222229</v>
      </c>
      <c r="N51" s="9">
        <v>19.059999999999999</v>
      </c>
      <c r="O51" s="9" t="s">
        <v>267</v>
      </c>
      <c r="P51" s="9">
        <v>9</v>
      </c>
      <c r="Q51" s="9">
        <v>8</v>
      </c>
      <c r="R51" s="44">
        <v>0</v>
      </c>
      <c r="S51" s="44">
        <v>0</v>
      </c>
      <c r="T51" s="44">
        <v>1</v>
      </c>
      <c r="U51" s="44">
        <v>0</v>
      </c>
      <c r="V51" s="44">
        <v>0</v>
      </c>
      <c r="W51" s="9" t="s">
        <v>278</v>
      </c>
      <c r="X51" s="9" t="s">
        <v>271</v>
      </c>
      <c r="Y51" s="9">
        <v>1</v>
      </c>
      <c r="AB51" s="10">
        <v>43322</v>
      </c>
      <c r="AC51" s="10">
        <v>43866</v>
      </c>
      <c r="AD51" s="10">
        <v>43343</v>
      </c>
      <c r="AE51" s="11">
        <f t="shared" si="0"/>
        <v>523</v>
      </c>
      <c r="AF51" s="49">
        <v>0</v>
      </c>
      <c r="AG51" s="44">
        <v>1</v>
      </c>
      <c r="AH51" s="44" t="s">
        <v>260</v>
      </c>
      <c r="AI51" s="44">
        <v>0</v>
      </c>
      <c r="AJ51" s="44">
        <v>0.28000000000000003</v>
      </c>
      <c r="AK51" s="50">
        <v>43511</v>
      </c>
      <c r="AL51" s="44">
        <v>1</v>
      </c>
      <c r="AM51" s="44">
        <v>1</v>
      </c>
      <c r="AN51" s="44">
        <v>0</v>
      </c>
      <c r="AO51" s="44">
        <v>0</v>
      </c>
      <c r="AP51" s="44">
        <v>0</v>
      </c>
      <c r="AT51" s="52"/>
      <c r="AV51" s="60">
        <f t="shared" si="3"/>
        <v>0</v>
      </c>
      <c r="AW51" s="49">
        <f t="shared" si="2"/>
        <v>50.613888888888887</v>
      </c>
      <c r="BK51" s="65" t="e">
        <f t="shared" si="7"/>
        <v>#DIV/0!</v>
      </c>
      <c r="DI51" s="44">
        <v>0</v>
      </c>
      <c r="DJ51" s="50">
        <v>43896</v>
      </c>
      <c r="DK51" s="44" t="s">
        <v>317</v>
      </c>
    </row>
    <row r="52" spans="1:116" s="24" customFormat="1" ht="20.100000000000001" customHeight="1" x14ac:dyDescent="0.25">
      <c r="A52" s="19">
        <v>53</v>
      </c>
      <c r="B52" s="20">
        <v>43402</v>
      </c>
      <c r="C52" s="21" t="s">
        <v>114</v>
      </c>
      <c r="D52" s="22">
        <v>441217412</v>
      </c>
      <c r="E52" s="23">
        <v>16423</v>
      </c>
      <c r="F52" s="19">
        <v>211</v>
      </c>
      <c r="G52" s="19" t="s">
        <v>118</v>
      </c>
      <c r="H52" s="19" t="s">
        <v>6</v>
      </c>
      <c r="I52" s="19">
        <v>0.96</v>
      </c>
      <c r="J52" s="19">
        <v>2.8</v>
      </c>
      <c r="K52" s="25" t="s">
        <v>46</v>
      </c>
      <c r="L52" s="26">
        <v>42706</v>
      </c>
      <c r="M52" s="27">
        <f t="shared" si="1"/>
        <v>71.958333333333329</v>
      </c>
      <c r="N52" s="25">
        <v>31.8</v>
      </c>
      <c r="O52" s="25" t="s">
        <v>262</v>
      </c>
      <c r="P52" s="25">
        <v>8</v>
      </c>
      <c r="Q52" s="25">
        <v>8</v>
      </c>
      <c r="R52" s="46">
        <v>0</v>
      </c>
      <c r="S52" s="46">
        <v>0</v>
      </c>
      <c r="T52" s="46">
        <v>0</v>
      </c>
      <c r="U52" s="46">
        <v>9</v>
      </c>
      <c r="V52" s="46">
        <v>0</v>
      </c>
      <c r="W52" s="25" t="s">
        <v>322</v>
      </c>
      <c r="X52" s="25" t="s">
        <v>271</v>
      </c>
      <c r="Y52" s="25">
        <v>0</v>
      </c>
      <c r="Z52" s="25"/>
      <c r="AA52" s="25"/>
      <c r="AB52" s="26">
        <v>42565</v>
      </c>
      <c r="AC52" s="26">
        <v>43195</v>
      </c>
      <c r="AD52" s="26">
        <v>42613</v>
      </c>
      <c r="AE52" s="11">
        <f t="shared" si="0"/>
        <v>582</v>
      </c>
      <c r="AF52" s="54">
        <v>1</v>
      </c>
      <c r="AG52" s="46">
        <v>1</v>
      </c>
      <c r="AH52" s="46" t="s">
        <v>263</v>
      </c>
      <c r="AI52" s="46">
        <v>1</v>
      </c>
      <c r="AJ52" s="46">
        <v>2.95</v>
      </c>
      <c r="AK52" s="55">
        <v>42992</v>
      </c>
      <c r="AL52" s="46">
        <v>0</v>
      </c>
      <c r="AM52" s="46">
        <v>1</v>
      </c>
      <c r="AN52" s="46">
        <v>1</v>
      </c>
      <c r="AO52" s="46">
        <v>0</v>
      </c>
      <c r="AP52" s="46">
        <v>0</v>
      </c>
      <c r="AQ52" s="46" t="s">
        <v>261</v>
      </c>
      <c r="AR52" s="46" t="s">
        <v>264</v>
      </c>
      <c r="AS52" s="46">
        <v>1</v>
      </c>
      <c r="AT52" s="59">
        <v>43206</v>
      </c>
      <c r="AU52" s="55" t="s">
        <v>327</v>
      </c>
      <c r="AV52" s="63" t="e">
        <f t="shared" si="3"/>
        <v>#VALUE!</v>
      </c>
      <c r="AW52" s="54">
        <f t="shared" si="2"/>
        <v>73.330555555555549</v>
      </c>
      <c r="AX52" s="55">
        <v>43200</v>
      </c>
      <c r="AY52" s="46">
        <v>29.31</v>
      </c>
      <c r="AZ52" s="46" t="s">
        <v>266</v>
      </c>
      <c r="BA52" s="46" t="s">
        <v>266</v>
      </c>
      <c r="BB52" s="46">
        <v>3.16</v>
      </c>
      <c r="BC52" s="46">
        <v>2.0299999999999998</v>
      </c>
      <c r="BD52" s="46">
        <v>1.2</v>
      </c>
      <c r="BE52" s="46">
        <v>145</v>
      </c>
      <c r="BF52" s="46">
        <v>7.83</v>
      </c>
      <c r="BG52" s="46">
        <v>349</v>
      </c>
      <c r="BH52" s="46">
        <v>5.05</v>
      </c>
      <c r="BI52" s="46">
        <v>0.56000000000000005</v>
      </c>
      <c r="BJ52" s="46">
        <v>1.82</v>
      </c>
      <c r="BK52" s="65">
        <f t="shared" si="7"/>
        <v>2.7747252747252746</v>
      </c>
      <c r="BL52" s="46"/>
      <c r="BM52" s="46"/>
      <c r="BN52" s="46"/>
      <c r="BO52" s="46">
        <v>1</v>
      </c>
      <c r="BP52" s="46">
        <v>0</v>
      </c>
      <c r="BQ52" s="46">
        <v>0.96</v>
      </c>
      <c r="BR52" s="55">
        <v>43370</v>
      </c>
      <c r="BS52" s="46" t="s">
        <v>271</v>
      </c>
      <c r="BT52" s="46">
        <v>0</v>
      </c>
      <c r="BU52" s="55" t="s">
        <v>271</v>
      </c>
      <c r="BV52" s="46">
        <v>0</v>
      </c>
      <c r="BW52" s="46">
        <v>1</v>
      </c>
      <c r="BX52" s="46" t="s">
        <v>270</v>
      </c>
      <c r="BY52" s="55">
        <v>42793</v>
      </c>
      <c r="BZ52" s="55">
        <v>42900</v>
      </c>
      <c r="CA52" s="46">
        <v>6</v>
      </c>
      <c r="CB52" s="55">
        <v>42780</v>
      </c>
      <c r="CC52" s="46">
        <v>69.06</v>
      </c>
      <c r="CD52" s="46" t="s">
        <v>266</v>
      </c>
      <c r="CE52" s="46">
        <v>429.15</v>
      </c>
      <c r="CF52" s="46">
        <v>2.91</v>
      </c>
      <c r="CG52" s="46">
        <v>7.49</v>
      </c>
      <c r="CH52" s="46">
        <v>2.7</v>
      </c>
      <c r="CI52" s="46">
        <v>150</v>
      </c>
      <c r="CJ52" s="46">
        <v>6.54</v>
      </c>
      <c r="CK52" s="46">
        <v>357</v>
      </c>
      <c r="CL52" s="46">
        <v>4.3600000000000003</v>
      </c>
      <c r="CM52" s="46">
        <v>0.64</v>
      </c>
      <c r="CN52" s="46">
        <v>1.42</v>
      </c>
      <c r="CO52" s="46"/>
      <c r="CP52" s="46"/>
      <c r="CQ52" s="46"/>
      <c r="CR52" s="46"/>
      <c r="CS52" s="46">
        <v>1</v>
      </c>
      <c r="CT52" s="46">
        <v>0</v>
      </c>
      <c r="CU52" s="46">
        <v>2.95</v>
      </c>
      <c r="CV52" s="55">
        <v>42992</v>
      </c>
      <c r="CW52" s="46" t="s">
        <v>271</v>
      </c>
      <c r="CX52" s="46">
        <v>1</v>
      </c>
      <c r="CY52" s="55">
        <v>43083</v>
      </c>
      <c r="CZ52" s="46">
        <v>1</v>
      </c>
      <c r="DA52" s="46">
        <v>0</v>
      </c>
      <c r="DB52" s="46">
        <v>0</v>
      </c>
      <c r="DC52" s="46">
        <v>0</v>
      </c>
      <c r="DD52" s="46">
        <v>0</v>
      </c>
      <c r="DE52" s="46">
        <v>0</v>
      </c>
      <c r="DF52" s="46">
        <v>0</v>
      </c>
      <c r="DG52" s="46">
        <v>0</v>
      </c>
      <c r="DH52" s="46">
        <v>0</v>
      </c>
      <c r="DI52" s="46">
        <v>0</v>
      </c>
      <c r="DJ52" s="55">
        <v>43894</v>
      </c>
      <c r="DK52" s="46" t="s">
        <v>323</v>
      </c>
    </row>
    <row r="53" spans="1:116" ht="20.100000000000001" customHeight="1" x14ac:dyDescent="0.25">
      <c r="A53" s="4">
        <v>54</v>
      </c>
      <c r="B53" s="5">
        <v>43402</v>
      </c>
      <c r="C53" s="6" t="s">
        <v>115</v>
      </c>
      <c r="D53" s="7">
        <v>510512018</v>
      </c>
      <c r="E53" s="8">
        <v>18760</v>
      </c>
      <c r="F53" s="4">
        <v>207</v>
      </c>
      <c r="G53" s="4" t="s">
        <v>119</v>
      </c>
      <c r="H53" s="4" t="s">
        <v>3</v>
      </c>
      <c r="I53" s="4">
        <v>0.46</v>
      </c>
      <c r="J53" s="4">
        <v>3.67</v>
      </c>
      <c r="K53" s="9" t="s">
        <v>46</v>
      </c>
      <c r="L53" s="10">
        <v>41856</v>
      </c>
      <c r="M53" s="11">
        <f t="shared" si="1"/>
        <v>63.230555555555554</v>
      </c>
      <c r="N53" s="9">
        <v>410</v>
      </c>
      <c r="O53" s="9" t="s">
        <v>272</v>
      </c>
      <c r="P53" s="9">
        <v>7</v>
      </c>
      <c r="Q53" s="9">
        <v>7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9" t="s">
        <v>283</v>
      </c>
      <c r="X53" s="9" t="s">
        <v>271</v>
      </c>
      <c r="Y53" s="9">
        <v>1</v>
      </c>
      <c r="AB53" s="10">
        <v>41858</v>
      </c>
      <c r="AC53" s="10">
        <v>43087</v>
      </c>
      <c r="AD53" s="10">
        <v>41865</v>
      </c>
      <c r="AE53" s="11">
        <f t="shared" si="0"/>
        <v>1222</v>
      </c>
      <c r="AF53" s="49">
        <v>1</v>
      </c>
      <c r="AG53" s="44">
        <v>1</v>
      </c>
      <c r="AH53" s="44" t="s">
        <v>273</v>
      </c>
      <c r="AI53" s="44">
        <v>0</v>
      </c>
      <c r="AJ53" s="44">
        <v>1.47</v>
      </c>
      <c r="AK53" s="50">
        <v>41949</v>
      </c>
      <c r="AL53" s="44">
        <v>0</v>
      </c>
      <c r="AM53" s="44">
        <v>1</v>
      </c>
      <c r="AN53" s="44">
        <v>0</v>
      </c>
      <c r="AO53" s="44">
        <v>0</v>
      </c>
      <c r="AP53" s="44">
        <v>0</v>
      </c>
      <c r="AQ53" s="44" t="s">
        <v>274</v>
      </c>
      <c r="AR53" s="44" t="s">
        <v>265</v>
      </c>
      <c r="AS53" s="44">
        <v>1</v>
      </c>
      <c r="AT53" s="59">
        <v>43122</v>
      </c>
      <c r="AU53" s="50" t="s">
        <v>327</v>
      </c>
      <c r="AV53" s="60" t="e">
        <f t="shared" si="3"/>
        <v>#VALUE!</v>
      </c>
      <c r="AW53" s="49">
        <f t="shared" si="2"/>
        <v>66.694444444444443</v>
      </c>
      <c r="AX53" s="50">
        <v>43122</v>
      </c>
      <c r="AY53" s="44">
        <v>26.9</v>
      </c>
      <c r="AZ53" s="44" t="s">
        <v>266</v>
      </c>
      <c r="BA53" s="44" t="s">
        <v>266</v>
      </c>
      <c r="BB53" s="44">
        <v>3.34</v>
      </c>
      <c r="BC53" s="44">
        <v>1.71</v>
      </c>
      <c r="BD53" s="44" t="s">
        <v>294</v>
      </c>
      <c r="BE53" s="44">
        <v>144</v>
      </c>
      <c r="BF53" s="44">
        <v>6.11</v>
      </c>
      <c r="BG53" s="44">
        <v>187</v>
      </c>
      <c r="BH53" s="44">
        <v>2.96</v>
      </c>
      <c r="BI53" s="44">
        <v>0.57999999999999996</v>
      </c>
      <c r="BJ53" s="44">
        <v>2.4300000000000002</v>
      </c>
      <c r="BK53" s="65">
        <f t="shared" si="7"/>
        <v>1.2181069958847737</v>
      </c>
      <c r="BO53" s="44">
        <v>1</v>
      </c>
      <c r="BP53" s="44">
        <v>0</v>
      </c>
      <c r="BQ53" s="44">
        <v>0.46</v>
      </c>
      <c r="BR53" s="50">
        <v>43402</v>
      </c>
      <c r="BS53" s="44" t="s">
        <v>271</v>
      </c>
      <c r="BT53" s="44">
        <v>1</v>
      </c>
      <c r="BU53" s="50">
        <v>43255</v>
      </c>
      <c r="BV53" s="44">
        <v>0</v>
      </c>
      <c r="BW53" s="44">
        <v>0</v>
      </c>
      <c r="BX53" s="44" t="s">
        <v>271</v>
      </c>
      <c r="BY53" s="44" t="s">
        <v>271</v>
      </c>
      <c r="BZ53" s="44" t="s">
        <v>271</v>
      </c>
      <c r="CA53" s="44" t="s">
        <v>271</v>
      </c>
      <c r="CB53" s="44" t="s">
        <v>271</v>
      </c>
      <c r="CC53" s="44" t="s">
        <v>271</v>
      </c>
      <c r="CD53" s="44" t="s">
        <v>271</v>
      </c>
      <c r="CE53" s="44" t="s">
        <v>271</v>
      </c>
      <c r="CF53" s="44" t="s">
        <v>271</v>
      </c>
      <c r="CG53" s="44" t="s">
        <v>271</v>
      </c>
      <c r="CH53" s="44" t="s">
        <v>271</v>
      </c>
      <c r="CI53" s="44" t="s">
        <v>271</v>
      </c>
      <c r="CJ53" s="44" t="s">
        <v>271</v>
      </c>
      <c r="CK53" s="44" t="s">
        <v>271</v>
      </c>
      <c r="CL53" s="44" t="s">
        <v>271</v>
      </c>
      <c r="CM53" s="44" t="s">
        <v>271</v>
      </c>
      <c r="CN53" s="44" t="s">
        <v>271</v>
      </c>
      <c r="CO53" s="44" t="s">
        <v>271</v>
      </c>
      <c r="CP53" s="44" t="s">
        <v>271</v>
      </c>
      <c r="CQ53" s="44" t="s">
        <v>271</v>
      </c>
      <c r="CR53" s="44" t="s">
        <v>271</v>
      </c>
      <c r="CS53" s="44" t="s">
        <v>271</v>
      </c>
      <c r="CT53" s="44" t="s">
        <v>271</v>
      </c>
      <c r="CU53" s="44" t="s">
        <v>271</v>
      </c>
      <c r="CV53" s="44" t="s">
        <v>271</v>
      </c>
      <c r="CW53" s="44" t="s">
        <v>271</v>
      </c>
      <c r="CX53" s="44" t="s">
        <v>271</v>
      </c>
      <c r="CY53" s="44" t="s">
        <v>271</v>
      </c>
      <c r="CZ53" s="44" t="s">
        <v>271</v>
      </c>
      <c r="DA53" s="44">
        <v>0</v>
      </c>
      <c r="DB53" s="44">
        <v>0</v>
      </c>
      <c r="DC53" s="44">
        <v>0</v>
      </c>
      <c r="DD53" s="44">
        <v>0</v>
      </c>
      <c r="DE53" s="44">
        <v>0</v>
      </c>
      <c r="DF53" s="44">
        <v>0</v>
      </c>
      <c r="DG53" s="44">
        <v>0</v>
      </c>
      <c r="DH53" s="44">
        <v>0</v>
      </c>
      <c r="DI53" s="44">
        <v>0</v>
      </c>
      <c r="DJ53" s="50">
        <v>43892</v>
      </c>
    </row>
    <row r="54" spans="1:116" ht="20.100000000000001" customHeight="1" x14ac:dyDescent="0.25">
      <c r="A54" s="4">
        <v>55</v>
      </c>
      <c r="B54" s="5">
        <v>43402</v>
      </c>
      <c r="C54" s="6" t="s">
        <v>116</v>
      </c>
      <c r="D54" s="7">
        <v>460426433</v>
      </c>
      <c r="E54" s="8">
        <v>16918</v>
      </c>
      <c r="F54" s="4">
        <v>111</v>
      </c>
      <c r="G54" s="4" t="s">
        <v>120</v>
      </c>
      <c r="H54" s="4" t="s">
        <v>3</v>
      </c>
      <c r="I54" s="4">
        <v>187.97</v>
      </c>
      <c r="J54" s="4">
        <v>4.53</v>
      </c>
      <c r="K54" s="9" t="s">
        <v>45</v>
      </c>
      <c r="L54" s="10">
        <v>42736</v>
      </c>
      <c r="M54" s="11">
        <f t="shared" si="1"/>
        <v>70.680555555555557</v>
      </c>
      <c r="N54" s="9">
        <v>18.12</v>
      </c>
      <c r="O54" s="9" t="s">
        <v>262</v>
      </c>
      <c r="P54" s="9">
        <v>8</v>
      </c>
      <c r="Q54" s="9">
        <v>8</v>
      </c>
      <c r="R54" s="44">
        <v>0</v>
      </c>
      <c r="S54" s="44">
        <v>0</v>
      </c>
      <c r="T54" s="44">
        <v>1</v>
      </c>
      <c r="U54" s="44">
        <v>0</v>
      </c>
      <c r="V54" s="44">
        <v>0</v>
      </c>
      <c r="W54" s="9" t="s">
        <v>300</v>
      </c>
      <c r="X54" s="9" t="s">
        <v>271</v>
      </c>
      <c r="Y54" s="9">
        <v>0</v>
      </c>
      <c r="AB54" s="10">
        <v>43381</v>
      </c>
      <c r="AC54" s="10">
        <v>43381</v>
      </c>
      <c r="AD54" s="10">
        <v>42758</v>
      </c>
      <c r="AE54" s="11">
        <f t="shared" si="0"/>
        <v>623</v>
      </c>
      <c r="AF54" s="49">
        <v>0</v>
      </c>
      <c r="AG54" s="44">
        <v>1</v>
      </c>
      <c r="AH54" s="44" t="s">
        <v>263</v>
      </c>
      <c r="AI54" s="44">
        <v>0</v>
      </c>
      <c r="AJ54" s="44" t="s">
        <v>266</v>
      </c>
      <c r="AK54" s="50" t="s">
        <v>266</v>
      </c>
      <c r="AL54" s="44">
        <v>0</v>
      </c>
      <c r="AM54" s="44">
        <v>1</v>
      </c>
      <c r="AN54" s="44">
        <v>0</v>
      </c>
      <c r="AO54" s="44">
        <v>0</v>
      </c>
      <c r="AP54" s="44">
        <v>0</v>
      </c>
      <c r="AQ54" s="44" t="s">
        <v>274</v>
      </c>
      <c r="AR54" s="44" t="s">
        <v>265</v>
      </c>
      <c r="AS54" s="44">
        <v>1</v>
      </c>
      <c r="AT54" s="59">
        <v>43424</v>
      </c>
      <c r="AU54" s="50">
        <v>43489</v>
      </c>
      <c r="AV54" s="60">
        <f t="shared" si="3"/>
        <v>65</v>
      </c>
      <c r="AW54" s="49">
        <f t="shared" si="2"/>
        <v>72.566666666666663</v>
      </c>
      <c r="AX54" s="50">
        <v>43423</v>
      </c>
      <c r="AY54" s="44">
        <v>434.52</v>
      </c>
      <c r="AZ54" s="44" t="s">
        <v>266</v>
      </c>
      <c r="BA54" s="44" t="s">
        <v>266</v>
      </c>
      <c r="BB54" s="44">
        <v>5.76</v>
      </c>
      <c r="BC54" s="44">
        <v>4.25</v>
      </c>
      <c r="BD54" s="44">
        <v>59.6</v>
      </c>
      <c r="BE54" s="44">
        <v>91</v>
      </c>
      <c r="BF54" s="44">
        <v>7.77</v>
      </c>
      <c r="BG54" s="44">
        <v>350</v>
      </c>
      <c r="BH54" s="44">
        <v>6.57</v>
      </c>
      <c r="BI54" s="44">
        <v>0.61</v>
      </c>
      <c r="BJ54" s="44">
        <v>0.5</v>
      </c>
      <c r="BK54" s="65">
        <f t="shared" si="7"/>
        <v>13.14</v>
      </c>
      <c r="BO54" s="44">
        <v>0</v>
      </c>
      <c r="BP54" s="44">
        <v>0</v>
      </c>
      <c r="BQ54" s="44">
        <v>332.99</v>
      </c>
      <c r="BR54" s="50">
        <v>43480</v>
      </c>
      <c r="BS54" s="44">
        <v>0</v>
      </c>
      <c r="BT54" s="44" t="s">
        <v>271</v>
      </c>
      <c r="BU54" s="50" t="s">
        <v>271</v>
      </c>
      <c r="BV54" s="44">
        <v>0</v>
      </c>
      <c r="BW54" s="44">
        <v>0</v>
      </c>
      <c r="BX54" s="44" t="s">
        <v>271</v>
      </c>
      <c r="BY54" s="44" t="s">
        <v>271</v>
      </c>
      <c r="BZ54" s="44" t="s">
        <v>271</v>
      </c>
      <c r="CA54" s="44" t="s">
        <v>271</v>
      </c>
      <c r="CB54" s="44" t="s">
        <v>271</v>
      </c>
      <c r="CC54" s="44" t="s">
        <v>271</v>
      </c>
      <c r="CD54" s="44" t="s">
        <v>271</v>
      </c>
      <c r="CE54" s="44" t="s">
        <v>271</v>
      </c>
      <c r="CF54" s="44" t="s">
        <v>271</v>
      </c>
      <c r="CG54" s="44" t="s">
        <v>271</v>
      </c>
      <c r="CH54" s="44" t="s">
        <v>271</v>
      </c>
      <c r="CI54" s="44" t="s">
        <v>271</v>
      </c>
      <c r="CJ54" s="44" t="s">
        <v>271</v>
      </c>
      <c r="CK54" s="44" t="s">
        <v>271</v>
      </c>
      <c r="CL54" s="44" t="s">
        <v>271</v>
      </c>
      <c r="CM54" s="44" t="s">
        <v>271</v>
      </c>
      <c r="CN54" s="44" t="s">
        <v>271</v>
      </c>
      <c r="CO54" s="44" t="s">
        <v>271</v>
      </c>
      <c r="CP54" s="44" t="s">
        <v>271</v>
      </c>
      <c r="CQ54" s="44" t="s">
        <v>271</v>
      </c>
      <c r="CR54" s="44" t="s">
        <v>271</v>
      </c>
      <c r="CS54" s="44" t="s">
        <v>271</v>
      </c>
      <c r="CT54" s="44" t="s">
        <v>271</v>
      </c>
      <c r="CU54" s="44" t="s">
        <v>271</v>
      </c>
      <c r="CV54" s="44" t="s">
        <v>271</v>
      </c>
      <c r="CW54" s="44" t="s">
        <v>271</v>
      </c>
      <c r="CX54" s="44" t="s">
        <v>271</v>
      </c>
      <c r="CY54" s="44" t="s">
        <v>271</v>
      </c>
      <c r="CZ54" s="44" t="s">
        <v>271</v>
      </c>
      <c r="DA54" s="44">
        <v>0</v>
      </c>
      <c r="DB54" s="44">
        <v>0</v>
      </c>
      <c r="DC54" s="44">
        <v>0</v>
      </c>
      <c r="DD54" s="44">
        <v>0</v>
      </c>
      <c r="DE54" s="44">
        <v>0</v>
      </c>
      <c r="DF54" s="44">
        <v>0</v>
      </c>
      <c r="DG54" s="44">
        <v>0</v>
      </c>
      <c r="DH54" s="44">
        <v>0</v>
      </c>
      <c r="DI54" s="44">
        <v>1</v>
      </c>
      <c r="DJ54" s="50">
        <v>43867</v>
      </c>
      <c r="DK54" s="44" t="s">
        <v>324</v>
      </c>
    </row>
    <row r="55" spans="1:116" ht="20.100000000000001" customHeight="1" x14ac:dyDescent="0.25">
      <c r="A55" s="4">
        <v>56</v>
      </c>
      <c r="B55" s="5">
        <v>43402</v>
      </c>
      <c r="C55" s="6" t="s">
        <v>117</v>
      </c>
      <c r="D55" s="7">
        <v>390922463</v>
      </c>
      <c r="E55" s="8">
        <v>14510</v>
      </c>
      <c r="F55" s="4">
        <v>201</v>
      </c>
      <c r="G55" s="4" t="s">
        <v>121</v>
      </c>
      <c r="H55" s="4" t="s">
        <v>6</v>
      </c>
      <c r="I55" s="4">
        <v>0.26</v>
      </c>
      <c r="J55" s="4">
        <v>3.49</v>
      </c>
      <c r="K55" s="9" t="s">
        <v>46</v>
      </c>
      <c r="L55" s="10">
        <v>40520</v>
      </c>
      <c r="M55" s="11">
        <f t="shared" si="1"/>
        <v>71.211111111111109</v>
      </c>
      <c r="N55" s="9" t="s">
        <v>266</v>
      </c>
      <c r="O55" s="9" t="s">
        <v>282</v>
      </c>
      <c r="P55" s="9">
        <v>7</v>
      </c>
      <c r="Q55" s="9">
        <v>7</v>
      </c>
      <c r="R55" s="44" t="s">
        <v>266</v>
      </c>
      <c r="S55" s="44">
        <v>0</v>
      </c>
      <c r="T55" s="44">
        <v>1</v>
      </c>
      <c r="U55" s="44">
        <v>0</v>
      </c>
      <c r="V55" s="44">
        <v>0</v>
      </c>
      <c r="W55" s="9" t="s">
        <v>266</v>
      </c>
      <c r="X55" s="9" t="s">
        <v>271</v>
      </c>
      <c r="Y55" s="9">
        <v>0</v>
      </c>
      <c r="AB55" s="10">
        <v>42123</v>
      </c>
      <c r="AC55" s="10">
        <v>42123</v>
      </c>
      <c r="AD55" s="10">
        <v>41518</v>
      </c>
      <c r="AE55" s="11">
        <f t="shared" si="0"/>
        <v>605</v>
      </c>
      <c r="AF55" s="49">
        <v>0</v>
      </c>
      <c r="AG55" s="44">
        <v>1</v>
      </c>
      <c r="AH55" s="44" t="s">
        <v>263</v>
      </c>
      <c r="AI55" s="44">
        <v>1</v>
      </c>
      <c r="AJ55" s="44" t="s">
        <v>266</v>
      </c>
      <c r="AK55" s="50" t="s">
        <v>266</v>
      </c>
      <c r="AL55" s="44">
        <v>1</v>
      </c>
      <c r="AM55" s="44">
        <v>1</v>
      </c>
      <c r="AN55" s="44">
        <v>0</v>
      </c>
      <c r="AO55" s="44">
        <v>0</v>
      </c>
      <c r="AP55" s="44">
        <v>0</v>
      </c>
      <c r="AQ55" s="44" t="s">
        <v>274</v>
      </c>
      <c r="AR55" s="44" t="s">
        <v>264</v>
      </c>
      <c r="AS55" s="44">
        <v>1</v>
      </c>
      <c r="AT55" s="59">
        <v>42591</v>
      </c>
      <c r="AU55" s="50">
        <v>43612</v>
      </c>
      <c r="AV55" s="60">
        <f t="shared" si="3"/>
        <v>1021</v>
      </c>
      <c r="AW55" s="49">
        <f t="shared" si="2"/>
        <v>76.88055555555556</v>
      </c>
      <c r="AX55" s="50">
        <v>42591</v>
      </c>
      <c r="AY55" s="44">
        <v>0.73</v>
      </c>
      <c r="AZ55" s="44" t="s">
        <v>266</v>
      </c>
      <c r="BA55" s="44" t="s">
        <v>266</v>
      </c>
      <c r="BB55" s="44">
        <v>2.7</v>
      </c>
      <c r="BC55" s="44">
        <v>0.82</v>
      </c>
      <c r="BD55" s="44">
        <v>13.1</v>
      </c>
      <c r="BE55" s="44">
        <v>127</v>
      </c>
      <c r="BF55" s="44">
        <v>6.92</v>
      </c>
      <c r="BG55" s="44">
        <v>283</v>
      </c>
      <c r="BH55" s="44">
        <v>4.8899999999999997</v>
      </c>
      <c r="BI55" s="44">
        <v>0.76</v>
      </c>
      <c r="BJ55" s="44">
        <v>0.79</v>
      </c>
      <c r="BK55" s="65">
        <f t="shared" si="7"/>
        <v>6.1898734177215182</v>
      </c>
      <c r="BO55" s="44">
        <v>1</v>
      </c>
      <c r="BP55" s="44" t="s">
        <v>266</v>
      </c>
      <c r="BQ55" s="44">
        <v>0.06</v>
      </c>
      <c r="BR55" s="50">
        <v>42891</v>
      </c>
      <c r="BS55" s="44">
        <v>0</v>
      </c>
      <c r="BT55" s="44">
        <v>0</v>
      </c>
      <c r="BU55" s="50" t="s">
        <v>271</v>
      </c>
      <c r="BV55" s="44">
        <v>0</v>
      </c>
      <c r="BW55" s="44">
        <v>1</v>
      </c>
      <c r="BX55" s="44" t="s">
        <v>269</v>
      </c>
      <c r="BY55" s="50" t="s">
        <v>325</v>
      </c>
      <c r="BZ55" s="50" t="s">
        <v>326</v>
      </c>
      <c r="CA55" s="44" t="s">
        <v>266</v>
      </c>
      <c r="CB55" s="50" t="s">
        <v>266</v>
      </c>
      <c r="CC55" s="44" t="s">
        <v>266</v>
      </c>
      <c r="CD55" s="44" t="s">
        <v>266</v>
      </c>
      <c r="CE55" s="44" t="s">
        <v>266</v>
      </c>
      <c r="CF55" s="44" t="s">
        <v>266</v>
      </c>
      <c r="CG55" s="44" t="s">
        <v>266</v>
      </c>
      <c r="CH55" s="44" t="s">
        <v>266</v>
      </c>
      <c r="CI55" s="44" t="s">
        <v>266</v>
      </c>
      <c r="CJ55" s="44" t="s">
        <v>266</v>
      </c>
      <c r="CK55" s="44" t="s">
        <v>266</v>
      </c>
      <c r="CL55" s="44" t="s">
        <v>266</v>
      </c>
      <c r="CM55" s="44" t="s">
        <v>266</v>
      </c>
      <c r="CN55" s="44" t="s">
        <v>266</v>
      </c>
      <c r="CO55" s="44" t="s">
        <v>266</v>
      </c>
      <c r="CP55" s="44" t="s">
        <v>266</v>
      </c>
      <c r="CQ55" s="44" t="s">
        <v>266</v>
      </c>
      <c r="CR55" s="44" t="s">
        <v>266</v>
      </c>
      <c r="CS55" s="44" t="s">
        <v>266</v>
      </c>
      <c r="CT55" s="44" t="s">
        <v>266</v>
      </c>
      <c r="CU55" s="44" t="s">
        <v>266</v>
      </c>
      <c r="CV55" s="44" t="s">
        <v>266</v>
      </c>
      <c r="CW55" s="44" t="s">
        <v>266</v>
      </c>
      <c r="CX55" s="44" t="s">
        <v>266</v>
      </c>
      <c r="CY55" s="44" t="s">
        <v>266</v>
      </c>
      <c r="CZ55" s="44" t="s">
        <v>266</v>
      </c>
      <c r="DA55" s="44">
        <v>0</v>
      </c>
      <c r="DB55" s="44">
        <v>0</v>
      </c>
      <c r="DC55" s="44">
        <v>0</v>
      </c>
      <c r="DD55" s="44">
        <v>0</v>
      </c>
      <c r="DE55" s="44">
        <v>1</v>
      </c>
      <c r="DF55" s="44">
        <v>1</v>
      </c>
      <c r="DG55" s="44">
        <v>1</v>
      </c>
      <c r="DH55" s="44">
        <v>1</v>
      </c>
      <c r="DI55" s="44">
        <v>0</v>
      </c>
      <c r="DJ55" s="50">
        <v>43850</v>
      </c>
    </row>
    <row r="56" spans="1:116" ht="20.100000000000001" customHeight="1" x14ac:dyDescent="0.25">
      <c r="A56" s="4">
        <v>57</v>
      </c>
      <c r="B56" s="5">
        <v>43403</v>
      </c>
      <c r="C56" s="6" t="s">
        <v>122</v>
      </c>
      <c r="D56" s="7">
        <v>491021044</v>
      </c>
      <c r="E56" s="8">
        <v>18192</v>
      </c>
      <c r="F56" s="4">
        <v>205</v>
      </c>
      <c r="G56" s="4" t="s">
        <v>123</v>
      </c>
      <c r="H56" s="4" t="s">
        <v>6</v>
      </c>
      <c r="I56" s="4">
        <v>3.63</v>
      </c>
      <c r="J56" s="4">
        <v>4.32</v>
      </c>
      <c r="K56" s="9" t="s">
        <v>46</v>
      </c>
      <c r="L56" s="10">
        <v>41671</v>
      </c>
      <c r="M56" s="11">
        <f t="shared" si="1"/>
        <v>64.277777777777771</v>
      </c>
      <c r="N56" s="9">
        <v>31</v>
      </c>
      <c r="O56" s="9" t="s">
        <v>267</v>
      </c>
      <c r="P56" s="9">
        <v>9</v>
      </c>
      <c r="Q56" s="9">
        <v>8</v>
      </c>
      <c r="R56" s="44" t="s">
        <v>266</v>
      </c>
      <c r="S56" s="44">
        <v>0</v>
      </c>
      <c r="T56" s="44">
        <v>0</v>
      </c>
      <c r="U56" s="44">
        <v>0</v>
      </c>
      <c r="V56" s="44">
        <v>0</v>
      </c>
      <c r="W56" s="9" t="s">
        <v>388</v>
      </c>
      <c r="X56" s="9" t="s">
        <v>271</v>
      </c>
      <c r="Y56" s="9">
        <v>1</v>
      </c>
      <c r="AB56" s="10">
        <v>41701</v>
      </c>
      <c r="AC56" s="10">
        <v>43117</v>
      </c>
      <c r="AD56" s="10">
        <v>41736</v>
      </c>
      <c r="AE56" s="11">
        <f t="shared" si="0"/>
        <v>1381</v>
      </c>
      <c r="AF56" s="49">
        <v>0</v>
      </c>
      <c r="AG56" s="44">
        <v>1</v>
      </c>
      <c r="AH56" s="44" t="s">
        <v>260</v>
      </c>
      <c r="AI56" s="44">
        <v>0</v>
      </c>
      <c r="AJ56" s="44">
        <v>1.81</v>
      </c>
      <c r="AK56" s="50">
        <v>41907</v>
      </c>
      <c r="AL56" s="44">
        <v>1</v>
      </c>
      <c r="AM56" s="44">
        <v>1</v>
      </c>
      <c r="AN56" s="44">
        <v>0</v>
      </c>
      <c r="AO56" s="44">
        <v>0</v>
      </c>
      <c r="AP56" s="44">
        <v>0</v>
      </c>
      <c r="AQ56" s="44" t="s">
        <v>274</v>
      </c>
      <c r="AR56" s="44" t="s">
        <v>265</v>
      </c>
      <c r="AS56" s="44">
        <v>0</v>
      </c>
      <c r="AT56" s="59">
        <v>43172</v>
      </c>
      <c r="AU56" s="50">
        <v>43865</v>
      </c>
      <c r="AV56" s="60">
        <f t="shared" si="3"/>
        <v>693</v>
      </c>
      <c r="AW56" s="49">
        <f t="shared" si="2"/>
        <v>68.394444444444446</v>
      </c>
      <c r="AX56" s="50">
        <v>76044</v>
      </c>
      <c r="AY56" s="44">
        <v>23.15</v>
      </c>
      <c r="AZ56" s="44" t="s">
        <v>266</v>
      </c>
      <c r="BA56" s="44" t="s">
        <v>266</v>
      </c>
      <c r="BK56" s="65" t="e">
        <f t="shared" si="7"/>
        <v>#DIV/0!</v>
      </c>
      <c r="BO56" s="44">
        <v>0</v>
      </c>
      <c r="BP56" s="44">
        <v>0</v>
      </c>
      <c r="BQ56" s="44">
        <v>0.73</v>
      </c>
      <c r="BR56" s="50">
        <v>43699</v>
      </c>
      <c r="BS56" s="44" t="s">
        <v>271</v>
      </c>
      <c r="BT56" s="44">
        <v>1</v>
      </c>
      <c r="BU56" s="50">
        <v>43440</v>
      </c>
      <c r="BV56" s="44">
        <v>0</v>
      </c>
      <c r="BW56" s="44">
        <v>1</v>
      </c>
      <c r="BX56" s="44" t="s">
        <v>269</v>
      </c>
      <c r="BY56" s="50">
        <v>43893</v>
      </c>
      <c r="CB56" s="50">
        <v>43893</v>
      </c>
      <c r="CC56" s="44">
        <v>4.51</v>
      </c>
      <c r="CD56" s="44" t="s">
        <v>266</v>
      </c>
      <c r="CE56" s="44" t="s">
        <v>266</v>
      </c>
      <c r="CS56" s="44">
        <v>1</v>
      </c>
      <c r="CT56" s="44">
        <v>0</v>
      </c>
      <c r="DA56" s="44">
        <v>0</v>
      </c>
      <c r="DB56" s="44">
        <v>0</v>
      </c>
      <c r="DC56" s="44">
        <v>0</v>
      </c>
      <c r="DD56" s="44">
        <v>0</v>
      </c>
      <c r="DE56" s="44">
        <v>0</v>
      </c>
      <c r="DF56" s="44">
        <v>0</v>
      </c>
      <c r="DG56" s="44">
        <v>1</v>
      </c>
      <c r="DH56" s="44">
        <v>0</v>
      </c>
      <c r="DI56" s="44">
        <v>0</v>
      </c>
      <c r="DJ56" s="50">
        <v>43893</v>
      </c>
      <c r="DL56" s="13" t="s">
        <v>430</v>
      </c>
    </row>
    <row r="57" spans="1:116" ht="20.100000000000001" customHeight="1" x14ac:dyDescent="0.25">
      <c r="A57" s="4">
        <v>58</v>
      </c>
      <c r="B57" s="5">
        <v>43403</v>
      </c>
      <c r="C57" s="6" t="s">
        <v>124</v>
      </c>
      <c r="D57" s="7">
        <v>510904128</v>
      </c>
      <c r="E57" s="8">
        <v>18875</v>
      </c>
      <c r="F57" s="4">
        <v>111</v>
      </c>
      <c r="G57" s="4" t="s">
        <v>125</v>
      </c>
      <c r="H57" s="4" t="s">
        <v>3</v>
      </c>
      <c r="I57" s="4">
        <v>1389.79</v>
      </c>
      <c r="J57" s="4">
        <v>12.76</v>
      </c>
      <c r="K57" s="9" t="s">
        <v>46</v>
      </c>
      <c r="L57" s="10">
        <v>42643</v>
      </c>
      <c r="M57" s="11">
        <f t="shared" si="1"/>
        <v>65.072222222222223</v>
      </c>
      <c r="N57" s="9">
        <v>754.87</v>
      </c>
      <c r="O57" s="9" t="s">
        <v>258</v>
      </c>
      <c r="P57" s="9">
        <v>9</v>
      </c>
      <c r="Q57" s="9">
        <v>8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9" t="s">
        <v>389</v>
      </c>
      <c r="X57" s="9" t="s">
        <v>271</v>
      </c>
      <c r="Y57" s="9">
        <v>1</v>
      </c>
      <c r="AB57" s="10">
        <v>42692</v>
      </c>
      <c r="AC57" s="10">
        <v>43115</v>
      </c>
      <c r="AD57" s="10">
        <v>42676</v>
      </c>
      <c r="AE57" s="11">
        <f t="shared" si="0"/>
        <v>439</v>
      </c>
      <c r="AF57" s="49">
        <v>1</v>
      </c>
      <c r="AG57" s="44">
        <v>1</v>
      </c>
      <c r="AH57" s="44" t="s">
        <v>263</v>
      </c>
      <c r="AI57" s="44">
        <v>0</v>
      </c>
      <c r="AJ57" s="56">
        <v>2.35</v>
      </c>
      <c r="AK57" s="50">
        <v>42874</v>
      </c>
      <c r="AL57" s="44">
        <v>1</v>
      </c>
      <c r="AM57" s="44">
        <v>1</v>
      </c>
      <c r="AN57" s="44">
        <v>0</v>
      </c>
      <c r="AO57" s="44">
        <v>0</v>
      </c>
      <c r="AP57" s="44">
        <v>0</v>
      </c>
      <c r="AQ57" s="44" t="s">
        <v>261</v>
      </c>
      <c r="AR57" s="44" t="s">
        <v>264</v>
      </c>
      <c r="AS57" s="44">
        <v>1</v>
      </c>
      <c r="AT57" s="59">
        <v>43129</v>
      </c>
      <c r="AU57" s="50">
        <v>43213</v>
      </c>
      <c r="AV57" s="60">
        <f t="shared" si="3"/>
        <v>84</v>
      </c>
      <c r="AW57" s="49">
        <f t="shared" si="2"/>
        <v>66.402777777777771</v>
      </c>
      <c r="AX57" s="50">
        <v>43129</v>
      </c>
      <c r="AY57" s="44">
        <v>309.2</v>
      </c>
      <c r="AZ57" s="44" t="s">
        <v>266</v>
      </c>
      <c r="BA57" s="44" t="s">
        <v>266</v>
      </c>
      <c r="BK57" s="65" t="e">
        <f t="shared" si="7"/>
        <v>#DIV/0!</v>
      </c>
      <c r="BO57" s="44">
        <v>1</v>
      </c>
      <c r="BP57" s="44">
        <v>3</v>
      </c>
      <c r="BQ57" s="44">
        <v>101.9</v>
      </c>
      <c r="BR57" s="50">
        <v>43157</v>
      </c>
      <c r="BS57" s="44">
        <v>0</v>
      </c>
      <c r="BT57" s="44">
        <v>0</v>
      </c>
      <c r="BU57" s="50" t="s">
        <v>271</v>
      </c>
      <c r="BV57" s="44">
        <v>0</v>
      </c>
      <c r="BW57" s="44">
        <v>1</v>
      </c>
      <c r="BX57" s="44" t="s">
        <v>270</v>
      </c>
      <c r="BY57" s="50">
        <v>42739</v>
      </c>
      <c r="BZ57" s="50">
        <v>42780</v>
      </c>
      <c r="CA57" s="44">
        <v>3</v>
      </c>
      <c r="CB57" s="50">
        <v>42738</v>
      </c>
      <c r="CC57" s="44">
        <v>15.57</v>
      </c>
      <c r="CD57" s="44" t="s">
        <v>266</v>
      </c>
      <c r="CE57" s="44" t="s">
        <v>266</v>
      </c>
      <c r="CS57" s="44">
        <v>1</v>
      </c>
      <c r="CT57" s="44">
        <v>0</v>
      </c>
      <c r="CU57" s="44">
        <v>2.35</v>
      </c>
      <c r="CV57" s="50">
        <v>42874</v>
      </c>
      <c r="CW57" s="44">
        <v>0</v>
      </c>
      <c r="CX57" s="44">
        <v>0</v>
      </c>
      <c r="CY57" s="50" t="s">
        <v>271</v>
      </c>
      <c r="CZ57" s="44">
        <v>1</v>
      </c>
      <c r="DA57" s="44">
        <v>0</v>
      </c>
      <c r="DB57" s="44">
        <v>1</v>
      </c>
      <c r="DC57" s="44">
        <v>1</v>
      </c>
      <c r="DD57" s="44">
        <v>0</v>
      </c>
      <c r="DE57" s="44">
        <v>1</v>
      </c>
      <c r="DF57" s="44">
        <v>0</v>
      </c>
      <c r="DG57" s="44">
        <v>0</v>
      </c>
      <c r="DH57" s="44">
        <v>0</v>
      </c>
      <c r="DI57" s="44">
        <v>1</v>
      </c>
      <c r="DJ57" s="50">
        <v>43651</v>
      </c>
    </row>
    <row r="58" spans="1:116" ht="20.100000000000001" customHeight="1" x14ac:dyDescent="0.25">
      <c r="A58" s="4">
        <v>59</v>
      </c>
      <c r="B58" s="5">
        <v>43403</v>
      </c>
      <c r="C58" s="6" t="s">
        <v>126</v>
      </c>
      <c r="D58" s="7">
        <v>380313439</v>
      </c>
      <c r="E58" s="8">
        <v>13952</v>
      </c>
      <c r="F58" s="4">
        <v>211</v>
      </c>
      <c r="G58" s="4" t="s">
        <v>127</v>
      </c>
      <c r="H58" s="4" t="s">
        <v>6</v>
      </c>
      <c r="I58" s="4">
        <v>12.17</v>
      </c>
      <c r="J58" s="4">
        <v>3.82</v>
      </c>
      <c r="K58" s="9" t="s">
        <v>46</v>
      </c>
      <c r="L58" s="10">
        <v>38749</v>
      </c>
      <c r="M58" s="11">
        <f t="shared" si="1"/>
        <v>67.88333333333334</v>
      </c>
      <c r="N58" s="9" t="s">
        <v>266</v>
      </c>
      <c r="O58" s="9" t="s">
        <v>267</v>
      </c>
      <c r="P58" s="9">
        <v>9</v>
      </c>
      <c r="Q58" s="9">
        <v>8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9" t="s">
        <v>390</v>
      </c>
      <c r="X58" s="9" t="s">
        <v>271</v>
      </c>
      <c r="Y58" s="9">
        <v>0</v>
      </c>
      <c r="AB58" s="10">
        <v>41913</v>
      </c>
      <c r="AC58" s="10">
        <v>41913</v>
      </c>
      <c r="AD58" s="10">
        <v>38777</v>
      </c>
      <c r="AE58" s="11">
        <f t="shared" si="0"/>
        <v>3136</v>
      </c>
      <c r="AF58" s="49">
        <v>0</v>
      </c>
      <c r="AG58" s="44">
        <v>0</v>
      </c>
      <c r="AH58" s="44">
        <v>0</v>
      </c>
      <c r="AI58" s="44">
        <v>1</v>
      </c>
      <c r="AJ58" s="44" t="s">
        <v>266</v>
      </c>
      <c r="AK58" s="50" t="s">
        <v>266</v>
      </c>
      <c r="AL58" s="44">
        <v>0</v>
      </c>
      <c r="AM58" s="44">
        <v>1</v>
      </c>
      <c r="AN58" s="44">
        <v>0</v>
      </c>
      <c r="AO58" s="44">
        <v>0</v>
      </c>
      <c r="AP58" s="44">
        <v>0</v>
      </c>
      <c r="AQ58" s="44" t="s">
        <v>261</v>
      </c>
      <c r="AR58" s="44" t="s">
        <v>264</v>
      </c>
      <c r="AS58" s="44">
        <v>1</v>
      </c>
      <c r="AT58" s="59">
        <v>42902</v>
      </c>
      <c r="AU58" s="50">
        <v>43572</v>
      </c>
      <c r="AV58" s="60">
        <f t="shared" si="3"/>
        <v>670</v>
      </c>
      <c r="AW58" s="49">
        <f t="shared" si="2"/>
        <v>79.25833333333334</v>
      </c>
      <c r="AX58" s="50">
        <v>42902</v>
      </c>
      <c r="AY58" s="44">
        <v>94.77</v>
      </c>
      <c r="AZ58" s="44" t="s">
        <v>266</v>
      </c>
      <c r="BA58" s="44" t="s">
        <v>266</v>
      </c>
      <c r="BK58" s="65" t="e">
        <f t="shared" si="7"/>
        <v>#DIV/0!</v>
      </c>
      <c r="BO58" s="44">
        <v>1</v>
      </c>
      <c r="BP58" s="44">
        <v>0</v>
      </c>
      <c r="BQ58" s="44">
        <v>7.23</v>
      </c>
      <c r="BR58" s="50">
        <v>43266</v>
      </c>
      <c r="BS58" s="44">
        <v>0</v>
      </c>
      <c r="BT58" s="44">
        <v>0</v>
      </c>
      <c r="BU58" s="50" t="s">
        <v>271</v>
      </c>
      <c r="BV58" s="44">
        <v>0</v>
      </c>
      <c r="BW58" s="44">
        <v>1</v>
      </c>
      <c r="BX58" s="44" t="s">
        <v>269</v>
      </c>
      <c r="BY58" s="50">
        <v>41944</v>
      </c>
      <c r="BZ58" s="50">
        <v>42095</v>
      </c>
      <c r="CA58" s="44">
        <v>8</v>
      </c>
      <c r="CB58" s="50" t="s">
        <v>266</v>
      </c>
      <c r="CC58" s="44" t="s">
        <v>266</v>
      </c>
      <c r="CD58" s="44" t="s">
        <v>266</v>
      </c>
      <c r="CE58" s="44" t="s">
        <v>266</v>
      </c>
      <c r="CF58" s="44" t="s">
        <v>266</v>
      </c>
      <c r="CG58" s="44" t="s">
        <v>266</v>
      </c>
      <c r="CH58" s="44" t="s">
        <v>266</v>
      </c>
      <c r="CI58" s="44" t="s">
        <v>266</v>
      </c>
      <c r="CJ58" s="44" t="s">
        <v>266</v>
      </c>
      <c r="CK58" s="44" t="s">
        <v>266</v>
      </c>
      <c r="CL58" s="44" t="s">
        <v>266</v>
      </c>
      <c r="CM58" s="44" t="s">
        <v>266</v>
      </c>
      <c r="CN58" s="44" t="s">
        <v>266</v>
      </c>
      <c r="CO58" s="44" t="s">
        <v>266</v>
      </c>
      <c r="CP58" s="44" t="s">
        <v>266</v>
      </c>
      <c r="CQ58" s="44" t="s">
        <v>266</v>
      </c>
      <c r="CR58" s="44" t="s">
        <v>266</v>
      </c>
      <c r="CS58" s="44" t="s">
        <v>266</v>
      </c>
      <c r="CT58" s="44" t="s">
        <v>266</v>
      </c>
      <c r="CU58" s="44" t="s">
        <v>266</v>
      </c>
      <c r="CV58" s="44" t="s">
        <v>266</v>
      </c>
      <c r="CW58" s="44" t="s">
        <v>266</v>
      </c>
      <c r="CX58" s="44" t="s">
        <v>266</v>
      </c>
      <c r="CY58" s="44" t="s">
        <v>266</v>
      </c>
      <c r="CZ58" s="44" t="s">
        <v>266</v>
      </c>
      <c r="DA58" s="44">
        <v>0</v>
      </c>
      <c r="DB58" s="44">
        <v>1</v>
      </c>
      <c r="DC58" s="44">
        <v>0</v>
      </c>
      <c r="DD58" s="44">
        <v>0</v>
      </c>
      <c r="DE58" s="44">
        <v>0</v>
      </c>
      <c r="DF58" s="44">
        <v>0</v>
      </c>
      <c r="DG58" s="44">
        <v>1</v>
      </c>
      <c r="DH58" s="44">
        <v>1</v>
      </c>
      <c r="DI58" s="44">
        <v>0</v>
      </c>
      <c r="DJ58" s="50">
        <v>43887</v>
      </c>
      <c r="DL58" s="13" t="s">
        <v>391</v>
      </c>
    </row>
    <row r="59" spans="1:116" ht="20.100000000000001" customHeight="1" x14ac:dyDescent="0.25">
      <c r="A59" s="4">
        <v>60</v>
      </c>
      <c r="B59" s="5">
        <v>43404</v>
      </c>
      <c r="C59" s="6" t="s">
        <v>128</v>
      </c>
      <c r="D59" s="7">
        <v>470722438</v>
      </c>
      <c r="E59" s="8">
        <v>17370</v>
      </c>
      <c r="F59" s="4">
        <v>205</v>
      </c>
      <c r="G59" s="4" t="s">
        <v>129</v>
      </c>
      <c r="H59" s="4" t="s">
        <v>3</v>
      </c>
      <c r="I59" s="4">
        <v>0.98</v>
      </c>
      <c r="J59" s="4">
        <v>3.05</v>
      </c>
      <c r="K59" s="9" t="s">
        <v>46</v>
      </c>
      <c r="L59" s="10">
        <v>41579</v>
      </c>
      <c r="M59" s="11">
        <f t="shared" si="1"/>
        <v>66.275000000000006</v>
      </c>
      <c r="N59" s="9">
        <v>19.600000000000001</v>
      </c>
      <c r="O59" s="9" t="s">
        <v>272</v>
      </c>
      <c r="P59" s="9">
        <v>7</v>
      </c>
      <c r="Q59" s="9">
        <v>7</v>
      </c>
      <c r="R59" s="44">
        <v>0</v>
      </c>
      <c r="S59" s="44">
        <v>1</v>
      </c>
      <c r="T59" s="44">
        <v>0</v>
      </c>
      <c r="U59" s="44">
        <v>0</v>
      </c>
      <c r="V59" s="44">
        <v>1</v>
      </c>
      <c r="W59" s="9" t="s">
        <v>293</v>
      </c>
      <c r="X59" s="9" t="s">
        <v>289</v>
      </c>
      <c r="Y59" s="9">
        <v>0</v>
      </c>
      <c r="AB59" s="10">
        <v>43076</v>
      </c>
      <c r="AC59" s="10">
        <v>43076</v>
      </c>
      <c r="AD59" s="10">
        <v>42647</v>
      </c>
      <c r="AE59" s="11">
        <f t="shared" si="0"/>
        <v>429</v>
      </c>
      <c r="AF59" s="49">
        <v>0</v>
      </c>
      <c r="AG59" s="44">
        <v>1</v>
      </c>
      <c r="AH59" s="53" t="s">
        <v>263</v>
      </c>
      <c r="AI59" s="44">
        <v>0</v>
      </c>
      <c r="AJ59" s="44" t="s">
        <v>266</v>
      </c>
      <c r="AK59" s="50" t="s">
        <v>266</v>
      </c>
      <c r="AL59" s="44">
        <v>1</v>
      </c>
      <c r="AM59" s="44">
        <v>0</v>
      </c>
      <c r="AN59" s="44">
        <v>0</v>
      </c>
      <c r="AO59" s="44">
        <v>0</v>
      </c>
      <c r="AP59" s="44">
        <v>0</v>
      </c>
      <c r="AQ59" s="44" t="s">
        <v>274</v>
      </c>
      <c r="AR59" s="44" t="s">
        <v>265</v>
      </c>
      <c r="AS59" s="44">
        <v>0</v>
      </c>
      <c r="AT59" s="59">
        <v>43109</v>
      </c>
      <c r="AU59" s="50" t="s">
        <v>327</v>
      </c>
      <c r="AV59" s="60" t="e">
        <f t="shared" si="3"/>
        <v>#VALUE!</v>
      </c>
      <c r="AW59" s="49">
        <f t="shared" si="2"/>
        <v>70.463888888888889</v>
      </c>
      <c r="AX59" s="50">
        <v>43109</v>
      </c>
      <c r="AY59" s="44">
        <v>2.33</v>
      </c>
      <c r="AZ59" s="44" t="s">
        <v>266</v>
      </c>
      <c r="BA59" s="44" t="s">
        <v>266</v>
      </c>
      <c r="BK59" s="65" t="e">
        <f t="shared" si="7"/>
        <v>#DIV/0!</v>
      </c>
      <c r="BO59" s="44">
        <v>0</v>
      </c>
      <c r="BP59" s="44">
        <v>0</v>
      </c>
      <c r="BQ59" s="44">
        <v>0.66</v>
      </c>
      <c r="BR59" s="50">
        <v>43250</v>
      </c>
      <c r="BS59" s="44" t="s">
        <v>271</v>
      </c>
      <c r="BT59" s="44">
        <v>0</v>
      </c>
      <c r="BU59" s="50" t="s">
        <v>271</v>
      </c>
      <c r="BV59" s="44">
        <v>0</v>
      </c>
      <c r="BW59" s="44">
        <v>0</v>
      </c>
      <c r="BX59" s="44" t="s">
        <v>271</v>
      </c>
      <c r="BY59" s="44" t="s">
        <v>271</v>
      </c>
      <c r="BZ59" s="44" t="s">
        <v>271</v>
      </c>
      <c r="CA59" s="44" t="s">
        <v>271</v>
      </c>
      <c r="CB59" s="44" t="s">
        <v>271</v>
      </c>
      <c r="CC59" s="44" t="s">
        <v>271</v>
      </c>
      <c r="CD59" s="44" t="s">
        <v>271</v>
      </c>
      <c r="CE59" s="44" t="s">
        <v>271</v>
      </c>
      <c r="CF59" s="44" t="s">
        <v>271</v>
      </c>
      <c r="CG59" s="44" t="s">
        <v>271</v>
      </c>
      <c r="CH59" s="44" t="s">
        <v>271</v>
      </c>
      <c r="CI59" s="44" t="s">
        <v>271</v>
      </c>
      <c r="CJ59" s="44" t="s">
        <v>271</v>
      </c>
      <c r="CK59" s="44" t="s">
        <v>271</v>
      </c>
      <c r="CL59" s="44" t="s">
        <v>271</v>
      </c>
      <c r="CM59" s="44" t="s">
        <v>271</v>
      </c>
      <c r="CN59" s="44" t="s">
        <v>271</v>
      </c>
      <c r="CO59" s="44" t="s">
        <v>271</v>
      </c>
      <c r="CP59" s="44" t="s">
        <v>271</v>
      </c>
      <c r="CQ59" s="44" t="s">
        <v>271</v>
      </c>
      <c r="CR59" s="44" t="s">
        <v>271</v>
      </c>
      <c r="CS59" s="44" t="s">
        <v>271</v>
      </c>
      <c r="CT59" s="44" t="s">
        <v>271</v>
      </c>
      <c r="CU59" s="44" t="s">
        <v>271</v>
      </c>
      <c r="CV59" s="44" t="s">
        <v>271</v>
      </c>
      <c r="CW59" s="44" t="s">
        <v>271</v>
      </c>
      <c r="CX59" s="44" t="s">
        <v>271</v>
      </c>
      <c r="CY59" s="44" t="s">
        <v>271</v>
      </c>
      <c r="CZ59" s="44" t="s">
        <v>271</v>
      </c>
      <c r="DA59" s="44">
        <v>0</v>
      </c>
      <c r="DB59" s="44">
        <v>0</v>
      </c>
      <c r="DC59" s="44">
        <v>0</v>
      </c>
      <c r="DD59" s="44">
        <v>0</v>
      </c>
      <c r="DE59" s="44">
        <v>0</v>
      </c>
      <c r="DF59" s="44">
        <v>0</v>
      </c>
      <c r="DG59" s="44">
        <v>0</v>
      </c>
      <c r="DH59" s="44">
        <v>0</v>
      </c>
      <c r="DI59" s="44">
        <v>0</v>
      </c>
      <c r="DJ59" s="50">
        <v>43889</v>
      </c>
    </row>
    <row r="60" spans="1:116" ht="20.100000000000001" customHeight="1" x14ac:dyDescent="0.25">
      <c r="A60" s="4">
        <v>61</v>
      </c>
      <c r="B60" s="5">
        <v>43405</v>
      </c>
      <c r="C60" s="6" t="s">
        <v>130</v>
      </c>
      <c r="D60" s="7">
        <v>460124406</v>
      </c>
      <c r="E60" s="8">
        <v>16826</v>
      </c>
      <c r="F60" s="4">
        <v>111</v>
      </c>
      <c r="G60" s="4" t="s">
        <v>131</v>
      </c>
      <c r="H60" s="4" t="s">
        <v>3</v>
      </c>
      <c r="I60" s="4">
        <v>1.68</v>
      </c>
      <c r="J60" s="4">
        <v>3.39</v>
      </c>
      <c r="K60" s="9" t="s">
        <v>46</v>
      </c>
      <c r="L60" s="10">
        <v>39632</v>
      </c>
      <c r="M60" s="11">
        <f t="shared" si="1"/>
        <v>62.44166666666667</v>
      </c>
      <c r="N60" s="9">
        <v>192</v>
      </c>
      <c r="O60" s="9" t="s">
        <v>282</v>
      </c>
      <c r="P60" s="9">
        <v>7</v>
      </c>
      <c r="Q60" s="9">
        <v>7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9" t="s">
        <v>275</v>
      </c>
      <c r="X60" s="9" t="s">
        <v>271</v>
      </c>
      <c r="Y60" s="9">
        <v>0</v>
      </c>
      <c r="AB60" s="10">
        <v>42902</v>
      </c>
      <c r="AC60" s="10">
        <v>42902</v>
      </c>
      <c r="AD60" s="10">
        <v>39642</v>
      </c>
      <c r="AE60" s="11">
        <f t="shared" si="0"/>
        <v>3260</v>
      </c>
      <c r="AF60" s="49">
        <v>0</v>
      </c>
      <c r="AG60" s="44">
        <v>1</v>
      </c>
      <c r="AH60" s="44" t="s">
        <v>263</v>
      </c>
      <c r="AI60" s="44">
        <v>1</v>
      </c>
      <c r="AJ60" s="44" t="s">
        <v>266</v>
      </c>
      <c r="AK60" s="50" t="s">
        <v>266</v>
      </c>
      <c r="AL60" s="44">
        <v>0</v>
      </c>
      <c r="AM60" s="44">
        <v>1</v>
      </c>
      <c r="AN60" s="44">
        <v>0</v>
      </c>
      <c r="AO60" s="44">
        <v>0</v>
      </c>
      <c r="AP60" s="44">
        <v>0</v>
      </c>
      <c r="AQ60" s="44" t="s">
        <v>274</v>
      </c>
      <c r="AR60" s="44" t="s">
        <v>265</v>
      </c>
      <c r="AS60" s="44">
        <v>0</v>
      </c>
      <c r="AT60" s="59">
        <v>42929</v>
      </c>
      <c r="AU60" s="50">
        <v>43438</v>
      </c>
      <c r="AV60" s="60">
        <f t="shared" si="3"/>
        <v>509</v>
      </c>
      <c r="AW60" s="49">
        <f t="shared" si="2"/>
        <v>71.469444444444449</v>
      </c>
      <c r="AX60" s="50">
        <v>42929</v>
      </c>
      <c r="AY60" s="44">
        <v>334.11</v>
      </c>
      <c r="AZ60" s="44" t="s">
        <v>266</v>
      </c>
      <c r="BA60" s="44" t="s">
        <v>266</v>
      </c>
      <c r="BK60" s="65" t="e">
        <f t="shared" si="7"/>
        <v>#DIV/0!</v>
      </c>
      <c r="BO60" s="44">
        <v>1</v>
      </c>
      <c r="BP60" s="44">
        <v>0</v>
      </c>
      <c r="BQ60" s="44">
        <v>1.68</v>
      </c>
      <c r="BR60" s="50">
        <v>43405</v>
      </c>
      <c r="BS60" s="44" t="s">
        <v>271</v>
      </c>
      <c r="BT60" s="44">
        <v>0</v>
      </c>
      <c r="BU60" s="50" t="s">
        <v>271</v>
      </c>
      <c r="BV60" s="44">
        <v>0</v>
      </c>
      <c r="BW60" s="44">
        <v>0</v>
      </c>
      <c r="BX60" s="44" t="s">
        <v>271</v>
      </c>
      <c r="BY60" s="44" t="s">
        <v>271</v>
      </c>
      <c r="BZ60" s="44" t="s">
        <v>271</v>
      </c>
      <c r="CA60" s="44" t="s">
        <v>271</v>
      </c>
      <c r="CB60" s="44" t="s">
        <v>271</v>
      </c>
      <c r="CC60" s="44" t="s">
        <v>271</v>
      </c>
      <c r="CD60" s="44" t="s">
        <v>271</v>
      </c>
      <c r="CE60" s="44" t="s">
        <v>271</v>
      </c>
      <c r="CF60" s="44" t="s">
        <v>271</v>
      </c>
      <c r="CG60" s="44" t="s">
        <v>271</v>
      </c>
      <c r="CH60" s="44" t="s">
        <v>271</v>
      </c>
      <c r="CI60" s="44" t="s">
        <v>271</v>
      </c>
      <c r="CJ60" s="44" t="s">
        <v>271</v>
      </c>
      <c r="CK60" s="44" t="s">
        <v>271</v>
      </c>
      <c r="CL60" s="44" t="s">
        <v>271</v>
      </c>
      <c r="CM60" s="44" t="s">
        <v>271</v>
      </c>
      <c r="CN60" s="44" t="s">
        <v>271</v>
      </c>
      <c r="CO60" s="44" t="s">
        <v>271</v>
      </c>
      <c r="CP60" s="44" t="s">
        <v>271</v>
      </c>
      <c r="CQ60" s="44" t="s">
        <v>271</v>
      </c>
      <c r="CR60" s="44" t="s">
        <v>271</v>
      </c>
      <c r="CS60" s="44" t="s">
        <v>271</v>
      </c>
      <c r="CT60" s="44" t="s">
        <v>271</v>
      </c>
      <c r="CU60" s="44" t="s">
        <v>271</v>
      </c>
      <c r="CV60" s="44" t="s">
        <v>271</v>
      </c>
      <c r="CW60" s="44" t="s">
        <v>271</v>
      </c>
      <c r="CX60" s="44" t="s">
        <v>271</v>
      </c>
      <c r="CY60" s="44" t="s">
        <v>271</v>
      </c>
      <c r="CZ60" s="44" t="s">
        <v>271</v>
      </c>
      <c r="DA60" s="44">
        <v>0</v>
      </c>
      <c r="DB60" s="44">
        <v>0</v>
      </c>
      <c r="DC60" s="44">
        <v>0</v>
      </c>
      <c r="DD60" s="44">
        <v>0</v>
      </c>
      <c r="DE60" s="44">
        <v>0</v>
      </c>
      <c r="DF60" s="44">
        <v>0</v>
      </c>
      <c r="DG60" s="44">
        <v>0</v>
      </c>
      <c r="DH60" s="44">
        <v>0</v>
      </c>
      <c r="DI60" s="44">
        <v>1</v>
      </c>
      <c r="DJ60" s="50">
        <v>43450</v>
      </c>
      <c r="DL60" s="13" t="s">
        <v>392</v>
      </c>
    </row>
    <row r="61" spans="1:116" ht="20.100000000000001" customHeight="1" x14ac:dyDescent="0.25">
      <c r="A61" s="4">
        <v>62</v>
      </c>
      <c r="B61" s="5">
        <v>43406</v>
      </c>
      <c r="C61" s="6" t="s">
        <v>132</v>
      </c>
      <c r="D61" s="7">
        <v>491127389</v>
      </c>
      <c r="E61" s="8">
        <v>18229</v>
      </c>
      <c r="F61" s="4">
        <v>111</v>
      </c>
      <c r="G61" s="4" t="s">
        <v>133</v>
      </c>
      <c r="H61" s="4" t="s">
        <v>6</v>
      </c>
      <c r="I61" s="4">
        <v>0.11</v>
      </c>
      <c r="J61" s="4">
        <v>4.25</v>
      </c>
      <c r="K61" s="9" t="s">
        <v>46</v>
      </c>
      <c r="L61" s="10">
        <v>42405</v>
      </c>
      <c r="M61" s="11">
        <f t="shared" si="1"/>
        <v>66.188888888888883</v>
      </c>
      <c r="N61" s="9">
        <v>4053.76</v>
      </c>
      <c r="O61" s="9" t="s">
        <v>267</v>
      </c>
      <c r="P61" s="9">
        <v>9</v>
      </c>
      <c r="Q61" s="9">
        <v>8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9" t="s">
        <v>278</v>
      </c>
      <c r="X61" s="9" t="s">
        <v>271</v>
      </c>
      <c r="Y61" s="9">
        <v>1</v>
      </c>
      <c r="AB61" s="10">
        <v>42430</v>
      </c>
      <c r="AC61" s="10">
        <v>42866</v>
      </c>
      <c r="AD61" s="10">
        <v>42437</v>
      </c>
      <c r="AE61" s="11">
        <f t="shared" si="0"/>
        <v>429</v>
      </c>
      <c r="AF61" s="49">
        <v>1</v>
      </c>
      <c r="AG61" s="44">
        <v>0</v>
      </c>
      <c r="AH61" s="44">
        <v>0</v>
      </c>
      <c r="AI61" s="44">
        <v>1</v>
      </c>
      <c r="AJ61" s="44">
        <v>1.36</v>
      </c>
      <c r="AK61" s="50">
        <v>42583</v>
      </c>
      <c r="AL61" s="44">
        <v>0</v>
      </c>
      <c r="AM61" s="44">
        <v>1</v>
      </c>
      <c r="AN61" s="44">
        <v>0</v>
      </c>
      <c r="AO61" s="44">
        <v>0</v>
      </c>
      <c r="AP61" s="44">
        <v>0</v>
      </c>
      <c r="AQ61" s="44" t="s">
        <v>274</v>
      </c>
      <c r="AR61" s="44" t="s">
        <v>265</v>
      </c>
      <c r="AS61" s="44">
        <v>1</v>
      </c>
      <c r="AT61" s="59">
        <v>42937</v>
      </c>
      <c r="AU61" s="50" t="s">
        <v>327</v>
      </c>
      <c r="AV61" s="60" t="e">
        <f t="shared" si="3"/>
        <v>#VALUE!</v>
      </c>
      <c r="AW61" s="49">
        <f t="shared" si="2"/>
        <v>67.650000000000006</v>
      </c>
      <c r="AX61" s="50">
        <v>42929</v>
      </c>
      <c r="AY61" s="44">
        <v>115.81</v>
      </c>
      <c r="AZ61" s="44">
        <v>67.989999999999995</v>
      </c>
      <c r="BA61" s="44" t="s">
        <v>266</v>
      </c>
      <c r="BK61" s="65" t="e">
        <f t="shared" si="7"/>
        <v>#DIV/0!</v>
      </c>
      <c r="BO61" s="44">
        <v>0</v>
      </c>
      <c r="BP61" s="44">
        <v>0</v>
      </c>
      <c r="BQ61" s="44">
        <v>0.1</v>
      </c>
      <c r="BR61" s="50">
        <v>43441</v>
      </c>
      <c r="BS61" s="44" t="s">
        <v>271</v>
      </c>
      <c r="BT61" s="44">
        <v>1</v>
      </c>
      <c r="BU61" s="50">
        <v>43167</v>
      </c>
      <c r="BV61" s="44">
        <v>1</v>
      </c>
      <c r="BW61" s="44">
        <v>0</v>
      </c>
      <c r="BX61" s="44" t="s">
        <v>271</v>
      </c>
      <c r="BY61" s="44" t="s">
        <v>271</v>
      </c>
      <c r="BZ61" s="44" t="s">
        <v>271</v>
      </c>
      <c r="CA61" s="44" t="s">
        <v>271</v>
      </c>
      <c r="CB61" s="44" t="s">
        <v>271</v>
      </c>
      <c r="CC61" s="44" t="s">
        <v>271</v>
      </c>
      <c r="CD61" s="44" t="s">
        <v>271</v>
      </c>
      <c r="CE61" s="44" t="s">
        <v>271</v>
      </c>
      <c r="CF61" s="44" t="s">
        <v>271</v>
      </c>
      <c r="CG61" s="44" t="s">
        <v>271</v>
      </c>
      <c r="CH61" s="44" t="s">
        <v>271</v>
      </c>
      <c r="CI61" s="44" t="s">
        <v>271</v>
      </c>
      <c r="CJ61" s="44" t="s">
        <v>271</v>
      </c>
      <c r="CK61" s="44" t="s">
        <v>271</v>
      </c>
      <c r="CL61" s="44" t="s">
        <v>271</v>
      </c>
      <c r="CM61" s="44" t="s">
        <v>271</v>
      </c>
      <c r="CN61" s="44" t="s">
        <v>271</v>
      </c>
      <c r="CO61" s="44" t="s">
        <v>271</v>
      </c>
      <c r="CP61" s="44" t="s">
        <v>271</v>
      </c>
      <c r="CQ61" s="44" t="s">
        <v>271</v>
      </c>
      <c r="CR61" s="44" t="s">
        <v>271</v>
      </c>
      <c r="CS61" s="44" t="s">
        <v>271</v>
      </c>
      <c r="CT61" s="44" t="s">
        <v>271</v>
      </c>
      <c r="CU61" s="44" t="s">
        <v>271</v>
      </c>
      <c r="CV61" s="44" t="s">
        <v>271</v>
      </c>
      <c r="CW61" s="44" t="s">
        <v>271</v>
      </c>
      <c r="CX61" s="44" t="s">
        <v>271</v>
      </c>
      <c r="CY61" s="44" t="s">
        <v>271</v>
      </c>
      <c r="CZ61" s="44" t="s">
        <v>271</v>
      </c>
      <c r="DA61" s="44">
        <v>0</v>
      </c>
      <c r="DB61" s="44">
        <v>0</v>
      </c>
      <c r="DC61" s="44">
        <v>0</v>
      </c>
      <c r="DD61" s="44">
        <v>0</v>
      </c>
      <c r="DE61" s="44">
        <v>0</v>
      </c>
      <c r="DF61" s="44">
        <v>0</v>
      </c>
      <c r="DG61" s="44">
        <v>0</v>
      </c>
      <c r="DH61" s="44">
        <v>0</v>
      </c>
      <c r="DI61" s="44">
        <v>0</v>
      </c>
      <c r="DJ61" s="50">
        <v>43889</v>
      </c>
    </row>
    <row r="62" spans="1:116" ht="20.100000000000001" customHeight="1" x14ac:dyDescent="0.25">
      <c r="A62" s="4">
        <v>63</v>
      </c>
      <c r="B62" s="5">
        <v>43406</v>
      </c>
      <c r="C62" s="6" t="s">
        <v>134</v>
      </c>
      <c r="D62" s="7">
        <v>380128414</v>
      </c>
      <c r="E62" s="8">
        <v>13908</v>
      </c>
      <c r="F62" s="4">
        <v>111</v>
      </c>
      <c r="G62" s="4" t="s">
        <v>135</v>
      </c>
      <c r="H62" s="4" t="s">
        <v>6</v>
      </c>
      <c r="I62" s="4">
        <v>0.48</v>
      </c>
      <c r="J62" s="4">
        <v>4.4000000000000004</v>
      </c>
      <c r="K62" s="9" t="s">
        <v>46</v>
      </c>
      <c r="L62" s="10">
        <v>40927</v>
      </c>
      <c r="M62" s="11">
        <f t="shared" si="1"/>
        <v>73.974999999999994</v>
      </c>
      <c r="N62" s="9">
        <v>23</v>
      </c>
      <c r="O62" s="9" t="s">
        <v>286</v>
      </c>
      <c r="P62" s="9">
        <v>6</v>
      </c>
      <c r="Q62" s="9">
        <v>6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9" t="s">
        <v>393</v>
      </c>
      <c r="X62" s="9" t="s">
        <v>271</v>
      </c>
      <c r="Y62" s="9">
        <v>0</v>
      </c>
      <c r="AB62" s="10">
        <v>42461</v>
      </c>
      <c r="AC62" s="10">
        <v>42461</v>
      </c>
      <c r="AD62" s="10">
        <v>40940</v>
      </c>
      <c r="AE62" s="11">
        <f t="shared" si="0"/>
        <v>1521</v>
      </c>
      <c r="AF62" s="49">
        <v>0</v>
      </c>
      <c r="AG62" s="44">
        <v>0</v>
      </c>
      <c r="AH62" s="44">
        <v>0</v>
      </c>
      <c r="AI62" s="44">
        <v>1</v>
      </c>
      <c r="AJ62" s="44" t="s">
        <v>266</v>
      </c>
      <c r="AK62" s="50" t="s">
        <v>266</v>
      </c>
      <c r="AL62" s="44">
        <v>0</v>
      </c>
      <c r="AM62" s="44">
        <v>1</v>
      </c>
      <c r="AN62" s="44">
        <v>1</v>
      </c>
      <c r="AO62" s="44">
        <v>0</v>
      </c>
      <c r="AP62" s="44">
        <v>0</v>
      </c>
      <c r="AQ62" s="44" t="s">
        <v>261</v>
      </c>
      <c r="AR62" s="44" t="s">
        <v>265</v>
      </c>
      <c r="AS62" s="44">
        <v>1</v>
      </c>
      <c r="AT62" s="59">
        <v>42928</v>
      </c>
      <c r="AU62" s="50" t="s">
        <v>327</v>
      </c>
      <c r="AV62" s="60" t="e">
        <f t="shared" si="3"/>
        <v>#VALUE!</v>
      </c>
      <c r="AW62" s="49">
        <f t="shared" si="2"/>
        <v>79.455555555555549</v>
      </c>
      <c r="AX62" s="50">
        <v>43283</v>
      </c>
      <c r="AY62" s="44">
        <v>164.69</v>
      </c>
      <c r="AZ62" s="44" t="s">
        <v>266</v>
      </c>
      <c r="BA62" s="44" t="s">
        <v>266</v>
      </c>
      <c r="BK62" s="65" t="e">
        <f t="shared" si="7"/>
        <v>#DIV/0!</v>
      </c>
      <c r="BO62" s="44">
        <v>1</v>
      </c>
      <c r="BP62" s="44">
        <v>0</v>
      </c>
      <c r="BQ62" s="44">
        <v>0.31</v>
      </c>
      <c r="BR62" s="50">
        <v>43518</v>
      </c>
      <c r="BS62" s="44">
        <v>1</v>
      </c>
      <c r="BT62" s="44">
        <v>1</v>
      </c>
      <c r="BU62" s="50">
        <v>43097</v>
      </c>
      <c r="BV62" s="44">
        <v>0</v>
      </c>
      <c r="BW62" s="44">
        <v>0</v>
      </c>
      <c r="BX62" s="44" t="s">
        <v>271</v>
      </c>
      <c r="BY62" s="44" t="s">
        <v>271</v>
      </c>
      <c r="BZ62" s="44" t="s">
        <v>271</v>
      </c>
      <c r="CA62" s="44" t="s">
        <v>271</v>
      </c>
      <c r="CB62" s="44" t="s">
        <v>271</v>
      </c>
      <c r="CC62" s="44" t="s">
        <v>271</v>
      </c>
      <c r="CD62" s="44" t="s">
        <v>271</v>
      </c>
      <c r="CE62" s="44" t="s">
        <v>271</v>
      </c>
      <c r="CF62" s="44" t="s">
        <v>271</v>
      </c>
      <c r="CG62" s="44" t="s">
        <v>271</v>
      </c>
      <c r="CH62" s="44" t="s">
        <v>271</v>
      </c>
      <c r="CI62" s="44" t="s">
        <v>271</v>
      </c>
      <c r="CJ62" s="44" t="s">
        <v>271</v>
      </c>
      <c r="CK62" s="44" t="s">
        <v>271</v>
      </c>
      <c r="CL62" s="44" t="s">
        <v>271</v>
      </c>
      <c r="CM62" s="44" t="s">
        <v>271</v>
      </c>
      <c r="CN62" s="44" t="s">
        <v>271</v>
      </c>
      <c r="CO62" s="44" t="s">
        <v>271</v>
      </c>
      <c r="CP62" s="44" t="s">
        <v>271</v>
      </c>
      <c r="CQ62" s="44" t="s">
        <v>271</v>
      </c>
      <c r="CR62" s="44" t="s">
        <v>271</v>
      </c>
      <c r="CS62" s="44" t="s">
        <v>271</v>
      </c>
      <c r="CT62" s="44" t="s">
        <v>271</v>
      </c>
      <c r="CU62" s="44" t="s">
        <v>271</v>
      </c>
      <c r="CV62" s="44" t="s">
        <v>271</v>
      </c>
      <c r="CW62" s="44" t="s">
        <v>271</v>
      </c>
      <c r="CX62" s="44" t="s">
        <v>271</v>
      </c>
      <c r="CY62" s="44" t="s">
        <v>271</v>
      </c>
      <c r="CZ62" s="44" t="s">
        <v>271</v>
      </c>
      <c r="DA62" s="44">
        <v>0</v>
      </c>
      <c r="DB62" s="44">
        <v>0</v>
      </c>
      <c r="DC62" s="44">
        <v>0</v>
      </c>
      <c r="DD62" s="44">
        <v>0</v>
      </c>
      <c r="DE62" s="44">
        <v>1</v>
      </c>
      <c r="DF62" s="44">
        <v>0</v>
      </c>
      <c r="DG62" s="44">
        <v>0</v>
      </c>
      <c r="DH62" s="44">
        <v>0</v>
      </c>
      <c r="DI62" s="44">
        <v>0</v>
      </c>
      <c r="DJ62" s="50">
        <v>43889</v>
      </c>
      <c r="DL62" s="13" t="s">
        <v>394</v>
      </c>
    </row>
    <row r="63" spans="1:116" ht="20.100000000000001" customHeight="1" x14ac:dyDescent="0.25">
      <c r="A63" s="4">
        <v>64</v>
      </c>
      <c r="B63" s="5">
        <v>43406</v>
      </c>
      <c r="C63" s="6" t="s">
        <v>136</v>
      </c>
      <c r="D63" s="7">
        <v>370611089</v>
      </c>
      <c r="E63" s="8">
        <v>13677</v>
      </c>
      <c r="F63" s="4">
        <v>111</v>
      </c>
      <c r="G63" s="4" t="s">
        <v>137</v>
      </c>
      <c r="H63" s="4" t="s">
        <v>6</v>
      </c>
      <c r="I63" s="4">
        <v>28.63</v>
      </c>
      <c r="J63" s="4">
        <v>3</v>
      </c>
      <c r="K63" s="9" t="s">
        <v>45</v>
      </c>
      <c r="L63" s="10">
        <v>40362</v>
      </c>
      <c r="M63" s="11">
        <f t="shared" si="1"/>
        <v>73.061111111111117</v>
      </c>
      <c r="N63" s="9">
        <v>18.3</v>
      </c>
      <c r="O63" s="9" t="s">
        <v>286</v>
      </c>
      <c r="P63" s="9">
        <v>6</v>
      </c>
      <c r="Q63" s="9">
        <v>6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9" t="s">
        <v>395</v>
      </c>
      <c r="X63" s="9" t="s">
        <v>271</v>
      </c>
      <c r="Y63" s="9">
        <v>0</v>
      </c>
      <c r="AB63" s="10">
        <v>43398</v>
      </c>
      <c r="AC63" s="10">
        <v>43398</v>
      </c>
      <c r="AD63" s="10">
        <v>40391</v>
      </c>
      <c r="AE63" s="11">
        <f t="shared" si="0"/>
        <v>3007</v>
      </c>
      <c r="AF63" s="49">
        <v>0</v>
      </c>
      <c r="AG63" s="44">
        <v>0</v>
      </c>
      <c r="AH63" s="44">
        <v>0</v>
      </c>
      <c r="AI63" s="44">
        <v>1</v>
      </c>
      <c r="AJ63" s="44" t="s">
        <v>266</v>
      </c>
      <c r="AK63" s="50" t="s">
        <v>266</v>
      </c>
      <c r="AL63" s="44">
        <v>1</v>
      </c>
      <c r="AM63" s="44">
        <v>1</v>
      </c>
      <c r="AN63" s="44">
        <v>0</v>
      </c>
      <c r="AO63" s="44">
        <v>0</v>
      </c>
      <c r="AP63" s="44">
        <v>0</v>
      </c>
      <c r="AQ63" s="44" t="s">
        <v>274</v>
      </c>
      <c r="AR63" s="44" t="s">
        <v>265</v>
      </c>
      <c r="AS63" s="44">
        <v>0</v>
      </c>
      <c r="AT63" s="59">
        <v>43419</v>
      </c>
      <c r="AU63" s="50">
        <v>43605</v>
      </c>
      <c r="AV63" s="60">
        <f t="shared" si="3"/>
        <v>186</v>
      </c>
      <c r="AW63" s="49">
        <f t="shared" si="2"/>
        <v>81.427777777777777</v>
      </c>
      <c r="AX63" s="50">
        <v>43419</v>
      </c>
      <c r="AY63" s="44">
        <v>29.81</v>
      </c>
      <c r="AZ63" s="44" t="s">
        <v>266</v>
      </c>
      <c r="BA63" s="44" t="s">
        <v>266</v>
      </c>
      <c r="BK63" s="65" t="e">
        <f t="shared" si="7"/>
        <v>#DIV/0!</v>
      </c>
      <c r="BO63" s="44">
        <v>1</v>
      </c>
      <c r="BP63" s="44">
        <v>0</v>
      </c>
      <c r="BQ63" s="44">
        <v>8.42</v>
      </c>
      <c r="BR63" s="50">
        <v>43447</v>
      </c>
      <c r="BS63" s="44">
        <v>0</v>
      </c>
      <c r="BT63" s="44">
        <v>0</v>
      </c>
      <c r="BU63" s="50" t="s">
        <v>271</v>
      </c>
      <c r="BV63" s="44">
        <v>0</v>
      </c>
      <c r="BW63" s="44">
        <v>0</v>
      </c>
      <c r="BX63" s="44" t="s">
        <v>271</v>
      </c>
      <c r="BY63" s="44" t="s">
        <v>271</v>
      </c>
      <c r="BZ63" s="44" t="s">
        <v>271</v>
      </c>
      <c r="CA63" s="44" t="s">
        <v>271</v>
      </c>
      <c r="CB63" s="44" t="s">
        <v>271</v>
      </c>
      <c r="CC63" s="44" t="s">
        <v>271</v>
      </c>
      <c r="CD63" s="44" t="s">
        <v>271</v>
      </c>
      <c r="CE63" s="44" t="s">
        <v>271</v>
      </c>
      <c r="CF63" s="44" t="s">
        <v>271</v>
      </c>
      <c r="CG63" s="44" t="s">
        <v>271</v>
      </c>
      <c r="CH63" s="44" t="s">
        <v>271</v>
      </c>
      <c r="CI63" s="44" t="s">
        <v>271</v>
      </c>
      <c r="CJ63" s="44" t="s">
        <v>271</v>
      </c>
      <c r="CK63" s="44" t="s">
        <v>271</v>
      </c>
      <c r="CL63" s="44" t="s">
        <v>271</v>
      </c>
      <c r="CM63" s="44" t="s">
        <v>271</v>
      </c>
      <c r="CN63" s="44" t="s">
        <v>271</v>
      </c>
      <c r="CO63" s="44" t="s">
        <v>271</v>
      </c>
      <c r="CP63" s="44" t="s">
        <v>271</v>
      </c>
      <c r="CQ63" s="44" t="s">
        <v>271</v>
      </c>
      <c r="CR63" s="44" t="s">
        <v>271</v>
      </c>
      <c r="CS63" s="44" t="s">
        <v>271</v>
      </c>
      <c r="CT63" s="44" t="s">
        <v>271</v>
      </c>
      <c r="CU63" s="44" t="s">
        <v>271</v>
      </c>
      <c r="CV63" s="44" t="s">
        <v>271</v>
      </c>
      <c r="CW63" s="44" t="s">
        <v>271</v>
      </c>
      <c r="CX63" s="44" t="s">
        <v>271</v>
      </c>
      <c r="CY63" s="44" t="s">
        <v>271</v>
      </c>
      <c r="CZ63" s="44" t="s">
        <v>271</v>
      </c>
      <c r="DA63" s="44">
        <v>0</v>
      </c>
      <c r="DB63" s="44">
        <v>0</v>
      </c>
      <c r="DC63" s="44">
        <v>0</v>
      </c>
      <c r="DD63" s="44">
        <v>0</v>
      </c>
      <c r="DE63" s="44">
        <v>0</v>
      </c>
      <c r="DF63" s="44">
        <v>0</v>
      </c>
      <c r="DG63" s="44">
        <v>0</v>
      </c>
      <c r="DH63" s="44">
        <v>0</v>
      </c>
      <c r="DL63" s="13" t="s">
        <v>396</v>
      </c>
    </row>
    <row r="64" spans="1:116" ht="20.100000000000001" customHeight="1" x14ac:dyDescent="0.25">
      <c r="A64" s="4">
        <v>67</v>
      </c>
      <c r="B64" s="5">
        <v>43417</v>
      </c>
      <c r="C64" s="6" t="s">
        <v>138</v>
      </c>
      <c r="D64" s="7">
        <v>380730776</v>
      </c>
      <c r="E64" s="8">
        <v>14091</v>
      </c>
      <c r="F64" s="4">
        <v>111</v>
      </c>
      <c r="G64" s="4" t="s">
        <v>139</v>
      </c>
      <c r="H64" s="4" t="s">
        <v>3</v>
      </c>
      <c r="I64" s="4">
        <v>23.05</v>
      </c>
      <c r="J64" s="4">
        <v>3.07</v>
      </c>
      <c r="K64" s="9" t="s">
        <v>46</v>
      </c>
      <c r="L64" s="10">
        <v>40709</v>
      </c>
      <c r="M64" s="11">
        <f t="shared" ref="M64:M73" si="8">YEARFRAC(L64,E64)</f>
        <v>72.875</v>
      </c>
      <c r="N64" s="9">
        <v>48.1</v>
      </c>
      <c r="O64" s="9" t="s">
        <v>267</v>
      </c>
      <c r="P64" s="9">
        <v>9</v>
      </c>
      <c r="Q64" s="9">
        <v>8</v>
      </c>
      <c r="R64" s="44">
        <v>0</v>
      </c>
      <c r="S64" s="44">
        <v>0</v>
      </c>
      <c r="T64" s="44">
        <v>1</v>
      </c>
      <c r="U64" s="44">
        <v>0</v>
      </c>
      <c r="V64" s="44">
        <v>0</v>
      </c>
      <c r="W64" s="9" t="s">
        <v>397</v>
      </c>
      <c r="X64" s="9" t="s">
        <v>271</v>
      </c>
      <c r="Y64" s="9">
        <v>1</v>
      </c>
      <c r="AB64" s="10">
        <v>40817</v>
      </c>
      <c r="AC64" s="10">
        <v>42738</v>
      </c>
      <c r="AD64" s="10">
        <v>40737</v>
      </c>
      <c r="AE64" s="11">
        <f t="shared" ref="AE64:AE66" si="9">DATEDIF(AD64,AC64,"d")</f>
        <v>2001</v>
      </c>
      <c r="AF64" s="49">
        <v>1</v>
      </c>
      <c r="AG64" s="44">
        <v>1</v>
      </c>
      <c r="AH64" s="44" t="s">
        <v>263</v>
      </c>
      <c r="AI64" s="44">
        <v>1</v>
      </c>
      <c r="AJ64" s="44" t="s">
        <v>266</v>
      </c>
      <c r="AK64" s="50" t="s">
        <v>266</v>
      </c>
      <c r="AL64" s="44">
        <v>0</v>
      </c>
      <c r="AM64" s="44">
        <v>1</v>
      </c>
      <c r="AN64" s="44">
        <v>0</v>
      </c>
      <c r="AO64" s="44">
        <v>0</v>
      </c>
      <c r="AP64" s="44">
        <v>0</v>
      </c>
      <c r="AQ64" s="44" t="s">
        <v>274</v>
      </c>
      <c r="AR64" s="44" t="s">
        <v>265</v>
      </c>
      <c r="AS64" s="44">
        <v>1</v>
      </c>
      <c r="AT64" s="59">
        <v>42779</v>
      </c>
      <c r="AU64" s="50">
        <v>43634</v>
      </c>
      <c r="AV64" s="60">
        <f t="shared" ref="AV64:AV87" si="10">_xlfn.DAYS(AU64,AT64)</f>
        <v>855</v>
      </c>
      <c r="AW64" s="49">
        <f t="shared" ref="AW64:AW87" si="11">YEARFRAC(AT64,E64)</f>
        <v>78.536111111111111</v>
      </c>
      <c r="AX64" s="50">
        <v>42779</v>
      </c>
      <c r="AY64" s="44">
        <v>37.71</v>
      </c>
      <c r="AZ64" s="44" t="s">
        <v>266</v>
      </c>
      <c r="BA64" s="44" t="s">
        <v>266</v>
      </c>
      <c r="BK64" s="65" t="e">
        <f t="shared" si="7"/>
        <v>#DIV/0!</v>
      </c>
      <c r="BO64" s="44">
        <v>1</v>
      </c>
      <c r="BP64" s="44">
        <v>0</v>
      </c>
      <c r="BQ64" s="44">
        <v>9.83</v>
      </c>
      <c r="BR64" s="50">
        <v>42927</v>
      </c>
      <c r="BS64" s="44" t="s">
        <v>271</v>
      </c>
      <c r="BT64" s="44">
        <v>0</v>
      </c>
      <c r="BU64" s="50" t="s">
        <v>271</v>
      </c>
      <c r="BV64" s="44">
        <v>0</v>
      </c>
      <c r="BW64" s="44" t="s">
        <v>399</v>
      </c>
      <c r="DA64" s="44">
        <v>0</v>
      </c>
      <c r="DB64" s="44">
        <v>0</v>
      </c>
      <c r="DC64" s="44">
        <v>0</v>
      </c>
      <c r="DD64" s="44">
        <v>0</v>
      </c>
      <c r="DE64" s="44">
        <v>0</v>
      </c>
      <c r="DF64" s="44">
        <v>0</v>
      </c>
      <c r="DG64" s="44">
        <v>1</v>
      </c>
      <c r="DH64" s="44">
        <v>0</v>
      </c>
      <c r="DL64" s="13" t="s">
        <v>398</v>
      </c>
    </row>
    <row r="65" spans="1:116" ht="20.100000000000001" customHeight="1" x14ac:dyDescent="0.25">
      <c r="A65" s="4">
        <v>68</v>
      </c>
      <c r="B65" s="5">
        <v>43420</v>
      </c>
      <c r="C65" s="6" t="s">
        <v>145</v>
      </c>
      <c r="D65" s="7">
        <v>440410162</v>
      </c>
      <c r="E65" s="8">
        <v>16172</v>
      </c>
      <c r="F65" s="4">
        <v>201</v>
      </c>
      <c r="G65" s="4" t="s">
        <v>146</v>
      </c>
      <c r="H65" s="4" t="s">
        <v>6</v>
      </c>
      <c r="I65" s="4" t="s">
        <v>266</v>
      </c>
      <c r="J65" s="4">
        <v>3.32</v>
      </c>
      <c r="K65" s="9" t="s">
        <v>140</v>
      </c>
      <c r="L65" s="10">
        <v>43420</v>
      </c>
      <c r="M65" s="11">
        <f t="shared" si="8"/>
        <v>74.599999999999994</v>
      </c>
      <c r="N65" s="9">
        <v>340</v>
      </c>
      <c r="O65" s="9" t="s">
        <v>272</v>
      </c>
      <c r="P65" s="9">
        <v>7</v>
      </c>
      <c r="Q65" s="9">
        <v>7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9" t="s">
        <v>278</v>
      </c>
      <c r="X65" s="9" t="s">
        <v>271</v>
      </c>
      <c r="Y65" s="9">
        <v>1</v>
      </c>
      <c r="AB65" s="10">
        <v>43430</v>
      </c>
      <c r="AC65" s="10">
        <v>43853</v>
      </c>
      <c r="AD65" s="10">
        <v>43432</v>
      </c>
      <c r="AE65" s="11">
        <f t="shared" si="9"/>
        <v>421</v>
      </c>
      <c r="AF65" s="49">
        <v>0</v>
      </c>
      <c r="AG65" s="44">
        <v>0</v>
      </c>
      <c r="AH65" s="44">
        <v>0</v>
      </c>
      <c r="AI65" s="44">
        <v>1</v>
      </c>
      <c r="AJ65" s="44">
        <v>21.32</v>
      </c>
      <c r="AK65" s="50">
        <v>43661</v>
      </c>
      <c r="AL65" s="44">
        <v>0</v>
      </c>
      <c r="AM65" s="44">
        <v>1</v>
      </c>
      <c r="AN65" s="44">
        <v>0</v>
      </c>
      <c r="AO65" s="44">
        <v>0</v>
      </c>
      <c r="AP65" s="44">
        <v>0</v>
      </c>
      <c r="AQ65" s="44">
        <v>0</v>
      </c>
      <c r="AR65" s="44" t="s">
        <v>271</v>
      </c>
      <c r="AS65" s="44" t="s">
        <v>271</v>
      </c>
      <c r="AT65" s="59" t="s">
        <v>271</v>
      </c>
      <c r="AU65" s="44" t="s">
        <v>271</v>
      </c>
      <c r="AV65" s="60" t="s">
        <v>271</v>
      </c>
      <c r="AW65" s="49" t="s">
        <v>271</v>
      </c>
      <c r="AX65" s="44" t="s">
        <v>271</v>
      </c>
      <c r="AY65" s="44" t="s">
        <v>271</v>
      </c>
      <c r="AZ65" s="44" t="s">
        <v>271</v>
      </c>
      <c r="BA65" s="44" t="s">
        <v>271</v>
      </c>
      <c r="BB65" s="44" t="s">
        <v>271</v>
      </c>
      <c r="BC65" s="44" t="s">
        <v>271</v>
      </c>
      <c r="BD65" s="44" t="s">
        <v>271</v>
      </c>
      <c r="BE65" s="44" t="s">
        <v>271</v>
      </c>
      <c r="BF65" s="44" t="s">
        <v>271</v>
      </c>
      <c r="BG65" s="44" t="s">
        <v>271</v>
      </c>
      <c r="BH65" s="44" t="s">
        <v>271</v>
      </c>
      <c r="BI65" s="44" t="s">
        <v>271</v>
      </c>
      <c r="BJ65" s="44" t="s">
        <v>271</v>
      </c>
      <c r="BK65" s="65" t="e">
        <f t="shared" si="7"/>
        <v>#VALUE!</v>
      </c>
      <c r="BL65" s="44" t="s">
        <v>271</v>
      </c>
      <c r="BM65" s="44" t="s">
        <v>271</v>
      </c>
      <c r="BN65" s="44" t="s">
        <v>271</v>
      </c>
      <c r="BO65" s="44" t="s">
        <v>271</v>
      </c>
      <c r="BP65" s="44" t="s">
        <v>271</v>
      </c>
      <c r="BQ65" s="44" t="s">
        <v>271</v>
      </c>
      <c r="BR65" s="44" t="s">
        <v>271</v>
      </c>
      <c r="BS65" s="44" t="s">
        <v>271</v>
      </c>
      <c r="BT65" s="44" t="s">
        <v>271</v>
      </c>
      <c r="BU65" s="44" t="s">
        <v>271</v>
      </c>
      <c r="BV65" s="44" t="s">
        <v>271</v>
      </c>
      <c r="BW65" s="44">
        <v>0</v>
      </c>
      <c r="BX65" s="44" t="s">
        <v>271</v>
      </c>
      <c r="BY65" s="44" t="s">
        <v>271</v>
      </c>
      <c r="BZ65" s="44" t="s">
        <v>271</v>
      </c>
      <c r="CA65" s="44" t="s">
        <v>271</v>
      </c>
      <c r="CB65" s="44" t="s">
        <v>271</v>
      </c>
      <c r="CC65" s="44" t="s">
        <v>271</v>
      </c>
      <c r="CD65" s="44" t="s">
        <v>271</v>
      </c>
      <c r="CE65" s="44" t="s">
        <v>271</v>
      </c>
      <c r="CF65" s="44" t="s">
        <v>271</v>
      </c>
      <c r="CG65" s="44" t="s">
        <v>271</v>
      </c>
      <c r="CH65" s="44" t="s">
        <v>271</v>
      </c>
      <c r="CI65" s="44" t="s">
        <v>271</v>
      </c>
      <c r="CJ65" s="44" t="s">
        <v>271</v>
      </c>
      <c r="CK65" s="44" t="s">
        <v>271</v>
      </c>
      <c r="CL65" s="44" t="s">
        <v>271</v>
      </c>
      <c r="CM65" s="44" t="s">
        <v>271</v>
      </c>
      <c r="CN65" s="44" t="s">
        <v>271</v>
      </c>
      <c r="CO65" s="44" t="s">
        <v>271</v>
      </c>
      <c r="CP65" s="44" t="s">
        <v>271</v>
      </c>
      <c r="CQ65" s="44" t="s">
        <v>271</v>
      </c>
      <c r="CR65" s="44" t="s">
        <v>271</v>
      </c>
      <c r="CS65" s="44" t="s">
        <v>271</v>
      </c>
      <c r="CT65" s="44" t="s">
        <v>271</v>
      </c>
      <c r="CU65" s="44" t="s">
        <v>271</v>
      </c>
      <c r="CV65" s="44" t="s">
        <v>271</v>
      </c>
      <c r="CW65" s="44" t="s">
        <v>271</v>
      </c>
      <c r="CX65" s="44" t="s">
        <v>271</v>
      </c>
      <c r="CY65" s="44" t="s">
        <v>271</v>
      </c>
      <c r="CZ65" s="44" t="s">
        <v>271</v>
      </c>
      <c r="DA65" s="44">
        <v>0</v>
      </c>
      <c r="DB65" s="44">
        <v>0</v>
      </c>
      <c r="DC65" s="44">
        <v>0</v>
      </c>
      <c r="DD65" s="44">
        <v>0</v>
      </c>
      <c r="DE65" s="44">
        <v>0</v>
      </c>
      <c r="DF65" s="44">
        <v>0</v>
      </c>
      <c r="DG65" s="44">
        <v>0</v>
      </c>
      <c r="DH65" s="44">
        <v>0</v>
      </c>
      <c r="DI65" s="44">
        <v>0</v>
      </c>
      <c r="DJ65" s="50">
        <v>43888</v>
      </c>
      <c r="DL65" s="13" t="s">
        <v>400</v>
      </c>
    </row>
    <row r="66" spans="1:116" ht="20.100000000000001" customHeight="1" x14ac:dyDescent="0.25">
      <c r="A66" s="4">
        <v>69</v>
      </c>
      <c r="B66" s="5">
        <v>43425</v>
      </c>
      <c r="C66" s="6" t="s">
        <v>141</v>
      </c>
      <c r="D66" s="7">
        <v>5604231622</v>
      </c>
      <c r="E66" s="8">
        <v>20568</v>
      </c>
      <c r="F66" s="4">
        <v>211</v>
      </c>
      <c r="G66" s="4" t="s">
        <v>142</v>
      </c>
      <c r="H66" s="4" t="s">
        <v>6</v>
      </c>
      <c r="I66" s="4">
        <v>170.01</v>
      </c>
      <c r="J66" s="4">
        <v>3.84</v>
      </c>
      <c r="K66" s="9" t="s">
        <v>46</v>
      </c>
      <c r="L66" s="10">
        <v>39227</v>
      </c>
      <c r="M66" s="11">
        <f t="shared" si="8"/>
        <v>51.088888888888889</v>
      </c>
      <c r="N66" s="9" t="s">
        <v>266</v>
      </c>
      <c r="O66" s="9" t="s">
        <v>272</v>
      </c>
      <c r="P66" s="9">
        <v>7</v>
      </c>
      <c r="Q66" s="9">
        <v>7</v>
      </c>
      <c r="R66" s="44">
        <v>0</v>
      </c>
      <c r="S66" s="44">
        <v>1</v>
      </c>
      <c r="T66" s="44">
        <v>0</v>
      </c>
      <c r="U66" s="44">
        <v>1</v>
      </c>
      <c r="V66" s="44">
        <v>0</v>
      </c>
      <c r="W66" s="9" t="s">
        <v>276</v>
      </c>
      <c r="X66" s="9" t="s">
        <v>276</v>
      </c>
      <c r="Y66" s="9">
        <v>0</v>
      </c>
      <c r="AB66" s="10">
        <v>42706</v>
      </c>
      <c r="AC66" s="10">
        <v>42706</v>
      </c>
      <c r="AD66" s="10">
        <v>40969</v>
      </c>
      <c r="AE66" s="11">
        <f t="shared" si="9"/>
        <v>1737</v>
      </c>
      <c r="AF66" s="49">
        <v>0</v>
      </c>
      <c r="AG66" s="44">
        <v>1</v>
      </c>
      <c r="AH66" s="44" t="s">
        <v>273</v>
      </c>
      <c r="AI66" s="44">
        <v>0</v>
      </c>
      <c r="AJ66" s="44" t="s">
        <v>266</v>
      </c>
      <c r="AK66" s="50" t="s">
        <v>266</v>
      </c>
      <c r="AL66" s="44">
        <v>1</v>
      </c>
      <c r="AM66" s="44">
        <v>0</v>
      </c>
      <c r="AN66" s="44">
        <v>0</v>
      </c>
      <c r="AO66" s="44">
        <v>0</v>
      </c>
      <c r="AP66" s="44">
        <v>0</v>
      </c>
      <c r="AQ66" s="44" t="s">
        <v>261</v>
      </c>
      <c r="AR66" s="44" t="s">
        <v>265</v>
      </c>
      <c r="AS66" s="44">
        <v>0</v>
      </c>
      <c r="AT66" s="59">
        <v>42822</v>
      </c>
      <c r="AU66" s="50">
        <v>43537</v>
      </c>
      <c r="AV66" s="60">
        <f t="shared" si="10"/>
        <v>715</v>
      </c>
      <c r="AW66" s="49">
        <f t="shared" si="11"/>
        <v>60.930555555555557</v>
      </c>
      <c r="AX66" s="50">
        <v>42822</v>
      </c>
      <c r="AY66" s="44">
        <v>417.4</v>
      </c>
      <c r="AZ66" s="44" t="s">
        <v>266</v>
      </c>
      <c r="BA66" s="44" t="s">
        <v>266</v>
      </c>
      <c r="BK66" s="65" t="e">
        <f t="shared" si="7"/>
        <v>#DIV/0!</v>
      </c>
      <c r="BO66" s="44">
        <v>0</v>
      </c>
      <c r="BP66" s="44">
        <v>0</v>
      </c>
      <c r="BQ66" s="44">
        <v>34.32</v>
      </c>
      <c r="BR66" s="50">
        <v>43166</v>
      </c>
      <c r="BS66" s="44" t="s">
        <v>271</v>
      </c>
      <c r="BT66" s="44">
        <v>0</v>
      </c>
      <c r="BU66" s="50" t="s">
        <v>271</v>
      </c>
      <c r="BV66" s="44">
        <v>0</v>
      </c>
      <c r="BW66" s="44">
        <v>1</v>
      </c>
      <c r="BX66" s="44" t="s">
        <v>269</v>
      </c>
      <c r="BY66" s="50">
        <v>43642</v>
      </c>
      <c r="BZ66" s="50">
        <v>43810</v>
      </c>
      <c r="CA66" s="44">
        <v>9</v>
      </c>
      <c r="CB66" s="50">
        <v>43642</v>
      </c>
      <c r="CC66" s="44">
        <v>553.25</v>
      </c>
      <c r="CD66" s="44" t="s">
        <v>266</v>
      </c>
      <c r="CE66" s="44" t="s">
        <v>266</v>
      </c>
      <c r="CS66" s="44">
        <v>0</v>
      </c>
      <c r="CT66" s="44">
        <v>0</v>
      </c>
      <c r="CU66" s="44">
        <v>179.21</v>
      </c>
      <c r="CV66" s="50">
        <v>43768</v>
      </c>
      <c r="CW66" s="44" t="s">
        <v>271</v>
      </c>
      <c r="CX66" s="44">
        <v>0</v>
      </c>
      <c r="CY66" s="50" t="s">
        <v>271</v>
      </c>
      <c r="CZ66" s="44">
        <v>1</v>
      </c>
      <c r="DA66" s="44">
        <v>0</v>
      </c>
      <c r="DB66" s="44">
        <v>0</v>
      </c>
      <c r="DC66" s="44">
        <v>0</v>
      </c>
      <c r="DD66" s="44">
        <v>0</v>
      </c>
      <c r="DE66" s="44">
        <v>0</v>
      </c>
      <c r="DF66" s="44">
        <v>0</v>
      </c>
      <c r="DG66" s="44">
        <v>1</v>
      </c>
      <c r="DH66" s="44">
        <v>1</v>
      </c>
      <c r="DI66" s="44">
        <v>0</v>
      </c>
      <c r="DJ66" s="50">
        <v>43873</v>
      </c>
    </row>
    <row r="67" spans="1:116" ht="20.100000000000001" customHeight="1" x14ac:dyDescent="0.25">
      <c r="A67" s="4">
        <v>70</v>
      </c>
      <c r="B67" s="5">
        <v>43431</v>
      </c>
      <c r="C67" s="6" t="s">
        <v>143</v>
      </c>
      <c r="D67" s="7">
        <v>470404024</v>
      </c>
      <c r="E67" s="8">
        <v>17261</v>
      </c>
      <c r="F67" s="4">
        <v>111</v>
      </c>
      <c r="G67" s="4" t="s">
        <v>144</v>
      </c>
      <c r="H67" s="4" t="s">
        <v>0</v>
      </c>
      <c r="I67" s="4">
        <v>131.13999999999999</v>
      </c>
      <c r="J67" s="4">
        <v>2.77</v>
      </c>
      <c r="K67" s="9" t="s">
        <v>140</v>
      </c>
      <c r="L67" s="10">
        <v>43439</v>
      </c>
      <c r="M67" s="11">
        <f t="shared" si="8"/>
        <v>71.669444444444451</v>
      </c>
      <c r="N67" s="9">
        <v>131.13999999999999</v>
      </c>
      <c r="O67" s="9" t="s">
        <v>267</v>
      </c>
      <c r="P67" s="9">
        <v>9</v>
      </c>
      <c r="Q67" s="9">
        <v>8</v>
      </c>
      <c r="R67" s="44">
        <v>0</v>
      </c>
      <c r="S67" s="44">
        <v>0</v>
      </c>
      <c r="T67" s="44">
        <v>1</v>
      </c>
      <c r="U67" s="44">
        <v>0</v>
      </c>
      <c r="V67" s="44">
        <v>0</v>
      </c>
      <c r="W67" s="9" t="s">
        <v>275</v>
      </c>
      <c r="X67" s="9" t="s">
        <v>266</v>
      </c>
      <c r="Y67" s="9">
        <v>0</v>
      </c>
      <c r="AD67" s="10">
        <v>43454</v>
      </c>
      <c r="AF67" s="49">
        <v>0</v>
      </c>
      <c r="AG67" s="44">
        <v>1</v>
      </c>
      <c r="AH67" s="44" t="s">
        <v>263</v>
      </c>
      <c r="AI67" s="44">
        <v>0</v>
      </c>
      <c r="AJ67" s="44">
        <v>8.86</v>
      </c>
      <c r="AK67" s="50">
        <v>43538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 t="s">
        <v>271</v>
      </c>
      <c r="AS67" s="44" t="s">
        <v>271</v>
      </c>
      <c r="AT67" s="59" t="s">
        <v>271</v>
      </c>
      <c r="AU67" s="44" t="s">
        <v>271</v>
      </c>
      <c r="AV67" s="60" t="s">
        <v>271</v>
      </c>
      <c r="AW67" s="49" t="s">
        <v>271</v>
      </c>
      <c r="AX67" s="44" t="s">
        <v>271</v>
      </c>
      <c r="AY67" s="44" t="s">
        <v>271</v>
      </c>
      <c r="AZ67" s="44" t="s">
        <v>271</v>
      </c>
      <c r="BA67" s="44" t="s">
        <v>271</v>
      </c>
      <c r="BB67" s="44" t="s">
        <v>271</v>
      </c>
      <c r="BC67" s="44" t="s">
        <v>271</v>
      </c>
      <c r="BD67" s="44" t="s">
        <v>271</v>
      </c>
      <c r="BE67" s="44" t="s">
        <v>271</v>
      </c>
      <c r="BF67" s="44" t="s">
        <v>271</v>
      </c>
      <c r="BG67" s="44" t="s">
        <v>271</v>
      </c>
      <c r="BH67" s="44" t="s">
        <v>271</v>
      </c>
      <c r="BI67" s="44" t="s">
        <v>271</v>
      </c>
      <c r="BJ67" s="44" t="s">
        <v>271</v>
      </c>
      <c r="BK67" s="65" t="e">
        <f t="shared" si="7"/>
        <v>#VALUE!</v>
      </c>
      <c r="BL67" s="44" t="s">
        <v>271</v>
      </c>
      <c r="BM67" s="44" t="s">
        <v>271</v>
      </c>
      <c r="BN67" s="44" t="s">
        <v>271</v>
      </c>
      <c r="BO67" s="44" t="s">
        <v>271</v>
      </c>
      <c r="BP67" s="44" t="s">
        <v>271</v>
      </c>
      <c r="BQ67" s="44" t="s">
        <v>271</v>
      </c>
      <c r="BR67" s="44" t="s">
        <v>271</v>
      </c>
      <c r="BS67" s="44" t="s">
        <v>271</v>
      </c>
      <c r="BT67" s="44" t="s">
        <v>271</v>
      </c>
      <c r="BU67" s="44" t="s">
        <v>271</v>
      </c>
      <c r="BV67" s="44" t="s">
        <v>271</v>
      </c>
      <c r="BW67" s="44">
        <v>0</v>
      </c>
      <c r="BX67" s="44" t="s">
        <v>271</v>
      </c>
      <c r="BY67" s="44" t="s">
        <v>271</v>
      </c>
      <c r="BZ67" s="44" t="s">
        <v>271</v>
      </c>
      <c r="CA67" s="44" t="s">
        <v>271</v>
      </c>
      <c r="CB67" s="44" t="s">
        <v>271</v>
      </c>
      <c r="CC67" s="44" t="s">
        <v>271</v>
      </c>
      <c r="CD67" s="44" t="s">
        <v>271</v>
      </c>
      <c r="CE67" s="44" t="s">
        <v>271</v>
      </c>
      <c r="CF67" s="44" t="s">
        <v>271</v>
      </c>
      <c r="CG67" s="44" t="s">
        <v>271</v>
      </c>
      <c r="CH67" s="44" t="s">
        <v>271</v>
      </c>
      <c r="CI67" s="44" t="s">
        <v>271</v>
      </c>
      <c r="CJ67" s="44" t="s">
        <v>271</v>
      </c>
      <c r="CK67" s="44" t="s">
        <v>271</v>
      </c>
      <c r="CL67" s="44" t="s">
        <v>271</v>
      </c>
      <c r="CM67" s="44" t="s">
        <v>271</v>
      </c>
      <c r="CN67" s="44" t="s">
        <v>271</v>
      </c>
      <c r="CO67" s="44" t="s">
        <v>271</v>
      </c>
      <c r="CP67" s="44" t="s">
        <v>271</v>
      </c>
      <c r="CQ67" s="44" t="s">
        <v>271</v>
      </c>
      <c r="CR67" s="44" t="s">
        <v>271</v>
      </c>
      <c r="CS67" s="44" t="s">
        <v>271</v>
      </c>
      <c r="CT67" s="44" t="s">
        <v>271</v>
      </c>
      <c r="CU67" s="44" t="s">
        <v>271</v>
      </c>
      <c r="CV67" s="44" t="s">
        <v>271</v>
      </c>
      <c r="CW67" s="44" t="s">
        <v>271</v>
      </c>
      <c r="CX67" s="44" t="s">
        <v>271</v>
      </c>
      <c r="CY67" s="44" t="s">
        <v>271</v>
      </c>
      <c r="CZ67" s="44" t="s">
        <v>271</v>
      </c>
      <c r="DA67" s="44">
        <v>0</v>
      </c>
      <c r="DB67" s="44">
        <v>0</v>
      </c>
      <c r="DC67" s="44">
        <v>0</v>
      </c>
      <c r="DD67" s="44">
        <v>0</v>
      </c>
      <c r="DE67" s="44">
        <v>0</v>
      </c>
      <c r="DF67" s="44">
        <v>0</v>
      </c>
      <c r="DG67" s="44">
        <v>0</v>
      </c>
      <c r="DH67" s="44">
        <v>0</v>
      </c>
      <c r="DI67" s="44">
        <v>1</v>
      </c>
      <c r="DJ67" s="50">
        <v>43703</v>
      </c>
      <c r="DL67" s="13" t="s">
        <v>415</v>
      </c>
    </row>
    <row r="68" spans="1:116" ht="20.100000000000001" customHeight="1" x14ac:dyDescent="0.25">
      <c r="A68" s="4">
        <v>71</v>
      </c>
      <c r="B68" s="5">
        <v>43433</v>
      </c>
      <c r="C68" s="6" t="s">
        <v>147</v>
      </c>
      <c r="D68" s="7">
        <v>350719439</v>
      </c>
      <c r="E68" s="8">
        <v>12984</v>
      </c>
      <c r="F68" s="4">
        <v>205</v>
      </c>
      <c r="G68" s="4" t="s">
        <v>148</v>
      </c>
      <c r="H68" s="4" t="s">
        <v>6</v>
      </c>
      <c r="I68" s="4">
        <v>970.67</v>
      </c>
      <c r="J68" s="4">
        <v>6.01</v>
      </c>
      <c r="K68" s="9" t="s">
        <v>140</v>
      </c>
      <c r="L68" s="10">
        <v>43446</v>
      </c>
      <c r="M68" s="11">
        <f t="shared" si="8"/>
        <v>83.397222222222226</v>
      </c>
      <c r="N68" s="9">
        <v>970</v>
      </c>
      <c r="O68" s="9" t="s">
        <v>262</v>
      </c>
      <c r="P68" s="9">
        <v>8</v>
      </c>
      <c r="Q68" s="9">
        <v>8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9" t="s">
        <v>397</v>
      </c>
      <c r="X68" s="9" t="s">
        <v>271</v>
      </c>
      <c r="Y68" s="9">
        <v>1</v>
      </c>
      <c r="AB68" s="10">
        <v>43399</v>
      </c>
      <c r="AD68" s="10">
        <v>43448</v>
      </c>
      <c r="AF68" s="49">
        <v>0</v>
      </c>
      <c r="AG68" s="44">
        <v>0</v>
      </c>
      <c r="AH68" s="44">
        <v>0</v>
      </c>
      <c r="AI68" s="44">
        <v>1</v>
      </c>
      <c r="AJ68" s="44">
        <v>5.83</v>
      </c>
      <c r="AK68" s="50">
        <v>43733</v>
      </c>
      <c r="AL68" s="44">
        <v>0</v>
      </c>
      <c r="AM68" s="44">
        <v>1</v>
      </c>
      <c r="AN68" s="44">
        <v>0</v>
      </c>
      <c r="AO68" s="44">
        <v>0</v>
      </c>
      <c r="AP68" s="44">
        <v>0</v>
      </c>
      <c r="AQ68" s="44">
        <v>0</v>
      </c>
      <c r="AR68" s="44" t="s">
        <v>271</v>
      </c>
      <c r="AS68" s="44" t="s">
        <v>271</v>
      </c>
      <c r="AT68" s="59" t="s">
        <v>271</v>
      </c>
      <c r="AU68" s="44" t="s">
        <v>271</v>
      </c>
      <c r="AV68" s="60" t="s">
        <v>271</v>
      </c>
      <c r="AW68" s="49" t="s">
        <v>271</v>
      </c>
      <c r="AX68" s="44" t="s">
        <v>271</v>
      </c>
      <c r="AY68" s="44" t="s">
        <v>271</v>
      </c>
      <c r="AZ68" s="44" t="s">
        <v>271</v>
      </c>
      <c r="BA68" s="44" t="s">
        <v>271</v>
      </c>
      <c r="BB68" s="44" t="s">
        <v>271</v>
      </c>
      <c r="BC68" s="44" t="s">
        <v>271</v>
      </c>
      <c r="BD68" s="44" t="s">
        <v>271</v>
      </c>
      <c r="BE68" s="44" t="s">
        <v>271</v>
      </c>
      <c r="BF68" s="44" t="s">
        <v>271</v>
      </c>
      <c r="BG68" s="44" t="s">
        <v>271</v>
      </c>
      <c r="BH68" s="44" t="s">
        <v>271</v>
      </c>
      <c r="BI68" s="44" t="s">
        <v>271</v>
      </c>
      <c r="BJ68" s="44" t="s">
        <v>271</v>
      </c>
      <c r="BK68" s="65" t="e">
        <f t="shared" si="7"/>
        <v>#VALUE!</v>
      </c>
      <c r="BL68" s="44" t="s">
        <v>271</v>
      </c>
      <c r="BM68" s="44" t="s">
        <v>271</v>
      </c>
      <c r="BN68" s="44" t="s">
        <v>271</v>
      </c>
      <c r="BO68" s="44" t="s">
        <v>271</v>
      </c>
      <c r="BP68" s="44" t="s">
        <v>271</v>
      </c>
      <c r="BQ68" s="44" t="s">
        <v>271</v>
      </c>
      <c r="BR68" s="44" t="s">
        <v>271</v>
      </c>
      <c r="BS68" s="44" t="s">
        <v>271</v>
      </c>
      <c r="BT68" s="44" t="s">
        <v>271</v>
      </c>
      <c r="BU68" s="44" t="s">
        <v>271</v>
      </c>
      <c r="BV68" s="44" t="s">
        <v>271</v>
      </c>
      <c r="BW68" s="44">
        <v>0</v>
      </c>
      <c r="BX68" s="44" t="s">
        <v>271</v>
      </c>
      <c r="BY68" s="44" t="s">
        <v>271</v>
      </c>
      <c r="BZ68" s="44" t="s">
        <v>271</v>
      </c>
      <c r="CA68" s="44" t="s">
        <v>271</v>
      </c>
      <c r="CB68" s="44" t="s">
        <v>271</v>
      </c>
      <c r="CC68" s="44" t="s">
        <v>271</v>
      </c>
      <c r="CD68" s="44" t="s">
        <v>271</v>
      </c>
      <c r="CE68" s="44" t="s">
        <v>271</v>
      </c>
      <c r="CF68" s="44" t="s">
        <v>271</v>
      </c>
      <c r="CG68" s="44" t="s">
        <v>271</v>
      </c>
      <c r="CH68" s="44" t="s">
        <v>271</v>
      </c>
      <c r="CI68" s="44" t="s">
        <v>271</v>
      </c>
      <c r="CJ68" s="44" t="s">
        <v>271</v>
      </c>
      <c r="CK68" s="44" t="s">
        <v>271</v>
      </c>
      <c r="CL68" s="44" t="s">
        <v>271</v>
      </c>
      <c r="CM68" s="44" t="s">
        <v>271</v>
      </c>
      <c r="CN68" s="44" t="s">
        <v>271</v>
      </c>
      <c r="CO68" s="44" t="s">
        <v>271</v>
      </c>
      <c r="CP68" s="44" t="s">
        <v>271</v>
      </c>
      <c r="CQ68" s="44" t="s">
        <v>271</v>
      </c>
      <c r="CR68" s="44" t="s">
        <v>271</v>
      </c>
      <c r="CS68" s="44" t="s">
        <v>271</v>
      </c>
      <c r="CT68" s="44" t="s">
        <v>271</v>
      </c>
      <c r="CU68" s="44" t="s">
        <v>271</v>
      </c>
      <c r="CV68" s="44" t="s">
        <v>271</v>
      </c>
      <c r="CW68" s="44" t="s">
        <v>271</v>
      </c>
      <c r="CX68" s="44" t="s">
        <v>271</v>
      </c>
      <c r="CY68" s="44" t="s">
        <v>271</v>
      </c>
      <c r="CZ68" s="44" t="s">
        <v>271</v>
      </c>
      <c r="DA68" s="44">
        <v>0</v>
      </c>
      <c r="DB68" s="44">
        <v>0</v>
      </c>
      <c r="DC68" s="44">
        <v>0</v>
      </c>
      <c r="DD68" s="44">
        <v>0</v>
      </c>
      <c r="DE68" s="44">
        <v>0</v>
      </c>
      <c r="DF68" s="44">
        <v>0</v>
      </c>
      <c r="DG68" s="44">
        <v>0</v>
      </c>
      <c r="DH68" s="44">
        <v>0</v>
      </c>
      <c r="DI68" s="44">
        <v>0</v>
      </c>
      <c r="DJ68" s="50">
        <v>43850</v>
      </c>
      <c r="DL68" s="13" t="s">
        <v>401</v>
      </c>
    </row>
    <row r="69" spans="1:116" ht="20.100000000000001" customHeight="1" x14ac:dyDescent="0.25">
      <c r="A69" s="4">
        <v>72</v>
      </c>
      <c r="B69" s="5">
        <v>43439</v>
      </c>
      <c r="C69" s="6" t="s">
        <v>149</v>
      </c>
      <c r="D69" s="7">
        <v>5904042111</v>
      </c>
      <c r="E69" s="8">
        <v>21644</v>
      </c>
      <c r="F69" s="4">
        <v>211</v>
      </c>
      <c r="G69" s="4" t="s">
        <v>150</v>
      </c>
      <c r="H69" s="4" t="s">
        <v>3</v>
      </c>
      <c r="I69" s="4">
        <v>0.06</v>
      </c>
      <c r="J69" s="4">
        <v>3</v>
      </c>
      <c r="K69" s="9" t="s">
        <v>46</v>
      </c>
      <c r="L69" s="10">
        <v>41153</v>
      </c>
      <c r="M69" s="11">
        <f t="shared" si="8"/>
        <v>53.408333333333331</v>
      </c>
      <c r="N69" s="9">
        <v>150</v>
      </c>
      <c r="O69" s="9" t="s">
        <v>286</v>
      </c>
      <c r="P69" s="9">
        <v>6</v>
      </c>
      <c r="Q69" s="9">
        <v>6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9" t="s">
        <v>402</v>
      </c>
      <c r="X69" s="9" t="s">
        <v>271</v>
      </c>
      <c r="Y69" s="9">
        <v>1</v>
      </c>
      <c r="AB69" s="10">
        <v>41195</v>
      </c>
      <c r="AC69" s="10">
        <v>42309</v>
      </c>
      <c r="AD69" s="10">
        <v>41198</v>
      </c>
      <c r="AE69" s="11">
        <f t="shared" ref="AE69:AE98" si="12">DATEDIF(AD69,AC69,"d")</f>
        <v>1111</v>
      </c>
      <c r="AF69" s="49">
        <v>1</v>
      </c>
      <c r="AG69" s="44">
        <v>1</v>
      </c>
      <c r="AH69" s="44" t="s">
        <v>263</v>
      </c>
      <c r="AI69" s="44">
        <v>1</v>
      </c>
      <c r="AJ69" s="44" t="s">
        <v>266</v>
      </c>
      <c r="AK69" s="50" t="s">
        <v>266</v>
      </c>
      <c r="AL69" s="44">
        <v>0</v>
      </c>
      <c r="AM69" s="44">
        <v>1</v>
      </c>
      <c r="AN69" s="44">
        <v>1</v>
      </c>
      <c r="AO69" s="44">
        <v>0</v>
      </c>
      <c r="AP69" s="44">
        <v>0</v>
      </c>
      <c r="AQ69" s="44" t="s">
        <v>261</v>
      </c>
      <c r="AR69" s="44" t="s">
        <v>264</v>
      </c>
      <c r="AS69" s="44">
        <v>1</v>
      </c>
      <c r="AT69" s="59">
        <v>42878</v>
      </c>
      <c r="AU69" s="50" t="s">
        <v>327</v>
      </c>
      <c r="AV69" s="60" t="e">
        <f t="shared" si="10"/>
        <v>#VALUE!</v>
      </c>
      <c r="AW69" s="49">
        <f t="shared" si="11"/>
        <v>58.136111111111113</v>
      </c>
      <c r="AX69" s="50">
        <v>42878</v>
      </c>
      <c r="AY69" s="44">
        <v>5.0999999999999996</v>
      </c>
      <c r="AZ69" s="44" t="s">
        <v>266</v>
      </c>
      <c r="BA69" s="44" t="s">
        <v>266</v>
      </c>
      <c r="BK69" s="65" t="e">
        <f t="shared" si="7"/>
        <v>#DIV/0!</v>
      </c>
      <c r="BO69" s="44">
        <v>1</v>
      </c>
      <c r="BP69" s="44">
        <v>1</v>
      </c>
      <c r="BQ69" s="44">
        <v>0.05</v>
      </c>
      <c r="BR69" s="50">
        <v>43670</v>
      </c>
      <c r="BS69" s="44">
        <v>0</v>
      </c>
      <c r="BT69" s="44">
        <v>0</v>
      </c>
      <c r="BU69" s="50" t="s">
        <v>271</v>
      </c>
      <c r="BV69" s="44">
        <v>0</v>
      </c>
      <c r="BW69" s="44">
        <v>1</v>
      </c>
      <c r="BX69" s="44" t="s">
        <v>269</v>
      </c>
      <c r="BY69" s="50">
        <v>42359</v>
      </c>
      <c r="BZ69" s="50">
        <v>42591</v>
      </c>
      <c r="CA69" s="44">
        <v>10</v>
      </c>
      <c r="CB69" s="50" t="s">
        <v>266</v>
      </c>
      <c r="CC69" s="51" t="s">
        <v>266</v>
      </c>
      <c r="CD69" s="51" t="s">
        <v>266</v>
      </c>
      <c r="CE69" s="51" t="s">
        <v>266</v>
      </c>
      <c r="CF69" s="51" t="s">
        <v>266</v>
      </c>
      <c r="CG69" s="51" t="s">
        <v>266</v>
      </c>
      <c r="CH69" s="51" t="s">
        <v>266</v>
      </c>
      <c r="CI69" s="51" t="s">
        <v>266</v>
      </c>
      <c r="CJ69" s="51" t="s">
        <v>266</v>
      </c>
      <c r="CK69" s="51" t="s">
        <v>266</v>
      </c>
      <c r="CL69" s="51" t="s">
        <v>266</v>
      </c>
      <c r="CM69" s="51" t="s">
        <v>266</v>
      </c>
      <c r="CN69" s="51" t="s">
        <v>266</v>
      </c>
      <c r="CO69" s="51" t="s">
        <v>266</v>
      </c>
      <c r="CP69" s="51" t="s">
        <v>266</v>
      </c>
      <c r="CQ69" s="51" t="s">
        <v>266</v>
      </c>
      <c r="CR69" s="51" t="s">
        <v>266</v>
      </c>
      <c r="CS69" s="51" t="s">
        <v>266</v>
      </c>
      <c r="CT69" s="51" t="s">
        <v>266</v>
      </c>
      <c r="CU69" s="51" t="s">
        <v>266</v>
      </c>
      <c r="CV69" s="51" t="s">
        <v>266</v>
      </c>
      <c r="CW69" s="51" t="s">
        <v>266</v>
      </c>
      <c r="CX69" s="51" t="s">
        <v>266</v>
      </c>
      <c r="CY69" s="51" t="s">
        <v>266</v>
      </c>
      <c r="CZ69" s="51">
        <v>1</v>
      </c>
      <c r="DA69" s="44">
        <v>0</v>
      </c>
      <c r="DB69" s="44">
        <v>0</v>
      </c>
      <c r="DC69" s="44">
        <v>0</v>
      </c>
      <c r="DD69" s="44">
        <v>0</v>
      </c>
      <c r="DE69" s="44">
        <v>1</v>
      </c>
      <c r="DF69" s="44">
        <v>0</v>
      </c>
      <c r="DG69" s="44">
        <v>1</v>
      </c>
      <c r="DH69" s="44">
        <v>0</v>
      </c>
      <c r="DI69" s="44">
        <v>0</v>
      </c>
      <c r="DJ69" s="50">
        <v>43896</v>
      </c>
      <c r="DL69" s="13" t="s">
        <v>403</v>
      </c>
    </row>
    <row r="70" spans="1:116" ht="20.100000000000001" customHeight="1" x14ac:dyDescent="0.25">
      <c r="A70" s="4">
        <v>73</v>
      </c>
      <c r="B70" s="5">
        <v>43439</v>
      </c>
      <c r="C70" s="6" t="s">
        <v>151</v>
      </c>
      <c r="D70" s="7">
        <v>5605200711</v>
      </c>
      <c r="E70" s="8">
        <v>20595</v>
      </c>
      <c r="F70" s="4">
        <v>211</v>
      </c>
      <c r="G70" s="4" t="s">
        <v>152</v>
      </c>
      <c r="H70" s="4" t="s">
        <v>6</v>
      </c>
      <c r="I70" s="4">
        <v>794.68</v>
      </c>
      <c r="J70" s="4">
        <v>3.41</v>
      </c>
      <c r="K70" s="9" t="s">
        <v>140</v>
      </c>
      <c r="L70" s="10">
        <v>43439</v>
      </c>
      <c r="M70" s="11">
        <f t="shared" si="8"/>
        <v>62.541666666666664</v>
      </c>
      <c r="N70" s="9">
        <v>596.83000000000004</v>
      </c>
      <c r="O70" s="9" t="s">
        <v>258</v>
      </c>
      <c r="P70" s="9">
        <v>9</v>
      </c>
      <c r="Q70" s="9">
        <v>8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9" t="s">
        <v>404</v>
      </c>
      <c r="X70" s="9" t="s">
        <v>271</v>
      </c>
      <c r="Y70" s="9">
        <v>1</v>
      </c>
      <c r="AB70" s="10">
        <v>43437</v>
      </c>
      <c r="AC70" s="10">
        <v>43754</v>
      </c>
      <c r="AD70" s="10">
        <v>43454</v>
      </c>
      <c r="AE70" s="11">
        <f t="shared" si="12"/>
        <v>300</v>
      </c>
      <c r="AF70" s="49">
        <v>1</v>
      </c>
      <c r="AG70" s="44">
        <v>1</v>
      </c>
      <c r="AH70" s="44" t="s">
        <v>263</v>
      </c>
      <c r="AI70" s="44">
        <v>0</v>
      </c>
      <c r="AJ70" s="44">
        <v>2.31</v>
      </c>
      <c r="AK70" s="50">
        <v>43564</v>
      </c>
      <c r="AL70" s="44">
        <v>0</v>
      </c>
      <c r="AM70" s="44">
        <v>1</v>
      </c>
      <c r="AN70" s="44">
        <v>1</v>
      </c>
      <c r="AO70" s="44">
        <v>0</v>
      </c>
      <c r="AP70" s="44">
        <v>0</v>
      </c>
      <c r="AQ70" s="44" t="s">
        <v>274</v>
      </c>
      <c r="AR70" s="44" t="s">
        <v>270</v>
      </c>
      <c r="AS70" s="44">
        <v>1</v>
      </c>
      <c r="AT70" s="59">
        <v>43511</v>
      </c>
      <c r="AU70" s="50">
        <v>43753</v>
      </c>
      <c r="AV70" s="60">
        <f t="shared" si="10"/>
        <v>242</v>
      </c>
      <c r="AW70" s="49">
        <f t="shared" si="11"/>
        <v>62.736111111111114</v>
      </c>
      <c r="AX70" s="50">
        <v>43509</v>
      </c>
      <c r="AY70" s="44">
        <v>7.46</v>
      </c>
      <c r="AZ70" s="44" t="s">
        <v>266</v>
      </c>
      <c r="BA70" s="44" t="s">
        <v>266</v>
      </c>
      <c r="BB70" s="44" t="s">
        <v>266</v>
      </c>
      <c r="BC70" s="44" t="s">
        <v>266</v>
      </c>
      <c r="BD70" s="44" t="s">
        <v>266</v>
      </c>
      <c r="BE70" s="44" t="s">
        <v>266</v>
      </c>
      <c r="BF70" s="44" t="s">
        <v>266</v>
      </c>
      <c r="BG70" s="44" t="s">
        <v>266</v>
      </c>
      <c r="BH70" s="44" t="s">
        <v>266</v>
      </c>
      <c r="BI70" s="44" t="s">
        <v>266</v>
      </c>
      <c r="BJ70" s="44" t="s">
        <v>266</v>
      </c>
      <c r="BK70" s="65"/>
      <c r="BL70" s="44" t="s">
        <v>266</v>
      </c>
      <c r="BM70" s="44" t="s">
        <v>266</v>
      </c>
      <c r="BN70" s="44" t="s">
        <v>266</v>
      </c>
      <c r="BO70" s="44">
        <v>1</v>
      </c>
      <c r="BP70" s="44">
        <v>4</v>
      </c>
      <c r="BQ70" s="44">
        <v>2.31</v>
      </c>
      <c r="BR70" s="50">
        <v>43564</v>
      </c>
      <c r="BS70" s="44">
        <v>1</v>
      </c>
      <c r="BT70" s="44">
        <v>0</v>
      </c>
      <c r="BU70" s="50" t="s">
        <v>271</v>
      </c>
      <c r="BV70" s="44">
        <v>0</v>
      </c>
      <c r="BW70" s="44">
        <v>1</v>
      </c>
      <c r="BX70" s="44" t="s">
        <v>269</v>
      </c>
      <c r="BY70" s="50">
        <v>43755</v>
      </c>
      <c r="BZ70" s="50" t="s">
        <v>405</v>
      </c>
      <c r="CB70" s="50">
        <v>43755</v>
      </c>
      <c r="CC70" s="44">
        <v>146.13999999999999</v>
      </c>
      <c r="CD70" s="44" t="s">
        <v>266</v>
      </c>
      <c r="CE70" s="44" t="s">
        <v>266</v>
      </c>
      <c r="CS70" s="44">
        <v>1</v>
      </c>
      <c r="CT70" s="44">
        <v>4</v>
      </c>
      <c r="CU70" s="44">
        <v>91.58</v>
      </c>
      <c r="CV70" s="50">
        <v>43837</v>
      </c>
      <c r="CW70" s="44">
        <v>1</v>
      </c>
      <c r="CZ70" s="44">
        <v>0</v>
      </c>
      <c r="DA70" s="44">
        <v>0</v>
      </c>
      <c r="DB70" s="44">
        <v>0</v>
      </c>
      <c r="DC70" s="44">
        <v>0</v>
      </c>
      <c r="DD70" s="44">
        <v>0</v>
      </c>
      <c r="DE70" s="44">
        <v>1</v>
      </c>
      <c r="DF70" s="44">
        <v>0</v>
      </c>
      <c r="DG70" s="44">
        <v>0</v>
      </c>
      <c r="DH70" s="44">
        <v>0</v>
      </c>
      <c r="DI70" s="44">
        <v>0</v>
      </c>
      <c r="DJ70" s="50">
        <v>43880</v>
      </c>
      <c r="DL70" s="13" t="s">
        <v>406</v>
      </c>
    </row>
    <row r="71" spans="1:116" ht="20.100000000000001" customHeight="1" x14ac:dyDescent="0.25">
      <c r="A71" s="4">
        <v>74</v>
      </c>
      <c r="B71" s="5">
        <v>43440</v>
      </c>
      <c r="C71" s="6" t="s">
        <v>153</v>
      </c>
      <c r="D71" s="7">
        <v>6211130783</v>
      </c>
      <c r="E71" s="8">
        <v>22963</v>
      </c>
      <c r="F71" s="4">
        <v>205</v>
      </c>
      <c r="G71" s="4" t="s">
        <v>154</v>
      </c>
      <c r="H71" s="4" t="s">
        <v>3</v>
      </c>
      <c r="I71" s="4">
        <v>29.29</v>
      </c>
      <c r="J71" s="4">
        <v>3.56</v>
      </c>
      <c r="K71" s="9" t="s">
        <v>45</v>
      </c>
      <c r="L71" s="10">
        <v>42430</v>
      </c>
      <c r="M71" s="11">
        <f t="shared" si="8"/>
        <v>53.3</v>
      </c>
      <c r="N71" s="9">
        <v>17</v>
      </c>
      <c r="O71" s="9" t="s">
        <v>267</v>
      </c>
      <c r="P71" s="9">
        <v>9</v>
      </c>
      <c r="Q71" s="9">
        <v>8</v>
      </c>
      <c r="R71" s="44">
        <v>0</v>
      </c>
      <c r="S71" s="44">
        <v>0</v>
      </c>
      <c r="T71" s="44">
        <v>1</v>
      </c>
      <c r="U71" s="44">
        <v>0</v>
      </c>
      <c r="V71" s="44">
        <v>0</v>
      </c>
      <c r="W71" s="9" t="s">
        <v>289</v>
      </c>
      <c r="X71" s="9" t="s">
        <v>271</v>
      </c>
      <c r="Y71" s="9">
        <v>0</v>
      </c>
      <c r="AB71" s="10">
        <v>43467</v>
      </c>
      <c r="AC71" s="10">
        <v>43467</v>
      </c>
      <c r="AD71" s="10">
        <v>42479</v>
      </c>
      <c r="AE71" s="11">
        <f t="shared" si="12"/>
        <v>988</v>
      </c>
      <c r="AF71" s="49">
        <v>0</v>
      </c>
      <c r="AG71" s="44">
        <v>1</v>
      </c>
      <c r="AH71" s="44" t="s">
        <v>263</v>
      </c>
      <c r="AI71" s="44">
        <v>0</v>
      </c>
      <c r="AJ71" s="44" t="s">
        <v>266</v>
      </c>
      <c r="AK71" s="50" t="s">
        <v>266</v>
      </c>
      <c r="AL71" s="44">
        <v>0</v>
      </c>
      <c r="AM71" s="44">
        <v>1</v>
      </c>
      <c r="AN71" s="44">
        <v>0</v>
      </c>
      <c r="AO71" s="44">
        <v>0</v>
      </c>
      <c r="AP71" s="44">
        <v>0</v>
      </c>
      <c r="AQ71" s="44" t="s">
        <v>261</v>
      </c>
      <c r="AR71" s="44" t="s">
        <v>265</v>
      </c>
      <c r="AS71" s="44">
        <v>0</v>
      </c>
      <c r="AT71" s="59">
        <v>43476</v>
      </c>
      <c r="AU71" s="50">
        <v>43868</v>
      </c>
      <c r="AV71" s="60">
        <f t="shared" si="10"/>
        <v>392</v>
      </c>
      <c r="AW71" s="49">
        <f t="shared" si="11"/>
        <v>56.161111111111111</v>
      </c>
      <c r="AX71" s="50">
        <v>43476</v>
      </c>
      <c r="AY71" s="44">
        <v>50.75</v>
      </c>
      <c r="AZ71" s="44" t="s">
        <v>266</v>
      </c>
      <c r="BA71" s="44" t="s">
        <v>266</v>
      </c>
      <c r="BK71" s="65" t="e">
        <f t="shared" si="7"/>
        <v>#DIV/0!</v>
      </c>
      <c r="BO71" s="44">
        <v>0</v>
      </c>
      <c r="BP71" s="44">
        <v>0</v>
      </c>
      <c r="BQ71" s="44">
        <v>16.57</v>
      </c>
      <c r="BR71" s="50">
        <v>43644</v>
      </c>
      <c r="BS71" s="44" t="s">
        <v>271</v>
      </c>
      <c r="BT71" s="44">
        <v>0</v>
      </c>
      <c r="BU71" s="50" t="s">
        <v>271</v>
      </c>
      <c r="BV71" s="44">
        <v>0</v>
      </c>
      <c r="BW71" s="44">
        <v>0</v>
      </c>
      <c r="BX71" s="44" t="s">
        <v>271</v>
      </c>
      <c r="BY71" s="44" t="s">
        <v>271</v>
      </c>
      <c r="BZ71" s="44" t="s">
        <v>271</v>
      </c>
      <c r="CA71" s="44" t="s">
        <v>271</v>
      </c>
      <c r="CB71" s="44" t="s">
        <v>271</v>
      </c>
      <c r="CC71" s="44" t="s">
        <v>271</v>
      </c>
      <c r="CD71" s="44" t="s">
        <v>271</v>
      </c>
      <c r="CE71" s="44" t="s">
        <v>271</v>
      </c>
      <c r="CF71" s="44" t="s">
        <v>271</v>
      </c>
      <c r="CG71" s="44" t="s">
        <v>271</v>
      </c>
      <c r="CH71" s="44" t="s">
        <v>271</v>
      </c>
      <c r="CI71" s="44" t="s">
        <v>271</v>
      </c>
      <c r="CJ71" s="44" t="s">
        <v>271</v>
      </c>
      <c r="CK71" s="44" t="s">
        <v>271</v>
      </c>
      <c r="CL71" s="44" t="s">
        <v>271</v>
      </c>
      <c r="CM71" s="44" t="s">
        <v>271</v>
      </c>
      <c r="CN71" s="44" t="s">
        <v>271</v>
      </c>
      <c r="CO71" s="44" t="s">
        <v>271</v>
      </c>
      <c r="CP71" s="44" t="s">
        <v>271</v>
      </c>
      <c r="CQ71" s="44" t="s">
        <v>271</v>
      </c>
      <c r="CR71" s="44" t="s">
        <v>271</v>
      </c>
      <c r="CS71" s="44" t="s">
        <v>271</v>
      </c>
      <c r="CT71" s="44" t="s">
        <v>271</v>
      </c>
      <c r="CU71" s="44" t="s">
        <v>271</v>
      </c>
      <c r="CV71" s="44" t="s">
        <v>271</v>
      </c>
      <c r="CW71" s="44" t="s">
        <v>271</v>
      </c>
      <c r="CX71" s="44" t="s">
        <v>271</v>
      </c>
      <c r="CY71" s="44" t="s">
        <v>271</v>
      </c>
      <c r="CZ71" s="44" t="s">
        <v>271</v>
      </c>
      <c r="DA71" s="44">
        <v>0</v>
      </c>
      <c r="DB71" s="44">
        <v>0</v>
      </c>
      <c r="DC71" s="44">
        <v>0</v>
      </c>
      <c r="DD71" s="44">
        <v>0</v>
      </c>
      <c r="DE71" s="44">
        <v>0</v>
      </c>
      <c r="DF71" s="44">
        <v>0</v>
      </c>
      <c r="DG71" s="44">
        <v>0</v>
      </c>
      <c r="DH71" s="44">
        <v>0</v>
      </c>
      <c r="DI71" s="44">
        <v>0</v>
      </c>
      <c r="DJ71" s="50">
        <v>43868</v>
      </c>
      <c r="DL71" s="13" t="s">
        <v>407</v>
      </c>
    </row>
    <row r="72" spans="1:116" ht="20.100000000000001" customHeight="1" x14ac:dyDescent="0.25">
      <c r="A72" s="4">
        <v>75</v>
      </c>
      <c r="B72" s="5">
        <v>43446</v>
      </c>
      <c r="C72" s="6" t="s">
        <v>155</v>
      </c>
      <c r="D72" s="7">
        <v>521107218</v>
      </c>
      <c r="E72" s="8">
        <v>19305</v>
      </c>
      <c r="F72" s="4">
        <v>111</v>
      </c>
      <c r="G72" s="4" t="s">
        <v>156</v>
      </c>
      <c r="H72" s="4" t="s">
        <v>3</v>
      </c>
      <c r="I72" s="4">
        <v>0.13</v>
      </c>
      <c r="J72" s="4">
        <v>3.04</v>
      </c>
      <c r="K72" s="9" t="s">
        <v>48</v>
      </c>
      <c r="L72" s="10">
        <v>41026</v>
      </c>
      <c r="M72" s="11">
        <f t="shared" si="8"/>
        <v>59.472222222222221</v>
      </c>
      <c r="N72" s="9">
        <v>549.74</v>
      </c>
      <c r="O72" s="9" t="s">
        <v>272</v>
      </c>
      <c r="P72" s="9">
        <v>7</v>
      </c>
      <c r="Q72" s="9">
        <v>7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9" t="s">
        <v>408</v>
      </c>
      <c r="X72" s="9" t="s">
        <v>271</v>
      </c>
      <c r="Y72" s="9">
        <v>1</v>
      </c>
      <c r="AB72" s="10">
        <v>41021</v>
      </c>
      <c r="AC72" s="10">
        <v>41908</v>
      </c>
      <c r="AD72" s="10">
        <v>41029</v>
      </c>
      <c r="AE72" s="11">
        <f t="shared" si="12"/>
        <v>879</v>
      </c>
      <c r="AF72" s="49">
        <v>0</v>
      </c>
      <c r="AG72" s="44">
        <v>0</v>
      </c>
      <c r="AH72" s="44">
        <v>0</v>
      </c>
      <c r="AI72" s="44">
        <v>1</v>
      </c>
      <c r="AJ72" s="44">
        <v>0.09</v>
      </c>
      <c r="AK72" s="50">
        <v>41144</v>
      </c>
      <c r="AL72" s="44">
        <v>0</v>
      </c>
      <c r="AM72" s="44">
        <v>1</v>
      </c>
      <c r="AN72" s="44">
        <v>0</v>
      </c>
      <c r="AO72" s="44">
        <v>0</v>
      </c>
      <c r="AP72" s="44">
        <v>0</v>
      </c>
      <c r="AQ72" s="44" t="s">
        <v>261</v>
      </c>
      <c r="AR72" s="44" t="s">
        <v>265</v>
      </c>
      <c r="AS72" s="44">
        <v>0</v>
      </c>
      <c r="AT72" s="59">
        <v>42184</v>
      </c>
      <c r="AU72" s="50" t="s">
        <v>327</v>
      </c>
      <c r="AV72" s="60" t="e">
        <f t="shared" si="10"/>
        <v>#VALUE!</v>
      </c>
      <c r="AW72" s="49">
        <f t="shared" si="11"/>
        <v>62.644444444444446</v>
      </c>
      <c r="AX72" s="50">
        <v>42184</v>
      </c>
      <c r="AY72" s="64"/>
      <c r="AZ72" s="44" t="s">
        <v>266</v>
      </c>
      <c r="BA72" s="44" t="s">
        <v>266</v>
      </c>
      <c r="BK72" s="65" t="e">
        <f t="shared" si="7"/>
        <v>#DIV/0!</v>
      </c>
      <c r="BO72" s="44">
        <v>0</v>
      </c>
      <c r="BP72" s="44">
        <v>2</v>
      </c>
      <c r="BQ72" s="44">
        <v>0.04</v>
      </c>
      <c r="BR72" s="50">
        <v>42772</v>
      </c>
      <c r="BS72" s="44" t="s">
        <v>271</v>
      </c>
      <c r="BT72" s="44">
        <v>0</v>
      </c>
      <c r="BU72" s="50" t="s">
        <v>271</v>
      </c>
      <c r="BV72" s="44">
        <v>0</v>
      </c>
      <c r="BW72" s="44">
        <v>0</v>
      </c>
      <c r="BX72" s="44" t="s">
        <v>271</v>
      </c>
      <c r="BY72" s="44" t="s">
        <v>271</v>
      </c>
      <c r="BZ72" s="44" t="s">
        <v>271</v>
      </c>
      <c r="CA72" s="44" t="s">
        <v>271</v>
      </c>
      <c r="CB72" s="44" t="s">
        <v>271</v>
      </c>
      <c r="CC72" s="44" t="s">
        <v>271</v>
      </c>
      <c r="CD72" s="44" t="s">
        <v>271</v>
      </c>
      <c r="CE72" s="44" t="s">
        <v>271</v>
      </c>
      <c r="CF72" s="44" t="s">
        <v>271</v>
      </c>
      <c r="CG72" s="44" t="s">
        <v>271</v>
      </c>
      <c r="CH72" s="44" t="s">
        <v>271</v>
      </c>
      <c r="CI72" s="44" t="s">
        <v>271</v>
      </c>
      <c r="CJ72" s="44" t="s">
        <v>271</v>
      </c>
      <c r="CK72" s="44" t="s">
        <v>271</v>
      </c>
      <c r="CL72" s="44" t="s">
        <v>271</v>
      </c>
      <c r="CM72" s="44" t="s">
        <v>271</v>
      </c>
      <c r="CN72" s="44" t="s">
        <v>271</v>
      </c>
      <c r="CO72" s="44" t="s">
        <v>271</v>
      </c>
      <c r="CP72" s="44" t="s">
        <v>271</v>
      </c>
      <c r="CQ72" s="44" t="s">
        <v>271</v>
      </c>
      <c r="CR72" s="44" t="s">
        <v>271</v>
      </c>
      <c r="CS72" s="44" t="s">
        <v>271</v>
      </c>
      <c r="CT72" s="44" t="s">
        <v>271</v>
      </c>
      <c r="CU72" s="44" t="s">
        <v>271</v>
      </c>
      <c r="CV72" s="44" t="s">
        <v>271</v>
      </c>
      <c r="CW72" s="44" t="s">
        <v>271</v>
      </c>
      <c r="CX72" s="44" t="s">
        <v>271</v>
      </c>
      <c r="CY72" s="44" t="s">
        <v>271</v>
      </c>
      <c r="CZ72" s="44" t="s">
        <v>271</v>
      </c>
      <c r="DA72" s="44">
        <v>0</v>
      </c>
      <c r="DB72" s="44">
        <v>0</v>
      </c>
      <c r="DC72" s="44">
        <v>0</v>
      </c>
      <c r="DD72" s="44">
        <v>0</v>
      </c>
      <c r="DE72" s="44">
        <v>0</v>
      </c>
      <c r="DF72" s="44">
        <v>1</v>
      </c>
      <c r="DG72" s="44">
        <v>1</v>
      </c>
      <c r="DH72" s="44">
        <v>0</v>
      </c>
      <c r="DI72" s="44">
        <v>0</v>
      </c>
      <c r="DJ72" s="50">
        <v>43864</v>
      </c>
      <c r="DL72" s="13" t="s">
        <v>409</v>
      </c>
    </row>
    <row r="73" spans="1:116" ht="20.100000000000001" customHeight="1" x14ac:dyDescent="0.25">
      <c r="A73" s="4">
        <v>76</v>
      </c>
      <c r="B73" s="5">
        <v>43451</v>
      </c>
      <c r="C73" s="6" t="s">
        <v>157</v>
      </c>
      <c r="D73" s="7">
        <v>5810241404</v>
      </c>
      <c r="E73" s="8">
        <v>21482</v>
      </c>
      <c r="F73" s="4">
        <v>111</v>
      </c>
      <c r="G73" s="4" t="s">
        <v>158</v>
      </c>
      <c r="H73" s="4" t="s">
        <v>6</v>
      </c>
      <c r="I73" s="4">
        <v>8.92</v>
      </c>
      <c r="J73" s="4">
        <v>2.4700000000000002</v>
      </c>
      <c r="K73" s="9" t="s">
        <v>46</v>
      </c>
      <c r="L73" s="10">
        <v>42857</v>
      </c>
      <c r="M73" s="11">
        <f t="shared" si="8"/>
        <v>58.522222222222226</v>
      </c>
      <c r="N73" s="9">
        <v>725.89</v>
      </c>
      <c r="O73" s="9" t="s">
        <v>284</v>
      </c>
      <c r="P73" s="9">
        <v>10</v>
      </c>
      <c r="Q73" s="9">
        <v>8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9" t="s">
        <v>408</v>
      </c>
      <c r="X73" s="9" t="s">
        <v>271</v>
      </c>
      <c r="Y73" s="9">
        <v>1</v>
      </c>
      <c r="AB73" s="10">
        <v>42867</v>
      </c>
      <c r="AC73" s="10">
        <v>43276</v>
      </c>
      <c r="AD73" s="10">
        <v>42873</v>
      </c>
      <c r="AE73" s="11">
        <f t="shared" si="12"/>
        <v>403</v>
      </c>
      <c r="AF73" s="49">
        <v>1</v>
      </c>
      <c r="AG73" s="44">
        <v>1</v>
      </c>
      <c r="AH73" s="44" t="s">
        <v>263</v>
      </c>
      <c r="AI73" s="44">
        <v>0</v>
      </c>
      <c r="AJ73" s="44">
        <v>2.54</v>
      </c>
      <c r="AK73" s="50">
        <v>43067</v>
      </c>
      <c r="AL73" s="44">
        <v>0</v>
      </c>
      <c r="AM73" s="44">
        <v>1</v>
      </c>
      <c r="AN73" s="44">
        <v>0</v>
      </c>
      <c r="AO73" s="44">
        <v>0</v>
      </c>
      <c r="AP73" s="44">
        <v>0</v>
      </c>
      <c r="AQ73" s="44" t="s">
        <v>261</v>
      </c>
      <c r="AR73" s="44" t="s">
        <v>264</v>
      </c>
      <c r="AS73" s="44">
        <v>1</v>
      </c>
      <c r="AT73" s="59">
        <v>43293</v>
      </c>
      <c r="AU73" s="50">
        <v>43399</v>
      </c>
      <c r="AV73" s="60">
        <f t="shared" si="10"/>
        <v>106</v>
      </c>
      <c r="AW73" s="49">
        <f t="shared" si="11"/>
        <v>59.716666666666669</v>
      </c>
      <c r="AX73" s="50">
        <v>43293</v>
      </c>
      <c r="AY73" s="44">
        <v>100.25</v>
      </c>
      <c r="AZ73" s="44" t="s">
        <v>266</v>
      </c>
      <c r="BA73" s="44" t="s">
        <v>266</v>
      </c>
      <c r="BK73" s="65" t="e">
        <f t="shared" si="7"/>
        <v>#DIV/0!</v>
      </c>
      <c r="BO73" s="44">
        <v>2</v>
      </c>
      <c r="BP73" s="44">
        <v>5</v>
      </c>
      <c r="BQ73" s="44">
        <v>65.739999999999995</v>
      </c>
      <c r="BR73" s="50">
        <v>43318</v>
      </c>
      <c r="BS73" s="44">
        <v>0</v>
      </c>
      <c r="BT73" s="44">
        <v>0</v>
      </c>
      <c r="BU73" s="50" t="s">
        <v>271</v>
      </c>
      <c r="BV73" s="44">
        <v>0</v>
      </c>
      <c r="BW73" s="44">
        <v>1</v>
      </c>
      <c r="BX73" s="44" t="s">
        <v>270</v>
      </c>
      <c r="BY73" s="50">
        <v>42902</v>
      </c>
      <c r="BZ73" s="50">
        <v>43018</v>
      </c>
      <c r="CA73" s="44">
        <v>6</v>
      </c>
      <c r="CB73" s="50">
        <v>42901</v>
      </c>
      <c r="CC73" s="44">
        <v>17.559999999999999</v>
      </c>
      <c r="CD73" s="44" t="s">
        <v>266</v>
      </c>
      <c r="CE73" s="44" t="s">
        <v>266</v>
      </c>
      <c r="CS73" s="44">
        <v>2</v>
      </c>
      <c r="CT73" s="44">
        <v>5</v>
      </c>
      <c r="CU73" s="44">
        <v>2.54</v>
      </c>
      <c r="CV73" s="50">
        <v>43067</v>
      </c>
      <c r="CW73" s="44">
        <v>0</v>
      </c>
      <c r="CX73" s="44">
        <v>0</v>
      </c>
      <c r="CY73" s="50" t="s">
        <v>271</v>
      </c>
      <c r="CZ73" s="44">
        <v>1</v>
      </c>
      <c r="DA73" s="44">
        <v>0</v>
      </c>
      <c r="DB73" s="44">
        <v>1</v>
      </c>
      <c r="DC73" s="44">
        <v>0</v>
      </c>
      <c r="DD73" s="44">
        <v>0</v>
      </c>
      <c r="DE73" s="44">
        <v>1</v>
      </c>
      <c r="DF73" s="44">
        <v>0</v>
      </c>
      <c r="DG73" s="44">
        <v>0</v>
      </c>
      <c r="DH73" s="44">
        <v>0</v>
      </c>
      <c r="DI73" s="44">
        <v>1</v>
      </c>
      <c r="DL73" s="13" t="s">
        <v>396</v>
      </c>
    </row>
    <row r="74" spans="1:116" ht="20.100000000000001" customHeight="1" x14ac:dyDescent="0.25">
      <c r="A74" s="4">
        <v>77</v>
      </c>
      <c r="B74" s="5">
        <v>43451</v>
      </c>
      <c r="C74" s="28" t="s">
        <v>159</v>
      </c>
      <c r="D74" s="7">
        <v>520821288</v>
      </c>
      <c r="E74" s="8">
        <v>19227</v>
      </c>
      <c r="F74" s="4">
        <v>111</v>
      </c>
      <c r="G74" s="4" t="s">
        <v>160</v>
      </c>
      <c r="H74" s="4" t="s">
        <v>6</v>
      </c>
      <c r="I74" s="4">
        <v>3.31</v>
      </c>
      <c r="J74" s="4">
        <v>3.53</v>
      </c>
      <c r="K74" s="9" t="s">
        <v>46</v>
      </c>
      <c r="L74" s="10">
        <v>41061</v>
      </c>
      <c r="M74" s="11">
        <f>YEARFRAC(L74,E74)</f>
        <v>59.777777777777779</v>
      </c>
      <c r="N74" s="9">
        <v>21.3</v>
      </c>
      <c r="O74" s="9" t="s">
        <v>262</v>
      </c>
      <c r="P74" s="9">
        <v>8</v>
      </c>
      <c r="Q74" s="44">
        <v>8</v>
      </c>
      <c r="R74" s="44">
        <v>0</v>
      </c>
      <c r="S74" s="44">
        <v>0</v>
      </c>
      <c r="T74" s="44">
        <v>1</v>
      </c>
      <c r="U74" s="44">
        <v>0</v>
      </c>
      <c r="V74" s="44">
        <v>0</v>
      </c>
      <c r="W74" s="9" t="s">
        <v>410</v>
      </c>
      <c r="Y74" s="9">
        <v>0</v>
      </c>
      <c r="Z74" s="75" t="s">
        <v>677</v>
      </c>
      <c r="AA74" t="s">
        <v>676</v>
      </c>
      <c r="AB74" s="10">
        <v>42606</v>
      </c>
      <c r="AC74" s="10">
        <v>42606</v>
      </c>
      <c r="AD74" s="10">
        <v>41091</v>
      </c>
      <c r="AE74" s="11">
        <f>DATEDIF(AD74,AC74,"d")</f>
        <v>1515</v>
      </c>
      <c r="AF74" s="49">
        <v>0</v>
      </c>
      <c r="AG74" s="44">
        <v>1</v>
      </c>
      <c r="AH74" s="44" t="s">
        <v>263</v>
      </c>
      <c r="AI74" s="44">
        <v>0</v>
      </c>
      <c r="AL74" s="44">
        <v>1</v>
      </c>
      <c r="AM74" s="44">
        <v>1</v>
      </c>
      <c r="AN74" s="44">
        <v>0</v>
      </c>
      <c r="AO74" s="44">
        <v>0</v>
      </c>
      <c r="AP74" s="44">
        <v>0</v>
      </c>
      <c r="AQ74" s="44" t="s">
        <v>274</v>
      </c>
      <c r="AR74" s="44" t="s">
        <v>265</v>
      </c>
      <c r="AS74" s="44">
        <v>0</v>
      </c>
      <c r="AT74" s="59">
        <v>42649</v>
      </c>
      <c r="AU74" s="50">
        <v>43161</v>
      </c>
      <c r="AV74" s="60">
        <f t="shared" si="10"/>
        <v>512</v>
      </c>
      <c r="AW74" s="49">
        <f t="shared" si="11"/>
        <v>64.125</v>
      </c>
      <c r="AX74" s="50">
        <v>42648</v>
      </c>
      <c r="AY74" s="44">
        <v>13.16</v>
      </c>
      <c r="BK74" s="65"/>
      <c r="BO74" s="44">
        <v>0</v>
      </c>
      <c r="BP74" s="44">
        <v>0</v>
      </c>
      <c r="BQ74" s="44">
        <v>0.13</v>
      </c>
      <c r="BR74" s="50">
        <v>43206</v>
      </c>
      <c r="BS74" s="44">
        <v>1</v>
      </c>
      <c r="BT74" s="44">
        <v>0</v>
      </c>
      <c r="BV74" s="44">
        <v>1</v>
      </c>
      <c r="BW74" s="44">
        <v>1</v>
      </c>
      <c r="BX74" s="44" t="s">
        <v>269</v>
      </c>
      <c r="BY74" s="50">
        <v>43592</v>
      </c>
      <c r="BZ74" s="50">
        <v>43781</v>
      </c>
      <c r="CA74" s="44">
        <v>10</v>
      </c>
      <c r="CB74" s="50">
        <v>43585</v>
      </c>
      <c r="CC74" s="44">
        <v>6.71</v>
      </c>
      <c r="CD74" s="44" t="s">
        <v>266</v>
      </c>
      <c r="CE74" s="44" t="s">
        <v>266</v>
      </c>
      <c r="CS74" s="44">
        <v>0</v>
      </c>
      <c r="CT74" s="44">
        <v>0</v>
      </c>
      <c r="CU74" s="44">
        <v>0.89</v>
      </c>
      <c r="CV74" s="50">
        <v>43809</v>
      </c>
      <c r="CW74" s="44">
        <v>0</v>
      </c>
      <c r="CX74" s="44">
        <v>0</v>
      </c>
      <c r="CY74" s="50" t="s">
        <v>271</v>
      </c>
      <c r="CZ74" s="44">
        <v>1</v>
      </c>
      <c r="DA74" s="44">
        <v>0</v>
      </c>
      <c r="DB74" s="44">
        <v>0</v>
      </c>
      <c r="DC74" s="44">
        <v>0</v>
      </c>
      <c r="DD74" s="44">
        <v>0</v>
      </c>
      <c r="DE74" s="44">
        <v>0</v>
      </c>
      <c r="DF74" s="44">
        <v>0</v>
      </c>
      <c r="DG74" s="44">
        <v>0</v>
      </c>
      <c r="DH74" s="44">
        <v>0</v>
      </c>
      <c r="DI74" s="44">
        <v>0</v>
      </c>
      <c r="DJ74" s="50">
        <v>44595</v>
      </c>
      <c r="DL74" s="13" t="s">
        <v>411</v>
      </c>
    </row>
    <row r="75" spans="1:116" ht="20.100000000000001" customHeight="1" x14ac:dyDescent="0.25">
      <c r="A75" s="4">
        <v>78</v>
      </c>
      <c r="B75" s="5">
        <v>43468</v>
      </c>
      <c r="C75" s="6" t="s">
        <v>161</v>
      </c>
      <c r="D75" s="7">
        <v>471213441</v>
      </c>
      <c r="E75" s="8">
        <v>17514</v>
      </c>
      <c r="F75" s="4">
        <v>111</v>
      </c>
      <c r="G75" s="4" t="s">
        <v>162</v>
      </c>
      <c r="H75" s="4" t="s">
        <v>6</v>
      </c>
      <c r="I75" s="4">
        <v>218.56</v>
      </c>
      <c r="J75" s="4">
        <v>3.08</v>
      </c>
      <c r="K75" s="9" t="s">
        <v>45</v>
      </c>
      <c r="L75" s="10">
        <v>42965</v>
      </c>
      <c r="M75" s="9">
        <f t="shared" ref="M75:M114" si="13">DATEDIF(E75,L75,"y")</f>
        <v>69</v>
      </c>
      <c r="N75" s="9">
        <v>523.49</v>
      </c>
      <c r="O75" s="9" t="s">
        <v>282</v>
      </c>
      <c r="P75" s="9">
        <v>7</v>
      </c>
      <c r="Q75" s="9">
        <v>7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9" t="s">
        <v>278</v>
      </c>
      <c r="X75" s="9" t="s">
        <v>271</v>
      </c>
      <c r="Y75" s="9">
        <v>1</v>
      </c>
      <c r="AB75" s="10">
        <v>42950</v>
      </c>
      <c r="AC75" s="10">
        <v>43131</v>
      </c>
      <c r="AD75" s="10">
        <v>43004</v>
      </c>
      <c r="AE75" s="11">
        <f t="shared" si="12"/>
        <v>127</v>
      </c>
      <c r="AF75" s="49">
        <v>1</v>
      </c>
      <c r="AG75" s="44">
        <v>0</v>
      </c>
      <c r="AH75" s="44">
        <v>0</v>
      </c>
      <c r="AI75" s="44">
        <v>1</v>
      </c>
      <c r="AJ75" s="44" t="s">
        <v>271</v>
      </c>
      <c r="AK75" s="50" t="s">
        <v>271</v>
      </c>
      <c r="AL75" s="44">
        <v>0</v>
      </c>
      <c r="AM75" s="44">
        <v>1</v>
      </c>
      <c r="AN75" s="44">
        <v>0</v>
      </c>
      <c r="AO75" s="44">
        <v>0</v>
      </c>
      <c r="AP75" s="44">
        <v>0</v>
      </c>
      <c r="AQ75" s="44" t="s">
        <v>274</v>
      </c>
      <c r="AR75" s="44" t="s">
        <v>264</v>
      </c>
      <c r="AS75" s="44">
        <v>1</v>
      </c>
      <c r="AT75" s="59">
        <v>43473</v>
      </c>
      <c r="AU75" s="50">
        <v>43616</v>
      </c>
      <c r="AV75" s="60">
        <f t="shared" si="10"/>
        <v>143</v>
      </c>
      <c r="AW75" s="49">
        <f t="shared" si="11"/>
        <v>71.069444444444443</v>
      </c>
      <c r="AX75" s="50">
        <v>43468</v>
      </c>
      <c r="AY75" s="44">
        <v>218.56</v>
      </c>
      <c r="AZ75" s="44" t="s">
        <v>266</v>
      </c>
      <c r="BA75" s="44" t="s">
        <v>266</v>
      </c>
      <c r="BK75" s="65" t="e">
        <f t="shared" si="7"/>
        <v>#DIV/0!</v>
      </c>
      <c r="BO75" s="44">
        <v>2</v>
      </c>
      <c r="BP75" s="44">
        <v>4</v>
      </c>
      <c r="BQ75" s="44">
        <v>64.81</v>
      </c>
      <c r="BR75" s="50">
        <v>43530</v>
      </c>
      <c r="BS75" s="44">
        <v>0</v>
      </c>
      <c r="BT75" s="44">
        <v>0</v>
      </c>
      <c r="BU75" s="50" t="s">
        <v>271</v>
      </c>
      <c r="BV75" s="44">
        <v>0</v>
      </c>
      <c r="BW75" s="44">
        <v>1</v>
      </c>
      <c r="BX75" s="44" t="s">
        <v>269</v>
      </c>
      <c r="BY75" s="50">
        <v>43138</v>
      </c>
      <c r="BZ75" s="50">
        <v>43236</v>
      </c>
      <c r="CA75" s="44">
        <v>8</v>
      </c>
      <c r="CB75" s="50">
        <v>43131</v>
      </c>
      <c r="CC75" s="44">
        <v>1010.93</v>
      </c>
      <c r="CD75" s="44" t="s">
        <v>266</v>
      </c>
      <c r="CE75" s="44" t="s">
        <v>266</v>
      </c>
      <c r="CS75" s="44">
        <v>3</v>
      </c>
      <c r="CT75" s="44">
        <v>4</v>
      </c>
      <c r="CU75" s="44">
        <v>43.57</v>
      </c>
      <c r="CV75" s="50">
        <v>43325</v>
      </c>
      <c r="CW75" s="44">
        <v>1</v>
      </c>
      <c r="CX75" s="44">
        <v>0</v>
      </c>
      <c r="CY75" s="50" t="s">
        <v>271</v>
      </c>
      <c r="CZ75" s="44">
        <v>1</v>
      </c>
      <c r="DA75" s="44">
        <v>0</v>
      </c>
      <c r="DB75" s="44">
        <v>1</v>
      </c>
      <c r="DC75" s="44">
        <v>0</v>
      </c>
      <c r="DD75" s="44">
        <v>0</v>
      </c>
      <c r="DE75" s="44">
        <v>1</v>
      </c>
      <c r="DF75" s="44">
        <v>1</v>
      </c>
      <c r="DG75" s="44">
        <v>1</v>
      </c>
      <c r="DH75" s="44">
        <v>1</v>
      </c>
      <c r="DI75" s="44">
        <v>0</v>
      </c>
      <c r="DJ75" s="50">
        <v>43882</v>
      </c>
      <c r="DL75" s="13" t="s">
        <v>412</v>
      </c>
    </row>
    <row r="76" spans="1:116" ht="20.100000000000001" customHeight="1" x14ac:dyDescent="0.25">
      <c r="A76" s="4">
        <v>79</v>
      </c>
      <c r="B76" s="5">
        <v>43476</v>
      </c>
      <c r="C76" s="6" t="s">
        <v>163</v>
      </c>
      <c r="D76" s="7">
        <v>280526430</v>
      </c>
      <c r="E76" s="8">
        <v>10284</v>
      </c>
      <c r="F76" s="4">
        <v>207</v>
      </c>
      <c r="G76" s="4" t="s">
        <v>164</v>
      </c>
      <c r="H76" s="4" t="s">
        <v>6</v>
      </c>
      <c r="I76" s="4">
        <v>27</v>
      </c>
      <c r="J76" s="4">
        <v>3.23</v>
      </c>
      <c r="K76" s="9" t="s">
        <v>45</v>
      </c>
      <c r="L76" s="10">
        <v>40909</v>
      </c>
      <c r="M76" s="9">
        <f t="shared" si="13"/>
        <v>83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9" t="s">
        <v>413</v>
      </c>
      <c r="X76" s="9" t="s">
        <v>271</v>
      </c>
      <c r="Y76" s="9">
        <v>0</v>
      </c>
      <c r="AB76" s="10">
        <v>43298</v>
      </c>
      <c r="AC76" s="10">
        <v>43298</v>
      </c>
      <c r="AD76" s="10">
        <v>40909</v>
      </c>
      <c r="AE76" s="11">
        <f t="shared" si="12"/>
        <v>2389</v>
      </c>
      <c r="AF76" s="49">
        <v>0</v>
      </c>
      <c r="AG76" s="44">
        <v>0</v>
      </c>
      <c r="AH76" s="44">
        <v>0</v>
      </c>
      <c r="AI76" s="44">
        <v>1</v>
      </c>
      <c r="AJ76" s="44" t="s">
        <v>266</v>
      </c>
      <c r="AK76" s="50" t="s">
        <v>266</v>
      </c>
      <c r="AL76" s="44">
        <v>0</v>
      </c>
      <c r="AM76" s="44">
        <v>1</v>
      </c>
      <c r="AN76" s="44">
        <v>0</v>
      </c>
      <c r="AO76" s="44">
        <v>0</v>
      </c>
      <c r="AP76" s="44">
        <v>0</v>
      </c>
      <c r="AQ76" s="44" t="s">
        <v>261</v>
      </c>
      <c r="AR76" s="44" t="s">
        <v>265</v>
      </c>
      <c r="AS76" s="44">
        <v>1</v>
      </c>
      <c r="AT76" s="59">
        <v>43448</v>
      </c>
      <c r="AU76" s="50">
        <v>43560</v>
      </c>
      <c r="AV76" s="60">
        <f t="shared" si="10"/>
        <v>112</v>
      </c>
      <c r="AW76" s="49">
        <f t="shared" si="11"/>
        <v>90.8</v>
      </c>
      <c r="AX76" s="50">
        <v>43448</v>
      </c>
      <c r="AY76" s="44">
        <v>81.67</v>
      </c>
      <c r="AZ76" s="44" t="s">
        <v>266</v>
      </c>
      <c r="BA76" s="44" t="s">
        <v>266</v>
      </c>
      <c r="BK76" s="65" t="e">
        <f t="shared" si="7"/>
        <v>#DIV/0!</v>
      </c>
      <c r="BO76" s="44">
        <v>1</v>
      </c>
      <c r="BP76" s="44">
        <v>0</v>
      </c>
      <c r="BQ76" s="44">
        <v>21.99</v>
      </c>
      <c r="BR76" s="50">
        <v>43531</v>
      </c>
      <c r="BS76" s="44">
        <v>0</v>
      </c>
      <c r="BT76" s="44">
        <v>0</v>
      </c>
      <c r="BU76" s="50" t="s">
        <v>271</v>
      </c>
      <c r="BV76" s="44">
        <v>0</v>
      </c>
      <c r="BW76" s="44">
        <v>0</v>
      </c>
      <c r="BX76" s="44" t="s">
        <v>271</v>
      </c>
      <c r="BY76" s="44" t="s">
        <v>271</v>
      </c>
      <c r="BZ76" s="44" t="s">
        <v>271</v>
      </c>
      <c r="CA76" s="44" t="s">
        <v>271</v>
      </c>
      <c r="CB76" s="44" t="s">
        <v>271</v>
      </c>
      <c r="CC76" s="44" t="s">
        <v>271</v>
      </c>
      <c r="CD76" s="44" t="s">
        <v>271</v>
      </c>
      <c r="CE76" s="44" t="s">
        <v>271</v>
      </c>
      <c r="CF76" s="44" t="s">
        <v>271</v>
      </c>
      <c r="CG76" s="44" t="s">
        <v>271</v>
      </c>
      <c r="CH76" s="44" t="s">
        <v>271</v>
      </c>
      <c r="CI76" s="44" t="s">
        <v>271</v>
      </c>
      <c r="CJ76" s="44" t="s">
        <v>271</v>
      </c>
      <c r="CK76" s="44" t="s">
        <v>271</v>
      </c>
      <c r="CL76" s="44" t="s">
        <v>271</v>
      </c>
      <c r="CM76" s="44" t="s">
        <v>271</v>
      </c>
      <c r="CN76" s="44" t="s">
        <v>271</v>
      </c>
      <c r="CO76" s="44" t="s">
        <v>271</v>
      </c>
      <c r="CP76" s="44" t="s">
        <v>271</v>
      </c>
      <c r="CQ76" s="44" t="s">
        <v>271</v>
      </c>
      <c r="CR76" s="44" t="s">
        <v>271</v>
      </c>
      <c r="CS76" s="44" t="s">
        <v>271</v>
      </c>
      <c r="CT76" s="44" t="s">
        <v>271</v>
      </c>
      <c r="CU76" s="44" t="s">
        <v>271</v>
      </c>
      <c r="CV76" s="44" t="s">
        <v>271</v>
      </c>
      <c r="CW76" s="44" t="s">
        <v>271</v>
      </c>
      <c r="CX76" s="44" t="s">
        <v>271</v>
      </c>
      <c r="CY76" s="44" t="s">
        <v>271</v>
      </c>
      <c r="CZ76" s="44" t="s">
        <v>271</v>
      </c>
      <c r="DA76" s="44">
        <v>0</v>
      </c>
      <c r="DB76" s="44">
        <v>0</v>
      </c>
      <c r="DC76" s="44">
        <v>0</v>
      </c>
      <c r="DD76" s="44">
        <v>0</v>
      </c>
      <c r="DE76" s="44">
        <v>1</v>
      </c>
      <c r="DF76" s="44">
        <v>0</v>
      </c>
      <c r="DG76" s="44">
        <v>0</v>
      </c>
      <c r="DH76" s="44">
        <v>0</v>
      </c>
      <c r="DI76" s="44">
        <v>1</v>
      </c>
      <c r="DL76" s="13" t="s">
        <v>414</v>
      </c>
    </row>
    <row r="77" spans="1:116" ht="20.100000000000001" customHeight="1" x14ac:dyDescent="0.25">
      <c r="A77" s="4">
        <v>80</v>
      </c>
      <c r="B77" s="5">
        <v>43500</v>
      </c>
      <c r="C77" s="6" t="s">
        <v>165</v>
      </c>
      <c r="D77" s="7">
        <v>5708242089</v>
      </c>
      <c r="E77" s="8">
        <v>21056</v>
      </c>
      <c r="F77" s="4">
        <v>211</v>
      </c>
      <c r="G77" s="4" t="s">
        <v>166</v>
      </c>
      <c r="H77" s="4" t="s">
        <v>3</v>
      </c>
      <c r="I77" s="4">
        <v>0.02</v>
      </c>
      <c r="J77" s="4">
        <v>3.87</v>
      </c>
      <c r="K77" s="9" t="s">
        <v>46</v>
      </c>
      <c r="L77" s="10">
        <v>41227</v>
      </c>
      <c r="M77" s="9">
        <f t="shared" si="13"/>
        <v>55</v>
      </c>
      <c r="N77" s="9">
        <v>26.7</v>
      </c>
      <c r="O77" s="9" t="s">
        <v>284</v>
      </c>
      <c r="P77" s="9">
        <v>10</v>
      </c>
      <c r="Q77" s="9">
        <v>8</v>
      </c>
      <c r="R77" s="44">
        <v>0</v>
      </c>
      <c r="S77" s="44">
        <v>1</v>
      </c>
      <c r="T77" s="44">
        <v>0</v>
      </c>
      <c r="U77" s="44">
        <v>1</v>
      </c>
      <c r="V77" s="44">
        <v>0</v>
      </c>
      <c r="W77" s="9" t="s">
        <v>275</v>
      </c>
      <c r="X77" s="9" t="s">
        <v>298</v>
      </c>
      <c r="Y77" s="9">
        <v>0</v>
      </c>
      <c r="AB77" s="10">
        <v>42494</v>
      </c>
      <c r="AC77" s="10">
        <v>42494</v>
      </c>
      <c r="AD77" s="10">
        <v>41410</v>
      </c>
      <c r="AE77" s="11">
        <f t="shared" si="12"/>
        <v>1084</v>
      </c>
      <c r="AF77" s="49">
        <v>0</v>
      </c>
      <c r="AG77" s="44">
        <v>1</v>
      </c>
      <c r="AH77" s="44" t="s">
        <v>263</v>
      </c>
      <c r="AI77" s="44">
        <v>1</v>
      </c>
      <c r="AJ77" s="44">
        <v>1.87</v>
      </c>
      <c r="AK77" s="50">
        <v>41442</v>
      </c>
      <c r="AL77" s="44">
        <v>0</v>
      </c>
      <c r="AM77" s="44">
        <v>1</v>
      </c>
      <c r="AN77" s="44">
        <v>0</v>
      </c>
      <c r="AO77" s="44">
        <v>0</v>
      </c>
      <c r="AP77" s="44">
        <v>0</v>
      </c>
      <c r="AQ77" s="44" t="s">
        <v>274</v>
      </c>
      <c r="AR77" s="44" t="s">
        <v>265</v>
      </c>
      <c r="AS77" s="44">
        <v>0</v>
      </c>
      <c r="AT77" s="59">
        <v>42822</v>
      </c>
      <c r="AU77" s="50" t="s">
        <v>327</v>
      </c>
      <c r="AV77" s="60" t="e">
        <f t="shared" si="10"/>
        <v>#VALUE!</v>
      </c>
      <c r="AW77" s="49">
        <f t="shared" si="11"/>
        <v>59.594444444444441</v>
      </c>
      <c r="AX77" s="50">
        <v>42821</v>
      </c>
      <c r="AY77" s="44">
        <v>16.07</v>
      </c>
      <c r="AZ77" s="44" t="s">
        <v>266</v>
      </c>
      <c r="BA77" s="44" t="s">
        <v>266</v>
      </c>
      <c r="BK77" s="65" t="e">
        <f t="shared" si="7"/>
        <v>#DIV/0!</v>
      </c>
      <c r="BO77" s="44">
        <v>0</v>
      </c>
      <c r="BP77" s="44">
        <v>0</v>
      </c>
      <c r="BQ77" s="44">
        <v>0.02</v>
      </c>
      <c r="BR77" s="50">
        <v>43171</v>
      </c>
      <c r="BS77" s="44" t="s">
        <v>271</v>
      </c>
      <c r="BT77" s="44">
        <v>1</v>
      </c>
      <c r="BU77" s="50">
        <v>43357</v>
      </c>
      <c r="BV77" s="44">
        <v>0</v>
      </c>
      <c r="BW77" s="44">
        <v>0</v>
      </c>
      <c r="BX77" s="44" t="s">
        <v>271</v>
      </c>
      <c r="BY77" s="44" t="s">
        <v>271</v>
      </c>
      <c r="BZ77" s="44" t="s">
        <v>271</v>
      </c>
      <c r="CA77" s="44" t="s">
        <v>271</v>
      </c>
      <c r="CB77" s="44" t="s">
        <v>271</v>
      </c>
      <c r="CC77" s="44" t="s">
        <v>271</v>
      </c>
      <c r="CD77" s="44" t="s">
        <v>271</v>
      </c>
      <c r="CE77" s="44" t="s">
        <v>271</v>
      </c>
      <c r="CF77" s="44" t="s">
        <v>271</v>
      </c>
      <c r="CG77" s="44" t="s">
        <v>271</v>
      </c>
      <c r="CH77" s="44" t="s">
        <v>271</v>
      </c>
      <c r="CI77" s="44" t="s">
        <v>271</v>
      </c>
      <c r="CJ77" s="44" t="s">
        <v>271</v>
      </c>
      <c r="CK77" s="44" t="s">
        <v>271</v>
      </c>
      <c r="CL77" s="44" t="s">
        <v>271</v>
      </c>
      <c r="CM77" s="44" t="s">
        <v>271</v>
      </c>
      <c r="CN77" s="44" t="s">
        <v>271</v>
      </c>
      <c r="CO77" s="44" t="s">
        <v>271</v>
      </c>
      <c r="CP77" s="44" t="s">
        <v>271</v>
      </c>
      <c r="CQ77" s="44" t="s">
        <v>271</v>
      </c>
      <c r="CR77" s="44" t="s">
        <v>271</v>
      </c>
      <c r="CS77" s="44" t="s">
        <v>271</v>
      </c>
      <c r="CT77" s="44" t="s">
        <v>271</v>
      </c>
      <c r="CU77" s="44" t="s">
        <v>271</v>
      </c>
      <c r="CV77" s="44" t="s">
        <v>271</v>
      </c>
      <c r="CW77" s="44" t="s">
        <v>271</v>
      </c>
      <c r="CX77" s="44" t="s">
        <v>271</v>
      </c>
      <c r="CY77" s="44" t="s">
        <v>271</v>
      </c>
      <c r="CZ77" s="44" t="s">
        <v>271</v>
      </c>
      <c r="DA77" s="44">
        <v>0</v>
      </c>
      <c r="DB77" s="44">
        <v>0</v>
      </c>
      <c r="DC77" s="44">
        <v>0</v>
      </c>
      <c r="DD77" s="44">
        <v>0</v>
      </c>
      <c r="DE77" s="44">
        <v>0</v>
      </c>
      <c r="DF77" s="44">
        <v>0</v>
      </c>
      <c r="DG77" s="44">
        <v>0</v>
      </c>
      <c r="DH77" s="44">
        <v>0</v>
      </c>
      <c r="DI77" s="44">
        <v>0</v>
      </c>
      <c r="DJ77" s="50">
        <v>43878</v>
      </c>
    </row>
    <row r="78" spans="1:116" ht="20.100000000000001" customHeight="1" x14ac:dyDescent="0.25">
      <c r="A78" s="4">
        <v>81</v>
      </c>
      <c r="B78" s="5">
        <v>43503</v>
      </c>
      <c r="C78" s="28" t="s">
        <v>167</v>
      </c>
      <c r="D78" s="7">
        <v>420225417</v>
      </c>
      <c r="E78" s="8">
        <v>15397</v>
      </c>
      <c r="F78" s="4">
        <v>211</v>
      </c>
      <c r="G78" s="4" t="s">
        <v>168</v>
      </c>
      <c r="H78" s="4" t="s">
        <v>3</v>
      </c>
      <c r="I78" s="4">
        <v>2.42</v>
      </c>
      <c r="J78" s="4">
        <v>2.88</v>
      </c>
      <c r="K78" s="9" t="s">
        <v>45</v>
      </c>
      <c r="L78" s="10">
        <v>42825</v>
      </c>
      <c r="M78" s="9">
        <f t="shared" si="13"/>
        <v>75</v>
      </c>
      <c r="N78" s="9">
        <v>9.3699999999999992</v>
      </c>
      <c r="O78" s="9" t="s">
        <v>258</v>
      </c>
      <c r="P78" s="9">
        <v>9</v>
      </c>
      <c r="Q78" s="44">
        <v>8</v>
      </c>
      <c r="R78" s="44">
        <v>0</v>
      </c>
      <c r="S78" s="44">
        <v>0</v>
      </c>
      <c r="T78" s="44">
        <v>1</v>
      </c>
      <c r="U78" s="44">
        <v>0</v>
      </c>
      <c r="V78" s="44">
        <v>0</v>
      </c>
      <c r="W78" s="9" t="s">
        <v>416</v>
      </c>
      <c r="Y78" s="9">
        <v>0</v>
      </c>
      <c r="Z78" t="s">
        <v>673</v>
      </c>
      <c r="AA78" t="s">
        <v>673</v>
      </c>
      <c r="AB78" s="10">
        <v>42860</v>
      </c>
      <c r="AC78" s="10">
        <v>43417</v>
      </c>
      <c r="AD78" s="10">
        <v>42880</v>
      </c>
      <c r="AE78" s="11">
        <f>DATEDIF(AD78,AC78,"d")</f>
        <v>537</v>
      </c>
      <c r="AF78" s="49">
        <v>0</v>
      </c>
      <c r="AG78" s="44">
        <v>1</v>
      </c>
      <c r="AH78" s="44" t="s">
        <v>281</v>
      </c>
      <c r="AI78" s="44">
        <v>0</v>
      </c>
      <c r="AJ78" s="44">
        <v>0.27</v>
      </c>
      <c r="AK78" s="50">
        <v>43216</v>
      </c>
      <c r="AL78" s="44">
        <v>1</v>
      </c>
      <c r="AM78" s="44">
        <v>0</v>
      </c>
      <c r="AN78" s="44">
        <v>0</v>
      </c>
      <c r="AO78" s="44">
        <v>0</v>
      </c>
      <c r="AP78" s="44">
        <v>0</v>
      </c>
      <c r="AQ78" s="44" t="s">
        <v>261</v>
      </c>
      <c r="AR78" s="44" t="s">
        <v>265</v>
      </c>
      <c r="AS78" s="44">
        <v>0</v>
      </c>
      <c r="AT78" s="59">
        <v>43447</v>
      </c>
      <c r="AU78" s="50">
        <v>43810</v>
      </c>
      <c r="AV78" s="60">
        <f t="shared" si="10"/>
        <v>363</v>
      </c>
      <c r="AW78" s="49">
        <f t="shared" si="11"/>
        <v>76.8</v>
      </c>
      <c r="AX78" s="50">
        <v>43447</v>
      </c>
      <c r="AY78" s="44">
        <v>12.71</v>
      </c>
      <c r="BK78" s="65"/>
      <c r="BO78" s="44">
        <v>0</v>
      </c>
      <c r="BQ78" s="44">
        <v>2.42</v>
      </c>
      <c r="BR78" s="50">
        <v>43530</v>
      </c>
      <c r="BT78" s="49">
        <v>1</v>
      </c>
      <c r="BU78" s="50">
        <v>43608</v>
      </c>
      <c r="BV78" s="44">
        <v>0</v>
      </c>
      <c r="BW78" s="44">
        <v>1</v>
      </c>
      <c r="BX78" s="44" t="s">
        <v>269</v>
      </c>
      <c r="BY78" s="50">
        <v>43845</v>
      </c>
      <c r="BZ78" s="50" t="s">
        <v>405</v>
      </c>
      <c r="CB78" s="50">
        <v>44174</v>
      </c>
      <c r="CC78" s="44">
        <v>78.73</v>
      </c>
      <c r="CD78" s="44" t="s">
        <v>266</v>
      </c>
      <c r="CE78" s="44" t="s">
        <v>266</v>
      </c>
      <c r="CS78" s="44">
        <v>0</v>
      </c>
      <c r="CT78" s="44">
        <v>0</v>
      </c>
      <c r="CW78" s="44">
        <v>1</v>
      </c>
      <c r="CZ78" s="44">
        <v>1</v>
      </c>
      <c r="DA78" s="44">
        <v>0</v>
      </c>
      <c r="DB78" s="44">
        <v>0</v>
      </c>
      <c r="DC78" s="44">
        <v>0</v>
      </c>
      <c r="DD78" s="44">
        <v>0</v>
      </c>
      <c r="DE78" s="44">
        <v>0</v>
      </c>
      <c r="DF78" s="44">
        <v>0</v>
      </c>
      <c r="DG78" s="44">
        <v>0</v>
      </c>
      <c r="DH78" s="44">
        <v>0</v>
      </c>
      <c r="DI78" s="44">
        <v>0</v>
      </c>
      <c r="DJ78" s="50">
        <v>43888</v>
      </c>
      <c r="DL78" s="13" t="s">
        <v>406</v>
      </c>
    </row>
    <row r="79" spans="1:116" ht="20.100000000000001" customHeight="1" x14ac:dyDescent="0.25">
      <c r="A79" s="4">
        <v>82</v>
      </c>
      <c r="B79" s="5">
        <v>43507</v>
      </c>
      <c r="C79" s="6" t="s">
        <v>169</v>
      </c>
      <c r="D79" s="7">
        <v>450926423</v>
      </c>
      <c r="E79" s="8">
        <v>16706</v>
      </c>
      <c r="F79" s="4">
        <v>111</v>
      </c>
      <c r="G79" s="4" t="s">
        <v>170</v>
      </c>
      <c r="H79" s="4" t="s">
        <v>6</v>
      </c>
      <c r="I79" s="4">
        <v>15.73</v>
      </c>
      <c r="J79" s="4">
        <v>3.95</v>
      </c>
      <c r="K79" s="9" t="s">
        <v>45</v>
      </c>
      <c r="L79" s="10">
        <v>42695</v>
      </c>
      <c r="M79" s="9">
        <f t="shared" si="13"/>
        <v>71</v>
      </c>
      <c r="N79" s="9">
        <v>5</v>
      </c>
      <c r="O79" s="9" t="s">
        <v>282</v>
      </c>
      <c r="P79" s="9">
        <v>7</v>
      </c>
      <c r="Q79" s="9">
        <v>7</v>
      </c>
      <c r="R79" s="44">
        <v>0</v>
      </c>
      <c r="S79" s="44">
        <v>1</v>
      </c>
      <c r="T79" s="44">
        <v>0</v>
      </c>
      <c r="U79" s="44">
        <v>0</v>
      </c>
      <c r="V79" s="44">
        <v>0</v>
      </c>
      <c r="W79" s="9" t="s">
        <v>287</v>
      </c>
      <c r="X79" s="9" t="s">
        <v>275</v>
      </c>
      <c r="Y79" s="9">
        <v>0</v>
      </c>
      <c r="AB79" s="10">
        <v>42908</v>
      </c>
      <c r="AC79" s="10">
        <v>43473</v>
      </c>
      <c r="AD79" s="10">
        <v>42912</v>
      </c>
      <c r="AE79" s="11">
        <f t="shared" si="12"/>
        <v>561</v>
      </c>
      <c r="AF79" s="49">
        <v>0</v>
      </c>
      <c r="AG79" s="44">
        <v>1</v>
      </c>
      <c r="AH79" s="44" t="s">
        <v>260</v>
      </c>
      <c r="AI79" s="44">
        <v>0</v>
      </c>
      <c r="AJ79" s="44">
        <v>0.09</v>
      </c>
      <c r="AK79" s="50">
        <v>43087</v>
      </c>
      <c r="AL79" s="44">
        <v>1</v>
      </c>
      <c r="AM79" s="44">
        <v>1</v>
      </c>
      <c r="AN79" s="44">
        <v>0</v>
      </c>
      <c r="AO79" s="44">
        <v>0</v>
      </c>
      <c r="AP79" s="44">
        <v>0</v>
      </c>
      <c r="AQ79" s="44" t="s">
        <v>261</v>
      </c>
      <c r="AR79" s="44" t="s">
        <v>265</v>
      </c>
      <c r="AS79" s="44">
        <v>0</v>
      </c>
      <c r="AT79" s="59">
        <v>43507</v>
      </c>
      <c r="AU79" s="50">
        <v>43647</v>
      </c>
      <c r="AV79" s="60">
        <f t="shared" si="10"/>
        <v>140</v>
      </c>
      <c r="AW79" s="49">
        <f t="shared" si="11"/>
        <v>73.375</v>
      </c>
      <c r="AX79" s="50">
        <v>43507</v>
      </c>
      <c r="AY79" s="44">
        <v>15.73</v>
      </c>
      <c r="AZ79" s="44" t="s">
        <v>266</v>
      </c>
      <c r="BA79" s="44" t="s">
        <v>266</v>
      </c>
      <c r="BK79" s="65" t="e">
        <f t="shared" ref="BK79:BK111" si="14">BH79/BJ79</f>
        <v>#DIV/0!</v>
      </c>
      <c r="BO79" s="44">
        <v>0</v>
      </c>
      <c r="BP79" s="44">
        <v>0</v>
      </c>
      <c r="BQ79" s="44">
        <v>0.01</v>
      </c>
      <c r="BR79" s="50">
        <v>43619</v>
      </c>
      <c r="BS79" s="44" t="s">
        <v>271</v>
      </c>
      <c r="BT79" s="44">
        <v>0</v>
      </c>
      <c r="BU79" s="50" t="s">
        <v>271</v>
      </c>
      <c r="BV79" s="44">
        <v>0</v>
      </c>
      <c r="BW79" s="44">
        <v>0</v>
      </c>
      <c r="BX79" s="44" t="s">
        <v>271</v>
      </c>
      <c r="BY79" s="44" t="s">
        <v>271</v>
      </c>
      <c r="BZ79" s="44" t="s">
        <v>271</v>
      </c>
      <c r="CA79" s="44" t="s">
        <v>271</v>
      </c>
      <c r="CB79" s="44" t="s">
        <v>271</v>
      </c>
      <c r="CC79" s="44" t="s">
        <v>271</v>
      </c>
      <c r="CD79" s="44" t="s">
        <v>271</v>
      </c>
      <c r="CE79" s="44" t="s">
        <v>271</v>
      </c>
      <c r="CF79" s="44" t="s">
        <v>271</v>
      </c>
      <c r="CG79" s="44" t="s">
        <v>271</v>
      </c>
      <c r="CH79" s="44" t="s">
        <v>271</v>
      </c>
      <c r="CI79" s="44" t="s">
        <v>271</v>
      </c>
      <c r="CJ79" s="44" t="s">
        <v>271</v>
      </c>
      <c r="CK79" s="44" t="s">
        <v>271</v>
      </c>
      <c r="CL79" s="44" t="s">
        <v>271</v>
      </c>
      <c r="CM79" s="44" t="s">
        <v>271</v>
      </c>
      <c r="CN79" s="44" t="s">
        <v>271</v>
      </c>
      <c r="CO79" s="44" t="s">
        <v>271</v>
      </c>
      <c r="CP79" s="44" t="s">
        <v>271</v>
      </c>
      <c r="CQ79" s="44" t="s">
        <v>271</v>
      </c>
      <c r="CR79" s="44" t="s">
        <v>271</v>
      </c>
      <c r="CS79" s="44" t="s">
        <v>271</v>
      </c>
      <c r="CT79" s="44" t="s">
        <v>271</v>
      </c>
      <c r="CU79" s="44" t="s">
        <v>271</v>
      </c>
      <c r="CV79" s="44" t="s">
        <v>271</v>
      </c>
      <c r="CW79" s="44" t="s">
        <v>271</v>
      </c>
      <c r="CX79" s="44" t="s">
        <v>271</v>
      </c>
      <c r="CY79" s="44" t="s">
        <v>271</v>
      </c>
      <c r="CZ79" s="44" t="s">
        <v>271</v>
      </c>
      <c r="DA79" s="44">
        <v>0</v>
      </c>
      <c r="DB79" s="44">
        <v>0</v>
      </c>
      <c r="DC79" s="44">
        <v>0</v>
      </c>
      <c r="DD79" s="44">
        <v>0</v>
      </c>
      <c r="DE79" s="44">
        <v>0</v>
      </c>
      <c r="DF79" s="44">
        <v>0</v>
      </c>
      <c r="DG79" s="44">
        <v>0</v>
      </c>
      <c r="DH79" s="44">
        <v>0</v>
      </c>
      <c r="DI79" s="44">
        <v>1</v>
      </c>
      <c r="DK79" s="44" t="s">
        <v>417</v>
      </c>
      <c r="DL79" s="13" t="s">
        <v>418</v>
      </c>
    </row>
    <row r="80" spans="1:116" ht="20.100000000000001" customHeight="1" x14ac:dyDescent="0.25">
      <c r="A80" s="4">
        <v>83</v>
      </c>
      <c r="B80" s="5">
        <v>43508</v>
      </c>
      <c r="C80" s="6" t="s">
        <v>171</v>
      </c>
      <c r="D80" s="7">
        <v>390115027</v>
      </c>
      <c r="E80" s="8">
        <v>14260</v>
      </c>
      <c r="F80" s="4">
        <v>111</v>
      </c>
      <c r="G80" s="4" t="s">
        <v>172</v>
      </c>
      <c r="H80" s="4" t="s">
        <v>6</v>
      </c>
      <c r="I80" s="4">
        <v>6.44</v>
      </c>
      <c r="J80" s="4">
        <v>3.54</v>
      </c>
      <c r="K80" s="9" t="s">
        <v>45</v>
      </c>
      <c r="L80" s="10">
        <v>42104</v>
      </c>
      <c r="M80" s="9">
        <f t="shared" si="13"/>
        <v>76</v>
      </c>
      <c r="N80" s="9">
        <v>4.7</v>
      </c>
      <c r="O80" s="9" t="s">
        <v>267</v>
      </c>
      <c r="P80" s="9">
        <v>9</v>
      </c>
      <c r="Q80" s="9">
        <v>8</v>
      </c>
      <c r="R80" s="44">
        <v>0</v>
      </c>
      <c r="S80" s="44">
        <v>1</v>
      </c>
      <c r="T80" s="44">
        <v>0</v>
      </c>
      <c r="U80" s="44">
        <v>0</v>
      </c>
      <c r="V80" s="44">
        <v>1</v>
      </c>
      <c r="W80" s="9" t="s">
        <v>293</v>
      </c>
      <c r="X80" s="9" t="s">
        <v>277</v>
      </c>
      <c r="Y80" s="9">
        <v>0</v>
      </c>
      <c r="AB80" s="10">
        <v>43494</v>
      </c>
      <c r="AC80" s="10">
        <v>43494</v>
      </c>
      <c r="AD80" s="10">
        <v>42227</v>
      </c>
      <c r="AE80" s="11">
        <f t="shared" si="12"/>
        <v>1267</v>
      </c>
      <c r="AF80" s="49">
        <v>0</v>
      </c>
      <c r="AG80" s="44">
        <v>1</v>
      </c>
      <c r="AH80" s="44" t="s">
        <v>260</v>
      </c>
      <c r="AI80" s="44">
        <v>1</v>
      </c>
      <c r="AJ80" s="44">
        <v>0.03</v>
      </c>
      <c r="AK80" s="50">
        <v>42425</v>
      </c>
      <c r="AL80" s="44">
        <v>1</v>
      </c>
      <c r="AM80" s="44">
        <v>0</v>
      </c>
      <c r="AN80" s="44">
        <v>0</v>
      </c>
      <c r="AO80" s="44">
        <v>0</v>
      </c>
      <c r="AP80" s="44">
        <v>0</v>
      </c>
      <c r="AQ80" s="44" t="s">
        <v>261</v>
      </c>
      <c r="AR80" s="44" t="s">
        <v>265</v>
      </c>
      <c r="AS80" s="44">
        <v>0</v>
      </c>
      <c r="AT80" s="59">
        <v>43522</v>
      </c>
      <c r="AU80" s="50" t="s">
        <v>327</v>
      </c>
      <c r="AV80" s="60" t="e">
        <f t="shared" si="10"/>
        <v>#VALUE!</v>
      </c>
      <c r="AW80" s="49">
        <f t="shared" si="11"/>
        <v>80.113888888888894</v>
      </c>
      <c r="AX80" s="50">
        <v>43508</v>
      </c>
      <c r="AY80" s="44">
        <v>6.44</v>
      </c>
      <c r="AZ80" s="44" t="s">
        <v>266</v>
      </c>
      <c r="BA80" s="44" t="s">
        <v>266</v>
      </c>
      <c r="BK80" s="65" t="e">
        <f t="shared" si="14"/>
        <v>#DIV/0!</v>
      </c>
      <c r="BO80" s="44">
        <v>1</v>
      </c>
      <c r="BP80" s="44">
        <v>0</v>
      </c>
      <c r="BQ80" s="44">
        <v>3.54</v>
      </c>
      <c r="BR80" s="50">
        <v>43670</v>
      </c>
      <c r="BS80" s="44" t="s">
        <v>271</v>
      </c>
      <c r="BT80" s="44">
        <v>1</v>
      </c>
      <c r="BU80" s="50">
        <v>43850</v>
      </c>
      <c r="BV80" s="44">
        <v>1</v>
      </c>
      <c r="BW80" s="44">
        <v>0</v>
      </c>
      <c r="BX80" s="44" t="s">
        <v>271</v>
      </c>
      <c r="BY80" s="44" t="s">
        <v>271</v>
      </c>
      <c r="BZ80" s="44" t="s">
        <v>271</v>
      </c>
      <c r="CA80" s="44" t="s">
        <v>271</v>
      </c>
      <c r="CB80" s="44" t="s">
        <v>271</v>
      </c>
      <c r="CC80" s="44" t="s">
        <v>271</v>
      </c>
      <c r="CD80" s="44" t="s">
        <v>271</v>
      </c>
      <c r="CE80" s="44" t="s">
        <v>271</v>
      </c>
      <c r="CF80" s="44" t="s">
        <v>271</v>
      </c>
      <c r="CG80" s="44" t="s">
        <v>271</v>
      </c>
      <c r="CH80" s="44" t="s">
        <v>271</v>
      </c>
      <c r="CI80" s="44" t="s">
        <v>271</v>
      </c>
      <c r="CJ80" s="44" t="s">
        <v>271</v>
      </c>
      <c r="CK80" s="44" t="s">
        <v>271</v>
      </c>
      <c r="CL80" s="44" t="s">
        <v>271</v>
      </c>
      <c r="CM80" s="44" t="s">
        <v>271</v>
      </c>
      <c r="CN80" s="44" t="s">
        <v>271</v>
      </c>
      <c r="CO80" s="44" t="s">
        <v>271</v>
      </c>
      <c r="CP80" s="44" t="s">
        <v>271</v>
      </c>
      <c r="CQ80" s="44" t="s">
        <v>271</v>
      </c>
      <c r="CR80" s="44" t="s">
        <v>271</v>
      </c>
      <c r="CS80" s="44" t="s">
        <v>271</v>
      </c>
      <c r="CT80" s="44" t="s">
        <v>271</v>
      </c>
      <c r="CU80" s="44" t="s">
        <v>271</v>
      </c>
      <c r="CV80" s="44" t="s">
        <v>271</v>
      </c>
      <c r="CW80" s="44" t="s">
        <v>271</v>
      </c>
      <c r="CX80" s="44" t="s">
        <v>271</v>
      </c>
      <c r="CY80" s="44" t="s">
        <v>271</v>
      </c>
      <c r="CZ80" s="44" t="s">
        <v>271</v>
      </c>
      <c r="DA80" s="44">
        <v>0</v>
      </c>
      <c r="DB80" s="44">
        <v>0</v>
      </c>
      <c r="DC80" s="44">
        <v>0</v>
      </c>
      <c r="DD80" s="44">
        <v>0</v>
      </c>
      <c r="DE80" s="44">
        <v>0</v>
      </c>
      <c r="DF80" s="44">
        <v>0</v>
      </c>
      <c r="DG80" s="44">
        <v>0</v>
      </c>
      <c r="DH80" s="44">
        <v>0</v>
      </c>
      <c r="DI80" s="44">
        <v>0</v>
      </c>
      <c r="DJ80" s="50">
        <v>43875</v>
      </c>
    </row>
    <row r="81" spans="1:116" ht="20.100000000000001" customHeight="1" x14ac:dyDescent="0.25">
      <c r="A81" s="4">
        <v>84</v>
      </c>
      <c r="B81" s="5">
        <v>43556</v>
      </c>
      <c r="C81" s="6" t="s">
        <v>347</v>
      </c>
      <c r="D81" s="7">
        <v>460712158</v>
      </c>
      <c r="E81" s="8">
        <v>16995</v>
      </c>
      <c r="F81" s="4">
        <v>111</v>
      </c>
      <c r="G81" s="4" t="s">
        <v>348</v>
      </c>
      <c r="H81" s="4" t="s">
        <v>0</v>
      </c>
      <c r="I81" s="4">
        <v>17.29</v>
      </c>
      <c r="J81" s="4">
        <v>5.51</v>
      </c>
      <c r="K81" s="9" t="s">
        <v>349</v>
      </c>
      <c r="L81" s="10">
        <v>40655</v>
      </c>
      <c r="M81" s="9">
        <f t="shared" si="13"/>
        <v>64</v>
      </c>
      <c r="N81" s="9">
        <v>39</v>
      </c>
      <c r="O81" s="9" t="s">
        <v>286</v>
      </c>
      <c r="P81" s="9">
        <v>6</v>
      </c>
      <c r="Q81" s="9">
        <v>6</v>
      </c>
      <c r="R81" s="44">
        <v>0</v>
      </c>
      <c r="S81" s="44">
        <v>1</v>
      </c>
      <c r="T81" s="44">
        <v>0</v>
      </c>
      <c r="U81" s="44">
        <v>0</v>
      </c>
      <c r="V81" s="44">
        <v>1</v>
      </c>
      <c r="W81" s="9" t="s">
        <v>293</v>
      </c>
      <c r="X81" s="9" t="s">
        <v>290</v>
      </c>
      <c r="Y81" s="9">
        <v>0</v>
      </c>
      <c r="AB81" s="10">
        <v>42971</v>
      </c>
      <c r="AC81" s="10">
        <v>42971</v>
      </c>
      <c r="AD81" s="10">
        <v>42741</v>
      </c>
      <c r="AE81" s="11">
        <f t="shared" si="12"/>
        <v>230</v>
      </c>
      <c r="AF81" s="49">
        <v>0</v>
      </c>
      <c r="AG81" s="44">
        <v>0</v>
      </c>
      <c r="AH81" s="44">
        <v>0</v>
      </c>
      <c r="AI81" s="44">
        <v>1</v>
      </c>
      <c r="AJ81" s="44" t="s">
        <v>271</v>
      </c>
      <c r="AK81" s="50" t="s">
        <v>271</v>
      </c>
      <c r="AL81" s="44">
        <v>1</v>
      </c>
      <c r="AM81" s="44">
        <v>0</v>
      </c>
      <c r="AN81" s="44">
        <v>0</v>
      </c>
      <c r="AO81" s="44">
        <v>0</v>
      </c>
      <c r="AP81" s="44">
        <v>0</v>
      </c>
      <c r="AQ81" s="44" t="s">
        <v>274</v>
      </c>
      <c r="AR81" s="44" t="s">
        <v>265</v>
      </c>
      <c r="AS81" s="44">
        <v>0</v>
      </c>
      <c r="AT81" s="59">
        <v>43556</v>
      </c>
      <c r="AU81" s="50">
        <v>43826</v>
      </c>
      <c r="AV81" s="60">
        <f t="shared" si="10"/>
        <v>270</v>
      </c>
      <c r="AW81" s="49">
        <f t="shared" si="11"/>
        <v>72.719444444444449</v>
      </c>
      <c r="AX81" s="50">
        <v>43556</v>
      </c>
      <c r="AY81" s="44">
        <v>17.29</v>
      </c>
      <c r="AZ81" s="44" t="s">
        <v>266</v>
      </c>
      <c r="BA81" s="44" t="s">
        <v>266</v>
      </c>
      <c r="BK81" s="65" t="e">
        <f t="shared" si="14"/>
        <v>#DIV/0!</v>
      </c>
      <c r="BO81" s="44">
        <v>0</v>
      </c>
      <c r="BP81" s="44">
        <v>2</v>
      </c>
      <c r="BQ81" s="44">
        <v>0.54</v>
      </c>
      <c r="BR81" s="50">
        <v>43612</v>
      </c>
      <c r="BS81" s="44">
        <v>1</v>
      </c>
      <c r="BT81" s="44">
        <v>0</v>
      </c>
      <c r="BU81" s="50" t="s">
        <v>271</v>
      </c>
      <c r="BV81" s="44">
        <v>0</v>
      </c>
      <c r="BW81" s="44">
        <v>0</v>
      </c>
      <c r="BX81" s="51" t="s">
        <v>271</v>
      </c>
      <c r="BY81" s="51" t="s">
        <v>271</v>
      </c>
      <c r="BZ81" s="51" t="s">
        <v>271</v>
      </c>
      <c r="CA81" s="51" t="s">
        <v>271</v>
      </c>
      <c r="CB81" s="51" t="s">
        <v>271</v>
      </c>
      <c r="CC81" s="51" t="s">
        <v>271</v>
      </c>
      <c r="CD81" s="51" t="s">
        <v>271</v>
      </c>
      <c r="CE81" s="51" t="s">
        <v>271</v>
      </c>
      <c r="CF81" s="51" t="s">
        <v>271</v>
      </c>
      <c r="CG81" s="51" t="s">
        <v>271</v>
      </c>
      <c r="CH81" s="51" t="s">
        <v>271</v>
      </c>
      <c r="CI81" s="51" t="s">
        <v>271</v>
      </c>
      <c r="CJ81" s="51" t="s">
        <v>271</v>
      </c>
      <c r="CK81" s="51" t="s">
        <v>271</v>
      </c>
      <c r="CL81" s="51" t="s">
        <v>271</v>
      </c>
      <c r="CM81" s="51" t="s">
        <v>271</v>
      </c>
      <c r="CN81" s="51" t="s">
        <v>271</v>
      </c>
      <c r="CO81" s="51" t="s">
        <v>271</v>
      </c>
      <c r="CP81" s="51" t="s">
        <v>271</v>
      </c>
      <c r="CQ81" s="51" t="s">
        <v>271</v>
      </c>
      <c r="CR81" s="51" t="s">
        <v>271</v>
      </c>
      <c r="CS81" s="51" t="s">
        <v>271</v>
      </c>
      <c r="CT81" s="51" t="s">
        <v>271</v>
      </c>
      <c r="CU81" s="51" t="s">
        <v>271</v>
      </c>
      <c r="CV81" s="51" t="s">
        <v>271</v>
      </c>
      <c r="CW81" s="51" t="s">
        <v>271</v>
      </c>
      <c r="CX81" s="51" t="s">
        <v>271</v>
      </c>
      <c r="CY81" s="51" t="s">
        <v>271</v>
      </c>
      <c r="CZ81" s="51" t="s">
        <v>271</v>
      </c>
      <c r="DA81" s="44">
        <v>0</v>
      </c>
      <c r="DB81" s="44">
        <v>0</v>
      </c>
      <c r="DC81" s="44">
        <v>0</v>
      </c>
      <c r="DD81" s="44">
        <v>0</v>
      </c>
      <c r="DE81" s="44">
        <v>1</v>
      </c>
      <c r="DF81" s="44">
        <v>0</v>
      </c>
      <c r="DG81" s="44">
        <v>0</v>
      </c>
      <c r="DH81" s="44">
        <v>0</v>
      </c>
      <c r="DI81" s="44">
        <v>0</v>
      </c>
      <c r="DJ81" s="50">
        <v>43895</v>
      </c>
      <c r="DL81" s="13" t="s">
        <v>419</v>
      </c>
    </row>
    <row r="82" spans="1:116" ht="20.100000000000001" customHeight="1" x14ac:dyDescent="0.25">
      <c r="A82" s="4">
        <v>85</v>
      </c>
      <c r="B82" s="5">
        <v>43559</v>
      </c>
      <c r="C82" s="6" t="s">
        <v>350</v>
      </c>
      <c r="D82" s="7">
        <v>6107261061</v>
      </c>
      <c r="E82" s="8">
        <v>22488</v>
      </c>
      <c r="F82" s="4">
        <v>111</v>
      </c>
      <c r="G82" s="4" t="s">
        <v>351</v>
      </c>
      <c r="H82" s="4" t="s">
        <v>3</v>
      </c>
      <c r="I82" s="4">
        <v>6.18</v>
      </c>
      <c r="J82" s="4">
        <v>3.28</v>
      </c>
      <c r="K82" s="9" t="s">
        <v>352</v>
      </c>
      <c r="L82" s="10">
        <v>43174</v>
      </c>
      <c r="M82" s="9">
        <f t="shared" si="13"/>
        <v>56</v>
      </c>
      <c r="N82" s="9">
        <v>115</v>
      </c>
      <c r="O82" s="9" t="s">
        <v>272</v>
      </c>
      <c r="P82" s="9">
        <v>7</v>
      </c>
      <c r="Q82" s="9">
        <v>7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9" t="s">
        <v>420</v>
      </c>
      <c r="X82" s="9" t="s">
        <v>271</v>
      </c>
      <c r="Y82" s="9">
        <v>1</v>
      </c>
      <c r="AB82" s="10">
        <v>43200</v>
      </c>
      <c r="AC82" s="10">
        <v>43538</v>
      </c>
      <c r="AD82" s="10">
        <v>43230</v>
      </c>
      <c r="AE82" s="11">
        <f t="shared" si="12"/>
        <v>308</v>
      </c>
      <c r="AF82" s="49">
        <v>0</v>
      </c>
      <c r="AG82" s="44">
        <v>1</v>
      </c>
      <c r="AH82" s="44" t="s">
        <v>260</v>
      </c>
      <c r="AI82" s="44">
        <v>0</v>
      </c>
      <c r="AJ82" s="44">
        <v>5.28</v>
      </c>
      <c r="AK82" s="50">
        <v>43448</v>
      </c>
      <c r="AL82" s="44">
        <v>0</v>
      </c>
      <c r="AM82" s="44">
        <v>1</v>
      </c>
      <c r="AN82" s="44">
        <v>0</v>
      </c>
      <c r="AO82" s="44">
        <v>0</v>
      </c>
      <c r="AP82" s="44">
        <v>0</v>
      </c>
      <c r="AQ82" s="44" t="s">
        <v>274</v>
      </c>
      <c r="AR82" s="44" t="s">
        <v>265</v>
      </c>
      <c r="AS82" s="44">
        <v>0</v>
      </c>
      <c r="AT82" s="59">
        <v>43539</v>
      </c>
      <c r="AU82" s="50" t="s">
        <v>327</v>
      </c>
      <c r="AV82" s="60" t="e">
        <f t="shared" si="10"/>
        <v>#VALUE!</v>
      </c>
      <c r="AW82" s="49">
        <f t="shared" si="11"/>
        <v>57.636111111111113</v>
      </c>
      <c r="AX82" s="50">
        <v>43531</v>
      </c>
      <c r="AY82" s="44">
        <v>17.82</v>
      </c>
      <c r="AZ82" s="44" t="s">
        <v>266</v>
      </c>
      <c r="BA82" s="44" t="s">
        <v>266</v>
      </c>
      <c r="BK82" s="65" t="e">
        <f t="shared" si="14"/>
        <v>#DIV/0!</v>
      </c>
      <c r="BO82" s="44">
        <v>0</v>
      </c>
      <c r="BP82" s="44">
        <v>1</v>
      </c>
      <c r="BQ82" s="44">
        <v>1.28</v>
      </c>
      <c r="BR82" s="50">
        <v>43684</v>
      </c>
      <c r="BS82" s="44">
        <v>1</v>
      </c>
      <c r="BT82" s="44">
        <v>1</v>
      </c>
      <c r="BU82" s="50">
        <v>43774</v>
      </c>
      <c r="BV82" s="44">
        <v>0</v>
      </c>
      <c r="BW82" s="44">
        <v>0</v>
      </c>
      <c r="BX82" s="44" t="s">
        <v>271</v>
      </c>
      <c r="BY82" s="44" t="s">
        <v>271</v>
      </c>
      <c r="BZ82" s="44" t="s">
        <v>271</v>
      </c>
      <c r="CA82" s="44" t="s">
        <v>271</v>
      </c>
      <c r="CB82" s="44" t="s">
        <v>271</v>
      </c>
      <c r="CC82" s="44" t="s">
        <v>271</v>
      </c>
      <c r="CD82" s="44" t="s">
        <v>271</v>
      </c>
      <c r="CE82" s="44" t="s">
        <v>271</v>
      </c>
      <c r="CF82" s="44" t="s">
        <v>271</v>
      </c>
      <c r="CG82" s="44" t="s">
        <v>271</v>
      </c>
      <c r="CH82" s="44" t="s">
        <v>271</v>
      </c>
      <c r="CI82" s="44" t="s">
        <v>271</v>
      </c>
      <c r="CJ82" s="44" t="s">
        <v>271</v>
      </c>
      <c r="CK82" s="44" t="s">
        <v>271</v>
      </c>
      <c r="CL82" s="44" t="s">
        <v>271</v>
      </c>
      <c r="CM82" s="44" t="s">
        <v>271</v>
      </c>
      <c r="CN82" s="44" t="s">
        <v>271</v>
      </c>
      <c r="CO82" s="44" t="s">
        <v>271</v>
      </c>
      <c r="CP82" s="44" t="s">
        <v>271</v>
      </c>
      <c r="CQ82" s="44" t="s">
        <v>271</v>
      </c>
      <c r="CR82" s="44" t="s">
        <v>271</v>
      </c>
      <c r="CS82" s="44" t="s">
        <v>271</v>
      </c>
      <c r="CT82" s="44" t="s">
        <v>271</v>
      </c>
      <c r="CU82" s="44" t="s">
        <v>271</v>
      </c>
      <c r="CV82" s="44" t="s">
        <v>271</v>
      </c>
      <c r="CW82" s="44" t="s">
        <v>271</v>
      </c>
      <c r="CX82" s="44" t="s">
        <v>271</v>
      </c>
      <c r="CY82" s="44" t="s">
        <v>271</v>
      </c>
      <c r="CZ82" s="44" t="s">
        <v>271</v>
      </c>
      <c r="DA82" s="44">
        <v>0</v>
      </c>
      <c r="DB82" s="44">
        <v>0</v>
      </c>
      <c r="DC82" s="44">
        <v>0</v>
      </c>
      <c r="DD82" s="44">
        <v>0</v>
      </c>
      <c r="DE82" s="44">
        <v>0</v>
      </c>
      <c r="DF82" s="44">
        <v>0</v>
      </c>
      <c r="DG82" s="44">
        <v>0</v>
      </c>
      <c r="DH82" s="44">
        <v>0</v>
      </c>
      <c r="DI82" s="44">
        <v>0</v>
      </c>
      <c r="DJ82" s="50">
        <v>43888</v>
      </c>
    </row>
    <row r="83" spans="1:116" ht="20.100000000000001" customHeight="1" x14ac:dyDescent="0.25">
      <c r="A83" s="4">
        <v>86</v>
      </c>
      <c r="B83" s="5">
        <v>43579</v>
      </c>
      <c r="C83" s="6" t="s">
        <v>353</v>
      </c>
      <c r="D83" s="7">
        <v>410613431</v>
      </c>
      <c r="E83" s="8">
        <v>15140</v>
      </c>
      <c r="F83" s="4">
        <v>111</v>
      </c>
      <c r="G83" s="4" t="s">
        <v>354</v>
      </c>
      <c r="H83" s="4" t="s">
        <v>6</v>
      </c>
      <c r="I83" s="4">
        <v>4.17</v>
      </c>
      <c r="J83" s="4">
        <v>3.35</v>
      </c>
      <c r="K83" s="9" t="s">
        <v>45</v>
      </c>
      <c r="L83" s="10">
        <v>38427</v>
      </c>
      <c r="M83" s="9">
        <f t="shared" si="13"/>
        <v>63</v>
      </c>
      <c r="N83" s="9">
        <v>171</v>
      </c>
      <c r="O83" s="9" t="s">
        <v>282</v>
      </c>
      <c r="P83" s="9">
        <v>7</v>
      </c>
      <c r="Q83" s="9">
        <v>7</v>
      </c>
      <c r="R83" s="44">
        <v>0</v>
      </c>
      <c r="S83" s="44">
        <v>0</v>
      </c>
      <c r="T83" s="44">
        <v>1</v>
      </c>
      <c r="U83" s="44">
        <v>0</v>
      </c>
      <c r="V83" s="44">
        <v>0</v>
      </c>
      <c r="W83" s="9" t="s">
        <v>421</v>
      </c>
      <c r="X83" s="9" t="s">
        <v>271</v>
      </c>
      <c r="Y83" s="9">
        <v>0</v>
      </c>
      <c r="AB83" s="10">
        <v>43494</v>
      </c>
      <c r="AC83" s="10">
        <v>43494</v>
      </c>
      <c r="AD83" s="10">
        <v>38561</v>
      </c>
      <c r="AE83" s="11">
        <f t="shared" si="12"/>
        <v>4933</v>
      </c>
      <c r="AF83" s="49">
        <v>0</v>
      </c>
      <c r="AG83" s="44">
        <v>0</v>
      </c>
      <c r="AH83" s="44">
        <v>0</v>
      </c>
      <c r="AI83" s="44">
        <v>1</v>
      </c>
      <c r="AJ83" s="44" t="s">
        <v>266</v>
      </c>
      <c r="AK83" s="50" t="s">
        <v>266</v>
      </c>
      <c r="AL83" s="44">
        <v>1</v>
      </c>
      <c r="AM83" s="44">
        <v>0</v>
      </c>
      <c r="AN83" s="44">
        <v>0</v>
      </c>
      <c r="AO83" s="44">
        <v>0</v>
      </c>
      <c r="AP83" s="44">
        <v>0</v>
      </c>
      <c r="AQ83" s="44" t="s">
        <v>261</v>
      </c>
      <c r="AR83" s="44" t="s">
        <v>265</v>
      </c>
      <c r="AS83" s="44">
        <v>0</v>
      </c>
      <c r="AT83" s="59">
        <v>43524</v>
      </c>
      <c r="AU83" s="50" t="s">
        <v>327</v>
      </c>
      <c r="AV83" s="60" t="e">
        <f t="shared" si="10"/>
        <v>#VALUE!</v>
      </c>
      <c r="AW83" s="49">
        <f t="shared" si="11"/>
        <v>77.708333333333329</v>
      </c>
      <c r="AX83" s="50">
        <v>43516</v>
      </c>
      <c r="AY83" s="44">
        <v>8.2200000000000006</v>
      </c>
      <c r="AZ83" s="44" t="s">
        <v>266</v>
      </c>
      <c r="BA83" s="44" t="s">
        <v>266</v>
      </c>
      <c r="BK83" s="65" t="e">
        <f t="shared" si="14"/>
        <v>#DIV/0!</v>
      </c>
      <c r="BO83" s="44">
        <v>1</v>
      </c>
      <c r="BP83" s="44">
        <v>0</v>
      </c>
      <c r="BQ83" s="44">
        <v>1.37</v>
      </c>
      <c r="BR83" s="50">
        <v>43868</v>
      </c>
      <c r="BS83" s="44" t="s">
        <v>271</v>
      </c>
      <c r="BT83" s="44">
        <v>0</v>
      </c>
      <c r="BU83" s="50" t="s">
        <v>271</v>
      </c>
      <c r="BV83" s="44">
        <v>0</v>
      </c>
      <c r="BW83" s="44">
        <v>0</v>
      </c>
      <c r="BX83" s="44" t="s">
        <v>271</v>
      </c>
      <c r="BY83" s="44" t="s">
        <v>271</v>
      </c>
      <c r="BZ83" s="44" t="s">
        <v>271</v>
      </c>
      <c r="CA83" s="44" t="s">
        <v>271</v>
      </c>
      <c r="CB83" s="44" t="s">
        <v>271</v>
      </c>
      <c r="CC83" s="44" t="s">
        <v>271</v>
      </c>
      <c r="CD83" s="44" t="s">
        <v>271</v>
      </c>
      <c r="CE83" s="44" t="s">
        <v>271</v>
      </c>
      <c r="CF83" s="44" t="s">
        <v>271</v>
      </c>
      <c r="CG83" s="44" t="s">
        <v>271</v>
      </c>
      <c r="CH83" s="44" t="s">
        <v>271</v>
      </c>
      <c r="CI83" s="44" t="s">
        <v>271</v>
      </c>
      <c r="CJ83" s="44" t="s">
        <v>271</v>
      </c>
      <c r="CK83" s="44" t="s">
        <v>271</v>
      </c>
      <c r="CL83" s="44" t="s">
        <v>271</v>
      </c>
      <c r="CM83" s="44" t="s">
        <v>271</v>
      </c>
      <c r="CN83" s="44" t="s">
        <v>271</v>
      </c>
      <c r="CO83" s="44" t="s">
        <v>271</v>
      </c>
      <c r="CP83" s="44" t="s">
        <v>271</v>
      </c>
      <c r="CQ83" s="44" t="s">
        <v>271</v>
      </c>
      <c r="CR83" s="44" t="s">
        <v>271</v>
      </c>
      <c r="CS83" s="44" t="s">
        <v>271</v>
      </c>
      <c r="CT83" s="44" t="s">
        <v>271</v>
      </c>
      <c r="CU83" s="44" t="s">
        <v>271</v>
      </c>
      <c r="CV83" s="44" t="s">
        <v>271</v>
      </c>
      <c r="CW83" s="44" t="s">
        <v>271</v>
      </c>
      <c r="CX83" s="44" t="s">
        <v>271</v>
      </c>
      <c r="CY83" s="44" t="s">
        <v>271</v>
      </c>
      <c r="CZ83" s="44" t="s">
        <v>271</v>
      </c>
      <c r="DA83" s="44">
        <v>0</v>
      </c>
      <c r="DB83" s="44">
        <v>0</v>
      </c>
      <c r="DC83" s="44">
        <v>0</v>
      </c>
      <c r="DD83" s="44">
        <v>0</v>
      </c>
      <c r="DE83" s="44">
        <v>0</v>
      </c>
      <c r="DF83" s="44">
        <v>0</v>
      </c>
      <c r="DG83" s="44">
        <v>0</v>
      </c>
      <c r="DH83" s="44">
        <v>0</v>
      </c>
      <c r="DI83" s="44">
        <v>0</v>
      </c>
      <c r="DJ83" s="50">
        <v>43896</v>
      </c>
      <c r="DL83" s="13" t="s">
        <v>422</v>
      </c>
    </row>
    <row r="84" spans="1:116" ht="20.100000000000001" customHeight="1" x14ac:dyDescent="0.25">
      <c r="A84" s="4">
        <v>87</v>
      </c>
      <c r="B84" s="5">
        <v>43591</v>
      </c>
      <c r="C84" s="6" t="s">
        <v>355</v>
      </c>
      <c r="D84" s="7">
        <v>400429158</v>
      </c>
      <c r="E84" s="8">
        <v>14730</v>
      </c>
      <c r="F84" s="4">
        <v>201</v>
      </c>
      <c r="G84" s="4" t="s">
        <v>356</v>
      </c>
      <c r="H84" s="4" t="s">
        <v>6</v>
      </c>
      <c r="I84" s="4">
        <v>179.12</v>
      </c>
      <c r="J84" s="4" t="s">
        <v>266</v>
      </c>
      <c r="K84" s="9" t="s">
        <v>46</v>
      </c>
      <c r="L84" s="10">
        <v>37712</v>
      </c>
      <c r="M84" s="9">
        <f t="shared" si="13"/>
        <v>62</v>
      </c>
      <c r="N84" s="9">
        <v>5.7</v>
      </c>
      <c r="O84" s="9" t="s">
        <v>272</v>
      </c>
      <c r="P84" s="9">
        <v>7</v>
      </c>
      <c r="Q84" s="9">
        <v>7</v>
      </c>
      <c r="R84" s="44">
        <v>0</v>
      </c>
      <c r="S84" s="44">
        <v>1</v>
      </c>
      <c r="T84" s="44">
        <v>0</v>
      </c>
      <c r="U84" s="44">
        <v>1</v>
      </c>
      <c r="V84" s="44">
        <v>0</v>
      </c>
      <c r="W84" s="9" t="s">
        <v>276</v>
      </c>
      <c r="X84" s="9" t="s">
        <v>300</v>
      </c>
      <c r="Y84" s="9">
        <v>0</v>
      </c>
      <c r="AB84" s="10">
        <v>41802</v>
      </c>
      <c r="AC84" s="10">
        <v>43578</v>
      </c>
      <c r="AD84" s="10">
        <v>41810</v>
      </c>
      <c r="AE84" s="11">
        <f t="shared" si="12"/>
        <v>1768</v>
      </c>
      <c r="AF84" s="49">
        <v>0</v>
      </c>
      <c r="AG84" s="44">
        <v>1</v>
      </c>
      <c r="AH84" s="44" t="s">
        <v>281</v>
      </c>
      <c r="AI84" s="44">
        <v>0</v>
      </c>
      <c r="AJ84" s="44">
        <v>0.48</v>
      </c>
      <c r="AK84" s="50">
        <v>42158</v>
      </c>
      <c r="AL84" s="44">
        <v>0</v>
      </c>
      <c r="AM84" s="44">
        <v>1</v>
      </c>
      <c r="AN84" s="44">
        <v>0</v>
      </c>
      <c r="AO84" s="44">
        <v>0</v>
      </c>
      <c r="AP84" s="44">
        <v>0</v>
      </c>
      <c r="AQ84" s="44" t="s">
        <v>274</v>
      </c>
      <c r="AR84" s="44" t="s">
        <v>265</v>
      </c>
      <c r="AS84" s="44">
        <v>1</v>
      </c>
      <c r="AT84" s="50">
        <v>43591</v>
      </c>
      <c r="AU84" s="50">
        <v>43649</v>
      </c>
      <c r="AV84" s="60">
        <f t="shared" si="10"/>
        <v>58</v>
      </c>
      <c r="AW84" s="49">
        <f t="shared" si="11"/>
        <v>79.019444444444446</v>
      </c>
      <c r="AX84" s="50">
        <v>43591</v>
      </c>
      <c r="AY84" s="44">
        <v>179.12</v>
      </c>
      <c r="AZ84" s="44" t="s">
        <v>266</v>
      </c>
      <c r="BA84" s="44" t="s">
        <v>266</v>
      </c>
      <c r="BB84" s="44" t="s">
        <v>266</v>
      </c>
      <c r="BC84" s="44" t="s">
        <v>266</v>
      </c>
      <c r="BD84" s="44" t="s">
        <v>266</v>
      </c>
      <c r="BE84" s="44" t="s">
        <v>266</v>
      </c>
      <c r="BF84" s="44" t="s">
        <v>266</v>
      </c>
      <c r="BG84" s="44" t="s">
        <v>266</v>
      </c>
      <c r="BH84" s="44" t="s">
        <v>266</v>
      </c>
      <c r="BI84" s="44" t="s">
        <v>266</v>
      </c>
      <c r="BJ84" s="44" t="s">
        <v>266</v>
      </c>
      <c r="BK84" s="65"/>
      <c r="BL84" s="44" t="s">
        <v>266</v>
      </c>
      <c r="BM84" s="44" t="s">
        <v>266</v>
      </c>
      <c r="BN84" s="44" t="s">
        <v>266</v>
      </c>
      <c r="BO84" s="44">
        <v>2</v>
      </c>
      <c r="BP84" s="44">
        <v>7</v>
      </c>
      <c r="BQ84" s="44" t="s">
        <v>271</v>
      </c>
      <c r="BR84" s="50" t="s">
        <v>271</v>
      </c>
      <c r="BS84" s="44">
        <v>0</v>
      </c>
      <c r="BT84" s="44">
        <v>0</v>
      </c>
      <c r="BU84" s="50" t="s">
        <v>271</v>
      </c>
      <c r="BV84" s="44">
        <v>0</v>
      </c>
      <c r="BW84" s="44">
        <v>0</v>
      </c>
      <c r="BX84" s="44" t="s">
        <v>271</v>
      </c>
      <c r="BY84" s="44" t="s">
        <v>271</v>
      </c>
      <c r="BZ84" s="44" t="s">
        <v>271</v>
      </c>
      <c r="CA84" s="44" t="s">
        <v>271</v>
      </c>
      <c r="CB84" s="44" t="s">
        <v>271</v>
      </c>
      <c r="CC84" s="44" t="s">
        <v>271</v>
      </c>
      <c r="CD84" s="44" t="s">
        <v>271</v>
      </c>
      <c r="CE84" s="44" t="s">
        <v>271</v>
      </c>
      <c r="CF84" s="44" t="s">
        <v>271</v>
      </c>
      <c r="CG84" s="44" t="s">
        <v>271</v>
      </c>
      <c r="CH84" s="44" t="s">
        <v>271</v>
      </c>
      <c r="CI84" s="44" t="s">
        <v>271</v>
      </c>
      <c r="CJ84" s="44" t="s">
        <v>271</v>
      </c>
      <c r="CK84" s="44" t="s">
        <v>271</v>
      </c>
      <c r="CL84" s="44" t="s">
        <v>271</v>
      </c>
      <c r="CM84" s="44" t="s">
        <v>271</v>
      </c>
      <c r="CN84" s="44" t="s">
        <v>271</v>
      </c>
      <c r="CO84" s="44" t="s">
        <v>271</v>
      </c>
      <c r="CP84" s="44" t="s">
        <v>271</v>
      </c>
      <c r="CQ84" s="44" t="s">
        <v>271</v>
      </c>
      <c r="CR84" s="44" t="s">
        <v>271</v>
      </c>
      <c r="CS84" s="44" t="s">
        <v>271</v>
      </c>
      <c r="CT84" s="44" t="s">
        <v>271</v>
      </c>
      <c r="CU84" s="44" t="s">
        <v>271</v>
      </c>
      <c r="CV84" s="44" t="s">
        <v>271</v>
      </c>
      <c r="CW84" s="44" t="s">
        <v>271</v>
      </c>
      <c r="CX84" s="44" t="s">
        <v>271</v>
      </c>
      <c r="CY84" s="44" t="s">
        <v>271</v>
      </c>
      <c r="CZ84" s="44" t="s">
        <v>271</v>
      </c>
      <c r="DA84" s="44">
        <v>0</v>
      </c>
      <c r="DB84" s="44">
        <v>0</v>
      </c>
      <c r="DC84" s="44">
        <v>0</v>
      </c>
      <c r="DD84" s="44">
        <v>0</v>
      </c>
      <c r="DE84" s="44">
        <v>0</v>
      </c>
      <c r="DF84" s="44">
        <v>0</v>
      </c>
      <c r="DG84" s="44">
        <v>0</v>
      </c>
      <c r="DH84" s="44">
        <v>0</v>
      </c>
      <c r="DI84" s="44">
        <v>1</v>
      </c>
      <c r="DL84" s="13" t="s">
        <v>436</v>
      </c>
    </row>
    <row r="85" spans="1:116" ht="20.100000000000001" customHeight="1" x14ac:dyDescent="0.25">
      <c r="A85" s="4">
        <v>88</v>
      </c>
      <c r="B85" s="5">
        <v>43598</v>
      </c>
      <c r="C85" s="6" t="s">
        <v>357</v>
      </c>
      <c r="D85" s="7">
        <v>520308202</v>
      </c>
      <c r="E85" s="8">
        <v>19061</v>
      </c>
      <c r="F85" s="4">
        <v>111</v>
      </c>
      <c r="G85" s="4" t="s">
        <v>358</v>
      </c>
      <c r="H85" s="4" t="s">
        <v>6</v>
      </c>
      <c r="I85" s="4">
        <v>204.84</v>
      </c>
      <c r="J85" s="4">
        <v>4.72</v>
      </c>
      <c r="K85" s="9" t="s">
        <v>359</v>
      </c>
      <c r="L85" s="10">
        <v>42676</v>
      </c>
      <c r="M85" s="9">
        <f t="shared" si="13"/>
        <v>64</v>
      </c>
      <c r="N85" s="9">
        <v>2811</v>
      </c>
      <c r="O85" s="9" t="s">
        <v>272</v>
      </c>
      <c r="P85" s="9">
        <v>7</v>
      </c>
      <c r="Q85" s="9">
        <v>7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9" t="s">
        <v>413</v>
      </c>
      <c r="X85" s="9" t="s">
        <v>271</v>
      </c>
      <c r="Y85" s="9">
        <v>1</v>
      </c>
      <c r="AB85" s="10">
        <v>42675</v>
      </c>
      <c r="AC85" s="10">
        <v>43374</v>
      </c>
      <c r="AD85" s="10">
        <v>42688</v>
      </c>
      <c r="AE85" s="11">
        <f t="shared" si="12"/>
        <v>686</v>
      </c>
      <c r="AF85" s="49">
        <v>0</v>
      </c>
      <c r="AG85" s="44">
        <v>1</v>
      </c>
      <c r="AH85" s="44" t="s">
        <v>263</v>
      </c>
      <c r="AI85" s="44">
        <v>0</v>
      </c>
      <c r="AJ85" s="44" t="s">
        <v>266</v>
      </c>
      <c r="AK85" s="50" t="s">
        <v>266</v>
      </c>
      <c r="AL85" s="44">
        <v>1</v>
      </c>
      <c r="AM85" s="44">
        <v>1</v>
      </c>
      <c r="AN85" s="44">
        <v>0</v>
      </c>
      <c r="AO85" s="44">
        <v>0</v>
      </c>
      <c r="AP85" s="44">
        <v>0</v>
      </c>
      <c r="AQ85" s="44" t="s">
        <v>261</v>
      </c>
      <c r="AR85" s="44" t="s">
        <v>264</v>
      </c>
      <c r="AS85" s="44">
        <v>0</v>
      </c>
      <c r="AT85" s="50">
        <v>43642</v>
      </c>
      <c r="AU85" s="50" t="s">
        <v>327</v>
      </c>
      <c r="AV85" s="60" t="e">
        <f t="shared" si="10"/>
        <v>#VALUE!</v>
      </c>
      <c r="AW85" s="49">
        <f t="shared" si="11"/>
        <v>67.3</v>
      </c>
      <c r="AX85" s="50">
        <v>43628</v>
      </c>
      <c r="AY85" s="44">
        <v>402.35</v>
      </c>
      <c r="AZ85" s="44" t="s">
        <v>266</v>
      </c>
      <c r="BA85" s="44" t="s">
        <v>266</v>
      </c>
      <c r="BK85" s="65" t="e">
        <f t="shared" si="14"/>
        <v>#DIV/0!</v>
      </c>
      <c r="BO85" s="44">
        <v>1</v>
      </c>
      <c r="BP85" s="44">
        <v>0</v>
      </c>
      <c r="BQ85" s="44">
        <v>18.36</v>
      </c>
      <c r="BR85" s="50">
        <v>43875</v>
      </c>
      <c r="BS85" s="44" t="s">
        <v>271</v>
      </c>
      <c r="BT85" s="44">
        <v>0</v>
      </c>
      <c r="BU85" s="50" t="s">
        <v>271</v>
      </c>
      <c r="BV85" s="44">
        <v>0</v>
      </c>
      <c r="BW85" s="44">
        <v>1</v>
      </c>
      <c r="BX85" s="44" t="s">
        <v>431</v>
      </c>
      <c r="BY85" s="50">
        <v>43374</v>
      </c>
      <c r="BZ85" s="50">
        <v>43466</v>
      </c>
      <c r="CA85" s="44">
        <v>7</v>
      </c>
      <c r="CB85" s="50" t="s">
        <v>266</v>
      </c>
      <c r="CC85" s="44" t="s">
        <v>266</v>
      </c>
      <c r="CD85" s="44" t="s">
        <v>266</v>
      </c>
      <c r="CE85" s="44" t="s">
        <v>266</v>
      </c>
      <c r="CF85" s="44" t="s">
        <v>266</v>
      </c>
      <c r="CG85" s="44" t="s">
        <v>266</v>
      </c>
      <c r="CH85" s="44" t="s">
        <v>266</v>
      </c>
      <c r="CI85" s="44" t="s">
        <v>266</v>
      </c>
      <c r="CJ85" s="44" t="s">
        <v>266</v>
      </c>
      <c r="CK85" s="44" t="s">
        <v>266</v>
      </c>
      <c r="CL85" s="44" t="s">
        <v>266</v>
      </c>
      <c r="CM85" s="44" t="s">
        <v>266</v>
      </c>
      <c r="CN85" s="44" t="s">
        <v>266</v>
      </c>
      <c r="CO85" s="44" t="s">
        <v>266</v>
      </c>
      <c r="CP85" s="44" t="s">
        <v>266</v>
      </c>
      <c r="CQ85" s="44" t="s">
        <v>266</v>
      </c>
      <c r="CR85" s="44" t="s">
        <v>266</v>
      </c>
      <c r="CS85" s="44" t="s">
        <v>266</v>
      </c>
      <c r="CT85" s="44" t="s">
        <v>266</v>
      </c>
      <c r="CU85" s="44" t="s">
        <v>266</v>
      </c>
      <c r="CV85" s="44" t="s">
        <v>266</v>
      </c>
      <c r="CW85" s="44" t="s">
        <v>266</v>
      </c>
      <c r="CX85" s="44" t="s">
        <v>266</v>
      </c>
      <c r="CY85" s="44" t="s">
        <v>266</v>
      </c>
      <c r="CZ85" s="44" t="s">
        <v>266</v>
      </c>
      <c r="DA85" s="44">
        <v>0</v>
      </c>
      <c r="DB85" s="44">
        <v>0</v>
      </c>
      <c r="DC85" s="44">
        <v>0</v>
      </c>
      <c r="DD85" s="44">
        <v>0</v>
      </c>
      <c r="DE85" s="44">
        <v>1</v>
      </c>
      <c r="DF85" s="44">
        <v>0</v>
      </c>
      <c r="DG85" s="44">
        <v>0</v>
      </c>
      <c r="DH85" s="44">
        <v>0</v>
      </c>
      <c r="DI85" s="44">
        <v>0</v>
      </c>
      <c r="DJ85" s="50">
        <v>43875</v>
      </c>
      <c r="DL85" s="13" t="s">
        <v>432</v>
      </c>
    </row>
    <row r="86" spans="1:116" ht="20.100000000000001" customHeight="1" x14ac:dyDescent="0.25">
      <c r="A86" s="4">
        <v>89</v>
      </c>
      <c r="B86" s="5">
        <v>43613</v>
      </c>
      <c r="C86" s="6" t="s">
        <v>360</v>
      </c>
      <c r="D86" s="7">
        <v>440212457</v>
      </c>
      <c r="E86" s="8">
        <v>16114</v>
      </c>
      <c r="F86" s="4">
        <v>111</v>
      </c>
      <c r="G86" s="4" t="s">
        <v>361</v>
      </c>
      <c r="H86" s="4" t="s">
        <v>6</v>
      </c>
      <c r="I86" s="4" t="s">
        <v>266</v>
      </c>
      <c r="J86" s="4" t="s">
        <v>266</v>
      </c>
      <c r="K86" s="9" t="s">
        <v>46</v>
      </c>
      <c r="L86" s="10">
        <v>40040</v>
      </c>
      <c r="M86" s="9">
        <f t="shared" si="13"/>
        <v>65</v>
      </c>
      <c r="N86" s="9">
        <v>144</v>
      </c>
      <c r="O86" s="9" t="s">
        <v>433</v>
      </c>
      <c r="P86" s="9">
        <v>4</v>
      </c>
      <c r="Q86" s="9">
        <v>6</v>
      </c>
      <c r="R86" s="44">
        <v>0</v>
      </c>
      <c r="S86" s="44">
        <v>0</v>
      </c>
      <c r="T86" s="44">
        <v>1</v>
      </c>
      <c r="U86" s="44">
        <v>0</v>
      </c>
      <c r="V86" s="44">
        <v>0</v>
      </c>
      <c r="W86" s="9" t="s">
        <v>397</v>
      </c>
      <c r="X86" s="9" t="s">
        <v>271</v>
      </c>
      <c r="Y86" s="9">
        <v>1</v>
      </c>
      <c r="AB86" s="10">
        <v>40087</v>
      </c>
      <c r="AC86" s="10">
        <v>43594</v>
      </c>
      <c r="AD86" s="10">
        <v>40123</v>
      </c>
      <c r="AE86" s="11">
        <f t="shared" si="12"/>
        <v>3471</v>
      </c>
      <c r="AF86" s="49">
        <v>0</v>
      </c>
      <c r="AG86" s="44">
        <v>1</v>
      </c>
      <c r="AH86" s="44" t="s">
        <v>263</v>
      </c>
      <c r="AI86" s="44">
        <v>1</v>
      </c>
      <c r="AJ86" s="44">
        <v>5</v>
      </c>
      <c r="AK86" s="50">
        <v>40505</v>
      </c>
      <c r="AL86" s="44">
        <v>0</v>
      </c>
      <c r="AM86" s="44">
        <v>1</v>
      </c>
      <c r="AN86" s="44">
        <v>0</v>
      </c>
      <c r="AO86" s="44">
        <v>0</v>
      </c>
      <c r="AP86" s="44">
        <v>0</v>
      </c>
      <c r="AQ86" s="44" t="s">
        <v>261</v>
      </c>
      <c r="AR86" s="44" t="s">
        <v>265</v>
      </c>
      <c r="AS86" s="44">
        <v>0</v>
      </c>
      <c r="AT86" s="50">
        <v>43613</v>
      </c>
      <c r="AU86" s="50" t="s">
        <v>327</v>
      </c>
      <c r="AV86" s="60" t="e">
        <f t="shared" si="10"/>
        <v>#VALUE!</v>
      </c>
      <c r="AW86" s="49">
        <f t="shared" si="11"/>
        <v>75.294444444444451</v>
      </c>
      <c r="AX86" s="50">
        <v>43607</v>
      </c>
      <c r="AY86" s="44">
        <v>306.41000000000003</v>
      </c>
      <c r="AZ86" s="44">
        <v>19.649999999999999</v>
      </c>
      <c r="BA86" s="44">
        <v>136.76</v>
      </c>
      <c r="BK86" s="65" t="e">
        <f t="shared" si="14"/>
        <v>#DIV/0!</v>
      </c>
      <c r="BO86" s="44">
        <v>1</v>
      </c>
      <c r="BP86" s="44">
        <v>0</v>
      </c>
      <c r="BQ86" s="44">
        <v>5.48</v>
      </c>
      <c r="BR86" s="50">
        <v>43887</v>
      </c>
      <c r="BS86" s="44" t="s">
        <v>271</v>
      </c>
      <c r="BT86" s="44">
        <v>0</v>
      </c>
      <c r="BU86" s="50" t="s">
        <v>271</v>
      </c>
      <c r="BV86" s="44">
        <v>0</v>
      </c>
      <c r="BW86" s="44">
        <v>0</v>
      </c>
      <c r="BX86" s="44" t="s">
        <v>271</v>
      </c>
      <c r="BY86" s="44" t="s">
        <v>271</v>
      </c>
      <c r="BZ86" s="44" t="s">
        <v>271</v>
      </c>
      <c r="CA86" s="44" t="s">
        <v>271</v>
      </c>
      <c r="CB86" s="44" t="s">
        <v>271</v>
      </c>
      <c r="CC86" s="44" t="s">
        <v>271</v>
      </c>
      <c r="CD86" s="44" t="s">
        <v>271</v>
      </c>
      <c r="CE86" s="44" t="s">
        <v>271</v>
      </c>
      <c r="CF86" s="44" t="s">
        <v>271</v>
      </c>
      <c r="CG86" s="44" t="s">
        <v>271</v>
      </c>
      <c r="CH86" s="44" t="s">
        <v>271</v>
      </c>
      <c r="CI86" s="44" t="s">
        <v>271</v>
      </c>
      <c r="CJ86" s="44" t="s">
        <v>271</v>
      </c>
      <c r="CK86" s="44" t="s">
        <v>271</v>
      </c>
      <c r="CL86" s="44" t="s">
        <v>271</v>
      </c>
      <c r="CM86" s="44" t="s">
        <v>271</v>
      </c>
      <c r="CN86" s="44" t="s">
        <v>271</v>
      </c>
      <c r="CO86" s="44" t="s">
        <v>271</v>
      </c>
      <c r="CP86" s="44" t="s">
        <v>271</v>
      </c>
      <c r="CQ86" s="44" t="s">
        <v>271</v>
      </c>
      <c r="CR86" s="44" t="s">
        <v>271</v>
      </c>
      <c r="CS86" s="44" t="s">
        <v>271</v>
      </c>
      <c r="CT86" s="44" t="s">
        <v>271</v>
      </c>
      <c r="CU86" s="44" t="s">
        <v>271</v>
      </c>
      <c r="CV86" s="44" t="s">
        <v>271</v>
      </c>
      <c r="CW86" s="44" t="s">
        <v>271</v>
      </c>
      <c r="CX86" s="44" t="s">
        <v>271</v>
      </c>
      <c r="CY86" s="44" t="s">
        <v>271</v>
      </c>
      <c r="CZ86" s="44" t="s">
        <v>271</v>
      </c>
      <c r="DA86" s="44">
        <v>0</v>
      </c>
      <c r="DB86" s="44">
        <v>0</v>
      </c>
      <c r="DC86" s="44">
        <v>0</v>
      </c>
      <c r="DD86" s="44">
        <v>0</v>
      </c>
      <c r="DE86" s="44">
        <v>0</v>
      </c>
      <c r="DF86" s="44">
        <v>0</v>
      </c>
      <c r="DG86" s="44">
        <v>0</v>
      </c>
      <c r="DH86" s="44">
        <v>0</v>
      </c>
      <c r="DI86" s="44">
        <v>0</v>
      </c>
      <c r="DJ86" s="50">
        <v>43887</v>
      </c>
      <c r="DL86" s="13" t="s">
        <v>434</v>
      </c>
    </row>
    <row r="87" spans="1:116" ht="20.100000000000001" customHeight="1" x14ac:dyDescent="0.25">
      <c r="A87" s="4">
        <v>90</v>
      </c>
      <c r="B87" s="5">
        <v>43614</v>
      </c>
      <c r="C87" s="6" t="s">
        <v>362</v>
      </c>
      <c r="D87" s="7">
        <v>441218445</v>
      </c>
      <c r="E87" s="8">
        <v>16424</v>
      </c>
      <c r="F87" s="4">
        <v>205</v>
      </c>
      <c r="G87" s="4" t="s">
        <v>363</v>
      </c>
      <c r="H87" s="4" t="s">
        <v>6</v>
      </c>
      <c r="I87" s="4">
        <v>6.01</v>
      </c>
      <c r="J87" s="4">
        <v>4.1500000000000004</v>
      </c>
      <c r="K87" s="9" t="s">
        <v>45</v>
      </c>
      <c r="L87" s="10">
        <v>41659</v>
      </c>
      <c r="M87" s="9">
        <f t="shared" si="13"/>
        <v>69</v>
      </c>
      <c r="N87" s="9">
        <v>6.14</v>
      </c>
      <c r="O87" s="9" t="s">
        <v>267</v>
      </c>
      <c r="P87" s="9">
        <v>9</v>
      </c>
      <c r="Q87" s="9">
        <v>8</v>
      </c>
      <c r="R87" s="44">
        <v>0</v>
      </c>
      <c r="S87" s="44">
        <v>1</v>
      </c>
      <c r="T87" s="44">
        <v>0</v>
      </c>
      <c r="U87" s="44">
        <v>1</v>
      </c>
      <c r="V87" s="44">
        <v>0</v>
      </c>
      <c r="W87" s="9" t="s">
        <v>276</v>
      </c>
      <c r="X87" s="9" t="s">
        <v>289</v>
      </c>
      <c r="Y87" s="9">
        <v>0</v>
      </c>
      <c r="AB87" s="10">
        <v>43608</v>
      </c>
      <c r="AC87" s="10">
        <v>43608</v>
      </c>
      <c r="AD87" s="10">
        <v>42614</v>
      </c>
      <c r="AE87" s="11">
        <f t="shared" si="12"/>
        <v>994</v>
      </c>
      <c r="AF87" s="49">
        <v>1</v>
      </c>
      <c r="AG87" s="44">
        <v>1</v>
      </c>
      <c r="AH87" s="44" t="s">
        <v>281</v>
      </c>
      <c r="AI87" s="44">
        <v>0</v>
      </c>
      <c r="AJ87" s="44">
        <v>0.16</v>
      </c>
      <c r="AK87" s="50">
        <v>43004</v>
      </c>
      <c r="AL87" s="44">
        <v>1</v>
      </c>
      <c r="AM87" s="44">
        <v>1</v>
      </c>
      <c r="AN87" s="44">
        <v>0</v>
      </c>
      <c r="AO87" s="44">
        <v>0</v>
      </c>
      <c r="AP87" s="44">
        <v>0</v>
      </c>
      <c r="AQ87" s="44" t="s">
        <v>261</v>
      </c>
      <c r="AR87" s="44" t="s">
        <v>265</v>
      </c>
      <c r="AS87" s="44">
        <v>1</v>
      </c>
      <c r="AT87" s="50">
        <v>43622</v>
      </c>
      <c r="AU87" s="50" t="s">
        <v>327</v>
      </c>
      <c r="AV87" s="60" t="e">
        <f t="shared" si="10"/>
        <v>#VALUE!</v>
      </c>
      <c r="AW87" s="49">
        <f t="shared" si="11"/>
        <v>74.466666666666669</v>
      </c>
      <c r="AX87" s="50">
        <v>43614</v>
      </c>
      <c r="AY87" s="44">
        <v>6.01</v>
      </c>
      <c r="AZ87" s="44">
        <v>14.64</v>
      </c>
      <c r="BA87" s="44">
        <v>121.72</v>
      </c>
      <c r="BB87" s="44">
        <v>4.1500000000000004</v>
      </c>
      <c r="BK87" s="65" t="e">
        <f t="shared" si="14"/>
        <v>#DIV/0!</v>
      </c>
      <c r="BO87" s="44">
        <v>1</v>
      </c>
      <c r="BP87" s="44">
        <v>1</v>
      </c>
      <c r="BQ87" s="44">
        <v>1.35</v>
      </c>
      <c r="BR87" s="50">
        <v>43872</v>
      </c>
      <c r="BS87" s="44" t="s">
        <v>271</v>
      </c>
      <c r="BT87" s="44">
        <v>1</v>
      </c>
      <c r="BU87" s="50">
        <v>43889</v>
      </c>
      <c r="BV87" s="44">
        <v>0</v>
      </c>
      <c r="BW87" s="44">
        <v>0</v>
      </c>
      <c r="BX87" s="44" t="s">
        <v>271</v>
      </c>
      <c r="BY87" s="44" t="s">
        <v>271</v>
      </c>
      <c r="BZ87" s="44" t="s">
        <v>271</v>
      </c>
      <c r="CA87" s="44" t="s">
        <v>271</v>
      </c>
      <c r="CB87" s="44" t="s">
        <v>271</v>
      </c>
      <c r="CC87" s="44" t="s">
        <v>271</v>
      </c>
      <c r="CD87" s="44" t="s">
        <v>271</v>
      </c>
      <c r="CE87" s="44" t="s">
        <v>271</v>
      </c>
      <c r="CF87" s="44" t="s">
        <v>271</v>
      </c>
      <c r="CG87" s="44" t="s">
        <v>271</v>
      </c>
      <c r="CH87" s="44" t="s">
        <v>271</v>
      </c>
      <c r="CI87" s="44" t="s">
        <v>271</v>
      </c>
      <c r="CJ87" s="44" t="s">
        <v>271</v>
      </c>
      <c r="CK87" s="44" t="s">
        <v>271</v>
      </c>
      <c r="CL87" s="44" t="s">
        <v>271</v>
      </c>
      <c r="CM87" s="44" t="s">
        <v>271</v>
      </c>
      <c r="CN87" s="44" t="s">
        <v>271</v>
      </c>
      <c r="CO87" s="44" t="s">
        <v>271</v>
      </c>
      <c r="CP87" s="44" t="s">
        <v>271</v>
      </c>
      <c r="CQ87" s="44" t="s">
        <v>271</v>
      </c>
      <c r="CR87" s="44" t="s">
        <v>271</v>
      </c>
      <c r="CS87" s="44" t="s">
        <v>271</v>
      </c>
      <c r="CT87" s="44" t="s">
        <v>271</v>
      </c>
      <c r="CU87" s="44" t="s">
        <v>271</v>
      </c>
      <c r="CV87" s="44" t="s">
        <v>271</v>
      </c>
      <c r="CW87" s="44" t="s">
        <v>271</v>
      </c>
      <c r="CX87" s="44" t="s">
        <v>271</v>
      </c>
      <c r="CY87" s="44" t="s">
        <v>271</v>
      </c>
      <c r="CZ87" s="44" t="s">
        <v>271</v>
      </c>
      <c r="DA87" s="44">
        <v>0</v>
      </c>
      <c r="DB87" s="44">
        <v>0</v>
      </c>
      <c r="DC87" s="44">
        <v>0</v>
      </c>
      <c r="DD87" s="44">
        <v>0</v>
      </c>
      <c r="DE87" s="44">
        <v>1</v>
      </c>
      <c r="DF87" s="44">
        <v>0</v>
      </c>
      <c r="DG87" s="44">
        <v>0</v>
      </c>
      <c r="DH87" s="44">
        <v>0</v>
      </c>
      <c r="DI87" s="44">
        <v>0</v>
      </c>
      <c r="DJ87" s="50">
        <v>43901</v>
      </c>
      <c r="DL87" s="13" t="s">
        <v>435</v>
      </c>
    </row>
    <row r="88" spans="1:116" ht="20.100000000000001" customHeight="1" x14ac:dyDescent="0.25">
      <c r="A88" s="4">
        <v>91</v>
      </c>
      <c r="B88" s="5">
        <v>43656</v>
      </c>
      <c r="C88" s="6" t="s">
        <v>364</v>
      </c>
      <c r="D88" s="7">
        <v>6012764021</v>
      </c>
      <c r="E88" s="8">
        <v>22276</v>
      </c>
      <c r="F88" s="4">
        <v>111</v>
      </c>
      <c r="G88" s="4" t="s">
        <v>365</v>
      </c>
      <c r="H88" s="4" t="s">
        <v>3</v>
      </c>
      <c r="I88" s="4">
        <v>575.66999999999996</v>
      </c>
      <c r="J88" s="4">
        <v>2.4700000000000002</v>
      </c>
      <c r="K88" s="9" t="s">
        <v>46</v>
      </c>
      <c r="L88" s="10">
        <v>43641</v>
      </c>
      <c r="M88" s="9">
        <f t="shared" si="13"/>
        <v>58</v>
      </c>
      <c r="N88" s="9">
        <v>1166</v>
      </c>
      <c r="O88" s="9" t="s">
        <v>437</v>
      </c>
      <c r="P88" s="9">
        <v>8</v>
      </c>
      <c r="Q88" s="9">
        <v>8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9" t="s">
        <v>283</v>
      </c>
      <c r="X88" s="9" t="s">
        <v>271</v>
      </c>
      <c r="Y88" s="9">
        <v>1</v>
      </c>
      <c r="AB88" s="10">
        <v>43649</v>
      </c>
      <c r="AD88" s="10">
        <v>43556</v>
      </c>
      <c r="AF88" s="49">
        <v>1</v>
      </c>
      <c r="AG88" s="44">
        <v>1</v>
      </c>
      <c r="AH88" s="44" t="s">
        <v>260</v>
      </c>
      <c r="AI88" s="44">
        <v>0</v>
      </c>
      <c r="AJ88" s="44">
        <v>1.42</v>
      </c>
      <c r="AK88" s="50">
        <v>43837</v>
      </c>
      <c r="AL88" s="44">
        <v>0</v>
      </c>
      <c r="AM88" s="44">
        <v>1</v>
      </c>
      <c r="AN88" s="44">
        <v>0</v>
      </c>
      <c r="AO88" s="44">
        <v>0</v>
      </c>
      <c r="AP88" s="44">
        <v>0</v>
      </c>
      <c r="AQ88" s="44">
        <v>0</v>
      </c>
      <c r="AR88" s="44" t="s">
        <v>271</v>
      </c>
      <c r="AS88" s="44" t="s">
        <v>271</v>
      </c>
      <c r="AT88" s="44" t="s">
        <v>271</v>
      </c>
      <c r="AU88" s="44" t="s">
        <v>271</v>
      </c>
      <c r="AV88" s="44" t="s">
        <v>271</v>
      </c>
      <c r="AW88" s="44" t="s">
        <v>271</v>
      </c>
      <c r="AX88" s="44" t="s">
        <v>271</v>
      </c>
      <c r="AY88" s="44" t="s">
        <v>271</v>
      </c>
      <c r="AZ88" s="44" t="s">
        <v>271</v>
      </c>
      <c r="BA88" s="44" t="s">
        <v>271</v>
      </c>
      <c r="BB88" s="44" t="s">
        <v>271</v>
      </c>
      <c r="BC88" s="44" t="s">
        <v>271</v>
      </c>
      <c r="BD88" s="44" t="s">
        <v>271</v>
      </c>
      <c r="BE88" s="44" t="s">
        <v>271</v>
      </c>
      <c r="BF88" s="44" t="s">
        <v>271</v>
      </c>
      <c r="BG88" s="44" t="s">
        <v>271</v>
      </c>
      <c r="BH88" s="44" t="s">
        <v>271</v>
      </c>
      <c r="BI88" s="44" t="s">
        <v>271</v>
      </c>
      <c r="BJ88" s="44" t="s">
        <v>271</v>
      </c>
      <c r="BK88" s="65"/>
      <c r="BL88" s="44" t="s">
        <v>271</v>
      </c>
      <c r="BM88" s="44" t="s">
        <v>271</v>
      </c>
      <c r="BN88" s="44" t="s">
        <v>271</v>
      </c>
      <c r="BO88" s="44" t="s">
        <v>271</v>
      </c>
      <c r="BP88" s="44" t="s">
        <v>271</v>
      </c>
      <c r="BQ88" s="44" t="s">
        <v>271</v>
      </c>
      <c r="BR88" s="44" t="s">
        <v>271</v>
      </c>
      <c r="BS88" s="44" t="s">
        <v>271</v>
      </c>
      <c r="BT88" s="44" t="s">
        <v>271</v>
      </c>
      <c r="BU88" s="44" t="s">
        <v>271</v>
      </c>
      <c r="BV88" s="44" t="s">
        <v>271</v>
      </c>
      <c r="BW88" s="44">
        <v>1</v>
      </c>
      <c r="BX88" s="44" t="s">
        <v>270</v>
      </c>
      <c r="BY88" s="50">
        <v>43689</v>
      </c>
      <c r="BZ88" s="50">
        <v>43794</v>
      </c>
      <c r="CA88" s="44">
        <v>6</v>
      </c>
      <c r="CB88" s="50">
        <v>43677</v>
      </c>
      <c r="CC88" s="44">
        <v>47.04</v>
      </c>
      <c r="CD88" s="44" t="s">
        <v>266</v>
      </c>
      <c r="CE88" s="44" t="s">
        <v>266</v>
      </c>
      <c r="CS88" s="44">
        <v>1</v>
      </c>
      <c r="CT88" s="44">
        <v>1</v>
      </c>
      <c r="CU88" s="44">
        <v>1.42</v>
      </c>
      <c r="CV88" s="50">
        <v>43837</v>
      </c>
      <c r="CW88" s="44">
        <v>1</v>
      </c>
      <c r="CX88" s="44">
        <v>0</v>
      </c>
      <c r="CY88" s="50" t="s">
        <v>271</v>
      </c>
      <c r="CZ88" s="44">
        <v>1</v>
      </c>
      <c r="DA88" s="44">
        <v>0</v>
      </c>
      <c r="DB88" s="44">
        <v>0</v>
      </c>
      <c r="DC88" s="44">
        <v>0</v>
      </c>
      <c r="DD88" s="44">
        <v>0</v>
      </c>
      <c r="DE88" s="44">
        <v>0</v>
      </c>
      <c r="DF88" s="44">
        <v>0</v>
      </c>
      <c r="DG88" s="44">
        <v>0</v>
      </c>
      <c r="DH88" s="44">
        <v>0</v>
      </c>
      <c r="DI88" s="44">
        <v>0</v>
      </c>
      <c r="DJ88" s="50">
        <v>43893</v>
      </c>
      <c r="DL88" s="13" t="s">
        <v>438</v>
      </c>
    </row>
    <row r="89" spans="1:116" ht="20.100000000000001" customHeight="1" x14ac:dyDescent="0.25">
      <c r="A89" s="4">
        <v>92</v>
      </c>
      <c r="B89" s="5">
        <v>43656</v>
      </c>
      <c r="C89" s="6" t="s">
        <v>366</v>
      </c>
      <c r="D89" s="7">
        <v>480214402</v>
      </c>
      <c r="E89" s="8">
        <v>17577</v>
      </c>
      <c r="F89" s="4">
        <v>111</v>
      </c>
      <c r="G89" s="4" t="s">
        <v>367</v>
      </c>
      <c r="H89" s="4" t="s">
        <v>3</v>
      </c>
      <c r="I89" s="4">
        <v>20.04</v>
      </c>
      <c r="J89" s="4">
        <v>5.47</v>
      </c>
      <c r="K89" s="9" t="s">
        <v>46</v>
      </c>
      <c r="L89" s="10">
        <v>43314</v>
      </c>
      <c r="M89" s="9">
        <f t="shared" si="13"/>
        <v>70</v>
      </c>
      <c r="N89" s="9">
        <v>14.2</v>
      </c>
      <c r="O89" s="9" t="s">
        <v>262</v>
      </c>
      <c r="P89" s="9">
        <v>8</v>
      </c>
      <c r="Q89" s="9">
        <v>8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9" t="s">
        <v>259</v>
      </c>
      <c r="X89" s="9" t="s">
        <v>271</v>
      </c>
      <c r="Y89" s="9">
        <v>1</v>
      </c>
      <c r="AB89" s="10">
        <v>43340</v>
      </c>
      <c r="AC89" s="10">
        <v>43675</v>
      </c>
      <c r="AD89" s="10">
        <v>43313</v>
      </c>
      <c r="AE89" s="11">
        <f t="shared" si="12"/>
        <v>362</v>
      </c>
      <c r="AF89" s="49">
        <v>0</v>
      </c>
      <c r="AG89" s="44">
        <v>1</v>
      </c>
      <c r="AH89" s="44" t="s">
        <v>260</v>
      </c>
      <c r="AI89" s="44">
        <v>0</v>
      </c>
      <c r="AJ89" s="44" t="s">
        <v>266</v>
      </c>
      <c r="AK89" s="50" t="s">
        <v>266</v>
      </c>
      <c r="AL89" s="44">
        <v>1</v>
      </c>
      <c r="AM89" s="44">
        <v>1</v>
      </c>
      <c r="AN89" s="44">
        <v>0</v>
      </c>
      <c r="AO89" s="44">
        <v>0</v>
      </c>
      <c r="AP89" s="44">
        <v>0</v>
      </c>
      <c r="AQ89" s="44" t="s">
        <v>274</v>
      </c>
      <c r="AR89" s="44" t="s">
        <v>265</v>
      </c>
      <c r="AS89" s="44">
        <v>0</v>
      </c>
      <c r="AT89" s="50">
        <v>43685</v>
      </c>
      <c r="AU89" s="50" t="s">
        <v>327</v>
      </c>
      <c r="AV89" s="60" t="e">
        <f>_xlfn.DAYS(AU89,AT89)</f>
        <v>#VALUE!</v>
      </c>
      <c r="AW89" s="49">
        <f>YEARFRAC(AT89,E89)</f>
        <v>71.483333333333334</v>
      </c>
      <c r="AX89" s="50">
        <v>43684</v>
      </c>
      <c r="AY89" s="44">
        <v>27.14</v>
      </c>
      <c r="AZ89" s="44" t="s">
        <v>266</v>
      </c>
      <c r="BA89" s="44" t="s">
        <v>266</v>
      </c>
      <c r="BB89" s="44" t="s">
        <v>266</v>
      </c>
      <c r="BC89" s="44" t="s">
        <v>266</v>
      </c>
      <c r="BD89" s="44" t="s">
        <v>266</v>
      </c>
      <c r="BE89" s="44" t="s">
        <v>266</v>
      </c>
      <c r="BF89" s="44" t="s">
        <v>266</v>
      </c>
      <c r="BG89" s="44" t="s">
        <v>266</v>
      </c>
      <c r="BH89" s="44" t="s">
        <v>266</v>
      </c>
      <c r="BI89" s="44" t="s">
        <v>266</v>
      </c>
      <c r="BJ89" s="44" t="s">
        <v>266</v>
      </c>
      <c r="BK89" s="65"/>
      <c r="BL89" s="44" t="s">
        <v>266</v>
      </c>
      <c r="BM89" s="44" t="s">
        <v>266</v>
      </c>
      <c r="BN89" s="44" t="s">
        <v>266</v>
      </c>
      <c r="BO89" s="44">
        <v>1</v>
      </c>
      <c r="BP89" s="44">
        <v>0</v>
      </c>
      <c r="BQ89" s="44">
        <v>6.61</v>
      </c>
      <c r="BR89" s="50">
        <v>43768</v>
      </c>
      <c r="BS89" s="44">
        <v>0</v>
      </c>
      <c r="BT89" s="44">
        <v>0</v>
      </c>
      <c r="BU89" s="50" t="s">
        <v>271</v>
      </c>
      <c r="BV89" s="44">
        <v>1</v>
      </c>
      <c r="BW89" s="44">
        <v>0</v>
      </c>
      <c r="BX89" s="44" t="s">
        <v>271</v>
      </c>
      <c r="BY89" s="44" t="s">
        <v>271</v>
      </c>
      <c r="BZ89" s="44" t="s">
        <v>271</v>
      </c>
      <c r="CA89" s="44" t="s">
        <v>271</v>
      </c>
      <c r="CB89" s="44" t="s">
        <v>271</v>
      </c>
      <c r="CC89" s="44" t="s">
        <v>271</v>
      </c>
      <c r="CD89" s="44" t="s">
        <v>271</v>
      </c>
      <c r="CE89" s="44" t="s">
        <v>271</v>
      </c>
      <c r="CF89" s="44" t="s">
        <v>271</v>
      </c>
      <c r="CG89" s="44" t="s">
        <v>271</v>
      </c>
      <c r="CH89" s="44" t="s">
        <v>271</v>
      </c>
      <c r="CI89" s="44" t="s">
        <v>271</v>
      </c>
      <c r="CJ89" s="44" t="s">
        <v>271</v>
      </c>
      <c r="CK89" s="44" t="s">
        <v>271</v>
      </c>
      <c r="CL89" s="44" t="s">
        <v>271</v>
      </c>
      <c r="CM89" s="44" t="s">
        <v>271</v>
      </c>
      <c r="CN89" s="44" t="s">
        <v>271</v>
      </c>
      <c r="CO89" s="44" t="s">
        <v>271</v>
      </c>
      <c r="CP89" s="44" t="s">
        <v>271</v>
      </c>
      <c r="CQ89" s="44" t="s">
        <v>271</v>
      </c>
      <c r="CR89" s="44" t="s">
        <v>271</v>
      </c>
      <c r="CS89" s="44" t="s">
        <v>271</v>
      </c>
      <c r="CT89" s="44" t="s">
        <v>271</v>
      </c>
      <c r="CU89" s="44" t="s">
        <v>271</v>
      </c>
      <c r="CV89" s="44" t="s">
        <v>271</v>
      </c>
      <c r="CW89" s="44" t="s">
        <v>271</v>
      </c>
      <c r="CX89" s="44" t="s">
        <v>271</v>
      </c>
      <c r="CY89" s="44" t="s">
        <v>271</v>
      </c>
      <c r="CZ89" s="44" t="s">
        <v>271</v>
      </c>
      <c r="DA89" s="44">
        <v>0</v>
      </c>
      <c r="DB89" s="44">
        <v>0</v>
      </c>
      <c r="DC89" s="44">
        <v>0</v>
      </c>
      <c r="DD89" s="44">
        <v>0</v>
      </c>
      <c r="DE89" s="44">
        <v>0</v>
      </c>
      <c r="DF89" s="44">
        <v>0</v>
      </c>
      <c r="DG89" s="44">
        <v>1</v>
      </c>
      <c r="DH89" s="44">
        <v>1</v>
      </c>
      <c r="DI89" s="44">
        <v>0</v>
      </c>
      <c r="DJ89" s="50">
        <v>43894</v>
      </c>
    </row>
    <row r="90" spans="1:116" ht="20.100000000000001" customHeight="1" x14ac:dyDescent="0.25">
      <c r="A90" s="4">
        <v>93</v>
      </c>
      <c r="B90" s="5">
        <v>43668</v>
      </c>
      <c r="C90" s="6" t="s">
        <v>368</v>
      </c>
      <c r="D90" s="7">
        <v>391109405</v>
      </c>
      <c r="E90" s="8">
        <v>14558</v>
      </c>
      <c r="F90" s="4">
        <v>111</v>
      </c>
      <c r="G90" s="4" t="s">
        <v>369</v>
      </c>
      <c r="H90" s="4" t="s">
        <v>6</v>
      </c>
      <c r="I90" s="4">
        <v>22.69</v>
      </c>
      <c r="J90" s="4">
        <v>2.72</v>
      </c>
      <c r="K90" s="9" t="s">
        <v>46</v>
      </c>
      <c r="L90" s="10">
        <v>43613</v>
      </c>
      <c r="M90" s="9">
        <f t="shared" si="13"/>
        <v>79</v>
      </c>
      <c r="N90" s="9">
        <v>15.55</v>
      </c>
      <c r="O90" s="9" t="s">
        <v>262</v>
      </c>
      <c r="P90" s="9">
        <v>8</v>
      </c>
      <c r="Q90" s="9">
        <v>8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9" t="s">
        <v>439</v>
      </c>
      <c r="X90" s="9" t="s">
        <v>271</v>
      </c>
      <c r="Y90" s="9">
        <v>1</v>
      </c>
      <c r="AB90" s="10">
        <v>43649</v>
      </c>
      <c r="AC90" s="10">
        <v>43866</v>
      </c>
      <c r="AD90" s="10">
        <v>43668</v>
      </c>
      <c r="AE90" s="11">
        <f t="shared" si="12"/>
        <v>198</v>
      </c>
      <c r="AF90" s="49">
        <v>0</v>
      </c>
      <c r="AG90" s="44">
        <v>1</v>
      </c>
      <c r="AH90" s="44" t="s">
        <v>281</v>
      </c>
      <c r="AI90" s="44">
        <v>0</v>
      </c>
      <c r="AJ90" s="44">
        <v>1.1499999999999999</v>
      </c>
      <c r="AK90" s="50">
        <v>43759</v>
      </c>
      <c r="AL90" s="44">
        <v>0</v>
      </c>
      <c r="AM90" s="44">
        <v>1</v>
      </c>
      <c r="AN90" s="44">
        <v>0</v>
      </c>
      <c r="AO90" s="44">
        <v>1</v>
      </c>
      <c r="AP90" s="44">
        <v>0</v>
      </c>
      <c r="AS90" s="44">
        <v>1</v>
      </c>
      <c r="AV90" s="60">
        <f>_xlfn.DAYS(AU90,AT90)</f>
        <v>0</v>
      </c>
      <c r="AW90" s="49"/>
      <c r="BK90" s="65" t="e">
        <f t="shared" si="14"/>
        <v>#DIV/0!</v>
      </c>
      <c r="DA90" s="44">
        <v>0</v>
      </c>
      <c r="DB90" s="44">
        <v>0</v>
      </c>
      <c r="DC90" s="44">
        <v>0</v>
      </c>
      <c r="DD90" s="44">
        <v>0</v>
      </c>
      <c r="DE90" s="44">
        <v>0</v>
      </c>
      <c r="DF90" s="44">
        <v>0</v>
      </c>
      <c r="DG90" s="44">
        <v>0</v>
      </c>
      <c r="DH90" s="44">
        <v>0</v>
      </c>
      <c r="DI90" s="44">
        <v>0</v>
      </c>
      <c r="DJ90" s="50">
        <v>43894</v>
      </c>
      <c r="DL90" s="13" t="s">
        <v>440</v>
      </c>
    </row>
    <row r="91" spans="1:116" ht="20.100000000000001" customHeight="1" x14ac:dyDescent="0.25">
      <c r="A91" s="4">
        <v>94</v>
      </c>
      <c r="B91" s="5">
        <v>43678</v>
      </c>
      <c r="C91" s="6" t="s">
        <v>370</v>
      </c>
      <c r="D91" s="7">
        <v>340712485</v>
      </c>
      <c r="E91" s="8">
        <v>12612</v>
      </c>
      <c r="F91" s="4">
        <v>211</v>
      </c>
      <c r="G91" s="4" t="s">
        <v>371</v>
      </c>
      <c r="H91" s="4" t="s">
        <v>3</v>
      </c>
      <c r="I91" s="4">
        <v>298.77</v>
      </c>
      <c r="J91" s="4">
        <v>3.05</v>
      </c>
      <c r="K91" s="9" t="s">
        <v>46</v>
      </c>
      <c r="L91" s="10">
        <v>43060</v>
      </c>
      <c r="M91" s="9">
        <f t="shared" si="13"/>
        <v>83</v>
      </c>
      <c r="N91" s="9">
        <v>54.99</v>
      </c>
      <c r="O91" s="9" t="s">
        <v>437</v>
      </c>
      <c r="P91" s="9">
        <v>9</v>
      </c>
      <c r="Q91" s="9">
        <v>8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9" t="s">
        <v>309</v>
      </c>
      <c r="X91" s="9" t="s">
        <v>271</v>
      </c>
      <c r="Y91" s="9">
        <v>1</v>
      </c>
      <c r="AB91" s="10">
        <v>43088</v>
      </c>
      <c r="AD91" s="10">
        <v>43070</v>
      </c>
      <c r="AF91" s="49">
        <v>0</v>
      </c>
      <c r="AG91" s="44">
        <v>1</v>
      </c>
      <c r="AH91" s="44" t="s">
        <v>263</v>
      </c>
      <c r="AI91" s="44">
        <v>0</v>
      </c>
      <c r="AJ91" s="44">
        <v>3.06</v>
      </c>
      <c r="AK91" s="50">
        <v>43350</v>
      </c>
      <c r="AL91" s="44">
        <v>1</v>
      </c>
      <c r="AM91" s="44">
        <v>1</v>
      </c>
      <c r="AN91" s="44">
        <v>0</v>
      </c>
      <c r="AO91" s="44">
        <v>0</v>
      </c>
      <c r="AP91" s="44">
        <v>0</v>
      </c>
      <c r="AQ91" s="44" t="s">
        <v>274</v>
      </c>
      <c r="AR91" s="44" t="s">
        <v>265</v>
      </c>
      <c r="AS91" s="44">
        <v>0</v>
      </c>
      <c r="AT91" s="50">
        <v>43794</v>
      </c>
      <c r="AU91" s="50" t="s">
        <v>327</v>
      </c>
      <c r="AV91" s="60" t="e">
        <f>_xlfn.DAYS(AU91,AT91)</f>
        <v>#VALUE!</v>
      </c>
      <c r="AW91" s="49">
        <f>YEARFRAC(AT91,E91)</f>
        <v>85.36944444444444</v>
      </c>
      <c r="AX91" s="50">
        <v>43794</v>
      </c>
      <c r="AY91" s="44">
        <v>69.650000000000006</v>
      </c>
      <c r="AZ91" s="44" t="s">
        <v>266</v>
      </c>
      <c r="BA91" s="44" t="s">
        <v>266</v>
      </c>
      <c r="BK91" s="65" t="e">
        <f t="shared" si="14"/>
        <v>#DIV/0!</v>
      </c>
      <c r="BO91" s="44">
        <v>2</v>
      </c>
      <c r="BP91" s="44">
        <v>6</v>
      </c>
      <c r="BQ91" s="44">
        <v>30.51</v>
      </c>
      <c r="BR91" s="50">
        <v>43887</v>
      </c>
      <c r="BS91" s="44">
        <v>0</v>
      </c>
      <c r="BT91" s="44">
        <v>0</v>
      </c>
      <c r="BU91" s="50" t="s">
        <v>271</v>
      </c>
      <c r="BV91" s="44">
        <v>0</v>
      </c>
      <c r="BW91" s="44">
        <v>0</v>
      </c>
      <c r="BX91" s="44" t="s">
        <v>271</v>
      </c>
      <c r="BY91" s="44" t="s">
        <v>271</v>
      </c>
      <c r="BZ91" s="44" t="s">
        <v>271</v>
      </c>
      <c r="CA91" s="44" t="s">
        <v>271</v>
      </c>
      <c r="CB91" s="44" t="s">
        <v>271</v>
      </c>
      <c r="CC91" s="44" t="s">
        <v>271</v>
      </c>
      <c r="CD91" s="44" t="s">
        <v>271</v>
      </c>
      <c r="CE91" s="44" t="s">
        <v>271</v>
      </c>
      <c r="CF91" s="44" t="s">
        <v>271</v>
      </c>
      <c r="CG91" s="44" t="s">
        <v>271</v>
      </c>
      <c r="CH91" s="44" t="s">
        <v>271</v>
      </c>
      <c r="CI91" s="44" t="s">
        <v>271</v>
      </c>
      <c r="CJ91" s="44" t="s">
        <v>271</v>
      </c>
      <c r="CK91" s="44" t="s">
        <v>271</v>
      </c>
      <c r="CL91" s="44" t="s">
        <v>271</v>
      </c>
      <c r="CM91" s="44" t="s">
        <v>271</v>
      </c>
      <c r="CN91" s="44" t="s">
        <v>271</v>
      </c>
      <c r="CO91" s="44" t="s">
        <v>271</v>
      </c>
      <c r="CP91" s="44" t="s">
        <v>271</v>
      </c>
      <c r="CQ91" s="44" t="s">
        <v>271</v>
      </c>
      <c r="CR91" s="44" t="s">
        <v>271</v>
      </c>
      <c r="CS91" s="44" t="s">
        <v>271</v>
      </c>
      <c r="CT91" s="44" t="s">
        <v>271</v>
      </c>
      <c r="CU91" s="44" t="s">
        <v>271</v>
      </c>
      <c r="CV91" s="44" t="s">
        <v>271</v>
      </c>
      <c r="CW91" s="44" t="s">
        <v>271</v>
      </c>
      <c r="CX91" s="44" t="s">
        <v>271</v>
      </c>
      <c r="CY91" s="44" t="s">
        <v>271</v>
      </c>
      <c r="CZ91" s="44" t="s">
        <v>271</v>
      </c>
      <c r="DA91" s="44">
        <v>0</v>
      </c>
      <c r="DB91" s="44">
        <v>0</v>
      </c>
      <c r="DC91" s="44">
        <v>0</v>
      </c>
      <c r="DD91" s="44">
        <v>0</v>
      </c>
      <c r="DE91" s="44">
        <v>1</v>
      </c>
      <c r="DF91" s="44">
        <v>1</v>
      </c>
      <c r="DG91" s="44">
        <v>1</v>
      </c>
      <c r="DH91" s="44">
        <v>1</v>
      </c>
      <c r="DI91" s="44">
        <v>0</v>
      </c>
      <c r="DJ91" s="50">
        <v>43887</v>
      </c>
      <c r="DL91" s="13" t="s">
        <v>435</v>
      </c>
    </row>
    <row r="92" spans="1:116" ht="20.100000000000001" customHeight="1" x14ac:dyDescent="0.25">
      <c r="A92" s="4">
        <v>95</v>
      </c>
      <c r="B92" s="5">
        <v>43704</v>
      </c>
      <c r="C92" s="6" t="s">
        <v>372</v>
      </c>
      <c r="D92" s="7">
        <v>480212403</v>
      </c>
      <c r="E92" s="8">
        <v>17575</v>
      </c>
      <c r="F92" s="4">
        <v>111</v>
      </c>
      <c r="G92" s="4" t="s">
        <v>373</v>
      </c>
      <c r="H92" s="4" t="s">
        <v>6</v>
      </c>
      <c r="I92" s="4">
        <v>206.8</v>
      </c>
      <c r="J92" s="4" t="s">
        <v>266</v>
      </c>
      <c r="K92" s="9" t="s">
        <v>46</v>
      </c>
      <c r="L92" s="10">
        <v>43426</v>
      </c>
      <c r="M92" s="9">
        <f t="shared" si="13"/>
        <v>70</v>
      </c>
      <c r="N92" s="9">
        <v>116</v>
      </c>
      <c r="O92" s="9" t="s">
        <v>262</v>
      </c>
      <c r="P92" s="9">
        <v>8</v>
      </c>
      <c r="Q92" s="9">
        <v>8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9" t="s">
        <v>278</v>
      </c>
      <c r="X92" s="9" t="s">
        <v>271</v>
      </c>
      <c r="Y92" s="9">
        <v>1</v>
      </c>
      <c r="AB92" s="10">
        <v>43432</v>
      </c>
      <c r="AC92" s="10">
        <v>43704</v>
      </c>
      <c r="AD92" s="10">
        <v>43431</v>
      </c>
      <c r="AE92" s="11">
        <f t="shared" si="12"/>
        <v>273</v>
      </c>
      <c r="AF92" s="49">
        <v>1</v>
      </c>
      <c r="AG92" s="44">
        <v>0</v>
      </c>
      <c r="AH92" s="44">
        <v>0</v>
      </c>
      <c r="AI92" s="44">
        <v>1</v>
      </c>
      <c r="AJ92" s="44">
        <v>39.83</v>
      </c>
      <c r="AK92" s="50">
        <v>43487</v>
      </c>
      <c r="AL92" s="44">
        <v>0</v>
      </c>
      <c r="AM92" s="44">
        <v>1</v>
      </c>
      <c r="AN92" s="44">
        <v>0</v>
      </c>
      <c r="AO92" s="44">
        <v>0</v>
      </c>
      <c r="AP92" s="44">
        <v>0</v>
      </c>
      <c r="AQ92" s="44">
        <v>0</v>
      </c>
      <c r="AR92" s="44" t="s">
        <v>271</v>
      </c>
      <c r="AS92" s="44" t="s">
        <v>271</v>
      </c>
      <c r="AT92" s="44" t="s">
        <v>271</v>
      </c>
      <c r="AU92" s="44" t="s">
        <v>271</v>
      </c>
      <c r="AV92" s="44" t="s">
        <v>271</v>
      </c>
      <c r="AW92" s="44" t="s">
        <v>271</v>
      </c>
      <c r="AX92" s="44" t="s">
        <v>271</v>
      </c>
      <c r="AY92" s="44" t="s">
        <v>271</v>
      </c>
      <c r="AZ92" s="44" t="s">
        <v>271</v>
      </c>
      <c r="BA92" s="44" t="s">
        <v>271</v>
      </c>
      <c r="BB92" s="44" t="s">
        <v>271</v>
      </c>
      <c r="BC92" s="44" t="s">
        <v>271</v>
      </c>
      <c r="BD92" s="44" t="s">
        <v>271</v>
      </c>
      <c r="BE92" s="44" t="s">
        <v>271</v>
      </c>
      <c r="BF92" s="44" t="s">
        <v>271</v>
      </c>
      <c r="BG92" s="44" t="s">
        <v>271</v>
      </c>
      <c r="BH92" s="44" t="s">
        <v>271</v>
      </c>
      <c r="BI92" s="44" t="s">
        <v>271</v>
      </c>
      <c r="BJ92" s="44" t="s">
        <v>271</v>
      </c>
      <c r="BK92" s="65"/>
      <c r="BL92" s="44" t="s">
        <v>271</v>
      </c>
      <c r="BM92" s="44" t="s">
        <v>271</v>
      </c>
      <c r="BN92" s="44" t="s">
        <v>271</v>
      </c>
      <c r="BO92" s="44" t="s">
        <v>271</v>
      </c>
      <c r="BP92" s="44" t="s">
        <v>271</v>
      </c>
      <c r="BQ92" s="44" t="s">
        <v>271</v>
      </c>
      <c r="BR92" s="44" t="s">
        <v>271</v>
      </c>
      <c r="BS92" s="44" t="s">
        <v>271</v>
      </c>
      <c r="BT92" s="44" t="s">
        <v>271</v>
      </c>
      <c r="BU92" s="44" t="s">
        <v>271</v>
      </c>
      <c r="BV92" s="44" t="s">
        <v>271</v>
      </c>
      <c r="BW92" s="44">
        <v>0</v>
      </c>
      <c r="BX92" s="44" t="s">
        <v>271</v>
      </c>
      <c r="BY92" s="44" t="s">
        <v>271</v>
      </c>
      <c r="BZ92" s="44" t="s">
        <v>271</v>
      </c>
      <c r="CA92" s="44" t="s">
        <v>271</v>
      </c>
      <c r="CB92" s="44" t="s">
        <v>271</v>
      </c>
      <c r="CC92" s="44" t="s">
        <v>271</v>
      </c>
      <c r="CD92" s="44" t="s">
        <v>271</v>
      </c>
      <c r="CE92" s="44" t="s">
        <v>271</v>
      </c>
      <c r="CF92" s="44" t="s">
        <v>271</v>
      </c>
      <c r="CG92" s="44" t="s">
        <v>271</v>
      </c>
      <c r="CH92" s="44" t="s">
        <v>271</v>
      </c>
      <c r="CI92" s="44" t="s">
        <v>271</v>
      </c>
      <c r="CJ92" s="44" t="s">
        <v>271</v>
      </c>
      <c r="CK92" s="44" t="s">
        <v>271</v>
      </c>
      <c r="CL92" s="44" t="s">
        <v>271</v>
      </c>
      <c r="CM92" s="44" t="s">
        <v>271</v>
      </c>
      <c r="CN92" s="44" t="s">
        <v>271</v>
      </c>
      <c r="CO92" s="44" t="s">
        <v>271</v>
      </c>
      <c r="CP92" s="44" t="s">
        <v>271</v>
      </c>
      <c r="CQ92" s="44" t="s">
        <v>271</v>
      </c>
      <c r="CR92" s="44" t="s">
        <v>271</v>
      </c>
      <c r="CS92" s="44" t="s">
        <v>271</v>
      </c>
      <c r="CT92" s="44" t="s">
        <v>271</v>
      </c>
      <c r="CU92" s="44" t="s">
        <v>271</v>
      </c>
      <c r="CV92" s="44" t="s">
        <v>271</v>
      </c>
      <c r="CW92" s="44" t="s">
        <v>271</v>
      </c>
      <c r="CX92" s="44" t="s">
        <v>271</v>
      </c>
      <c r="CY92" s="44" t="s">
        <v>271</v>
      </c>
      <c r="CZ92" s="44" t="s">
        <v>271</v>
      </c>
      <c r="DA92" s="44">
        <v>0</v>
      </c>
      <c r="DB92" s="44">
        <v>0</v>
      </c>
      <c r="DC92" s="44">
        <v>0</v>
      </c>
      <c r="DD92" s="44">
        <v>0</v>
      </c>
      <c r="DE92" s="44">
        <v>1</v>
      </c>
      <c r="DF92" s="44">
        <v>0</v>
      </c>
      <c r="DG92" s="44">
        <v>0</v>
      </c>
      <c r="DH92" s="44">
        <v>0</v>
      </c>
      <c r="DI92" s="44">
        <v>0</v>
      </c>
      <c r="DJ92" s="50">
        <v>43861</v>
      </c>
      <c r="DL92" s="13" t="s">
        <v>441</v>
      </c>
    </row>
    <row r="93" spans="1:116" ht="20.100000000000001" customHeight="1" x14ac:dyDescent="0.25">
      <c r="A93" s="4">
        <v>96</v>
      </c>
      <c r="B93" s="5">
        <v>43731</v>
      </c>
      <c r="C93" s="6" t="s">
        <v>374</v>
      </c>
      <c r="D93" s="7">
        <v>5708300664</v>
      </c>
      <c r="E93" s="8">
        <v>21035</v>
      </c>
      <c r="F93" s="4">
        <v>111</v>
      </c>
      <c r="G93" s="4" t="s">
        <v>375</v>
      </c>
      <c r="H93" s="4" t="s">
        <v>6</v>
      </c>
      <c r="I93" s="4">
        <v>81.849999999999994</v>
      </c>
      <c r="J93" s="4">
        <v>3.02</v>
      </c>
      <c r="K93" s="9" t="s">
        <v>46</v>
      </c>
      <c r="L93" s="10">
        <v>42809</v>
      </c>
      <c r="M93" s="9">
        <f t="shared" si="13"/>
        <v>59</v>
      </c>
      <c r="N93" s="9">
        <v>628.5</v>
      </c>
      <c r="O93" s="9" t="s">
        <v>282</v>
      </c>
      <c r="P93" s="9">
        <v>7</v>
      </c>
      <c r="Q93" s="9">
        <v>7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9" t="s">
        <v>259</v>
      </c>
      <c r="X93" s="9" t="s">
        <v>271</v>
      </c>
      <c r="Y93" s="9">
        <v>1</v>
      </c>
      <c r="AB93" s="10">
        <v>42823</v>
      </c>
      <c r="AC93" s="10">
        <v>43685</v>
      </c>
      <c r="AD93" s="10">
        <v>42817</v>
      </c>
      <c r="AE93" s="11">
        <f t="shared" si="12"/>
        <v>868</v>
      </c>
      <c r="AF93" s="49">
        <v>1</v>
      </c>
      <c r="AG93" s="44">
        <v>1</v>
      </c>
      <c r="AH93" s="44" t="s">
        <v>260</v>
      </c>
      <c r="AI93" s="44">
        <v>1</v>
      </c>
      <c r="AJ93" s="44">
        <v>0.09</v>
      </c>
      <c r="AK93" s="50" t="s">
        <v>266</v>
      </c>
      <c r="AL93" s="44">
        <v>0</v>
      </c>
      <c r="AM93" s="44">
        <v>1</v>
      </c>
      <c r="AN93" s="44">
        <v>0</v>
      </c>
      <c r="AO93" s="44">
        <v>0</v>
      </c>
      <c r="AP93" s="44">
        <v>0</v>
      </c>
      <c r="AQ93" s="44" t="s">
        <v>261</v>
      </c>
      <c r="AR93" s="44" t="s">
        <v>264</v>
      </c>
      <c r="AS93" s="44">
        <v>1</v>
      </c>
      <c r="AT93" s="50">
        <v>43703</v>
      </c>
      <c r="AU93" s="50">
        <v>43880</v>
      </c>
      <c r="AV93" s="60">
        <f t="shared" ref="AV93:AV98" si="15">_xlfn.DAYS(AU93,AT93)</f>
        <v>177</v>
      </c>
      <c r="AW93" s="49">
        <f t="shared" ref="AW93:AW99" si="16">YEARFRAC(AT93,E93)</f>
        <v>62.06388888888889</v>
      </c>
      <c r="AX93" s="50">
        <v>43703</v>
      </c>
      <c r="AY93" s="44">
        <v>134.93</v>
      </c>
      <c r="AZ93" s="44">
        <v>20.55</v>
      </c>
      <c r="BA93" s="44">
        <v>73.77</v>
      </c>
      <c r="BK93" s="65" t="e">
        <f t="shared" si="14"/>
        <v>#DIV/0!</v>
      </c>
      <c r="BO93" s="44">
        <v>1</v>
      </c>
      <c r="BP93" s="44">
        <v>0</v>
      </c>
      <c r="BQ93" s="44">
        <v>59.73</v>
      </c>
      <c r="BR93" s="50">
        <v>43787</v>
      </c>
      <c r="BS93" s="44">
        <v>0</v>
      </c>
      <c r="BT93" s="44">
        <v>0</v>
      </c>
      <c r="BU93" s="50" t="s">
        <v>271</v>
      </c>
      <c r="BV93" s="44">
        <v>0</v>
      </c>
      <c r="BW93" s="44">
        <v>1</v>
      </c>
      <c r="BX93" s="44" t="s">
        <v>269</v>
      </c>
      <c r="BY93" s="50">
        <v>43617</v>
      </c>
      <c r="BZ93" s="50">
        <v>43709</v>
      </c>
      <c r="CA93" s="44">
        <v>7</v>
      </c>
      <c r="CB93" s="50" t="s">
        <v>266</v>
      </c>
      <c r="CC93" s="50" t="s">
        <v>266</v>
      </c>
      <c r="CD93" s="50" t="s">
        <v>266</v>
      </c>
      <c r="CE93" s="50" t="s">
        <v>266</v>
      </c>
      <c r="CF93" s="50" t="s">
        <v>266</v>
      </c>
      <c r="CG93" s="50" t="s">
        <v>266</v>
      </c>
      <c r="CH93" s="50" t="s">
        <v>266</v>
      </c>
      <c r="CI93" s="50" t="s">
        <v>266</v>
      </c>
      <c r="CJ93" s="50" t="s">
        <v>266</v>
      </c>
      <c r="CK93" s="50" t="s">
        <v>266</v>
      </c>
      <c r="CL93" s="50" t="s">
        <v>266</v>
      </c>
      <c r="CM93" s="50" t="s">
        <v>266</v>
      </c>
      <c r="CN93" s="50" t="s">
        <v>266</v>
      </c>
      <c r="CO93" s="50" t="s">
        <v>266</v>
      </c>
      <c r="CP93" s="50" t="s">
        <v>266</v>
      </c>
      <c r="CQ93" s="50" t="s">
        <v>266</v>
      </c>
      <c r="CR93" s="50" t="s">
        <v>266</v>
      </c>
      <c r="CS93" s="50" t="s">
        <v>266</v>
      </c>
      <c r="CT93" s="50" t="s">
        <v>266</v>
      </c>
      <c r="CU93" s="50" t="s">
        <v>266</v>
      </c>
      <c r="CV93" s="50" t="s">
        <v>266</v>
      </c>
      <c r="CW93" s="50" t="s">
        <v>266</v>
      </c>
      <c r="CX93" s="50" t="s">
        <v>266</v>
      </c>
      <c r="CY93" s="50" t="s">
        <v>266</v>
      </c>
      <c r="CZ93" s="44">
        <v>1</v>
      </c>
      <c r="DA93" s="44">
        <v>0</v>
      </c>
      <c r="DB93" s="44">
        <v>0</v>
      </c>
      <c r="DC93" s="44">
        <v>0</v>
      </c>
      <c r="DD93" s="44">
        <v>0</v>
      </c>
      <c r="DE93" s="44">
        <v>0</v>
      </c>
      <c r="DF93" s="44">
        <v>0</v>
      </c>
      <c r="DG93" s="44">
        <v>1</v>
      </c>
      <c r="DH93" s="44">
        <v>1</v>
      </c>
      <c r="DI93" s="44">
        <v>0</v>
      </c>
      <c r="DJ93" s="50">
        <v>43880</v>
      </c>
      <c r="DL93" s="13" t="s">
        <v>442</v>
      </c>
    </row>
    <row r="94" spans="1:116" ht="20.100000000000001" customHeight="1" x14ac:dyDescent="0.25">
      <c r="A94" s="4">
        <v>97</v>
      </c>
      <c r="B94" s="5">
        <v>43731</v>
      </c>
      <c r="C94" s="6" t="s">
        <v>376</v>
      </c>
      <c r="D94" s="7">
        <v>490824144</v>
      </c>
      <c r="E94" s="8">
        <v>18134</v>
      </c>
      <c r="F94" s="4">
        <v>205</v>
      </c>
      <c r="G94" s="4" t="s">
        <v>377</v>
      </c>
      <c r="H94" s="4" t="s">
        <v>6</v>
      </c>
      <c r="I94" s="4">
        <v>11.54</v>
      </c>
      <c r="J94" s="4">
        <v>3.01</v>
      </c>
      <c r="K94" s="9" t="s">
        <v>46</v>
      </c>
      <c r="L94" s="10">
        <v>43678</v>
      </c>
      <c r="M94" s="9">
        <f t="shared" si="13"/>
        <v>69</v>
      </c>
      <c r="N94" s="9">
        <v>36</v>
      </c>
      <c r="O94" s="9" t="s">
        <v>258</v>
      </c>
      <c r="P94" s="9">
        <v>9</v>
      </c>
      <c r="Q94" s="9">
        <v>8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9" t="s">
        <v>278</v>
      </c>
      <c r="X94" s="9" t="s">
        <v>271</v>
      </c>
      <c r="Y94" s="9">
        <v>1</v>
      </c>
      <c r="AB94" s="10">
        <v>43683</v>
      </c>
      <c r="AD94" s="10">
        <v>43703</v>
      </c>
      <c r="AF94" s="49">
        <v>1</v>
      </c>
      <c r="AG94" s="44">
        <v>1</v>
      </c>
      <c r="AH94" s="44" t="s">
        <v>260</v>
      </c>
      <c r="AI94" s="44">
        <v>0</v>
      </c>
      <c r="AJ94" s="44">
        <v>0.04</v>
      </c>
      <c r="AK94" s="50">
        <v>43896</v>
      </c>
      <c r="AL94" s="44">
        <v>0</v>
      </c>
      <c r="AM94" s="44">
        <v>1</v>
      </c>
      <c r="AN94" s="44">
        <v>0</v>
      </c>
      <c r="AO94" s="44">
        <v>0</v>
      </c>
      <c r="AP94" s="44">
        <v>0</v>
      </c>
      <c r="AQ94" s="44" t="s">
        <v>274</v>
      </c>
      <c r="AR94" s="44" t="s">
        <v>270</v>
      </c>
      <c r="AS94" s="44">
        <v>1</v>
      </c>
      <c r="AT94" s="50">
        <v>43732</v>
      </c>
      <c r="AU94" s="50" t="s">
        <v>327</v>
      </c>
      <c r="AV94" s="60" t="e">
        <f t="shared" si="15"/>
        <v>#VALUE!</v>
      </c>
      <c r="AW94" s="49">
        <f t="shared" si="16"/>
        <v>70.083333333333329</v>
      </c>
      <c r="AX94" s="50">
        <v>43731</v>
      </c>
      <c r="AY94" s="44">
        <v>11.54</v>
      </c>
      <c r="AZ94" s="44" t="s">
        <v>266</v>
      </c>
      <c r="BA94" s="44" t="s">
        <v>266</v>
      </c>
      <c r="BK94" s="65" t="e">
        <f t="shared" si="14"/>
        <v>#DIV/0!</v>
      </c>
      <c r="BO94" s="44">
        <v>1</v>
      </c>
      <c r="BP94" s="44">
        <v>0</v>
      </c>
      <c r="BQ94" s="44">
        <v>0.04</v>
      </c>
      <c r="BR94" s="50">
        <v>43896</v>
      </c>
      <c r="BS94" s="44">
        <v>0</v>
      </c>
      <c r="BT94" s="44">
        <v>0</v>
      </c>
      <c r="BU94" s="50" t="s">
        <v>271</v>
      </c>
      <c r="BV94" s="44">
        <v>0</v>
      </c>
      <c r="BW94" s="44">
        <v>0</v>
      </c>
      <c r="BX94" s="44" t="s">
        <v>271</v>
      </c>
      <c r="BY94" s="44" t="s">
        <v>271</v>
      </c>
      <c r="BZ94" s="44" t="s">
        <v>271</v>
      </c>
      <c r="CA94" s="44" t="s">
        <v>271</v>
      </c>
      <c r="CB94" s="44" t="s">
        <v>271</v>
      </c>
      <c r="CC94" s="44" t="s">
        <v>271</v>
      </c>
      <c r="CD94" s="44" t="s">
        <v>271</v>
      </c>
      <c r="CE94" s="44" t="s">
        <v>271</v>
      </c>
      <c r="CF94" s="44" t="s">
        <v>271</v>
      </c>
      <c r="CG94" s="44" t="s">
        <v>271</v>
      </c>
      <c r="CH94" s="44" t="s">
        <v>271</v>
      </c>
      <c r="CI94" s="44" t="s">
        <v>271</v>
      </c>
      <c r="CJ94" s="44" t="s">
        <v>271</v>
      </c>
      <c r="CK94" s="44" t="s">
        <v>271</v>
      </c>
      <c r="CL94" s="44" t="s">
        <v>271</v>
      </c>
      <c r="CM94" s="44" t="s">
        <v>271</v>
      </c>
      <c r="CN94" s="44" t="s">
        <v>271</v>
      </c>
      <c r="CO94" s="44" t="s">
        <v>271</v>
      </c>
      <c r="CP94" s="44" t="s">
        <v>271</v>
      </c>
      <c r="CQ94" s="44" t="s">
        <v>271</v>
      </c>
      <c r="CR94" s="44" t="s">
        <v>271</v>
      </c>
      <c r="CS94" s="44" t="s">
        <v>271</v>
      </c>
      <c r="CT94" s="44" t="s">
        <v>271</v>
      </c>
      <c r="CU94" s="44" t="s">
        <v>271</v>
      </c>
      <c r="CV94" s="44" t="s">
        <v>271</v>
      </c>
      <c r="CW94" s="44" t="s">
        <v>271</v>
      </c>
      <c r="CX94" s="44" t="s">
        <v>271</v>
      </c>
      <c r="CY94" s="44" t="s">
        <v>271</v>
      </c>
      <c r="CZ94" s="44" t="s">
        <v>271</v>
      </c>
      <c r="DA94" s="44">
        <v>0</v>
      </c>
      <c r="DB94" s="44">
        <v>0</v>
      </c>
      <c r="DC94" s="44">
        <v>0</v>
      </c>
      <c r="DD94" s="44">
        <v>0</v>
      </c>
      <c r="DE94" s="44">
        <v>0</v>
      </c>
      <c r="DF94" s="44">
        <v>0</v>
      </c>
      <c r="DG94" s="44">
        <v>0</v>
      </c>
      <c r="DH94" s="44">
        <v>0</v>
      </c>
      <c r="DI94" s="44">
        <v>0</v>
      </c>
      <c r="DJ94" s="50">
        <v>43896</v>
      </c>
      <c r="DL94" s="13" t="s">
        <v>443</v>
      </c>
    </row>
    <row r="95" spans="1:116" ht="20.100000000000001" customHeight="1" x14ac:dyDescent="0.25">
      <c r="A95" s="4">
        <v>98</v>
      </c>
      <c r="B95" s="5">
        <v>43740</v>
      </c>
      <c r="C95" s="6" t="s">
        <v>378</v>
      </c>
      <c r="D95" s="7">
        <v>6807161119</v>
      </c>
      <c r="E95" s="8">
        <v>25035</v>
      </c>
      <c r="F95" s="4">
        <v>201</v>
      </c>
      <c r="G95" s="4" t="s">
        <v>379</v>
      </c>
      <c r="H95" s="4" t="s">
        <v>3</v>
      </c>
      <c r="I95" s="4" t="s">
        <v>266</v>
      </c>
      <c r="J95" s="4" t="s">
        <v>266</v>
      </c>
      <c r="K95" s="9" t="s">
        <v>46</v>
      </c>
      <c r="L95" s="10">
        <v>43074</v>
      </c>
      <c r="M95" s="9">
        <f t="shared" si="13"/>
        <v>49</v>
      </c>
      <c r="N95" s="9">
        <v>68</v>
      </c>
      <c r="O95" s="9" t="s">
        <v>282</v>
      </c>
      <c r="P95" s="9">
        <v>7</v>
      </c>
      <c r="Q95" s="9">
        <v>7</v>
      </c>
      <c r="R95" s="44">
        <v>0</v>
      </c>
      <c r="S95" s="44">
        <v>0</v>
      </c>
      <c r="T95" s="44">
        <v>1</v>
      </c>
      <c r="U95" s="44">
        <v>0</v>
      </c>
      <c r="V95" s="44">
        <v>0</v>
      </c>
      <c r="W95" s="9" t="s">
        <v>276</v>
      </c>
      <c r="X95" s="9" t="s">
        <v>271</v>
      </c>
      <c r="Y95" s="9">
        <v>0</v>
      </c>
      <c r="AB95" s="10">
        <v>43074</v>
      </c>
      <c r="AC95" s="10">
        <v>43719</v>
      </c>
      <c r="AD95" s="10">
        <v>43089</v>
      </c>
      <c r="AE95" s="11">
        <f t="shared" si="12"/>
        <v>630</v>
      </c>
      <c r="AF95" s="49">
        <v>0</v>
      </c>
      <c r="AG95" s="44">
        <v>1</v>
      </c>
      <c r="AH95" s="44" t="s">
        <v>263</v>
      </c>
      <c r="AI95" s="44">
        <v>0</v>
      </c>
      <c r="AJ95" s="44">
        <v>2.74</v>
      </c>
      <c r="AK95" s="50">
        <v>43343</v>
      </c>
      <c r="AL95" s="44">
        <v>1</v>
      </c>
      <c r="AM95" s="44">
        <v>1</v>
      </c>
      <c r="AN95" s="44">
        <v>0</v>
      </c>
      <c r="AO95" s="44">
        <v>0</v>
      </c>
      <c r="AP95" s="44">
        <v>0</v>
      </c>
      <c r="AQ95" s="44" t="s">
        <v>261</v>
      </c>
      <c r="AR95" s="44" t="s">
        <v>265</v>
      </c>
      <c r="AS95" s="44">
        <v>0</v>
      </c>
      <c r="AT95" s="50">
        <v>43761</v>
      </c>
      <c r="AU95" s="50" t="s">
        <v>327</v>
      </c>
      <c r="AV95" s="60" t="e">
        <f t="shared" si="15"/>
        <v>#VALUE!</v>
      </c>
      <c r="AW95" s="49">
        <f t="shared" si="16"/>
        <v>51.269444444444446</v>
      </c>
      <c r="AX95" s="50">
        <v>43761</v>
      </c>
      <c r="AY95" s="44">
        <v>25.13</v>
      </c>
      <c r="AZ95" s="44" t="s">
        <v>266</v>
      </c>
      <c r="BA95" s="44" t="s">
        <v>266</v>
      </c>
      <c r="BK95" s="65" t="e">
        <f t="shared" si="14"/>
        <v>#DIV/0!</v>
      </c>
      <c r="BO95" s="44">
        <v>1</v>
      </c>
      <c r="BP95" s="44">
        <v>1</v>
      </c>
      <c r="BQ95" s="44">
        <v>0.61</v>
      </c>
      <c r="BR95" s="50">
        <v>43880</v>
      </c>
      <c r="BS95" s="44">
        <v>1</v>
      </c>
      <c r="BT95" s="44">
        <v>0</v>
      </c>
      <c r="BU95" s="50" t="s">
        <v>271</v>
      </c>
      <c r="BV95" s="44">
        <v>0</v>
      </c>
      <c r="BW95" s="44">
        <v>0</v>
      </c>
      <c r="BX95" s="44" t="s">
        <v>271</v>
      </c>
      <c r="BY95" s="44" t="s">
        <v>271</v>
      </c>
      <c r="BZ95" s="44" t="s">
        <v>271</v>
      </c>
      <c r="CA95" s="44" t="s">
        <v>271</v>
      </c>
      <c r="CB95" s="44" t="s">
        <v>271</v>
      </c>
      <c r="CC95" s="44" t="s">
        <v>271</v>
      </c>
      <c r="CD95" s="44" t="s">
        <v>271</v>
      </c>
      <c r="CE95" s="44" t="s">
        <v>271</v>
      </c>
      <c r="CF95" s="44" t="s">
        <v>271</v>
      </c>
      <c r="CG95" s="44" t="s">
        <v>271</v>
      </c>
      <c r="CH95" s="44" t="s">
        <v>271</v>
      </c>
      <c r="CI95" s="44" t="s">
        <v>271</v>
      </c>
      <c r="CJ95" s="44" t="s">
        <v>271</v>
      </c>
      <c r="CK95" s="44" t="s">
        <v>271</v>
      </c>
      <c r="CL95" s="44" t="s">
        <v>271</v>
      </c>
      <c r="CM95" s="44" t="s">
        <v>271</v>
      </c>
      <c r="CN95" s="44" t="s">
        <v>271</v>
      </c>
      <c r="CO95" s="44" t="s">
        <v>271</v>
      </c>
      <c r="CP95" s="44" t="s">
        <v>271</v>
      </c>
      <c r="CQ95" s="44" t="s">
        <v>271</v>
      </c>
      <c r="CR95" s="44" t="s">
        <v>271</v>
      </c>
      <c r="CS95" s="44" t="s">
        <v>271</v>
      </c>
      <c r="CT95" s="44" t="s">
        <v>271</v>
      </c>
      <c r="CU95" s="44" t="s">
        <v>271</v>
      </c>
      <c r="CV95" s="44" t="s">
        <v>271</v>
      </c>
      <c r="CW95" s="44" t="s">
        <v>271</v>
      </c>
      <c r="CX95" s="44" t="s">
        <v>271</v>
      </c>
      <c r="CY95" s="44" t="s">
        <v>271</v>
      </c>
      <c r="CZ95" s="44" t="s">
        <v>271</v>
      </c>
      <c r="DA95" s="44">
        <v>0</v>
      </c>
      <c r="DB95" s="44">
        <v>0</v>
      </c>
      <c r="DC95" s="44">
        <v>0</v>
      </c>
      <c r="DD95" s="44">
        <v>0</v>
      </c>
      <c r="DE95" s="44">
        <v>0</v>
      </c>
      <c r="DF95" s="44">
        <v>0</v>
      </c>
      <c r="DG95" s="44">
        <v>0</v>
      </c>
      <c r="DH95" s="44">
        <v>0</v>
      </c>
      <c r="DI95" s="44">
        <v>0</v>
      </c>
      <c r="DJ95" s="50">
        <v>43880</v>
      </c>
      <c r="DL95" s="13" t="s">
        <v>435</v>
      </c>
    </row>
    <row r="96" spans="1:116" ht="20.100000000000001" customHeight="1" x14ac:dyDescent="0.25">
      <c r="A96" s="4">
        <v>99</v>
      </c>
      <c r="B96" s="5">
        <v>43747</v>
      </c>
      <c r="C96" s="6" t="s">
        <v>380</v>
      </c>
      <c r="D96" s="7">
        <v>401114423</v>
      </c>
      <c r="E96" s="8">
        <v>14929</v>
      </c>
      <c r="F96" s="4">
        <v>205</v>
      </c>
      <c r="G96" s="4" t="s">
        <v>381</v>
      </c>
      <c r="H96" s="4" t="s">
        <v>3</v>
      </c>
      <c r="I96" s="4" t="s">
        <v>266</v>
      </c>
      <c r="J96" s="4" t="s">
        <v>266</v>
      </c>
      <c r="K96" s="9" t="s">
        <v>46</v>
      </c>
      <c r="L96" s="10">
        <v>43313</v>
      </c>
      <c r="M96" s="9">
        <f t="shared" si="13"/>
        <v>77</v>
      </c>
      <c r="N96" s="9">
        <v>647.64</v>
      </c>
      <c r="O96" s="9" t="s">
        <v>282</v>
      </c>
      <c r="P96" s="9">
        <v>7</v>
      </c>
      <c r="Q96" s="9">
        <v>7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9" t="s">
        <v>283</v>
      </c>
      <c r="X96" s="9" t="s">
        <v>271</v>
      </c>
      <c r="Y96" s="9">
        <v>1</v>
      </c>
      <c r="AB96" s="10">
        <v>43328</v>
      </c>
      <c r="AC96" s="10">
        <v>43731</v>
      </c>
      <c r="AD96" s="10">
        <v>43344</v>
      </c>
      <c r="AE96" s="11">
        <f t="shared" si="12"/>
        <v>387</v>
      </c>
      <c r="AF96" s="49">
        <v>0</v>
      </c>
      <c r="AG96" s="44">
        <v>1</v>
      </c>
      <c r="AH96" s="44" t="s">
        <v>266</v>
      </c>
      <c r="AI96" s="44">
        <v>1</v>
      </c>
      <c r="AJ96" s="44" t="s">
        <v>266</v>
      </c>
      <c r="AK96" s="50" t="s">
        <v>266</v>
      </c>
      <c r="AL96" s="44">
        <v>0</v>
      </c>
      <c r="AM96" s="44">
        <v>1</v>
      </c>
      <c r="AN96" s="44">
        <v>0</v>
      </c>
      <c r="AO96" s="44">
        <v>0</v>
      </c>
      <c r="AP96" s="44">
        <v>0</v>
      </c>
      <c r="AQ96" s="44" t="s">
        <v>261</v>
      </c>
      <c r="AR96" s="44" t="s">
        <v>265</v>
      </c>
      <c r="AS96" s="44">
        <v>1</v>
      </c>
      <c r="AT96" s="50">
        <v>43747</v>
      </c>
      <c r="AU96" s="50" t="s">
        <v>327</v>
      </c>
      <c r="AV96" s="60" t="e">
        <f t="shared" si="15"/>
        <v>#VALUE!</v>
      </c>
      <c r="AW96" s="49">
        <f t="shared" si="16"/>
        <v>78.902777777777771</v>
      </c>
      <c r="AX96" s="50">
        <v>43712</v>
      </c>
      <c r="AY96" s="44">
        <v>950.55</v>
      </c>
      <c r="AZ96" s="56">
        <v>10.38</v>
      </c>
      <c r="BA96" s="44">
        <v>524.5</v>
      </c>
      <c r="BK96" s="65" t="e">
        <f t="shared" si="14"/>
        <v>#DIV/0!</v>
      </c>
      <c r="BO96" s="44">
        <v>2</v>
      </c>
      <c r="BP96" s="44">
        <v>0</v>
      </c>
      <c r="BQ96" s="44">
        <v>537.92999999999995</v>
      </c>
      <c r="BR96" s="50">
        <v>43829</v>
      </c>
      <c r="BS96" s="44">
        <v>0</v>
      </c>
      <c r="BT96" s="44">
        <v>0</v>
      </c>
      <c r="BU96" s="50" t="s">
        <v>271</v>
      </c>
      <c r="BV96" s="44">
        <v>0</v>
      </c>
      <c r="BW96" s="44">
        <v>0</v>
      </c>
      <c r="BX96" s="44" t="s">
        <v>271</v>
      </c>
      <c r="BY96" s="44" t="s">
        <v>271</v>
      </c>
      <c r="BZ96" s="44" t="s">
        <v>271</v>
      </c>
      <c r="CA96" s="44" t="s">
        <v>271</v>
      </c>
      <c r="CB96" s="44" t="s">
        <v>271</v>
      </c>
      <c r="CC96" s="44" t="s">
        <v>271</v>
      </c>
      <c r="CD96" s="44" t="s">
        <v>271</v>
      </c>
      <c r="CE96" s="44" t="s">
        <v>271</v>
      </c>
      <c r="CF96" s="44" t="s">
        <v>271</v>
      </c>
      <c r="CG96" s="44" t="s">
        <v>271</v>
      </c>
      <c r="CH96" s="44" t="s">
        <v>271</v>
      </c>
      <c r="CI96" s="44" t="s">
        <v>271</v>
      </c>
      <c r="CJ96" s="44" t="s">
        <v>271</v>
      </c>
      <c r="CK96" s="44" t="s">
        <v>271</v>
      </c>
      <c r="CL96" s="44" t="s">
        <v>271</v>
      </c>
      <c r="CM96" s="44" t="s">
        <v>271</v>
      </c>
      <c r="CN96" s="44" t="s">
        <v>271</v>
      </c>
      <c r="CO96" s="44" t="s">
        <v>271</v>
      </c>
      <c r="CP96" s="44" t="s">
        <v>271</v>
      </c>
      <c r="CQ96" s="44" t="s">
        <v>271</v>
      </c>
      <c r="CR96" s="44" t="s">
        <v>271</v>
      </c>
      <c r="CS96" s="44" t="s">
        <v>271</v>
      </c>
      <c r="CT96" s="44" t="s">
        <v>271</v>
      </c>
      <c r="CU96" s="44" t="s">
        <v>271</v>
      </c>
      <c r="CV96" s="44" t="s">
        <v>271</v>
      </c>
      <c r="CW96" s="44" t="s">
        <v>271</v>
      </c>
      <c r="CX96" s="44" t="s">
        <v>271</v>
      </c>
      <c r="CY96" s="44" t="s">
        <v>271</v>
      </c>
      <c r="CZ96" s="44" t="s">
        <v>271</v>
      </c>
      <c r="DA96" s="44">
        <v>0</v>
      </c>
      <c r="DB96" s="44">
        <v>0</v>
      </c>
      <c r="DC96" s="44">
        <v>0</v>
      </c>
      <c r="DD96" s="44">
        <v>0</v>
      </c>
      <c r="DE96" s="44">
        <v>0</v>
      </c>
      <c r="DF96" s="44">
        <v>0</v>
      </c>
      <c r="DG96" s="44">
        <v>1</v>
      </c>
      <c r="DH96" s="44">
        <v>1</v>
      </c>
      <c r="DI96" s="44">
        <v>0</v>
      </c>
      <c r="DJ96" s="50">
        <v>43887</v>
      </c>
      <c r="DK96" s="44" t="s">
        <v>445</v>
      </c>
      <c r="DL96" s="13" t="s">
        <v>444</v>
      </c>
    </row>
    <row r="97" spans="1:116" ht="20.100000000000001" customHeight="1" x14ac:dyDescent="0.25">
      <c r="A97" s="4">
        <v>100</v>
      </c>
      <c r="B97" s="5">
        <v>43752</v>
      </c>
      <c r="C97" s="6" t="s">
        <v>382</v>
      </c>
      <c r="D97" s="7">
        <v>330212445</v>
      </c>
      <c r="E97" s="8">
        <v>12097</v>
      </c>
      <c r="F97" s="4">
        <v>205</v>
      </c>
      <c r="G97" s="4" t="s">
        <v>383</v>
      </c>
      <c r="H97" s="4" t="s">
        <v>3</v>
      </c>
      <c r="I97" s="4">
        <v>34.53</v>
      </c>
      <c r="J97" s="4">
        <v>4.3099999999999996</v>
      </c>
      <c r="K97" s="9" t="s">
        <v>46</v>
      </c>
      <c r="L97" s="10">
        <v>37622</v>
      </c>
      <c r="M97" s="9">
        <f t="shared" si="13"/>
        <v>69</v>
      </c>
      <c r="O97" s="9" t="s">
        <v>262</v>
      </c>
      <c r="P97" s="9">
        <v>8</v>
      </c>
      <c r="Q97" s="9">
        <v>8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9" t="s">
        <v>275</v>
      </c>
      <c r="X97" s="9" t="s">
        <v>271</v>
      </c>
      <c r="Y97" s="9">
        <v>0</v>
      </c>
      <c r="AB97" s="10">
        <v>43670</v>
      </c>
      <c r="AC97" s="10">
        <v>43670</v>
      </c>
      <c r="AD97" s="10">
        <v>37622</v>
      </c>
      <c r="AE97" s="11">
        <f t="shared" si="12"/>
        <v>6048</v>
      </c>
      <c r="AF97" s="49">
        <v>0</v>
      </c>
      <c r="AG97" s="44">
        <v>0</v>
      </c>
      <c r="AH97" s="44">
        <v>0</v>
      </c>
      <c r="AI97" s="44">
        <v>1</v>
      </c>
      <c r="AJ97" s="44" t="s">
        <v>266</v>
      </c>
      <c r="AK97" s="50" t="s">
        <v>266</v>
      </c>
      <c r="AL97" s="44">
        <v>0</v>
      </c>
      <c r="AM97" s="44">
        <v>1</v>
      </c>
      <c r="AN97" s="44">
        <v>0</v>
      </c>
      <c r="AO97" s="44">
        <v>0</v>
      </c>
      <c r="AP97" s="44">
        <v>0</v>
      </c>
      <c r="AQ97" s="44" t="s">
        <v>261</v>
      </c>
      <c r="AR97" s="44" t="s">
        <v>265</v>
      </c>
      <c r="AS97" s="44">
        <v>0</v>
      </c>
      <c r="AT97" s="50">
        <v>43774</v>
      </c>
      <c r="AU97" s="50" t="s">
        <v>327</v>
      </c>
      <c r="AV97" s="60" t="e">
        <f t="shared" si="15"/>
        <v>#VALUE!</v>
      </c>
      <c r="AW97" s="49">
        <f t="shared" si="16"/>
        <v>86.730555555555554</v>
      </c>
      <c r="AX97" s="50">
        <v>43773</v>
      </c>
      <c r="AY97" s="44">
        <v>46.94</v>
      </c>
      <c r="AZ97" s="44" t="s">
        <v>266</v>
      </c>
      <c r="BA97" s="44" t="s">
        <v>266</v>
      </c>
      <c r="BB97" s="44" t="s">
        <v>266</v>
      </c>
      <c r="BC97" s="44" t="s">
        <v>266</v>
      </c>
      <c r="BD97" s="44" t="s">
        <v>266</v>
      </c>
      <c r="BE97" s="44" t="s">
        <v>266</v>
      </c>
      <c r="BF97" s="44" t="s">
        <v>266</v>
      </c>
      <c r="BG97" s="44" t="s">
        <v>266</v>
      </c>
      <c r="BH97" s="44" t="s">
        <v>266</v>
      </c>
      <c r="BI97" s="44" t="s">
        <v>266</v>
      </c>
      <c r="BJ97" s="44" t="s">
        <v>266</v>
      </c>
      <c r="BK97" s="65"/>
      <c r="BL97" s="44" t="s">
        <v>266</v>
      </c>
      <c r="BM97" s="44" t="s">
        <v>266</v>
      </c>
      <c r="BN97" s="44" t="s">
        <v>266</v>
      </c>
      <c r="BO97" s="44">
        <v>1</v>
      </c>
      <c r="BP97" s="44">
        <v>2</v>
      </c>
      <c r="BQ97" s="44">
        <v>4.09</v>
      </c>
      <c r="BR97" s="50">
        <v>43887</v>
      </c>
      <c r="BS97" s="44">
        <v>1</v>
      </c>
      <c r="BT97" s="44">
        <v>0</v>
      </c>
      <c r="BU97" s="50" t="s">
        <v>271</v>
      </c>
      <c r="BV97" s="44">
        <v>0</v>
      </c>
      <c r="BW97" s="44">
        <v>0</v>
      </c>
      <c r="BX97" s="44" t="s">
        <v>271</v>
      </c>
      <c r="BY97" s="44" t="s">
        <v>271</v>
      </c>
      <c r="BZ97" s="44" t="s">
        <v>271</v>
      </c>
      <c r="CA97" s="44" t="s">
        <v>271</v>
      </c>
      <c r="CB97" s="44" t="s">
        <v>271</v>
      </c>
      <c r="CC97" s="44" t="s">
        <v>271</v>
      </c>
      <c r="CD97" s="44" t="s">
        <v>271</v>
      </c>
      <c r="CE97" s="44" t="s">
        <v>271</v>
      </c>
      <c r="CF97" s="44" t="s">
        <v>271</v>
      </c>
      <c r="CG97" s="44" t="s">
        <v>271</v>
      </c>
      <c r="CH97" s="44" t="s">
        <v>271</v>
      </c>
      <c r="CI97" s="44" t="s">
        <v>271</v>
      </c>
      <c r="CJ97" s="44" t="s">
        <v>271</v>
      </c>
      <c r="CK97" s="44" t="s">
        <v>271</v>
      </c>
      <c r="CL97" s="44" t="s">
        <v>271</v>
      </c>
      <c r="CM97" s="44" t="s">
        <v>271</v>
      </c>
      <c r="CN97" s="44" t="s">
        <v>271</v>
      </c>
      <c r="CO97" s="44" t="s">
        <v>271</v>
      </c>
      <c r="CP97" s="44" t="s">
        <v>271</v>
      </c>
      <c r="CQ97" s="44" t="s">
        <v>271</v>
      </c>
      <c r="CR97" s="44" t="s">
        <v>271</v>
      </c>
      <c r="CS97" s="44" t="s">
        <v>271</v>
      </c>
      <c r="CT97" s="44" t="s">
        <v>271</v>
      </c>
      <c r="CU97" s="44" t="s">
        <v>271</v>
      </c>
      <c r="CV97" s="44" t="s">
        <v>271</v>
      </c>
      <c r="CW97" s="44" t="s">
        <v>271</v>
      </c>
      <c r="CX97" s="44" t="s">
        <v>271</v>
      </c>
      <c r="CY97" s="44" t="s">
        <v>271</v>
      </c>
      <c r="CZ97" s="44" t="s">
        <v>271</v>
      </c>
      <c r="DA97" s="44">
        <v>0</v>
      </c>
      <c r="DB97" s="44">
        <v>0</v>
      </c>
      <c r="DC97" s="44">
        <v>0</v>
      </c>
      <c r="DD97" s="44">
        <v>0</v>
      </c>
      <c r="DE97" s="44">
        <v>0</v>
      </c>
      <c r="DF97" s="44">
        <v>0</v>
      </c>
      <c r="DG97" s="44">
        <v>0</v>
      </c>
      <c r="DH97" s="44">
        <v>0</v>
      </c>
      <c r="DI97" s="44">
        <v>0</v>
      </c>
      <c r="DJ97" s="50">
        <v>43887</v>
      </c>
      <c r="DK97" s="44" t="s">
        <v>446</v>
      </c>
      <c r="DL97" s="13" t="s">
        <v>422</v>
      </c>
    </row>
    <row r="98" spans="1:116" ht="20.100000000000001" customHeight="1" x14ac:dyDescent="0.25">
      <c r="A98" s="4">
        <v>101</v>
      </c>
      <c r="B98" s="5">
        <v>43768</v>
      </c>
      <c r="C98" s="6" t="s">
        <v>384</v>
      </c>
      <c r="D98" s="7">
        <v>480326221</v>
      </c>
      <c r="E98" s="8">
        <v>17618</v>
      </c>
      <c r="F98" s="4">
        <v>111</v>
      </c>
      <c r="G98" s="4" t="s">
        <v>385</v>
      </c>
      <c r="H98" s="4" t="s">
        <v>6</v>
      </c>
      <c r="I98" s="4">
        <v>7.56</v>
      </c>
      <c r="J98" s="4">
        <v>2.87</v>
      </c>
      <c r="K98" s="9" t="s">
        <v>46</v>
      </c>
      <c r="L98" s="10">
        <v>41897</v>
      </c>
      <c r="M98" s="9">
        <f t="shared" si="13"/>
        <v>66</v>
      </c>
      <c r="N98" s="9">
        <v>74.11</v>
      </c>
      <c r="O98" s="9" t="s">
        <v>282</v>
      </c>
      <c r="P98" s="9">
        <v>7</v>
      </c>
      <c r="Q98" s="9">
        <v>7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9" t="s">
        <v>404</v>
      </c>
      <c r="X98" s="9" t="s">
        <v>271</v>
      </c>
      <c r="Y98" s="9">
        <v>1</v>
      </c>
      <c r="AB98" s="10" t="s">
        <v>266</v>
      </c>
      <c r="AC98" s="10">
        <v>43788</v>
      </c>
      <c r="AD98" s="10">
        <v>41919</v>
      </c>
      <c r="AE98" s="11">
        <f t="shared" si="12"/>
        <v>1869</v>
      </c>
      <c r="AF98" s="49">
        <v>0</v>
      </c>
      <c r="AG98" s="44">
        <v>1</v>
      </c>
      <c r="AH98" s="44" t="s">
        <v>263</v>
      </c>
      <c r="AI98" s="44">
        <v>0</v>
      </c>
      <c r="AJ98" s="44" t="s">
        <v>266</v>
      </c>
      <c r="AK98" s="50" t="s">
        <v>266</v>
      </c>
      <c r="AL98" s="44">
        <v>0</v>
      </c>
      <c r="AM98" s="44">
        <v>1</v>
      </c>
      <c r="AN98" s="44">
        <v>0</v>
      </c>
      <c r="AO98" s="44">
        <v>0</v>
      </c>
      <c r="AP98" s="44">
        <v>0</v>
      </c>
      <c r="AQ98" s="44" t="s">
        <v>261</v>
      </c>
      <c r="AR98" s="44" t="s">
        <v>265</v>
      </c>
      <c r="AS98" s="44">
        <v>1</v>
      </c>
      <c r="AT98" s="50">
        <v>43838</v>
      </c>
      <c r="AU98" s="50" t="s">
        <v>327</v>
      </c>
      <c r="AV98" s="60" t="e">
        <f t="shared" si="15"/>
        <v>#VALUE!</v>
      </c>
      <c r="AW98" s="49">
        <f t="shared" si="16"/>
        <v>71.783333333333331</v>
      </c>
      <c r="AX98" s="50">
        <v>43838</v>
      </c>
      <c r="AY98" s="44">
        <v>14.34</v>
      </c>
      <c r="AZ98" s="44" t="s">
        <v>266</v>
      </c>
      <c r="BA98" s="44" t="s">
        <v>266</v>
      </c>
      <c r="BB98" s="44" t="s">
        <v>266</v>
      </c>
      <c r="BC98" s="44" t="s">
        <v>266</v>
      </c>
      <c r="BD98" s="44" t="s">
        <v>266</v>
      </c>
      <c r="BE98" s="44" t="s">
        <v>266</v>
      </c>
      <c r="BF98" s="44" t="s">
        <v>266</v>
      </c>
      <c r="BG98" s="44" t="s">
        <v>266</v>
      </c>
      <c r="BH98" s="44" t="s">
        <v>266</v>
      </c>
      <c r="BI98" s="44" t="s">
        <v>266</v>
      </c>
      <c r="BJ98" s="44" t="s">
        <v>266</v>
      </c>
      <c r="BK98" s="65"/>
      <c r="BL98" s="44" t="s">
        <v>266</v>
      </c>
      <c r="BM98" s="44" t="s">
        <v>266</v>
      </c>
      <c r="BN98" s="44" t="s">
        <v>266</v>
      </c>
      <c r="BO98" s="44">
        <v>0</v>
      </c>
      <c r="BP98" s="44">
        <v>0</v>
      </c>
      <c r="BQ98" s="44">
        <v>3.65</v>
      </c>
      <c r="BR98" s="50">
        <v>43894</v>
      </c>
      <c r="BS98" s="44">
        <v>0</v>
      </c>
      <c r="BT98" s="44">
        <v>0</v>
      </c>
      <c r="BU98" s="50" t="s">
        <v>271</v>
      </c>
      <c r="BV98" s="44">
        <v>0</v>
      </c>
      <c r="BW98" s="44">
        <v>0</v>
      </c>
      <c r="BX98" s="44" t="s">
        <v>271</v>
      </c>
      <c r="BY98" s="44" t="s">
        <v>271</v>
      </c>
      <c r="BZ98" s="44" t="s">
        <v>271</v>
      </c>
      <c r="CA98" s="44" t="s">
        <v>271</v>
      </c>
      <c r="CB98" s="44" t="s">
        <v>271</v>
      </c>
      <c r="CC98" s="44" t="s">
        <v>271</v>
      </c>
      <c r="CD98" s="44" t="s">
        <v>271</v>
      </c>
      <c r="CE98" s="44" t="s">
        <v>271</v>
      </c>
      <c r="CF98" s="44" t="s">
        <v>271</v>
      </c>
      <c r="CG98" s="44" t="s">
        <v>271</v>
      </c>
      <c r="CH98" s="44" t="s">
        <v>271</v>
      </c>
      <c r="CI98" s="44" t="s">
        <v>271</v>
      </c>
      <c r="CJ98" s="44" t="s">
        <v>271</v>
      </c>
      <c r="CK98" s="44" t="s">
        <v>271</v>
      </c>
      <c r="CL98" s="44" t="s">
        <v>271</v>
      </c>
      <c r="CM98" s="44" t="s">
        <v>271</v>
      </c>
      <c r="CN98" s="44" t="s">
        <v>271</v>
      </c>
      <c r="CO98" s="44" t="s">
        <v>271</v>
      </c>
      <c r="CP98" s="44" t="s">
        <v>271</v>
      </c>
      <c r="CQ98" s="44" t="s">
        <v>271</v>
      </c>
      <c r="CR98" s="44" t="s">
        <v>271</v>
      </c>
      <c r="CS98" s="44" t="s">
        <v>271</v>
      </c>
      <c r="CT98" s="44" t="s">
        <v>271</v>
      </c>
      <c r="CU98" s="44" t="s">
        <v>271</v>
      </c>
      <c r="CV98" s="44" t="s">
        <v>271</v>
      </c>
      <c r="CW98" s="44" t="s">
        <v>271</v>
      </c>
      <c r="CX98" s="44" t="s">
        <v>271</v>
      </c>
      <c r="CY98" s="44" t="s">
        <v>271</v>
      </c>
      <c r="CZ98" s="44" t="s">
        <v>271</v>
      </c>
      <c r="DA98" s="44">
        <v>0</v>
      </c>
      <c r="DB98" s="44">
        <v>0</v>
      </c>
      <c r="DC98" s="44">
        <v>0</v>
      </c>
      <c r="DD98" s="44">
        <v>0</v>
      </c>
      <c r="DE98" s="44">
        <v>0</v>
      </c>
      <c r="DF98" s="44">
        <v>0</v>
      </c>
      <c r="DG98" s="44">
        <v>1</v>
      </c>
      <c r="DH98" s="44">
        <v>1</v>
      </c>
      <c r="DI98" s="44">
        <v>0</v>
      </c>
      <c r="DJ98" s="50">
        <v>43894</v>
      </c>
      <c r="DL98" s="13" t="s">
        <v>422</v>
      </c>
    </row>
    <row r="99" spans="1:116" ht="20.100000000000001" customHeight="1" x14ac:dyDescent="0.25">
      <c r="A99" s="4">
        <v>102</v>
      </c>
      <c r="B99" s="5">
        <v>43795</v>
      </c>
      <c r="C99" s="28" t="s">
        <v>386</v>
      </c>
      <c r="D99" s="121">
        <v>390728458</v>
      </c>
      <c r="E99" s="8">
        <v>14454</v>
      </c>
      <c r="F99" s="4">
        <v>111</v>
      </c>
      <c r="G99" s="4" t="s">
        <v>387</v>
      </c>
      <c r="H99" s="4" t="s">
        <v>6</v>
      </c>
      <c r="I99" s="4">
        <v>1.54</v>
      </c>
      <c r="J99" s="4">
        <v>3.19</v>
      </c>
      <c r="K99" s="9" t="s">
        <v>46</v>
      </c>
      <c r="L99" s="10">
        <v>40544</v>
      </c>
      <c r="M99" s="9">
        <f t="shared" si="13"/>
        <v>71</v>
      </c>
      <c r="O99" s="9" t="s">
        <v>286</v>
      </c>
      <c r="P99" s="9">
        <v>6</v>
      </c>
      <c r="Q99" s="9">
        <v>6</v>
      </c>
      <c r="R99" s="44">
        <v>0</v>
      </c>
      <c r="S99" s="44">
        <v>0</v>
      </c>
      <c r="T99" s="44">
        <v>1</v>
      </c>
      <c r="U99" s="44">
        <v>0</v>
      </c>
      <c r="V99" s="44">
        <v>0</v>
      </c>
      <c r="W99" s="9" t="s">
        <v>447</v>
      </c>
      <c r="X99" s="9" t="s">
        <v>271</v>
      </c>
      <c r="Y99" s="9">
        <v>0</v>
      </c>
      <c r="AB99" s="10">
        <v>43759</v>
      </c>
      <c r="AC99" s="10">
        <v>43759</v>
      </c>
      <c r="AD99" s="10">
        <v>42522</v>
      </c>
      <c r="AE99" s="11">
        <f t="shared" ref="AE99:AE105" si="17">DATEDIF(AD99,AC99,"d")</f>
        <v>1237</v>
      </c>
      <c r="AF99" s="49">
        <v>0</v>
      </c>
      <c r="AG99" s="44">
        <v>1</v>
      </c>
      <c r="AH99" s="44" t="s">
        <v>263</v>
      </c>
      <c r="AI99" s="44">
        <v>0</v>
      </c>
      <c r="AJ99" s="44" t="s">
        <v>266</v>
      </c>
      <c r="AK99" s="50" t="s">
        <v>266</v>
      </c>
      <c r="AL99" s="44">
        <v>0</v>
      </c>
      <c r="AM99" s="44">
        <v>1</v>
      </c>
      <c r="AN99" s="44">
        <v>0</v>
      </c>
      <c r="AO99" s="44">
        <v>0</v>
      </c>
      <c r="AP99" s="44">
        <v>0</v>
      </c>
      <c r="AQ99" s="44" t="s">
        <v>261</v>
      </c>
      <c r="AR99" s="44" t="s">
        <v>265</v>
      </c>
      <c r="AS99" s="44">
        <v>0</v>
      </c>
      <c r="AT99" s="50">
        <v>43839</v>
      </c>
      <c r="AU99" s="50" t="s">
        <v>327</v>
      </c>
      <c r="AV99" s="60" t="e">
        <f>_xlfn.DAYS(AU99,AT99)</f>
        <v>#VALUE!</v>
      </c>
      <c r="AW99" s="49">
        <f t="shared" si="16"/>
        <v>80.447222222222223</v>
      </c>
      <c r="AX99" s="50">
        <v>43838</v>
      </c>
      <c r="AY99" s="44">
        <v>6.78</v>
      </c>
      <c r="AZ99" s="44" t="s">
        <v>266</v>
      </c>
      <c r="BA99" s="44" t="s">
        <v>266</v>
      </c>
      <c r="BB99" s="44" t="s">
        <v>266</v>
      </c>
      <c r="BC99" s="44" t="s">
        <v>266</v>
      </c>
      <c r="BD99" s="44" t="s">
        <v>266</v>
      </c>
      <c r="BE99" s="44" t="s">
        <v>266</v>
      </c>
      <c r="BF99" s="44" t="s">
        <v>266</v>
      </c>
      <c r="BG99" s="44" t="s">
        <v>266</v>
      </c>
      <c r="BH99" s="44" t="s">
        <v>266</v>
      </c>
      <c r="BI99" s="44" t="s">
        <v>266</v>
      </c>
      <c r="BJ99" s="44" t="s">
        <v>266</v>
      </c>
      <c r="BK99" s="65"/>
      <c r="BL99" s="44" t="s">
        <v>266</v>
      </c>
      <c r="BM99" s="44" t="s">
        <v>266</v>
      </c>
      <c r="BN99" s="44" t="s">
        <v>266</v>
      </c>
      <c r="BO99" s="44">
        <v>0</v>
      </c>
      <c r="BP99" s="44">
        <v>0</v>
      </c>
      <c r="BQ99" s="44">
        <v>1.54</v>
      </c>
      <c r="BR99" s="50">
        <v>43894</v>
      </c>
      <c r="BS99" s="44">
        <v>0</v>
      </c>
      <c r="BT99" s="44">
        <v>0</v>
      </c>
      <c r="BU99" s="50" t="s">
        <v>271</v>
      </c>
      <c r="BV99" s="44">
        <v>0</v>
      </c>
      <c r="BW99" s="44">
        <v>0</v>
      </c>
      <c r="BX99" s="44" t="s">
        <v>271</v>
      </c>
      <c r="BY99" s="44" t="s">
        <v>271</v>
      </c>
      <c r="BZ99" s="44" t="s">
        <v>271</v>
      </c>
      <c r="CA99" s="44" t="s">
        <v>271</v>
      </c>
      <c r="CB99" s="44" t="s">
        <v>271</v>
      </c>
      <c r="CC99" s="44" t="s">
        <v>271</v>
      </c>
      <c r="CD99" s="44" t="s">
        <v>271</v>
      </c>
      <c r="CE99" s="44" t="s">
        <v>271</v>
      </c>
      <c r="CF99" s="44" t="s">
        <v>271</v>
      </c>
      <c r="CG99" s="44" t="s">
        <v>271</v>
      </c>
      <c r="CH99" s="44" t="s">
        <v>271</v>
      </c>
      <c r="CI99" s="44" t="s">
        <v>271</v>
      </c>
      <c r="CJ99" s="44" t="s">
        <v>271</v>
      </c>
      <c r="CK99" s="44" t="s">
        <v>271</v>
      </c>
      <c r="CL99" s="44" t="s">
        <v>271</v>
      </c>
      <c r="CM99" s="44" t="s">
        <v>271</v>
      </c>
      <c r="CN99" s="44" t="s">
        <v>271</v>
      </c>
      <c r="CO99" s="44" t="s">
        <v>271</v>
      </c>
      <c r="CP99" s="44" t="s">
        <v>271</v>
      </c>
      <c r="CQ99" s="44" t="s">
        <v>271</v>
      </c>
      <c r="CR99" s="44" t="s">
        <v>271</v>
      </c>
      <c r="CS99" s="44" t="s">
        <v>271</v>
      </c>
      <c r="CT99" s="44" t="s">
        <v>271</v>
      </c>
      <c r="CU99" s="44" t="s">
        <v>271</v>
      </c>
      <c r="CV99" s="44" t="s">
        <v>271</v>
      </c>
      <c r="CW99" s="44" t="s">
        <v>271</v>
      </c>
      <c r="CX99" s="44" t="s">
        <v>271</v>
      </c>
      <c r="CY99" s="44" t="s">
        <v>271</v>
      </c>
      <c r="CZ99" s="44" t="s">
        <v>271</v>
      </c>
      <c r="DA99" s="44">
        <v>0</v>
      </c>
      <c r="DB99" s="44">
        <v>0</v>
      </c>
      <c r="DC99" s="44">
        <v>0</v>
      </c>
      <c r="DD99" s="44">
        <v>0</v>
      </c>
      <c r="DE99" s="44">
        <v>0</v>
      </c>
      <c r="DF99" s="44">
        <v>0</v>
      </c>
      <c r="DG99" s="44">
        <v>0</v>
      </c>
      <c r="DH99" s="44">
        <v>0</v>
      </c>
      <c r="DI99" s="44">
        <v>0</v>
      </c>
      <c r="DJ99" s="50">
        <v>43894</v>
      </c>
      <c r="DL99" s="13" t="s">
        <v>434</v>
      </c>
    </row>
    <row r="100" spans="1:116" s="107" customFormat="1" ht="20.100000000000001" customHeight="1" x14ac:dyDescent="0.25">
      <c r="A100" s="96">
        <v>103</v>
      </c>
      <c r="B100" s="97">
        <v>43829</v>
      </c>
      <c r="C100" s="37" t="s">
        <v>478</v>
      </c>
      <c r="D100" s="122">
        <v>5506300701</v>
      </c>
      <c r="E100" s="98"/>
      <c r="F100" s="96">
        <v>111</v>
      </c>
      <c r="G100" s="96" t="s">
        <v>479</v>
      </c>
      <c r="H100" s="96" t="s">
        <v>6</v>
      </c>
      <c r="I100" s="99"/>
      <c r="J100" s="99"/>
      <c r="K100" s="100" t="s">
        <v>46</v>
      </c>
      <c r="L100" s="101"/>
      <c r="M100" s="100">
        <f t="shared" si="13"/>
        <v>0</v>
      </c>
      <c r="N100" s="100"/>
      <c r="O100" s="100"/>
      <c r="P100" s="100"/>
      <c r="Q100" s="100"/>
      <c r="R100" s="102"/>
      <c r="S100" s="102"/>
      <c r="T100" s="102"/>
      <c r="U100" s="102"/>
      <c r="V100" s="102"/>
      <c r="W100" s="100"/>
      <c r="X100" s="100"/>
      <c r="Y100" s="100"/>
      <c r="Z100" s="100"/>
      <c r="AA100" s="100"/>
      <c r="AB100" s="101"/>
      <c r="AC100" s="101"/>
      <c r="AD100" s="101"/>
      <c r="AE100" s="103">
        <f t="shared" si="17"/>
        <v>0</v>
      </c>
      <c r="AF100" s="104"/>
      <c r="AG100" s="102"/>
      <c r="AH100" s="102"/>
      <c r="AI100" s="102"/>
      <c r="AJ100" s="102"/>
      <c r="AK100" s="61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61"/>
      <c r="AV100" s="105">
        <f t="shared" ref="AV100:AV111" si="18">_xlfn.DAYS(AU100,AT100)</f>
        <v>0</v>
      </c>
      <c r="AW100" s="102"/>
      <c r="AX100" s="61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6" t="e">
        <f t="shared" si="14"/>
        <v>#DIV/0!</v>
      </c>
      <c r="BL100" s="102"/>
      <c r="BM100" s="102"/>
      <c r="BN100" s="102"/>
      <c r="BO100" s="102"/>
      <c r="BP100" s="102"/>
      <c r="BQ100" s="102"/>
      <c r="BR100" s="61"/>
      <c r="BS100" s="102"/>
      <c r="BT100" s="102"/>
      <c r="BU100" s="61"/>
      <c r="BV100" s="102"/>
      <c r="BW100" s="102"/>
      <c r="BX100" s="102"/>
      <c r="BY100" s="61"/>
      <c r="BZ100" s="61"/>
      <c r="CA100" s="102"/>
      <c r="CB100" s="61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61"/>
      <c r="CW100" s="102"/>
      <c r="CX100" s="102"/>
      <c r="CY100" s="61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61"/>
      <c r="DK100" s="102"/>
    </row>
    <row r="101" spans="1:116" s="107" customFormat="1" ht="20.100000000000001" customHeight="1" x14ac:dyDescent="0.25">
      <c r="A101" s="96">
        <v>104</v>
      </c>
      <c r="B101" s="97">
        <v>43875</v>
      </c>
      <c r="C101" s="37" t="s">
        <v>480</v>
      </c>
      <c r="D101" s="122">
        <v>491029237</v>
      </c>
      <c r="E101" s="98"/>
      <c r="F101" s="96">
        <v>111</v>
      </c>
      <c r="G101" s="96" t="s">
        <v>481</v>
      </c>
      <c r="H101" s="96" t="s">
        <v>6</v>
      </c>
      <c r="I101" s="99"/>
      <c r="J101" s="99"/>
      <c r="K101" s="100" t="s">
        <v>523</v>
      </c>
      <c r="L101" s="101"/>
      <c r="M101" s="100">
        <f t="shared" si="13"/>
        <v>0</v>
      </c>
      <c r="N101" s="100"/>
      <c r="O101" s="100"/>
      <c r="P101" s="100"/>
      <c r="Q101" s="100"/>
      <c r="R101" s="102"/>
      <c r="S101" s="102"/>
      <c r="T101" s="102"/>
      <c r="U101" s="102"/>
      <c r="V101" s="102"/>
      <c r="W101" s="100"/>
      <c r="X101" s="100"/>
      <c r="Y101" s="100"/>
      <c r="Z101" s="100"/>
      <c r="AA101" s="100"/>
      <c r="AB101" s="101"/>
      <c r="AC101" s="101"/>
      <c r="AD101" s="101"/>
      <c r="AE101" s="103">
        <f t="shared" si="17"/>
        <v>0</v>
      </c>
      <c r="AF101" s="104"/>
      <c r="AG101" s="102"/>
      <c r="AH101" s="102"/>
      <c r="AI101" s="102"/>
      <c r="AJ101" s="102"/>
      <c r="AK101" s="61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61"/>
      <c r="AV101" s="105">
        <f t="shared" si="18"/>
        <v>0</v>
      </c>
      <c r="AW101" s="102"/>
      <c r="AX101" s="61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6" t="e">
        <f t="shared" si="14"/>
        <v>#DIV/0!</v>
      </c>
      <c r="BL101" s="102"/>
      <c r="BM101" s="102"/>
      <c r="BN101" s="102"/>
      <c r="BO101" s="102"/>
      <c r="BP101" s="102"/>
      <c r="BQ101" s="102"/>
      <c r="BR101" s="61"/>
      <c r="BS101" s="102"/>
      <c r="BT101" s="102"/>
      <c r="BU101" s="61"/>
      <c r="BV101" s="102"/>
      <c r="BW101" s="102"/>
      <c r="BX101" s="102"/>
      <c r="BY101" s="61"/>
      <c r="BZ101" s="61"/>
      <c r="CA101" s="102"/>
      <c r="CB101" s="61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61"/>
      <c r="CW101" s="102"/>
      <c r="CX101" s="102"/>
      <c r="CY101" s="61"/>
      <c r="CZ101" s="102"/>
      <c r="DA101" s="102"/>
      <c r="DB101" s="102"/>
      <c r="DC101" s="102"/>
      <c r="DD101" s="102"/>
      <c r="DE101" s="102"/>
      <c r="DF101" s="102"/>
      <c r="DG101" s="102"/>
      <c r="DH101" s="102"/>
      <c r="DI101" s="102"/>
      <c r="DJ101" s="61"/>
      <c r="DK101" s="102"/>
    </row>
    <row r="102" spans="1:116" ht="20.100000000000001" customHeight="1" x14ac:dyDescent="0.25">
      <c r="A102" s="34">
        <v>105</v>
      </c>
      <c r="B102" s="76">
        <v>43917</v>
      </c>
      <c r="C102" s="28" t="s">
        <v>464</v>
      </c>
      <c r="D102" s="77">
        <v>5507222248</v>
      </c>
      <c r="E102" s="8">
        <v>20292</v>
      </c>
      <c r="F102" s="34">
        <v>111</v>
      </c>
      <c r="G102" s="34" t="s">
        <v>482</v>
      </c>
      <c r="H102" s="34" t="s">
        <v>6</v>
      </c>
      <c r="I102" s="4">
        <v>15.43</v>
      </c>
      <c r="J102" s="4">
        <v>3.5</v>
      </c>
      <c r="K102" s="9" t="s">
        <v>523</v>
      </c>
      <c r="L102" s="10">
        <v>43847</v>
      </c>
      <c r="M102" s="9">
        <f t="shared" si="13"/>
        <v>64</v>
      </c>
      <c r="N102" s="9">
        <v>4054</v>
      </c>
      <c r="O102" s="39" t="s">
        <v>267</v>
      </c>
      <c r="P102" s="39">
        <v>9</v>
      </c>
      <c r="Q102" s="44">
        <v>8</v>
      </c>
      <c r="R102" s="47"/>
      <c r="S102" s="44">
        <v>0</v>
      </c>
      <c r="T102" s="44">
        <v>0</v>
      </c>
      <c r="U102" s="44">
        <v>0</v>
      </c>
      <c r="V102" s="44">
        <v>0</v>
      </c>
      <c r="W102" s="39" t="s">
        <v>575</v>
      </c>
      <c r="X102" s="39"/>
      <c r="Y102" s="9">
        <v>1</v>
      </c>
      <c r="Z102" t="s">
        <v>673</v>
      </c>
      <c r="AA102" t="s">
        <v>673</v>
      </c>
      <c r="AB102" s="10">
        <v>43847</v>
      </c>
      <c r="AC102" s="10">
        <v>44409</v>
      </c>
      <c r="AD102" s="10">
        <v>43860</v>
      </c>
      <c r="AE102" s="11">
        <f>DATEDIF(AD102,AC102,"d")</f>
        <v>549</v>
      </c>
      <c r="AF102" s="49">
        <v>1</v>
      </c>
      <c r="AG102" s="44">
        <v>1</v>
      </c>
      <c r="AH102" s="47" t="s">
        <v>260</v>
      </c>
      <c r="AI102" s="44">
        <v>0</v>
      </c>
      <c r="AJ102" s="47"/>
      <c r="AK102" s="57"/>
      <c r="AL102" s="44">
        <v>1</v>
      </c>
      <c r="AM102" s="44">
        <v>1</v>
      </c>
      <c r="AN102" s="44">
        <v>1</v>
      </c>
      <c r="AO102" s="44">
        <v>1</v>
      </c>
      <c r="AP102" s="44">
        <v>0</v>
      </c>
      <c r="AQ102" s="47" t="s">
        <v>274</v>
      </c>
      <c r="AR102" s="44" t="s">
        <v>678</v>
      </c>
      <c r="AS102" s="44">
        <v>1</v>
      </c>
      <c r="AT102" s="70">
        <v>43917</v>
      </c>
      <c r="AU102" s="50">
        <v>44431</v>
      </c>
      <c r="AV102" s="60">
        <f t="shared" si="18"/>
        <v>514</v>
      </c>
      <c r="AW102" s="60">
        <f t="shared" ref="AW102:AW103" si="19">DATEDIF(E102,AT102,"Y")</f>
        <v>64</v>
      </c>
      <c r="AX102" s="50">
        <v>43917</v>
      </c>
      <c r="AY102" s="44">
        <v>15.43</v>
      </c>
      <c r="AZ102" s="47"/>
      <c r="BA102" s="47"/>
      <c r="BB102" s="44">
        <v>3.5</v>
      </c>
      <c r="BC102" s="44">
        <v>35.07</v>
      </c>
      <c r="BD102" s="44">
        <v>3.4</v>
      </c>
      <c r="BE102" s="44">
        <v>152</v>
      </c>
      <c r="BF102" s="44">
        <v>8.6999999999999993</v>
      </c>
      <c r="BG102" s="44">
        <v>233</v>
      </c>
      <c r="BH102" s="44">
        <v>4.71</v>
      </c>
      <c r="BI102" s="44">
        <v>9.8000000000000007</v>
      </c>
      <c r="BJ102" s="44">
        <v>2.92</v>
      </c>
      <c r="BK102" s="65">
        <f>BH102/BJ102</f>
        <v>1.6130136986301371</v>
      </c>
      <c r="BL102" s="65">
        <f>BJ102/BI102</f>
        <v>0.29795918367346935</v>
      </c>
      <c r="BM102" s="65">
        <f>BG102/BJ102</f>
        <v>79.794520547945211</v>
      </c>
      <c r="BN102" s="65">
        <f>BM102*BH102</f>
        <v>375.83219178082192</v>
      </c>
      <c r="BO102" s="44">
        <v>1</v>
      </c>
      <c r="BP102" s="44">
        <v>0</v>
      </c>
      <c r="BQ102" s="47"/>
      <c r="BR102" s="57"/>
      <c r="BS102" s="47"/>
      <c r="BT102" s="44">
        <v>0</v>
      </c>
      <c r="BV102" s="44">
        <v>0</v>
      </c>
      <c r="BW102" s="44">
        <v>1</v>
      </c>
      <c r="BX102" s="44" t="s">
        <v>269</v>
      </c>
      <c r="BY102" s="50">
        <v>44440</v>
      </c>
      <c r="BZ102" s="50">
        <v>44440</v>
      </c>
      <c r="CA102" s="44">
        <v>1</v>
      </c>
      <c r="DA102" s="44">
        <v>0</v>
      </c>
      <c r="DB102" s="44">
        <v>0</v>
      </c>
      <c r="DC102" s="44">
        <v>0</v>
      </c>
      <c r="DD102" s="44">
        <v>0</v>
      </c>
      <c r="DE102" s="44">
        <v>0</v>
      </c>
      <c r="DF102" s="44">
        <v>0</v>
      </c>
      <c r="DG102" s="44">
        <v>0</v>
      </c>
      <c r="DH102" s="44">
        <v>0</v>
      </c>
      <c r="DJ102" s="50">
        <v>44453</v>
      </c>
    </row>
    <row r="103" spans="1:116" ht="20.100000000000001" customHeight="1" x14ac:dyDescent="0.25">
      <c r="A103" s="34">
        <v>106</v>
      </c>
      <c r="B103" s="76">
        <v>43965</v>
      </c>
      <c r="C103" s="38" t="s">
        <v>473</v>
      </c>
      <c r="D103" s="77">
        <v>5401281578</v>
      </c>
      <c r="E103" s="8">
        <v>19752</v>
      </c>
      <c r="F103" s="34">
        <v>211</v>
      </c>
      <c r="G103" s="34" t="s">
        <v>483</v>
      </c>
      <c r="H103" s="34" t="s">
        <v>3</v>
      </c>
      <c r="I103" s="4">
        <v>36.64</v>
      </c>
      <c r="J103" s="4">
        <v>3.63</v>
      </c>
      <c r="K103" s="9" t="s">
        <v>46</v>
      </c>
      <c r="L103" s="10">
        <v>43654</v>
      </c>
      <c r="M103" s="9">
        <f t="shared" si="13"/>
        <v>65</v>
      </c>
      <c r="N103" s="9">
        <v>150</v>
      </c>
      <c r="O103" s="9" t="s">
        <v>267</v>
      </c>
      <c r="P103" s="9">
        <v>9</v>
      </c>
      <c r="Q103" s="44">
        <v>8</v>
      </c>
      <c r="S103" s="44">
        <v>1</v>
      </c>
      <c r="T103" s="44">
        <v>0</v>
      </c>
      <c r="U103" s="44">
        <v>1</v>
      </c>
      <c r="V103" s="44">
        <v>0</v>
      </c>
      <c r="X103" s="9" t="s">
        <v>576</v>
      </c>
      <c r="Y103" s="9">
        <v>1</v>
      </c>
      <c r="Z103" t="s">
        <v>673</v>
      </c>
      <c r="AA103" t="s">
        <v>673</v>
      </c>
      <c r="AB103" s="10">
        <v>43598</v>
      </c>
      <c r="AD103" s="10">
        <v>43605</v>
      </c>
      <c r="AF103" s="49">
        <v>1</v>
      </c>
      <c r="AG103" s="44">
        <v>1</v>
      </c>
      <c r="AH103" s="44" t="s">
        <v>260</v>
      </c>
      <c r="AI103" s="44">
        <v>0</v>
      </c>
      <c r="AL103" s="44">
        <v>1</v>
      </c>
      <c r="AM103" s="44">
        <v>1</v>
      </c>
      <c r="AN103" s="44">
        <v>0</v>
      </c>
      <c r="AO103" s="44">
        <v>0</v>
      </c>
      <c r="AP103" s="44">
        <v>0</v>
      </c>
      <c r="AQ103" s="44" t="s">
        <v>274</v>
      </c>
      <c r="AR103" s="44" t="s">
        <v>269</v>
      </c>
      <c r="AS103" s="44">
        <v>1</v>
      </c>
      <c r="AT103" s="70">
        <v>43979</v>
      </c>
      <c r="AU103" s="50">
        <v>44037</v>
      </c>
      <c r="AV103" s="60">
        <f t="shared" si="18"/>
        <v>58</v>
      </c>
      <c r="AW103" s="60">
        <f t="shared" si="19"/>
        <v>66</v>
      </c>
      <c r="AX103" s="50">
        <v>43965</v>
      </c>
      <c r="AY103" s="44">
        <v>36.340000000000003</v>
      </c>
      <c r="AZ103" s="44">
        <v>16.170000000000002</v>
      </c>
      <c r="BA103" s="44">
        <v>168.09</v>
      </c>
      <c r="BB103" s="44">
        <v>3.63</v>
      </c>
      <c r="BC103" s="44">
        <v>1.89</v>
      </c>
      <c r="BD103" s="44">
        <v>1.6</v>
      </c>
      <c r="BE103" s="44">
        <v>140</v>
      </c>
      <c r="BF103" s="44">
        <v>7.38</v>
      </c>
      <c r="BG103" s="44">
        <v>246</v>
      </c>
      <c r="BH103" s="44">
        <v>6.31</v>
      </c>
      <c r="BI103" s="44">
        <v>0.48</v>
      </c>
      <c r="BJ103" s="44">
        <v>0.55000000000000004</v>
      </c>
      <c r="BK103" s="65">
        <f>BH103/BJ103</f>
        <v>11.472727272727271</v>
      </c>
      <c r="BL103" s="65">
        <f>BJ103/BI103</f>
        <v>1.1458333333333335</v>
      </c>
      <c r="BM103" s="65">
        <f>BG103/BJ103</f>
        <v>447.27272727272725</v>
      </c>
      <c r="BN103" s="65">
        <f>BM103*BH103</f>
        <v>2822.2909090909088</v>
      </c>
      <c r="BO103" s="44">
        <v>1</v>
      </c>
      <c r="BP103" s="44">
        <v>0</v>
      </c>
      <c r="BQ103" s="44">
        <v>6.08</v>
      </c>
      <c r="BR103" s="50">
        <v>44109</v>
      </c>
      <c r="BS103" s="44">
        <v>0</v>
      </c>
      <c r="BT103" s="44" t="s">
        <v>679</v>
      </c>
      <c r="BV103" s="44">
        <v>0</v>
      </c>
      <c r="BW103" s="44">
        <v>1</v>
      </c>
      <c r="BX103" s="44" t="s">
        <v>269</v>
      </c>
      <c r="BY103" s="50">
        <v>44047</v>
      </c>
      <c r="BZ103" s="50">
        <v>44175</v>
      </c>
      <c r="CA103" s="44">
        <v>7</v>
      </c>
      <c r="DA103" s="44">
        <v>1</v>
      </c>
      <c r="DB103" s="44">
        <v>1</v>
      </c>
      <c r="DC103" s="44">
        <v>0</v>
      </c>
      <c r="DD103" s="44">
        <v>0</v>
      </c>
      <c r="DE103" s="44">
        <v>0</v>
      </c>
      <c r="DF103" s="44">
        <v>0</v>
      </c>
      <c r="DG103" s="44">
        <v>0</v>
      </c>
      <c r="DH103" s="44">
        <v>0</v>
      </c>
      <c r="DJ103" s="50">
        <v>44413</v>
      </c>
    </row>
    <row r="104" spans="1:116" ht="20.100000000000001" customHeight="1" x14ac:dyDescent="0.25">
      <c r="A104" s="30">
        <v>107</v>
      </c>
      <c r="B104" s="31">
        <v>43970</v>
      </c>
      <c r="C104" s="32" t="s">
        <v>484</v>
      </c>
      <c r="D104" s="33">
        <v>5611251932</v>
      </c>
      <c r="F104" s="30">
        <v>201</v>
      </c>
      <c r="G104" s="30" t="s">
        <v>485</v>
      </c>
      <c r="H104" s="30" t="s">
        <v>3</v>
      </c>
      <c r="K104" s="9" t="s">
        <v>46</v>
      </c>
      <c r="M104" s="9">
        <f t="shared" si="13"/>
        <v>0</v>
      </c>
      <c r="AE104" s="11">
        <f t="shared" si="17"/>
        <v>0</v>
      </c>
      <c r="AV104" s="60">
        <f t="shared" si="18"/>
        <v>0</v>
      </c>
      <c r="BK104" s="65" t="e">
        <f t="shared" si="14"/>
        <v>#DIV/0!</v>
      </c>
    </row>
    <row r="105" spans="1:116" ht="20.100000000000001" customHeight="1" x14ac:dyDescent="0.25">
      <c r="A105" s="30">
        <v>108</v>
      </c>
      <c r="B105" s="31">
        <v>44022</v>
      </c>
      <c r="C105" s="32" t="s">
        <v>486</v>
      </c>
      <c r="D105" s="33">
        <v>5611251393</v>
      </c>
      <c r="F105" s="30">
        <v>111</v>
      </c>
      <c r="G105" s="30" t="s">
        <v>487</v>
      </c>
      <c r="H105" s="30" t="s">
        <v>6</v>
      </c>
      <c r="K105" s="9" t="s">
        <v>523</v>
      </c>
      <c r="M105" s="9">
        <f t="shared" si="13"/>
        <v>0</v>
      </c>
      <c r="AE105" s="11">
        <f t="shared" si="17"/>
        <v>0</v>
      </c>
      <c r="AV105" s="60">
        <f t="shared" si="18"/>
        <v>0</v>
      </c>
      <c r="BK105" s="65" t="e">
        <f t="shared" si="14"/>
        <v>#DIV/0!</v>
      </c>
    </row>
    <row r="106" spans="1:116" ht="20.100000000000001" customHeight="1" x14ac:dyDescent="0.25">
      <c r="A106" s="34">
        <v>109</v>
      </c>
      <c r="B106" s="76">
        <v>44022</v>
      </c>
      <c r="C106" s="38" t="s">
        <v>455</v>
      </c>
      <c r="D106" s="77">
        <v>460705448</v>
      </c>
      <c r="E106" s="8">
        <v>16988</v>
      </c>
      <c r="F106" s="34">
        <v>111</v>
      </c>
      <c r="G106" s="34" t="s">
        <v>488</v>
      </c>
      <c r="H106" s="34" t="s">
        <v>3</v>
      </c>
      <c r="I106" s="4">
        <v>55.92</v>
      </c>
      <c r="K106" s="9" t="s">
        <v>523</v>
      </c>
      <c r="L106" s="10">
        <v>41609</v>
      </c>
      <c r="M106" s="9">
        <f t="shared" si="13"/>
        <v>67</v>
      </c>
      <c r="N106" s="9">
        <v>45.97</v>
      </c>
      <c r="O106" s="9" t="s">
        <v>262</v>
      </c>
      <c r="P106" s="9">
        <v>8</v>
      </c>
      <c r="Q106" s="44">
        <v>8</v>
      </c>
      <c r="R106" s="44">
        <v>0</v>
      </c>
      <c r="S106" s="44">
        <v>0</v>
      </c>
      <c r="T106" s="44">
        <v>0</v>
      </c>
      <c r="U106" s="44">
        <v>0</v>
      </c>
      <c r="V106" s="44">
        <v>0</v>
      </c>
      <c r="W106" s="9" t="s">
        <v>584</v>
      </c>
      <c r="Y106" s="9">
        <v>1</v>
      </c>
      <c r="Z106" t="s">
        <v>673</v>
      </c>
      <c r="AA106" t="s">
        <v>673</v>
      </c>
      <c r="AC106" s="10">
        <v>43985</v>
      </c>
      <c r="AD106" s="10">
        <v>41682</v>
      </c>
      <c r="AE106" s="11">
        <f>DATEDIF(AD106,AC106,"d")</f>
        <v>2303</v>
      </c>
      <c r="AF106" s="49">
        <v>1</v>
      </c>
      <c r="AG106" s="44">
        <v>1</v>
      </c>
      <c r="AH106" s="44" t="s">
        <v>585</v>
      </c>
      <c r="AI106" s="44">
        <v>0</v>
      </c>
      <c r="AJ106" s="44">
        <v>0.69</v>
      </c>
      <c r="AK106" s="50">
        <v>42662</v>
      </c>
      <c r="AL106" s="44">
        <v>0</v>
      </c>
      <c r="AM106" s="44">
        <v>1</v>
      </c>
      <c r="AN106" s="44">
        <v>0</v>
      </c>
      <c r="AO106" s="44">
        <v>0</v>
      </c>
      <c r="AP106" s="44">
        <v>0</v>
      </c>
      <c r="AQ106" s="44" t="s">
        <v>274</v>
      </c>
      <c r="AR106" s="53"/>
      <c r="AS106" s="44">
        <v>1</v>
      </c>
      <c r="AT106" s="70">
        <v>44022</v>
      </c>
      <c r="AU106" s="50">
        <v>44412</v>
      </c>
      <c r="AV106" s="60">
        <f t="shared" si="18"/>
        <v>390</v>
      </c>
      <c r="AW106" s="60">
        <f t="shared" ref="AW106:AW107" si="20">DATEDIF(E106,AT106,"Y")</f>
        <v>74</v>
      </c>
      <c r="AX106" s="53">
        <v>44022</v>
      </c>
      <c r="AY106" s="44">
        <v>55.92</v>
      </c>
      <c r="BK106" s="65"/>
      <c r="BL106" s="65"/>
      <c r="BM106" s="65"/>
      <c r="BN106" s="65"/>
      <c r="BO106" s="44">
        <v>0</v>
      </c>
      <c r="BQ106" s="44">
        <v>0.12</v>
      </c>
      <c r="BR106" s="50">
        <v>44141</v>
      </c>
      <c r="BS106" s="44">
        <v>1</v>
      </c>
      <c r="BT106" s="44">
        <v>1</v>
      </c>
      <c r="BV106" s="44">
        <v>0</v>
      </c>
      <c r="BW106" s="44">
        <v>0</v>
      </c>
      <c r="DA106" s="44">
        <v>0</v>
      </c>
      <c r="DB106" s="44">
        <v>0</v>
      </c>
      <c r="DC106" s="44" t="s">
        <v>261</v>
      </c>
      <c r="DD106" s="44">
        <v>0</v>
      </c>
      <c r="DE106" s="44">
        <v>0</v>
      </c>
      <c r="DF106" s="44">
        <v>0</v>
      </c>
      <c r="DG106" s="44">
        <v>0</v>
      </c>
      <c r="DH106" s="44">
        <v>0</v>
      </c>
      <c r="DI106" s="44">
        <v>1</v>
      </c>
      <c r="DJ106" s="50">
        <v>44562</v>
      </c>
    </row>
    <row r="107" spans="1:116" ht="20.100000000000001" customHeight="1" x14ac:dyDescent="0.25">
      <c r="A107" s="34">
        <v>110</v>
      </c>
      <c r="B107" s="76">
        <v>44046</v>
      </c>
      <c r="C107" s="38" t="s">
        <v>459</v>
      </c>
      <c r="D107" s="77">
        <v>5510131253</v>
      </c>
      <c r="E107" s="8">
        <v>20375</v>
      </c>
      <c r="F107" s="34">
        <v>111</v>
      </c>
      <c r="G107" s="34" t="s">
        <v>489</v>
      </c>
      <c r="H107" s="34" t="s">
        <v>3</v>
      </c>
      <c r="I107" s="36">
        <v>24.54</v>
      </c>
      <c r="J107" s="4">
        <v>4.34</v>
      </c>
      <c r="K107" s="9" t="s">
        <v>523</v>
      </c>
      <c r="L107" s="10">
        <v>42566</v>
      </c>
      <c r="M107" s="9">
        <f t="shared" si="13"/>
        <v>60</v>
      </c>
      <c r="N107" s="9">
        <v>86.99</v>
      </c>
      <c r="O107" s="9" t="s">
        <v>262</v>
      </c>
      <c r="P107" s="9">
        <v>8</v>
      </c>
      <c r="Q107" s="44">
        <v>8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9" t="s">
        <v>586</v>
      </c>
      <c r="Y107" s="9">
        <v>1</v>
      </c>
      <c r="Z107" t="s">
        <v>673</v>
      </c>
      <c r="AA107" t="s">
        <v>673</v>
      </c>
      <c r="AB107" s="10">
        <v>42566</v>
      </c>
      <c r="AC107" s="10">
        <v>42930</v>
      </c>
      <c r="AD107" s="10">
        <v>42611</v>
      </c>
      <c r="AE107" s="11">
        <f>DATEDIF(AD107,AC107,"d")</f>
        <v>319</v>
      </c>
      <c r="AF107" s="49">
        <v>0</v>
      </c>
      <c r="AG107" s="44">
        <v>1</v>
      </c>
      <c r="AH107" s="44" t="s">
        <v>587</v>
      </c>
      <c r="AI107" s="44">
        <v>1</v>
      </c>
      <c r="AL107" s="44">
        <v>0</v>
      </c>
      <c r="AM107" s="44">
        <v>1</v>
      </c>
      <c r="AN107" s="44">
        <v>0</v>
      </c>
      <c r="AO107" s="44">
        <v>0</v>
      </c>
      <c r="AP107" s="44">
        <v>0</v>
      </c>
      <c r="AQ107" s="53" t="s">
        <v>589</v>
      </c>
      <c r="AR107" s="44" t="s">
        <v>588</v>
      </c>
      <c r="AS107" s="44">
        <v>0</v>
      </c>
      <c r="AT107" s="70">
        <v>44134</v>
      </c>
      <c r="AU107" s="50">
        <v>44306</v>
      </c>
      <c r="AV107" s="60">
        <f t="shared" si="18"/>
        <v>172</v>
      </c>
      <c r="AW107" s="60">
        <f t="shared" si="20"/>
        <v>65</v>
      </c>
      <c r="AX107" s="50">
        <v>44131</v>
      </c>
      <c r="AY107" s="44">
        <v>22.91</v>
      </c>
      <c r="BB107" s="44">
        <v>2.92</v>
      </c>
      <c r="BC107" s="44">
        <v>2.15</v>
      </c>
      <c r="BD107" s="44">
        <v>3.4</v>
      </c>
      <c r="BE107" s="44">
        <v>157</v>
      </c>
      <c r="BF107" s="44">
        <v>8.3699999999999992</v>
      </c>
      <c r="BG107" s="44">
        <v>221</v>
      </c>
      <c r="BH107" s="44">
        <v>4.2</v>
      </c>
      <c r="BI107" s="44">
        <v>9.6999999999999993</v>
      </c>
      <c r="BJ107" s="44">
        <v>3.04</v>
      </c>
      <c r="BK107" s="65">
        <f>BH107/BJ107</f>
        <v>1.381578947368421</v>
      </c>
      <c r="BL107" s="65">
        <f>BJ107/BI107</f>
        <v>0.31340206185567016</v>
      </c>
      <c r="BM107" s="65">
        <f>BG107/BJ107</f>
        <v>72.69736842105263</v>
      </c>
      <c r="BN107" s="65">
        <f>BM107*BH107</f>
        <v>305.32894736842104</v>
      </c>
      <c r="BO107" s="44">
        <v>1</v>
      </c>
      <c r="BQ107" s="44">
        <v>0.97</v>
      </c>
      <c r="BR107" s="50">
        <v>44192</v>
      </c>
      <c r="BS107" s="44">
        <v>1</v>
      </c>
      <c r="BV107" s="44">
        <v>0</v>
      </c>
      <c r="BW107" s="44">
        <v>0</v>
      </c>
      <c r="DA107" s="44">
        <v>0</v>
      </c>
      <c r="DB107" s="44">
        <v>0</v>
      </c>
      <c r="DC107" s="44">
        <v>0</v>
      </c>
      <c r="DD107" s="44">
        <v>0</v>
      </c>
      <c r="DE107" s="44">
        <v>0</v>
      </c>
      <c r="DF107" s="44">
        <v>0</v>
      </c>
      <c r="DG107" s="44">
        <v>0</v>
      </c>
      <c r="DH107" s="44">
        <v>0</v>
      </c>
      <c r="DJ107" s="50">
        <v>44281</v>
      </c>
    </row>
    <row r="108" spans="1:116" ht="20.100000000000001" customHeight="1" x14ac:dyDescent="0.25">
      <c r="A108" s="30">
        <v>111</v>
      </c>
      <c r="B108" s="31">
        <v>44046</v>
      </c>
      <c r="C108" s="32" t="s">
        <v>490</v>
      </c>
      <c r="D108" s="33">
        <v>400426401</v>
      </c>
      <c r="F108" s="30">
        <v>111</v>
      </c>
      <c r="G108" s="30" t="s">
        <v>491</v>
      </c>
      <c r="H108" s="30" t="s">
        <v>3</v>
      </c>
      <c r="K108" s="9" t="s">
        <v>523</v>
      </c>
      <c r="M108" s="9">
        <f t="shared" si="13"/>
        <v>0</v>
      </c>
      <c r="AE108" s="11">
        <f t="shared" ref="AE108:AE111" si="21">DATEDIF(AD108,AC108,"d")</f>
        <v>0</v>
      </c>
      <c r="AV108" s="60">
        <f t="shared" si="18"/>
        <v>0</v>
      </c>
      <c r="AW108" s="60">
        <f t="shared" ref="AW108:AW114" si="22">DATEDIF(E108,AT108,"Y")</f>
        <v>0</v>
      </c>
      <c r="BK108" s="65" t="e">
        <f t="shared" si="14"/>
        <v>#DIV/0!</v>
      </c>
      <c r="BL108" s="65" t="e">
        <f t="shared" ref="BL108:BL111" si="23">BJ108/BI108</f>
        <v>#DIV/0!</v>
      </c>
      <c r="BM108" s="65" t="e">
        <f t="shared" ref="BM108:BM111" si="24">BG108/BJ108</f>
        <v>#DIV/0!</v>
      </c>
      <c r="BN108" s="65" t="e">
        <f t="shared" ref="BN108:BN111" si="25">BM108*BH108</f>
        <v>#DIV/0!</v>
      </c>
    </row>
    <row r="109" spans="1:116" ht="20.100000000000001" customHeight="1" x14ac:dyDescent="0.25">
      <c r="A109" s="30">
        <v>112</v>
      </c>
      <c r="B109" s="31">
        <v>44046</v>
      </c>
      <c r="C109" s="32" t="s">
        <v>492</v>
      </c>
      <c r="D109" s="33">
        <v>511227074</v>
      </c>
      <c r="F109" s="30">
        <v>111</v>
      </c>
      <c r="G109" s="30" t="s">
        <v>493</v>
      </c>
      <c r="H109" s="30" t="s">
        <v>6</v>
      </c>
      <c r="K109" s="9" t="s">
        <v>523</v>
      </c>
      <c r="M109" s="9">
        <f t="shared" si="13"/>
        <v>0</v>
      </c>
      <c r="AE109" s="11">
        <f t="shared" si="21"/>
        <v>0</v>
      </c>
      <c r="AV109" s="60">
        <f t="shared" si="18"/>
        <v>0</v>
      </c>
      <c r="AW109" s="60">
        <f t="shared" si="22"/>
        <v>0</v>
      </c>
      <c r="BK109" s="65" t="e">
        <f t="shared" si="14"/>
        <v>#DIV/0!</v>
      </c>
      <c r="BL109" s="65" t="e">
        <f t="shared" si="23"/>
        <v>#DIV/0!</v>
      </c>
      <c r="BM109" s="65" t="e">
        <f t="shared" si="24"/>
        <v>#DIV/0!</v>
      </c>
      <c r="BN109" s="65" t="e">
        <f t="shared" si="25"/>
        <v>#DIV/0!</v>
      </c>
    </row>
    <row r="110" spans="1:116" ht="20.100000000000001" customHeight="1" x14ac:dyDescent="0.25">
      <c r="A110" s="30">
        <v>113</v>
      </c>
      <c r="B110" s="31">
        <v>44047</v>
      </c>
      <c r="C110" s="32" t="s">
        <v>494</v>
      </c>
      <c r="D110" s="33">
        <v>340203433</v>
      </c>
      <c r="F110" s="30">
        <v>111</v>
      </c>
      <c r="G110" s="30" t="s">
        <v>495</v>
      </c>
      <c r="H110" s="30" t="s">
        <v>6</v>
      </c>
      <c r="K110" s="9" t="s">
        <v>46</v>
      </c>
      <c r="M110" s="9">
        <f t="shared" si="13"/>
        <v>0</v>
      </c>
      <c r="AE110" s="11">
        <f t="shared" si="21"/>
        <v>0</v>
      </c>
      <c r="AV110" s="60">
        <f t="shared" si="18"/>
        <v>0</v>
      </c>
      <c r="AW110" s="60">
        <f t="shared" si="22"/>
        <v>0</v>
      </c>
      <c r="BK110" s="65" t="e">
        <f t="shared" si="14"/>
        <v>#DIV/0!</v>
      </c>
      <c r="BL110" s="65" t="e">
        <f t="shared" si="23"/>
        <v>#DIV/0!</v>
      </c>
      <c r="BM110" s="65" t="e">
        <f t="shared" si="24"/>
        <v>#DIV/0!</v>
      </c>
      <c r="BN110" s="65" t="e">
        <f t="shared" si="25"/>
        <v>#DIV/0!</v>
      </c>
    </row>
    <row r="111" spans="1:116" ht="20.100000000000001" customHeight="1" x14ac:dyDescent="0.25">
      <c r="A111" s="30">
        <v>114</v>
      </c>
      <c r="B111" s="31">
        <v>44075</v>
      </c>
      <c r="C111" s="32" t="s">
        <v>496</v>
      </c>
      <c r="D111" s="33">
        <v>410529457</v>
      </c>
      <c r="F111" s="30">
        <v>201</v>
      </c>
      <c r="G111" s="30" t="s">
        <v>497</v>
      </c>
      <c r="H111" s="30" t="s">
        <v>3</v>
      </c>
      <c r="K111" s="9" t="s">
        <v>46</v>
      </c>
      <c r="M111" s="9">
        <f t="shared" si="13"/>
        <v>0</v>
      </c>
      <c r="AE111" s="11">
        <f t="shared" si="21"/>
        <v>0</v>
      </c>
      <c r="AV111" s="60">
        <f t="shared" si="18"/>
        <v>0</v>
      </c>
      <c r="AW111" s="60">
        <f t="shared" si="22"/>
        <v>0</v>
      </c>
      <c r="BK111" s="65" t="e">
        <f t="shared" si="14"/>
        <v>#DIV/0!</v>
      </c>
      <c r="BL111" s="65" t="e">
        <f t="shared" si="23"/>
        <v>#DIV/0!</v>
      </c>
      <c r="BM111" s="65" t="e">
        <f t="shared" si="24"/>
        <v>#DIV/0!</v>
      </c>
      <c r="BN111" s="65" t="e">
        <f t="shared" si="25"/>
        <v>#DIV/0!</v>
      </c>
    </row>
    <row r="112" spans="1:116" ht="20.100000000000001" customHeight="1" x14ac:dyDescent="0.25">
      <c r="A112" s="34">
        <v>115</v>
      </c>
      <c r="B112" s="76">
        <v>44075</v>
      </c>
      <c r="C112" s="38" t="s">
        <v>456</v>
      </c>
      <c r="D112" s="77">
        <v>390928409</v>
      </c>
      <c r="E112" s="8">
        <v>14516</v>
      </c>
      <c r="F112" s="34">
        <v>111</v>
      </c>
      <c r="G112" s="34" t="s">
        <v>498</v>
      </c>
      <c r="H112" s="34" t="s">
        <v>3</v>
      </c>
      <c r="I112" s="4">
        <v>72.239999999999995</v>
      </c>
      <c r="J112" s="4">
        <v>2.96</v>
      </c>
      <c r="K112" s="9" t="s">
        <v>523</v>
      </c>
      <c r="L112" s="10">
        <v>40185</v>
      </c>
      <c r="M112" s="9">
        <f t="shared" si="13"/>
        <v>70</v>
      </c>
      <c r="N112" s="9">
        <v>77</v>
      </c>
      <c r="O112" s="9" t="s">
        <v>590</v>
      </c>
      <c r="P112" s="9">
        <v>7</v>
      </c>
      <c r="Q112" s="44">
        <v>7</v>
      </c>
      <c r="R112" s="44">
        <v>0</v>
      </c>
      <c r="S112" s="44">
        <v>0</v>
      </c>
      <c r="T112" s="44">
        <v>1</v>
      </c>
      <c r="U112" s="44">
        <v>0</v>
      </c>
      <c r="V112" s="44">
        <v>0</v>
      </c>
      <c r="W112" s="9" t="s">
        <v>591</v>
      </c>
      <c r="Y112" s="9">
        <v>0</v>
      </c>
      <c r="Z112" t="s">
        <v>680</v>
      </c>
      <c r="AA112" t="s">
        <v>676</v>
      </c>
      <c r="AB112" s="10">
        <v>408494</v>
      </c>
      <c r="AC112" s="10">
        <v>44021</v>
      </c>
      <c r="AD112" s="10">
        <v>40212</v>
      </c>
      <c r="AE112" s="11">
        <f>DATEDIF(AD112,AC112,"d")</f>
        <v>3809</v>
      </c>
      <c r="AF112" s="49">
        <v>0</v>
      </c>
      <c r="AG112" s="44">
        <v>1</v>
      </c>
      <c r="AH112" s="44" t="s">
        <v>592</v>
      </c>
      <c r="AI112" s="44">
        <v>1</v>
      </c>
      <c r="AL112" s="44">
        <v>0</v>
      </c>
      <c r="AM112" s="44">
        <v>1</v>
      </c>
      <c r="AN112" s="44">
        <v>0</v>
      </c>
      <c r="AO112" s="44">
        <v>0</v>
      </c>
      <c r="AP112" s="44">
        <v>0</v>
      </c>
      <c r="AQ112" s="44" t="s">
        <v>274</v>
      </c>
      <c r="AR112" s="44" t="s">
        <v>265</v>
      </c>
      <c r="AS112" s="44">
        <v>1</v>
      </c>
      <c r="AT112" s="70">
        <v>44120</v>
      </c>
      <c r="AU112" s="50" t="s">
        <v>550</v>
      </c>
      <c r="AV112" s="60"/>
      <c r="AW112" s="60">
        <f t="shared" si="22"/>
        <v>81</v>
      </c>
      <c r="AX112" s="53">
        <v>44120</v>
      </c>
      <c r="AY112" s="44">
        <v>96.04</v>
      </c>
      <c r="BB112" s="44">
        <v>2.66</v>
      </c>
      <c r="BC112" s="44">
        <v>2.09</v>
      </c>
      <c r="BD112" s="44">
        <v>2.1</v>
      </c>
      <c r="BE112" s="44">
        <v>120</v>
      </c>
      <c r="BF112" s="44">
        <v>5.07</v>
      </c>
      <c r="BG112" s="44">
        <v>241</v>
      </c>
      <c r="BH112" s="44">
        <v>3.16</v>
      </c>
      <c r="BI112" s="44">
        <v>0.53</v>
      </c>
      <c r="BJ112" s="44">
        <v>1.27</v>
      </c>
      <c r="BK112" s="65">
        <f>BH112/BJ112</f>
        <v>2.4881889763779528</v>
      </c>
      <c r="BL112" s="65">
        <f>BJ112/BI112</f>
        <v>2.3962264150943398</v>
      </c>
      <c r="BM112" s="65">
        <f>BG112/BJ112</f>
        <v>189.76377952755905</v>
      </c>
      <c r="BN112" s="65">
        <f>BM112*BH112</f>
        <v>599.65354330708658</v>
      </c>
      <c r="BO112" s="44">
        <v>1</v>
      </c>
      <c r="BP112" s="44">
        <v>0</v>
      </c>
      <c r="BQ112" s="44">
        <v>1.7</v>
      </c>
      <c r="BR112" s="50">
        <v>44295</v>
      </c>
      <c r="BS112" s="44">
        <v>1</v>
      </c>
      <c r="BV112" s="44">
        <v>0</v>
      </c>
      <c r="BW112" s="44">
        <v>0</v>
      </c>
      <c r="DA112" s="44">
        <v>0</v>
      </c>
      <c r="DB112" s="44">
        <v>0</v>
      </c>
      <c r="DC112" s="44">
        <v>0</v>
      </c>
      <c r="DD112" s="44">
        <v>0</v>
      </c>
      <c r="DE112" s="44">
        <v>0</v>
      </c>
      <c r="DF112" s="44">
        <v>1</v>
      </c>
      <c r="DG112" s="44">
        <v>1</v>
      </c>
      <c r="DH112" s="44">
        <v>1</v>
      </c>
      <c r="DI112" s="44">
        <v>0</v>
      </c>
      <c r="DJ112" s="50">
        <v>44638</v>
      </c>
    </row>
    <row r="113" spans="1:116" ht="20.100000000000001" customHeight="1" x14ac:dyDescent="0.25">
      <c r="A113" s="34">
        <v>116</v>
      </c>
      <c r="B113" s="76">
        <v>44095</v>
      </c>
      <c r="C113" s="38" t="s">
        <v>451</v>
      </c>
      <c r="D113" s="77">
        <v>511019194</v>
      </c>
      <c r="E113" s="8">
        <v>18920</v>
      </c>
      <c r="F113" s="34">
        <v>111</v>
      </c>
      <c r="G113" s="34" t="s">
        <v>499</v>
      </c>
      <c r="H113" s="34" t="s">
        <v>6</v>
      </c>
      <c r="I113" s="4">
        <v>206.37</v>
      </c>
      <c r="J113" s="4">
        <v>12.85</v>
      </c>
      <c r="K113" s="9" t="s">
        <v>46</v>
      </c>
      <c r="L113" s="10">
        <v>43727</v>
      </c>
      <c r="M113" s="9">
        <f t="shared" si="13"/>
        <v>67</v>
      </c>
      <c r="N113" s="9">
        <v>27.6</v>
      </c>
      <c r="O113" s="9" t="s">
        <v>258</v>
      </c>
      <c r="P113" s="9">
        <v>9</v>
      </c>
      <c r="Q113" s="44">
        <v>8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Y113" s="9">
        <v>1</v>
      </c>
      <c r="Z113"/>
      <c r="AA113" t="s">
        <v>681</v>
      </c>
      <c r="AB113" s="10">
        <v>43727</v>
      </c>
      <c r="AC113" s="10">
        <v>43727</v>
      </c>
      <c r="AD113" s="10">
        <v>43741</v>
      </c>
      <c r="AF113" s="49">
        <v>1</v>
      </c>
      <c r="AG113" s="44">
        <v>1</v>
      </c>
      <c r="AH113" s="44" t="s">
        <v>260</v>
      </c>
      <c r="AI113" s="44">
        <v>0</v>
      </c>
      <c r="AL113" s="44">
        <v>1</v>
      </c>
      <c r="AM113" s="44">
        <v>1</v>
      </c>
      <c r="AN113" s="44">
        <v>1</v>
      </c>
      <c r="AO113" s="44">
        <v>0</v>
      </c>
      <c r="AP113" s="44">
        <v>0</v>
      </c>
      <c r="AQ113" s="44" t="s">
        <v>274</v>
      </c>
      <c r="AR113" s="44" t="s">
        <v>265</v>
      </c>
      <c r="AS113" s="44">
        <v>1</v>
      </c>
      <c r="AT113" s="70">
        <v>43914</v>
      </c>
      <c r="AU113" s="50">
        <v>44094</v>
      </c>
      <c r="AV113" s="60">
        <f>_xlfn.DAYS(AU113,AT113)</f>
        <v>180</v>
      </c>
      <c r="AW113" s="60">
        <f t="shared" si="22"/>
        <v>68</v>
      </c>
      <c r="AX113" s="50">
        <v>44092</v>
      </c>
      <c r="AY113" s="44">
        <v>187.57</v>
      </c>
      <c r="BB113" s="44">
        <v>11.92</v>
      </c>
      <c r="BC113" s="44">
        <v>11.93</v>
      </c>
      <c r="BE113" s="44">
        <v>128</v>
      </c>
      <c r="BF113" s="44">
        <v>7.14</v>
      </c>
      <c r="BG113" s="44">
        <v>227</v>
      </c>
      <c r="BH113" s="44">
        <v>4.72</v>
      </c>
      <c r="BI113" s="44">
        <v>0.46</v>
      </c>
      <c r="BJ113" s="44">
        <v>1.82</v>
      </c>
      <c r="BK113" s="65">
        <f>BH113/BJ113</f>
        <v>2.5934065934065931</v>
      </c>
      <c r="BL113" s="65">
        <f>BJ113/BI113</f>
        <v>3.9565217391304346</v>
      </c>
      <c r="BM113" s="65">
        <f>BG113/BJ113</f>
        <v>124.72527472527472</v>
      </c>
      <c r="BN113" s="65">
        <f>BM113*BH113</f>
        <v>588.70329670329659</v>
      </c>
      <c r="BO113" s="44">
        <v>1</v>
      </c>
      <c r="BP113" s="44">
        <v>5</v>
      </c>
      <c r="BW113" s="44">
        <v>1</v>
      </c>
      <c r="BX113" s="44" t="s">
        <v>269</v>
      </c>
      <c r="BY113" s="50">
        <v>44103</v>
      </c>
      <c r="BZ113" s="50">
        <v>44251</v>
      </c>
      <c r="CA113" s="44">
        <v>8</v>
      </c>
      <c r="DA113" s="44">
        <v>1</v>
      </c>
      <c r="DB113" s="44">
        <v>1</v>
      </c>
      <c r="DC113" s="44">
        <v>0</v>
      </c>
      <c r="DD113" s="44">
        <v>0</v>
      </c>
      <c r="DE113" s="44">
        <v>1</v>
      </c>
      <c r="DF113" s="44">
        <v>1</v>
      </c>
      <c r="DG113" s="44">
        <v>0</v>
      </c>
      <c r="DH113" s="44">
        <v>0</v>
      </c>
      <c r="DI113" s="44">
        <v>1</v>
      </c>
      <c r="DJ113" s="50">
        <v>44434</v>
      </c>
    </row>
    <row r="114" spans="1:116" s="18" customFormat="1" ht="20.100000000000001" customHeight="1" x14ac:dyDescent="0.25">
      <c r="A114" s="34">
        <v>117</v>
      </c>
      <c r="B114" s="76">
        <v>44111</v>
      </c>
      <c r="C114" s="38" t="s">
        <v>452</v>
      </c>
      <c r="D114" s="77">
        <v>491206187</v>
      </c>
      <c r="E114" s="8">
        <v>18238</v>
      </c>
      <c r="F114" s="34">
        <v>211</v>
      </c>
      <c r="G114" s="34" t="s">
        <v>500</v>
      </c>
      <c r="H114" s="34" t="s">
        <v>3</v>
      </c>
      <c r="I114" s="4">
        <v>7.25</v>
      </c>
      <c r="J114" s="4">
        <v>2.62</v>
      </c>
      <c r="K114" s="9" t="s">
        <v>523</v>
      </c>
      <c r="L114" s="10">
        <v>43039</v>
      </c>
      <c r="M114" s="9">
        <f t="shared" si="13"/>
        <v>67</v>
      </c>
      <c r="N114" s="9">
        <v>117</v>
      </c>
      <c r="O114" s="9" t="s">
        <v>267</v>
      </c>
      <c r="P114" s="9">
        <v>9</v>
      </c>
      <c r="Q114" s="44">
        <v>8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9" t="s">
        <v>593</v>
      </c>
      <c r="X114" s="9"/>
      <c r="Y114" s="9">
        <v>1</v>
      </c>
      <c r="Z114" t="s">
        <v>673</v>
      </c>
      <c r="AA114" t="s">
        <v>673</v>
      </c>
      <c r="AB114" s="10">
        <v>43039</v>
      </c>
      <c r="AC114" s="10">
        <v>44007</v>
      </c>
      <c r="AD114" s="10">
        <v>43084</v>
      </c>
      <c r="AE114" s="11">
        <f>DATEDIF(AD114,AC114,"d")</f>
        <v>923</v>
      </c>
      <c r="AF114" s="49">
        <v>1</v>
      </c>
      <c r="AG114" s="44">
        <v>1</v>
      </c>
      <c r="AH114" s="44" t="s">
        <v>585</v>
      </c>
      <c r="AI114" s="44">
        <v>0</v>
      </c>
      <c r="AJ114" s="44">
        <v>8.18</v>
      </c>
      <c r="AK114" s="50">
        <v>43178</v>
      </c>
      <c r="AL114" s="44">
        <v>1</v>
      </c>
      <c r="AM114" s="44">
        <v>1</v>
      </c>
      <c r="AN114" s="44">
        <v>0</v>
      </c>
      <c r="AO114" s="44">
        <v>0</v>
      </c>
      <c r="AP114" s="44">
        <v>0</v>
      </c>
      <c r="AQ114" s="44" t="s">
        <v>274</v>
      </c>
      <c r="AR114" s="44" t="s">
        <v>265</v>
      </c>
      <c r="AS114" s="44">
        <v>1</v>
      </c>
      <c r="AT114" s="70">
        <v>44111</v>
      </c>
      <c r="AU114" s="50" t="s">
        <v>550</v>
      </c>
      <c r="AV114" s="60"/>
      <c r="AW114" s="60">
        <f t="shared" si="22"/>
        <v>70</v>
      </c>
      <c r="AX114" s="50">
        <v>44111</v>
      </c>
      <c r="AY114" s="44"/>
      <c r="AZ114" s="44">
        <v>10.07</v>
      </c>
      <c r="BA114" s="44">
        <v>147.86000000000001</v>
      </c>
      <c r="BB114" s="44">
        <v>2.62</v>
      </c>
      <c r="BC114" s="44">
        <v>1.62</v>
      </c>
      <c r="BD114" s="44">
        <v>7.3</v>
      </c>
      <c r="BE114" s="44">
        <v>115</v>
      </c>
      <c r="BF114" s="44">
        <v>7.56</v>
      </c>
      <c r="BG114" s="44">
        <v>291</v>
      </c>
      <c r="BH114" s="44">
        <v>5.36</v>
      </c>
      <c r="BI114" s="44">
        <v>0.44</v>
      </c>
      <c r="BJ114" s="44">
        <v>1.56</v>
      </c>
      <c r="BK114" s="65">
        <f>BH114/BJ114</f>
        <v>3.4358974358974361</v>
      </c>
      <c r="BL114" s="65">
        <f>BJ114/BI114</f>
        <v>3.5454545454545454</v>
      </c>
      <c r="BM114" s="65">
        <f>BG114/BJ114</f>
        <v>186.53846153846152</v>
      </c>
      <c r="BN114" s="65">
        <f>BM114*BH114</f>
        <v>999.84615384615381</v>
      </c>
      <c r="BO114" s="44">
        <v>0</v>
      </c>
      <c r="BP114" s="44"/>
      <c r="BQ114" s="65">
        <v>8.6999999999999993</v>
      </c>
      <c r="BR114" s="53">
        <v>44141</v>
      </c>
      <c r="BS114" s="44">
        <v>1</v>
      </c>
      <c r="BT114" s="44"/>
      <c r="BU114" s="50"/>
      <c r="BV114" s="44">
        <v>0</v>
      </c>
      <c r="BW114" s="44">
        <v>0</v>
      </c>
      <c r="BX114" s="44"/>
      <c r="BY114" s="50"/>
      <c r="BZ114" s="50"/>
      <c r="CA114" s="44"/>
      <c r="CB114" s="50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50"/>
      <c r="CW114" s="44"/>
      <c r="CX114" s="44"/>
      <c r="CY114" s="50"/>
      <c r="CZ114" s="44"/>
      <c r="DA114" s="44">
        <v>0</v>
      </c>
      <c r="DB114" s="44">
        <v>1</v>
      </c>
      <c r="DC114" s="44">
        <v>0</v>
      </c>
      <c r="DD114" s="44">
        <v>0</v>
      </c>
      <c r="DE114" s="44">
        <v>0</v>
      </c>
      <c r="DF114" s="44">
        <v>0</v>
      </c>
      <c r="DG114" s="44">
        <v>0</v>
      </c>
      <c r="DH114" s="44">
        <v>0</v>
      </c>
      <c r="DI114" s="44">
        <v>0</v>
      </c>
      <c r="DJ114" s="50">
        <v>44596</v>
      </c>
      <c r="DK114" s="44"/>
      <c r="DL114" s="13"/>
    </row>
    <row r="115" spans="1:116" ht="20.100000000000001" customHeight="1" x14ac:dyDescent="0.25">
      <c r="A115" s="34">
        <v>118</v>
      </c>
      <c r="B115" s="76">
        <v>44111</v>
      </c>
      <c r="C115" s="38" t="s">
        <v>453</v>
      </c>
      <c r="D115" s="77">
        <v>350318099</v>
      </c>
      <c r="E115" s="8">
        <v>12861</v>
      </c>
      <c r="F115" s="34">
        <v>201</v>
      </c>
      <c r="G115" s="34" t="s">
        <v>501</v>
      </c>
      <c r="H115" s="34" t="s">
        <v>6</v>
      </c>
      <c r="I115" s="4">
        <v>38.03</v>
      </c>
      <c r="J115" s="4">
        <v>3.07</v>
      </c>
      <c r="K115" s="9" t="s">
        <v>46</v>
      </c>
      <c r="L115" s="10" t="s">
        <v>594</v>
      </c>
      <c r="M115" s="9">
        <v>85</v>
      </c>
      <c r="N115" s="9">
        <v>96</v>
      </c>
      <c r="O115" s="9" t="s">
        <v>267</v>
      </c>
      <c r="P115" s="9">
        <v>9</v>
      </c>
      <c r="Q115" s="44">
        <v>8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9" t="s">
        <v>595</v>
      </c>
      <c r="Y115" s="9">
        <v>1</v>
      </c>
      <c r="Z115" t="s">
        <v>673</v>
      </c>
      <c r="AA115" t="s">
        <v>673</v>
      </c>
      <c r="AB115" s="10" t="s">
        <v>594</v>
      </c>
      <c r="AD115" s="10">
        <v>43965</v>
      </c>
      <c r="AF115" s="49">
        <v>1</v>
      </c>
      <c r="AG115" s="44">
        <v>1</v>
      </c>
      <c r="AH115" s="44" t="s">
        <v>263</v>
      </c>
      <c r="AI115" s="44">
        <v>0</v>
      </c>
      <c r="AJ115" s="44">
        <v>28.8</v>
      </c>
      <c r="AK115" s="50">
        <v>44237</v>
      </c>
      <c r="AL115" s="44">
        <v>1</v>
      </c>
      <c r="AM115" s="44">
        <v>1</v>
      </c>
      <c r="AN115" s="44">
        <v>1</v>
      </c>
      <c r="AO115" s="44">
        <v>0</v>
      </c>
      <c r="AP115" s="44">
        <v>0</v>
      </c>
      <c r="AQ115" s="44">
        <v>0</v>
      </c>
      <c r="AT115" s="46"/>
      <c r="AV115" s="60">
        <f t="shared" ref="AV115:AV123" si="26">_xlfn.DAYS(AU115,AT115)</f>
        <v>0</v>
      </c>
      <c r="AW115" s="60"/>
      <c r="BK115" s="65"/>
      <c r="BL115" s="65"/>
      <c r="BM115" s="65"/>
      <c r="BN115" s="65"/>
      <c r="BW115" s="44">
        <v>0</v>
      </c>
      <c r="DA115" s="44">
        <v>0</v>
      </c>
      <c r="DB115" s="44">
        <v>0</v>
      </c>
      <c r="DC115" s="44">
        <v>0</v>
      </c>
      <c r="DD115" s="44">
        <v>0</v>
      </c>
      <c r="DE115" s="44">
        <v>1</v>
      </c>
      <c r="DF115" s="44">
        <v>0</v>
      </c>
      <c r="DG115" s="44">
        <v>0</v>
      </c>
      <c r="DH115" s="44">
        <v>0</v>
      </c>
      <c r="DJ115" s="50">
        <v>44536</v>
      </c>
    </row>
    <row r="116" spans="1:116" ht="20.100000000000001" customHeight="1" x14ac:dyDescent="0.25">
      <c r="A116" s="34">
        <v>119</v>
      </c>
      <c r="B116" s="76">
        <v>44113</v>
      </c>
      <c r="C116" s="38" t="s">
        <v>454</v>
      </c>
      <c r="D116" s="77">
        <v>390211401</v>
      </c>
      <c r="E116" s="8">
        <v>14287</v>
      </c>
      <c r="F116" s="34">
        <v>111</v>
      </c>
      <c r="G116" s="34" t="s">
        <v>502</v>
      </c>
      <c r="H116" s="34" t="s">
        <v>3</v>
      </c>
      <c r="I116" s="4">
        <v>38.630000000000003</v>
      </c>
      <c r="K116" s="9" t="s">
        <v>523</v>
      </c>
      <c r="L116" s="10">
        <v>42856</v>
      </c>
      <c r="M116" s="9">
        <f t="shared" ref="M116:M179" si="27">DATEDIF(E116,L116,"y")</f>
        <v>78</v>
      </c>
      <c r="N116" s="9">
        <v>78.900000000000006</v>
      </c>
      <c r="O116" s="9" t="s">
        <v>258</v>
      </c>
      <c r="P116" s="9">
        <v>9</v>
      </c>
      <c r="Q116" s="44">
        <v>8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9" t="s">
        <v>596</v>
      </c>
      <c r="Y116" s="9">
        <v>1</v>
      </c>
      <c r="Z116" t="s">
        <v>673</v>
      </c>
      <c r="AA116" t="s">
        <v>673</v>
      </c>
      <c r="AB116" s="10">
        <v>43895</v>
      </c>
      <c r="AC116" s="10">
        <v>43902</v>
      </c>
      <c r="AD116" s="10">
        <v>42881</v>
      </c>
      <c r="AE116" s="11">
        <f t="shared" ref="AE116:AE122" si="28">DATEDIF(AD116,AC116,"d")</f>
        <v>1021</v>
      </c>
      <c r="AF116" s="49">
        <v>1</v>
      </c>
      <c r="AG116" s="44">
        <v>1</v>
      </c>
      <c r="AH116" s="44" t="s">
        <v>260</v>
      </c>
      <c r="AI116" s="44">
        <v>0</v>
      </c>
      <c r="AJ116" s="44">
        <v>4.05</v>
      </c>
      <c r="AK116" s="50">
        <v>43640</v>
      </c>
      <c r="AL116" s="44">
        <v>1</v>
      </c>
      <c r="AM116" s="44">
        <v>0</v>
      </c>
      <c r="AN116" s="44">
        <v>0</v>
      </c>
      <c r="AO116" s="44">
        <v>0</v>
      </c>
      <c r="AP116" s="44">
        <v>0</v>
      </c>
      <c r="AQ116" s="44" t="s">
        <v>274</v>
      </c>
      <c r="AR116" s="44" t="s">
        <v>265</v>
      </c>
      <c r="AS116" s="44">
        <v>1</v>
      </c>
      <c r="AT116" s="70">
        <v>44022</v>
      </c>
      <c r="AU116" s="50">
        <v>44141</v>
      </c>
      <c r="AV116" s="60">
        <f t="shared" si="26"/>
        <v>119</v>
      </c>
      <c r="AW116" s="60">
        <f>DATEDIF(E116,AT116,"Y")</f>
        <v>81</v>
      </c>
      <c r="AX116" s="53">
        <v>44022</v>
      </c>
      <c r="AY116" s="44">
        <v>41.56</v>
      </c>
      <c r="BB116" s="44">
        <v>2.3199999999999998</v>
      </c>
      <c r="BC116" s="44">
        <v>1.37</v>
      </c>
      <c r="BD116" s="44">
        <v>10.199999999999999</v>
      </c>
      <c r="BE116" s="44">
        <v>102</v>
      </c>
      <c r="BF116" s="44">
        <v>6.02</v>
      </c>
      <c r="BG116" s="44">
        <v>234</v>
      </c>
      <c r="BH116" s="44">
        <v>4.43</v>
      </c>
      <c r="BI116" s="44">
        <v>0.5</v>
      </c>
      <c r="BJ116" s="44">
        <v>0.99</v>
      </c>
      <c r="BK116" s="65">
        <f>BH116/BJ116</f>
        <v>4.4747474747474749</v>
      </c>
      <c r="BL116" s="65">
        <f>BJ116/BI116</f>
        <v>1.98</v>
      </c>
      <c r="BM116" s="65">
        <f>BG116/BJ116</f>
        <v>236.36363636363637</v>
      </c>
      <c r="BN116" s="65">
        <f>BM116*BH116</f>
        <v>1047.090909090909</v>
      </c>
      <c r="BO116" s="44">
        <v>0</v>
      </c>
      <c r="BP116" s="44">
        <v>0</v>
      </c>
      <c r="BQ116" s="44">
        <v>18.11</v>
      </c>
      <c r="BR116" s="50">
        <v>44050</v>
      </c>
      <c r="BS116" s="44">
        <v>1</v>
      </c>
      <c r="BV116" s="44">
        <v>0</v>
      </c>
      <c r="BW116" s="44">
        <v>0</v>
      </c>
      <c r="DA116" s="44">
        <v>0</v>
      </c>
      <c r="DB116" s="44">
        <v>0</v>
      </c>
      <c r="DC116" s="44">
        <v>0</v>
      </c>
      <c r="DD116" s="44">
        <v>0</v>
      </c>
      <c r="DE116" s="44">
        <v>1</v>
      </c>
      <c r="DF116" s="44">
        <v>1</v>
      </c>
      <c r="DG116" s="44">
        <v>0</v>
      </c>
      <c r="DH116" s="44">
        <v>0</v>
      </c>
      <c r="DJ116" s="50" t="s">
        <v>597</v>
      </c>
    </row>
    <row r="117" spans="1:116" ht="20.100000000000001" customHeight="1" x14ac:dyDescent="0.25">
      <c r="A117" s="34">
        <v>120</v>
      </c>
      <c r="B117" s="76">
        <v>44125</v>
      </c>
      <c r="C117" s="38" t="s">
        <v>457</v>
      </c>
      <c r="D117" s="77">
        <v>450202407</v>
      </c>
      <c r="E117" s="8">
        <v>16470</v>
      </c>
      <c r="F117" s="34">
        <v>205</v>
      </c>
      <c r="G117" s="34" t="s">
        <v>503</v>
      </c>
      <c r="H117" s="34" t="s">
        <v>3</v>
      </c>
      <c r="I117" s="4">
        <v>117.5</v>
      </c>
      <c r="J117" s="4">
        <v>3.41</v>
      </c>
      <c r="K117" s="9" t="s">
        <v>523</v>
      </c>
      <c r="L117" s="10">
        <v>44063</v>
      </c>
      <c r="M117" s="9">
        <f t="shared" si="27"/>
        <v>75</v>
      </c>
      <c r="N117" s="9">
        <v>426.79</v>
      </c>
      <c r="O117" s="9" t="s">
        <v>267</v>
      </c>
      <c r="P117" s="9">
        <v>9</v>
      </c>
      <c r="Q117" s="44">
        <v>8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Y117" s="9">
        <v>1</v>
      </c>
      <c r="Z117"/>
      <c r="AA117" t="s">
        <v>673</v>
      </c>
      <c r="AB117" s="10">
        <v>44075</v>
      </c>
      <c r="AC117" s="10">
        <v>44545</v>
      </c>
      <c r="AD117" s="10">
        <v>44104</v>
      </c>
      <c r="AE117" s="11">
        <f t="shared" si="28"/>
        <v>441</v>
      </c>
      <c r="AF117" s="49">
        <v>1</v>
      </c>
      <c r="AG117" s="44">
        <v>1</v>
      </c>
      <c r="AH117" s="44" t="s">
        <v>273</v>
      </c>
      <c r="AI117" s="44">
        <v>0</v>
      </c>
      <c r="AL117" s="44">
        <v>1</v>
      </c>
      <c r="AM117" s="44">
        <v>1</v>
      </c>
      <c r="AN117" s="44">
        <v>1</v>
      </c>
      <c r="AO117" s="44">
        <v>0</v>
      </c>
      <c r="AP117" s="44">
        <v>0</v>
      </c>
      <c r="AQ117" s="44" t="s">
        <v>274</v>
      </c>
      <c r="AR117" s="44" t="s">
        <v>270</v>
      </c>
      <c r="AS117" s="44">
        <v>1</v>
      </c>
      <c r="AT117" s="70">
        <v>44125</v>
      </c>
      <c r="AU117" s="50">
        <v>44545</v>
      </c>
      <c r="AV117" s="60">
        <f t="shared" si="26"/>
        <v>420</v>
      </c>
      <c r="AW117" s="60">
        <f>DATEDIF(E117,AT117,"Y")</f>
        <v>75</v>
      </c>
      <c r="AX117" s="58">
        <v>44125</v>
      </c>
      <c r="AY117" s="44">
        <v>117.5</v>
      </c>
      <c r="AZ117" s="44">
        <v>11.19</v>
      </c>
      <c r="BA117" s="44">
        <v>244.17</v>
      </c>
      <c r="BB117" s="44">
        <v>3.41</v>
      </c>
      <c r="BC117" s="44">
        <v>12.28</v>
      </c>
      <c r="BD117" s="44">
        <v>2.7</v>
      </c>
      <c r="BE117" s="44">
        <v>85</v>
      </c>
      <c r="BF117" s="44">
        <v>5</v>
      </c>
      <c r="BG117" s="44">
        <v>414</v>
      </c>
      <c r="BH117" s="44">
        <v>2.2200000000000002</v>
      </c>
      <c r="BI117" s="44">
        <v>0.76</v>
      </c>
      <c r="BJ117" s="44">
        <v>1.64</v>
      </c>
      <c r="BK117" s="65">
        <f>BH117/BJ117</f>
        <v>1.3536585365853659</v>
      </c>
      <c r="BL117" s="65">
        <f>BJ117/BI117</f>
        <v>2.1578947368421053</v>
      </c>
      <c r="BM117" s="65">
        <f>BG117/BJ117</f>
        <v>252.43902439024393</v>
      </c>
      <c r="BN117" s="65">
        <f>BM117*BH117</f>
        <v>560.41463414634154</v>
      </c>
      <c r="BO117" s="44">
        <v>2</v>
      </c>
      <c r="BP117" s="44">
        <v>1</v>
      </c>
      <c r="BQ117" s="44">
        <v>0.3</v>
      </c>
      <c r="BR117" s="50">
        <v>44218</v>
      </c>
      <c r="BS117" s="44">
        <v>1</v>
      </c>
      <c r="BV117" s="44">
        <v>0</v>
      </c>
      <c r="BW117" s="44">
        <v>0</v>
      </c>
      <c r="DA117" s="44">
        <v>0</v>
      </c>
      <c r="DB117" s="44">
        <v>0</v>
      </c>
      <c r="DC117" s="44">
        <v>0</v>
      </c>
      <c r="DD117" s="44">
        <v>0</v>
      </c>
      <c r="DE117" s="44">
        <v>0</v>
      </c>
      <c r="DF117" s="44">
        <v>0</v>
      </c>
      <c r="DG117" s="44">
        <v>0</v>
      </c>
      <c r="DH117" s="44">
        <v>0</v>
      </c>
      <c r="DJ117" s="50">
        <v>44586</v>
      </c>
    </row>
    <row r="118" spans="1:116" ht="20.100000000000001" customHeight="1" x14ac:dyDescent="0.25">
      <c r="A118" s="34">
        <v>121</v>
      </c>
      <c r="B118" s="76">
        <v>44134</v>
      </c>
      <c r="C118" s="38" t="s">
        <v>525</v>
      </c>
      <c r="D118" s="77">
        <v>361107405</v>
      </c>
      <c r="E118" s="8">
        <v>13461</v>
      </c>
      <c r="F118" s="34">
        <v>111</v>
      </c>
      <c r="G118" s="34" t="s">
        <v>504</v>
      </c>
      <c r="H118" s="34" t="s">
        <v>6</v>
      </c>
      <c r="I118" s="4">
        <v>181.7</v>
      </c>
      <c r="J118" s="4">
        <v>16.440000000000001</v>
      </c>
      <c r="K118" s="9" t="s">
        <v>523</v>
      </c>
      <c r="L118" s="10">
        <v>40672</v>
      </c>
      <c r="M118" s="9">
        <f t="shared" si="27"/>
        <v>74</v>
      </c>
      <c r="N118" s="9">
        <v>11.5</v>
      </c>
      <c r="O118" s="9" t="s">
        <v>272</v>
      </c>
      <c r="P118" s="9">
        <v>7</v>
      </c>
      <c r="Q118" s="44">
        <v>7</v>
      </c>
      <c r="R118" s="44">
        <v>0</v>
      </c>
      <c r="S118" s="44">
        <v>0</v>
      </c>
      <c r="T118" s="44">
        <v>1</v>
      </c>
      <c r="U118" s="44">
        <v>0</v>
      </c>
      <c r="V118" s="44">
        <v>0</v>
      </c>
      <c r="W118" s="9" t="s">
        <v>287</v>
      </c>
      <c r="Y118" s="9">
        <v>0</v>
      </c>
      <c r="Z118" s="75" t="s">
        <v>682</v>
      </c>
      <c r="AA118" s="75" t="s">
        <v>676</v>
      </c>
      <c r="AB118" s="10">
        <v>44044</v>
      </c>
      <c r="AC118" s="10">
        <v>44044</v>
      </c>
      <c r="AD118" s="10">
        <v>43497</v>
      </c>
      <c r="AE118" s="11">
        <f t="shared" si="28"/>
        <v>547</v>
      </c>
      <c r="AF118" s="49">
        <v>0</v>
      </c>
      <c r="AG118" s="44">
        <v>1</v>
      </c>
      <c r="AI118" s="44">
        <v>0</v>
      </c>
      <c r="AL118" s="44">
        <v>0</v>
      </c>
      <c r="AM118" s="44">
        <v>1</v>
      </c>
      <c r="AN118" s="44">
        <v>0</v>
      </c>
      <c r="AO118" s="44">
        <v>0</v>
      </c>
      <c r="AP118" s="44">
        <v>0</v>
      </c>
      <c r="AQ118" s="44">
        <v>0</v>
      </c>
      <c r="AT118" s="46"/>
      <c r="AV118" s="60">
        <f t="shared" si="26"/>
        <v>0</v>
      </c>
      <c r="AW118" s="60"/>
      <c r="BK118" s="65"/>
      <c r="BL118" s="65"/>
      <c r="BM118" s="65"/>
      <c r="BN118" s="65"/>
      <c r="BW118" s="44">
        <v>0</v>
      </c>
      <c r="DA118" s="44">
        <v>0</v>
      </c>
      <c r="DB118" s="44">
        <v>0</v>
      </c>
      <c r="DC118" s="44">
        <v>0</v>
      </c>
      <c r="DD118" s="44">
        <v>0</v>
      </c>
      <c r="DE118" s="44">
        <v>0</v>
      </c>
      <c r="DF118" s="44">
        <v>0</v>
      </c>
      <c r="DG118" s="44">
        <v>1</v>
      </c>
      <c r="DH118" s="44">
        <v>0</v>
      </c>
      <c r="DI118" s="44">
        <v>1</v>
      </c>
      <c r="DJ118" s="50">
        <v>44166</v>
      </c>
    </row>
    <row r="119" spans="1:116" ht="20.100000000000001" customHeight="1" x14ac:dyDescent="0.25">
      <c r="A119" s="34">
        <v>122</v>
      </c>
      <c r="B119" s="76">
        <v>44134</v>
      </c>
      <c r="C119" s="38" t="s">
        <v>458</v>
      </c>
      <c r="D119" s="77">
        <v>440409096</v>
      </c>
      <c r="E119" s="8">
        <v>16171</v>
      </c>
      <c r="F119" s="34">
        <v>111</v>
      </c>
      <c r="G119" s="34" t="s">
        <v>505</v>
      </c>
      <c r="H119" s="34" t="s">
        <v>3</v>
      </c>
      <c r="I119" s="4">
        <v>116.52</v>
      </c>
      <c r="J119" s="4">
        <v>2.98</v>
      </c>
      <c r="K119" s="9" t="s">
        <v>523</v>
      </c>
      <c r="L119" s="10">
        <v>42767</v>
      </c>
      <c r="M119" s="9">
        <f t="shared" si="27"/>
        <v>72</v>
      </c>
      <c r="N119" s="9">
        <v>113</v>
      </c>
      <c r="O119" s="9" t="s">
        <v>262</v>
      </c>
      <c r="P119" s="25">
        <v>8</v>
      </c>
      <c r="Q119" s="44">
        <v>8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Y119" s="9">
        <v>1</v>
      </c>
      <c r="Z119" s="42"/>
      <c r="AA119" t="s">
        <v>676</v>
      </c>
      <c r="AB119" s="10">
        <v>42767</v>
      </c>
      <c r="AC119" s="10">
        <v>43586</v>
      </c>
      <c r="AD119" s="10">
        <v>43525</v>
      </c>
      <c r="AE119" s="11">
        <f t="shared" si="28"/>
        <v>61</v>
      </c>
      <c r="AF119" s="49">
        <v>0</v>
      </c>
      <c r="AG119" s="44">
        <v>1</v>
      </c>
      <c r="AI119" s="44">
        <v>1</v>
      </c>
      <c r="AL119" s="44">
        <v>0</v>
      </c>
      <c r="AM119" s="44">
        <v>1</v>
      </c>
      <c r="AN119" s="44">
        <v>0</v>
      </c>
      <c r="AO119" s="44">
        <v>0</v>
      </c>
      <c r="AP119" s="44">
        <v>0</v>
      </c>
      <c r="AQ119" s="44" t="s">
        <v>598</v>
      </c>
      <c r="AR119" s="44" t="s">
        <v>269</v>
      </c>
      <c r="AS119" s="44">
        <v>0</v>
      </c>
      <c r="AT119" s="70">
        <v>44134</v>
      </c>
      <c r="AU119" s="50">
        <v>44316</v>
      </c>
      <c r="AV119" s="60">
        <f t="shared" si="26"/>
        <v>182</v>
      </c>
      <c r="AW119" s="60">
        <f>DATEDIF(E119,AT119,"Y")</f>
        <v>76</v>
      </c>
      <c r="AX119" s="53">
        <v>44134</v>
      </c>
      <c r="AY119" s="44">
        <v>116</v>
      </c>
      <c r="BB119" s="44">
        <v>2.98</v>
      </c>
      <c r="BC119" s="44">
        <v>3.11</v>
      </c>
      <c r="BD119" s="44">
        <v>12.3</v>
      </c>
      <c r="BE119" s="44">
        <v>134</v>
      </c>
      <c r="BF119" s="44">
        <v>6.95</v>
      </c>
      <c r="BG119" s="44">
        <v>322</v>
      </c>
      <c r="BH119" s="44">
        <v>4.71</v>
      </c>
      <c r="BI119" s="44">
        <v>0.75</v>
      </c>
      <c r="BJ119" s="44">
        <v>1.25</v>
      </c>
      <c r="BK119" s="65">
        <f>BH119/BJ119</f>
        <v>3.7679999999999998</v>
      </c>
      <c r="BL119" s="65">
        <f>BJ119/BI119</f>
        <v>1.6666666666666667</v>
      </c>
      <c r="BM119" s="65">
        <f>BG119/BJ119</f>
        <v>257.60000000000002</v>
      </c>
      <c r="BN119" s="65">
        <f>BM119*BH119</f>
        <v>1213.296</v>
      </c>
      <c r="BO119" s="44">
        <v>1</v>
      </c>
      <c r="BP119" s="44">
        <v>0</v>
      </c>
      <c r="BQ119" s="44">
        <v>34.340000000000003</v>
      </c>
      <c r="BR119" s="50">
        <v>44162</v>
      </c>
      <c r="BS119" s="44">
        <v>1</v>
      </c>
      <c r="BV119" s="44">
        <v>0</v>
      </c>
      <c r="BW119" s="44">
        <v>1</v>
      </c>
      <c r="DJ119" s="50">
        <v>44344</v>
      </c>
      <c r="DK119" s="44" t="s">
        <v>599</v>
      </c>
    </row>
    <row r="120" spans="1:116" s="18" customFormat="1" ht="20.100000000000001" customHeight="1" x14ac:dyDescent="0.25">
      <c r="A120" s="34">
        <v>123</v>
      </c>
      <c r="B120" s="76">
        <v>44141</v>
      </c>
      <c r="C120" s="38" t="s">
        <v>460</v>
      </c>
      <c r="D120" s="77">
        <v>370911424</v>
      </c>
      <c r="E120" s="8">
        <v>13769</v>
      </c>
      <c r="F120" s="34">
        <v>201</v>
      </c>
      <c r="G120" s="34" t="s">
        <v>506</v>
      </c>
      <c r="H120" s="34" t="s">
        <v>3</v>
      </c>
      <c r="I120" s="4">
        <v>1552.47</v>
      </c>
      <c r="J120" s="4"/>
      <c r="K120" s="9" t="s">
        <v>523</v>
      </c>
      <c r="L120" s="10">
        <v>43893</v>
      </c>
      <c r="M120" s="9">
        <f t="shared" si="27"/>
        <v>82</v>
      </c>
      <c r="N120" s="9">
        <v>64</v>
      </c>
      <c r="O120" s="9" t="s">
        <v>600</v>
      </c>
      <c r="P120" s="9">
        <v>9</v>
      </c>
      <c r="Q120" s="44">
        <v>8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9" t="s">
        <v>601</v>
      </c>
      <c r="X120" s="9"/>
      <c r="Y120" s="9">
        <v>0</v>
      </c>
      <c r="Z120" s="42" t="s">
        <v>680</v>
      </c>
      <c r="AA120" t="s">
        <v>676</v>
      </c>
      <c r="AB120" s="10">
        <v>44125</v>
      </c>
      <c r="AC120" s="10">
        <v>44075</v>
      </c>
      <c r="AD120" s="10">
        <v>43894</v>
      </c>
      <c r="AE120" s="11">
        <f t="shared" si="28"/>
        <v>181</v>
      </c>
      <c r="AF120" s="49">
        <v>1</v>
      </c>
      <c r="AG120" s="44">
        <v>1</v>
      </c>
      <c r="AH120" s="44" t="s">
        <v>260</v>
      </c>
      <c r="AI120" s="44">
        <v>0</v>
      </c>
      <c r="AJ120" s="44">
        <v>12.73</v>
      </c>
      <c r="AK120" s="50">
        <v>43949</v>
      </c>
      <c r="AL120" s="44">
        <v>0</v>
      </c>
      <c r="AM120" s="44">
        <v>1</v>
      </c>
      <c r="AN120" s="44">
        <v>0</v>
      </c>
      <c r="AO120" s="44">
        <v>0</v>
      </c>
      <c r="AP120" s="44">
        <v>0</v>
      </c>
      <c r="AQ120" s="44" t="s">
        <v>261</v>
      </c>
      <c r="AR120" s="44" t="s">
        <v>580</v>
      </c>
      <c r="AS120" s="44">
        <v>1</v>
      </c>
      <c r="AT120" s="70">
        <v>44141</v>
      </c>
      <c r="AU120" s="50">
        <v>44330</v>
      </c>
      <c r="AV120" s="60">
        <f t="shared" si="26"/>
        <v>189</v>
      </c>
      <c r="AW120" s="60">
        <f>DATEDIF(E120,AT120,"Y")</f>
        <v>83</v>
      </c>
      <c r="AX120" s="58">
        <v>44141</v>
      </c>
      <c r="AY120" s="44">
        <v>1553.47</v>
      </c>
      <c r="AZ120" s="44">
        <v>20.6</v>
      </c>
      <c r="BA120" s="44">
        <v>162.93</v>
      </c>
      <c r="BB120" s="44"/>
      <c r="BC120" s="44"/>
      <c r="BD120" s="44"/>
      <c r="BE120" s="44"/>
      <c r="BF120" s="44"/>
      <c r="BG120" s="44"/>
      <c r="BH120" s="44"/>
      <c r="BI120" s="44"/>
      <c r="BJ120" s="44"/>
      <c r="BK120" s="65"/>
      <c r="BL120" s="65"/>
      <c r="BM120" s="65"/>
      <c r="BN120" s="65"/>
      <c r="BO120" s="44">
        <v>1</v>
      </c>
      <c r="BP120" s="44">
        <v>0</v>
      </c>
      <c r="BQ120" s="44">
        <v>80.91</v>
      </c>
      <c r="BR120" s="50">
        <v>44169</v>
      </c>
      <c r="BS120" s="44">
        <v>0</v>
      </c>
      <c r="BT120" s="44"/>
      <c r="BU120" s="50"/>
      <c r="BV120" s="44">
        <v>0</v>
      </c>
      <c r="BW120" s="44">
        <v>1</v>
      </c>
      <c r="BX120" s="44" t="s">
        <v>269</v>
      </c>
      <c r="BY120" s="50">
        <v>44340</v>
      </c>
      <c r="BZ120" s="50">
        <v>44536</v>
      </c>
      <c r="CA120" s="44">
        <v>10</v>
      </c>
      <c r="CB120" s="50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50"/>
      <c r="CW120" s="44"/>
      <c r="CX120" s="44"/>
      <c r="CY120" s="50"/>
      <c r="CZ120" s="44"/>
      <c r="DA120" s="44">
        <v>0</v>
      </c>
      <c r="DB120" s="44">
        <v>0</v>
      </c>
      <c r="DC120" s="44" t="s">
        <v>274</v>
      </c>
      <c r="DD120" s="44">
        <v>0</v>
      </c>
      <c r="DE120" s="44">
        <v>0</v>
      </c>
      <c r="DF120" s="44">
        <v>0</v>
      </c>
      <c r="DG120" s="44">
        <v>0</v>
      </c>
      <c r="DH120" s="44">
        <v>0</v>
      </c>
      <c r="DI120" s="44">
        <v>0</v>
      </c>
      <c r="DJ120" s="50">
        <v>44624</v>
      </c>
      <c r="DK120" s="44"/>
      <c r="DL120" s="13"/>
    </row>
    <row r="121" spans="1:116" ht="20.100000000000001" customHeight="1" x14ac:dyDescent="0.25">
      <c r="A121" s="34">
        <v>124</v>
      </c>
      <c r="B121" s="76">
        <v>44148</v>
      </c>
      <c r="C121" s="38" t="s">
        <v>461</v>
      </c>
      <c r="D121" s="78">
        <v>4504133409</v>
      </c>
      <c r="E121" s="8">
        <v>16550</v>
      </c>
      <c r="F121" s="34">
        <v>211</v>
      </c>
      <c r="G121" s="34" t="s">
        <v>507</v>
      </c>
      <c r="H121" s="34" t="s">
        <v>6</v>
      </c>
      <c r="I121" s="4">
        <v>12.64</v>
      </c>
      <c r="J121" s="4">
        <v>2.34</v>
      </c>
      <c r="K121" s="9" t="s">
        <v>523</v>
      </c>
      <c r="L121" s="10">
        <v>42482</v>
      </c>
      <c r="M121" s="9">
        <f t="shared" si="27"/>
        <v>70</v>
      </c>
      <c r="N121" s="9">
        <v>46.54</v>
      </c>
      <c r="O121" s="9" t="s">
        <v>590</v>
      </c>
      <c r="P121" s="9">
        <v>7</v>
      </c>
      <c r="Q121" s="44">
        <v>7</v>
      </c>
      <c r="R121" s="44">
        <v>0</v>
      </c>
      <c r="S121" s="44">
        <v>0</v>
      </c>
      <c r="T121" s="44">
        <v>1</v>
      </c>
      <c r="U121" s="44">
        <v>0</v>
      </c>
      <c r="V121" s="44">
        <v>0</v>
      </c>
      <c r="W121" s="9" t="s">
        <v>602</v>
      </c>
      <c r="Y121" s="9">
        <v>1</v>
      </c>
      <c r="Z121" s="79" t="s">
        <v>677</v>
      </c>
      <c r="AA121" t="s">
        <v>677</v>
      </c>
      <c r="AB121" s="10">
        <v>42482</v>
      </c>
      <c r="AC121" s="10">
        <v>43718</v>
      </c>
      <c r="AD121" s="10">
        <v>42541</v>
      </c>
      <c r="AE121" s="11">
        <f t="shared" si="28"/>
        <v>1177</v>
      </c>
      <c r="AF121" s="49">
        <v>1</v>
      </c>
      <c r="AG121" s="44">
        <v>1</v>
      </c>
      <c r="AH121" s="44" t="s">
        <v>273</v>
      </c>
      <c r="AI121" s="44">
        <v>0</v>
      </c>
      <c r="AJ121" s="44">
        <v>1.01</v>
      </c>
      <c r="AK121" s="50">
        <v>42633</v>
      </c>
      <c r="AL121" s="44">
        <v>1</v>
      </c>
      <c r="AM121" s="44">
        <v>0</v>
      </c>
      <c r="AN121" s="44">
        <v>0</v>
      </c>
      <c r="AO121" s="44">
        <v>0</v>
      </c>
      <c r="AP121" s="44">
        <v>0</v>
      </c>
      <c r="AQ121" s="44" t="s">
        <v>274</v>
      </c>
      <c r="AR121" s="44" t="s">
        <v>265</v>
      </c>
      <c r="AS121" s="44">
        <v>1</v>
      </c>
      <c r="AT121" s="70">
        <v>44125</v>
      </c>
      <c r="AU121" s="50">
        <v>44442</v>
      </c>
      <c r="AV121" s="60">
        <f t="shared" si="26"/>
        <v>317</v>
      </c>
      <c r="AW121" s="60">
        <f>DATEDIF(E121,AT121,"Y")</f>
        <v>75</v>
      </c>
      <c r="AX121" s="53">
        <v>44125</v>
      </c>
      <c r="AY121" s="44">
        <v>8.91</v>
      </c>
      <c r="BB121" s="44">
        <v>2.56</v>
      </c>
      <c r="BC121" s="44">
        <v>0.88</v>
      </c>
      <c r="BD121" s="44">
        <v>0.9</v>
      </c>
      <c r="BE121" s="44">
        <v>124</v>
      </c>
      <c r="BF121" s="44">
        <v>4.96</v>
      </c>
      <c r="BG121" s="44">
        <v>226</v>
      </c>
      <c r="BH121" s="44">
        <v>3.05</v>
      </c>
      <c r="BI121" s="44">
        <v>0.53</v>
      </c>
      <c r="BJ121" s="44">
        <v>1.22</v>
      </c>
      <c r="BK121" s="65">
        <f>BH121/BJ121</f>
        <v>2.5</v>
      </c>
      <c r="BL121" s="65">
        <f>BJ121/BI121</f>
        <v>2.3018867924528301</v>
      </c>
      <c r="BM121" s="65">
        <f>BG121/BJ121</f>
        <v>185.24590163934425</v>
      </c>
      <c r="BN121" s="65">
        <f>BM121*BH121</f>
        <v>564.99999999999989</v>
      </c>
      <c r="BO121" s="44">
        <v>1</v>
      </c>
      <c r="BP121" s="44">
        <v>0</v>
      </c>
      <c r="BQ121" s="44">
        <v>1.2</v>
      </c>
      <c r="BR121" s="50">
        <v>44202</v>
      </c>
      <c r="BS121" s="44">
        <v>1</v>
      </c>
      <c r="BV121" s="44">
        <v>0</v>
      </c>
      <c r="BW121" s="44">
        <v>0</v>
      </c>
      <c r="DA121" s="44">
        <v>0</v>
      </c>
      <c r="DB121" s="44">
        <v>1</v>
      </c>
      <c r="DC121" s="44">
        <v>0</v>
      </c>
      <c r="DD121" s="44">
        <v>0</v>
      </c>
      <c r="DE121" s="44">
        <v>1</v>
      </c>
      <c r="DF121" s="44">
        <v>0</v>
      </c>
      <c r="DG121" s="44">
        <v>0</v>
      </c>
      <c r="DH121" s="44">
        <v>0</v>
      </c>
      <c r="DJ121" s="50">
        <v>44442</v>
      </c>
    </row>
    <row r="122" spans="1:116" ht="20.100000000000001" customHeight="1" x14ac:dyDescent="0.25">
      <c r="A122" s="34">
        <v>125</v>
      </c>
      <c r="B122" s="76">
        <v>44148</v>
      </c>
      <c r="C122" s="38" t="s">
        <v>462</v>
      </c>
      <c r="D122" s="77">
        <v>450922456</v>
      </c>
      <c r="E122" s="8">
        <v>16702</v>
      </c>
      <c r="F122" s="34">
        <v>111</v>
      </c>
      <c r="G122" s="34" t="s">
        <v>508</v>
      </c>
      <c r="H122" s="34" t="s">
        <v>3</v>
      </c>
      <c r="I122" s="4">
        <v>59.94</v>
      </c>
      <c r="J122" s="4">
        <v>4.22</v>
      </c>
      <c r="K122" s="9" t="s">
        <v>523</v>
      </c>
      <c r="L122" s="10">
        <v>43483</v>
      </c>
      <c r="M122" s="9">
        <f t="shared" si="27"/>
        <v>73</v>
      </c>
      <c r="N122" s="9">
        <v>10.66</v>
      </c>
      <c r="O122" s="9" t="s">
        <v>267</v>
      </c>
      <c r="P122" s="9">
        <v>9</v>
      </c>
      <c r="Q122" s="44">
        <v>8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9" t="s">
        <v>603</v>
      </c>
      <c r="Y122" s="9">
        <v>1</v>
      </c>
      <c r="Z122" t="s">
        <v>673</v>
      </c>
      <c r="AA122" t="s">
        <v>674</v>
      </c>
      <c r="AB122" s="10">
        <v>43483</v>
      </c>
      <c r="AC122" s="10">
        <v>43984</v>
      </c>
      <c r="AD122" s="10">
        <v>43507</v>
      </c>
      <c r="AE122" s="11">
        <f t="shared" si="28"/>
        <v>477</v>
      </c>
      <c r="AF122" s="49">
        <v>1</v>
      </c>
      <c r="AG122" s="44">
        <v>1</v>
      </c>
      <c r="AH122" s="44" t="s">
        <v>281</v>
      </c>
      <c r="AI122" s="44">
        <v>0</v>
      </c>
      <c r="AL122" s="44">
        <v>1</v>
      </c>
      <c r="AM122" s="44">
        <v>1</v>
      </c>
      <c r="AN122" s="44">
        <v>0</v>
      </c>
      <c r="AO122" s="44">
        <v>0</v>
      </c>
      <c r="AP122" s="44">
        <v>0</v>
      </c>
      <c r="AQ122" s="44" t="s">
        <v>274</v>
      </c>
      <c r="AR122" s="44" t="s">
        <v>580</v>
      </c>
      <c r="AS122" s="44">
        <v>1</v>
      </c>
      <c r="AT122" s="70">
        <v>44148</v>
      </c>
      <c r="AU122" s="50">
        <v>44325</v>
      </c>
      <c r="AV122" s="60">
        <f t="shared" si="26"/>
        <v>177</v>
      </c>
      <c r="AW122" s="60">
        <f>DATEDIF(E122,AT122,"Y")</f>
        <v>75</v>
      </c>
      <c r="AX122" s="53">
        <v>44148</v>
      </c>
      <c r="AY122" s="44">
        <v>59.94</v>
      </c>
      <c r="BB122" s="44">
        <v>4.22</v>
      </c>
      <c r="BC122" s="44">
        <v>6</v>
      </c>
      <c r="BD122" s="44">
        <v>25.7</v>
      </c>
      <c r="BE122" s="44">
        <v>157</v>
      </c>
      <c r="BF122" s="44">
        <v>12.44</v>
      </c>
      <c r="BG122" s="44">
        <v>296</v>
      </c>
      <c r="BH122" s="44">
        <v>7.37</v>
      </c>
      <c r="BI122" s="44">
        <v>1.28</v>
      </c>
      <c r="BJ122" s="44">
        <v>3.58</v>
      </c>
      <c r="BK122" s="65">
        <f>BH122/BJ122</f>
        <v>2.058659217877095</v>
      </c>
      <c r="BL122" s="65">
        <f>BJ122/BI122</f>
        <v>2.796875</v>
      </c>
      <c r="BM122" s="65">
        <f>BG122/BJ122</f>
        <v>82.681564245810051</v>
      </c>
      <c r="BN122" s="65">
        <f>BM122*BH122</f>
        <v>609.36312849162005</v>
      </c>
      <c r="BO122" s="44">
        <v>0</v>
      </c>
      <c r="BP122" s="44">
        <v>0</v>
      </c>
      <c r="BV122" s="44">
        <v>0</v>
      </c>
      <c r="BW122" s="44">
        <v>0</v>
      </c>
      <c r="DA122" s="44">
        <v>0</v>
      </c>
      <c r="DB122" s="44">
        <v>0</v>
      </c>
      <c r="DC122" s="44">
        <v>0</v>
      </c>
      <c r="DD122" s="44">
        <v>0</v>
      </c>
      <c r="DE122" s="44">
        <v>0</v>
      </c>
      <c r="DF122" s="44">
        <v>0</v>
      </c>
      <c r="DG122" s="44">
        <v>1</v>
      </c>
      <c r="DH122" s="44">
        <v>0</v>
      </c>
      <c r="DI122" s="44">
        <v>0</v>
      </c>
      <c r="DJ122" s="50">
        <v>44335</v>
      </c>
    </row>
    <row r="123" spans="1:116" ht="20.100000000000001" customHeight="1" x14ac:dyDescent="0.25">
      <c r="A123" s="34">
        <v>126</v>
      </c>
      <c r="B123" s="76">
        <v>44153</v>
      </c>
      <c r="C123" s="38" t="s">
        <v>463</v>
      </c>
      <c r="D123" s="77">
        <v>6202111520</v>
      </c>
      <c r="E123" s="8">
        <v>22688</v>
      </c>
      <c r="F123" s="34">
        <v>205</v>
      </c>
      <c r="G123" s="34" t="s">
        <v>509</v>
      </c>
      <c r="H123" s="34" t="s">
        <v>6</v>
      </c>
      <c r="I123" s="4">
        <v>869.26</v>
      </c>
      <c r="J123" s="4">
        <v>2.69</v>
      </c>
      <c r="K123" s="9" t="s">
        <v>46</v>
      </c>
      <c r="L123" s="10">
        <v>44139</v>
      </c>
      <c r="M123" s="9">
        <f t="shared" si="27"/>
        <v>58</v>
      </c>
      <c r="N123" s="9">
        <v>869.26</v>
      </c>
      <c r="O123" s="9" t="s">
        <v>262</v>
      </c>
      <c r="P123" s="9">
        <v>8</v>
      </c>
      <c r="Q123" s="44">
        <v>8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9" t="s">
        <v>581</v>
      </c>
      <c r="Y123" s="9">
        <v>1</v>
      </c>
      <c r="Z123" t="s">
        <v>673</v>
      </c>
      <c r="AA123" t="s">
        <v>673</v>
      </c>
      <c r="AB123" s="10">
        <v>44139</v>
      </c>
      <c r="AD123" s="10">
        <v>44160</v>
      </c>
      <c r="AF123" s="49">
        <v>1</v>
      </c>
      <c r="AG123" s="44">
        <v>1</v>
      </c>
      <c r="AH123" s="44" t="s">
        <v>583</v>
      </c>
      <c r="AI123" s="44">
        <v>1</v>
      </c>
      <c r="AJ123" s="44">
        <v>0.37</v>
      </c>
      <c r="AK123" s="50">
        <v>44884</v>
      </c>
      <c r="AL123" s="44">
        <v>0</v>
      </c>
      <c r="AM123" s="44">
        <v>1</v>
      </c>
      <c r="AN123" s="44">
        <v>0</v>
      </c>
      <c r="AO123" s="44">
        <v>0</v>
      </c>
      <c r="AP123" s="44">
        <v>0</v>
      </c>
      <c r="AV123" s="60">
        <f t="shared" si="26"/>
        <v>0</v>
      </c>
      <c r="AW123" s="60"/>
      <c r="BK123" s="65"/>
      <c r="BL123" s="65"/>
      <c r="BM123" s="65"/>
      <c r="BN123" s="65"/>
      <c r="BW123" s="44">
        <v>0</v>
      </c>
      <c r="DA123" s="44">
        <v>0</v>
      </c>
      <c r="DB123" s="44">
        <v>0</v>
      </c>
      <c r="DC123" s="44">
        <v>0</v>
      </c>
      <c r="DD123" s="44">
        <v>0</v>
      </c>
      <c r="DE123" s="44">
        <v>0</v>
      </c>
      <c r="DF123" s="44">
        <v>0</v>
      </c>
      <c r="DG123" s="44">
        <v>0</v>
      </c>
      <c r="DH123" s="44">
        <v>0</v>
      </c>
      <c r="DI123" s="44">
        <v>0</v>
      </c>
      <c r="DJ123" s="50">
        <v>44608</v>
      </c>
    </row>
    <row r="124" spans="1:116" s="24" customFormat="1" ht="20.100000000000001" customHeight="1" x14ac:dyDescent="0.25">
      <c r="A124" s="41">
        <v>127</v>
      </c>
      <c r="B124" s="80">
        <v>44162</v>
      </c>
      <c r="C124" s="81" t="s">
        <v>465</v>
      </c>
      <c r="D124" s="82">
        <v>491217311</v>
      </c>
      <c r="E124" s="83">
        <v>15692</v>
      </c>
      <c r="F124" s="41">
        <v>205</v>
      </c>
      <c r="G124" s="41" t="s">
        <v>510</v>
      </c>
      <c r="H124" s="41" t="s">
        <v>3</v>
      </c>
      <c r="I124" s="19">
        <v>0.01</v>
      </c>
      <c r="J124" s="19">
        <v>2.74</v>
      </c>
      <c r="K124" s="25" t="s">
        <v>523</v>
      </c>
      <c r="L124" s="26">
        <v>43956</v>
      </c>
      <c r="M124" s="25">
        <f t="shared" si="27"/>
        <v>77</v>
      </c>
      <c r="N124" s="25">
        <v>20</v>
      </c>
      <c r="O124" s="25" t="s">
        <v>262</v>
      </c>
      <c r="P124" s="25">
        <v>8</v>
      </c>
      <c r="Q124" s="44">
        <v>8</v>
      </c>
      <c r="R124" s="46">
        <v>0</v>
      </c>
      <c r="S124" s="46">
        <v>0</v>
      </c>
      <c r="T124" s="46">
        <v>0</v>
      </c>
      <c r="U124" s="46">
        <v>0</v>
      </c>
      <c r="V124" s="46">
        <v>0</v>
      </c>
      <c r="W124" s="25" t="s">
        <v>582</v>
      </c>
      <c r="X124" s="25"/>
      <c r="Y124" s="42" t="s">
        <v>673</v>
      </c>
      <c r="Z124" s="42" t="s">
        <v>674</v>
      </c>
      <c r="AA124" s="25" t="s">
        <v>673</v>
      </c>
      <c r="AB124" s="26">
        <v>43956</v>
      </c>
      <c r="AC124" s="26"/>
      <c r="AD124" s="26">
        <v>43992</v>
      </c>
      <c r="AE124" s="11"/>
      <c r="AF124" s="54">
        <v>1</v>
      </c>
      <c r="AG124" s="46">
        <v>1</v>
      </c>
      <c r="AH124" s="46" t="s">
        <v>260</v>
      </c>
      <c r="AI124" s="46">
        <v>0</v>
      </c>
      <c r="AJ124" s="46">
        <v>0.01</v>
      </c>
      <c r="AK124" s="55">
        <v>44372</v>
      </c>
      <c r="AL124" s="46">
        <v>0</v>
      </c>
      <c r="AM124" s="46">
        <v>1</v>
      </c>
      <c r="AN124" s="46">
        <v>0</v>
      </c>
      <c r="AO124" s="46">
        <v>0</v>
      </c>
      <c r="AP124" s="46">
        <v>0</v>
      </c>
      <c r="AQ124" s="46" t="s">
        <v>274</v>
      </c>
      <c r="AR124" s="46"/>
      <c r="AS124" s="46">
        <v>1</v>
      </c>
      <c r="AT124" s="70">
        <v>44076</v>
      </c>
      <c r="AU124" s="55" t="s">
        <v>550</v>
      </c>
      <c r="AV124" s="63"/>
      <c r="AW124" s="63">
        <f>DATEDIF(E124,AT124,"Y")</f>
        <v>77</v>
      </c>
      <c r="AX124" s="55">
        <v>44076</v>
      </c>
      <c r="AY124" s="84">
        <v>2.67</v>
      </c>
      <c r="AZ124" s="46"/>
      <c r="BA124" s="46"/>
      <c r="BB124" s="46">
        <v>2.75</v>
      </c>
      <c r="BC124" s="46">
        <v>5.56</v>
      </c>
      <c r="BD124" s="46">
        <v>1</v>
      </c>
      <c r="BE124" s="46">
        <v>154</v>
      </c>
      <c r="BF124" s="46">
        <v>3.91</v>
      </c>
      <c r="BG124" s="46">
        <v>284</v>
      </c>
      <c r="BH124" s="46">
        <v>1.9</v>
      </c>
      <c r="BI124" s="46">
        <v>0.51</v>
      </c>
      <c r="BJ124" s="46">
        <v>1.43</v>
      </c>
      <c r="BK124" s="65">
        <f>BH124/BJ124</f>
        <v>1.3286713286713288</v>
      </c>
      <c r="BL124" s="67">
        <f>BJ124/BI124</f>
        <v>2.8039215686274508</v>
      </c>
      <c r="BM124" s="67">
        <f>BG124/BJ124</f>
        <v>198.60139860139861</v>
      </c>
      <c r="BN124" s="67">
        <f>BM124*BH124</f>
        <v>377.34265734265733</v>
      </c>
      <c r="BO124" s="46">
        <v>1</v>
      </c>
      <c r="BP124" s="46"/>
      <c r="BQ124" s="46">
        <v>0.01</v>
      </c>
      <c r="BR124" s="55">
        <v>44372</v>
      </c>
      <c r="BS124" s="46">
        <v>1</v>
      </c>
      <c r="BT124" s="46"/>
      <c r="BU124" s="55"/>
      <c r="BV124" s="46"/>
      <c r="BW124" s="46">
        <v>0</v>
      </c>
      <c r="BX124" s="46"/>
      <c r="BY124" s="46"/>
      <c r="BZ124" s="46"/>
      <c r="CA124" s="46"/>
      <c r="CB124" s="55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55"/>
      <c r="CW124" s="46"/>
      <c r="CX124" s="46"/>
      <c r="CY124" s="55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>
        <v>0</v>
      </c>
      <c r="DJ124" s="55">
        <v>44582</v>
      </c>
      <c r="DK124" s="46"/>
    </row>
    <row r="125" spans="1:116" s="24" customFormat="1" ht="20.100000000000001" customHeight="1" x14ac:dyDescent="0.25">
      <c r="A125" s="41">
        <v>128</v>
      </c>
      <c r="B125" s="80">
        <v>44176</v>
      </c>
      <c r="C125" s="85" t="s">
        <v>466</v>
      </c>
      <c r="D125" s="82">
        <v>470909412</v>
      </c>
      <c r="E125" s="23">
        <v>17419</v>
      </c>
      <c r="F125" s="41">
        <v>111</v>
      </c>
      <c r="G125" s="41" t="s">
        <v>511</v>
      </c>
      <c r="H125" s="41" t="s">
        <v>6</v>
      </c>
      <c r="I125" s="19">
        <v>10.23</v>
      </c>
      <c r="J125" s="86">
        <v>3.7</v>
      </c>
      <c r="K125" s="25" t="s">
        <v>523</v>
      </c>
      <c r="L125" s="26">
        <v>39052</v>
      </c>
      <c r="M125" s="25">
        <f t="shared" si="27"/>
        <v>59</v>
      </c>
      <c r="N125" s="25">
        <v>13.4</v>
      </c>
      <c r="O125" s="25" t="s">
        <v>272</v>
      </c>
      <c r="P125" s="9">
        <v>7</v>
      </c>
      <c r="Q125" s="44">
        <v>7</v>
      </c>
      <c r="R125" s="46">
        <v>0</v>
      </c>
      <c r="S125" s="46">
        <v>1</v>
      </c>
      <c r="T125" s="46">
        <v>0</v>
      </c>
      <c r="U125" s="46">
        <v>1</v>
      </c>
      <c r="V125" s="46">
        <v>0</v>
      </c>
      <c r="W125" s="25"/>
      <c r="X125" s="25" t="s">
        <v>604</v>
      </c>
      <c r="Y125" s="25">
        <v>0</v>
      </c>
      <c r="Z125" s="79" t="s">
        <v>675</v>
      </c>
      <c r="AA125" t="s">
        <v>681</v>
      </c>
      <c r="AB125" s="26">
        <v>43494</v>
      </c>
      <c r="AC125" s="26">
        <v>44105</v>
      </c>
      <c r="AD125" s="26">
        <v>43497</v>
      </c>
      <c r="AE125" s="11">
        <f>DATEDIF(AD125,AC125,"d")</f>
        <v>608</v>
      </c>
      <c r="AF125" s="54">
        <v>1</v>
      </c>
      <c r="AG125" s="46">
        <v>1</v>
      </c>
      <c r="AH125" s="46" t="s">
        <v>585</v>
      </c>
      <c r="AI125" s="46">
        <v>0</v>
      </c>
      <c r="AJ125" s="46"/>
      <c r="AK125" s="55"/>
      <c r="AL125" s="46">
        <v>0</v>
      </c>
      <c r="AM125" s="46">
        <v>1</v>
      </c>
      <c r="AN125" s="46">
        <v>1</v>
      </c>
      <c r="AO125" s="46">
        <v>0</v>
      </c>
      <c r="AP125" s="46">
        <v>0</v>
      </c>
      <c r="AQ125" s="46" t="s">
        <v>274</v>
      </c>
      <c r="AR125" s="46" t="s">
        <v>265</v>
      </c>
      <c r="AS125" s="46">
        <v>1</v>
      </c>
      <c r="AT125" s="70">
        <v>44176</v>
      </c>
      <c r="AU125" s="55" t="s">
        <v>550</v>
      </c>
      <c r="AV125" s="63"/>
      <c r="AW125" s="63">
        <f>DATEDIF(E125,AT125,"Y")</f>
        <v>73</v>
      </c>
      <c r="AX125" s="55">
        <v>44176</v>
      </c>
      <c r="AY125" s="46">
        <v>10.23</v>
      </c>
      <c r="AZ125" s="46">
        <v>15.27</v>
      </c>
      <c r="BA125" s="46">
        <v>117.59</v>
      </c>
      <c r="BB125" s="46">
        <v>3.7</v>
      </c>
      <c r="BC125" s="46">
        <v>1.84</v>
      </c>
      <c r="BD125" s="46">
        <v>1.1000000000000001</v>
      </c>
      <c r="BE125" s="46">
        <v>145</v>
      </c>
      <c r="BF125" s="46">
        <v>5.63</v>
      </c>
      <c r="BG125" s="46">
        <v>264</v>
      </c>
      <c r="BH125" s="46">
        <v>2.72</v>
      </c>
      <c r="BI125" s="46">
        <v>0.66</v>
      </c>
      <c r="BJ125" s="46">
        <v>2.13</v>
      </c>
      <c r="BK125" s="65">
        <f>BH125/BJ125</f>
        <v>1.2769953051643195</v>
      </c>
      <c r="BL125" s="67">
        <f>BJ125/BI125</f>
        <v>3.2272727272727271</v>
      </c>
      <c r="BM125" s="67">
        <f>BG125/BJ125</f>
        <v>123.94366197183099</v>
      </c>
      <c r="BN125" s="67">
        <f>BM125*BH125</f>
        <v>337.12676056338034</v>
      </c>
      <c r="BO125" s="46">
        <v>0</v>
      </c>
      <c r="BP125" s="46">
        <v>0</v>
      </c>
      <c r="BQ125" s="46">
        <v>0.01</v>
      </c>
      <c r="BR125" s="55">
        <v>44323</v>
      </c>
      <c r="BS125" s="46">
        <v>1</v>
      </c>
      <c r="BT125" s="46" t="s">
        <v>551</v>
      </c>
      <c r="BU125" s="55">
        <v>44369</v>
      </c>
      <c r="BV125" s="46">
        <v>0</v>
      </c>
      <c r="BW125" s="46">
        <v>0</v>
      </c>
      <c r="BX125" s="46"/>
      <c r="BY125" s="55"/>
      <c r="BZ125" s="55"/>
      <c r="CA125" s="46"/>
      <c r="CB125" s="55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55"/>
      <c r="CW125" s="46"/>
      <c r="CX125" s="46"/>
      <c r="CY125" s="55"/>
      <c r="CZ125" s="46"/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55">
        <v>44624</v>
      </c>
      <c r="DK125" s="46"/>
    </row>
    <row r="126" spans="1:116" ht="20.100000000000001" customHeight="1" x14ac:dyDescent="0.25">
      <c r="A126" s="34">
        <v>129</v>
      </c>
      <c r="B126" s="76">
        <v>44183</v>
      </c>
      <c r="C126" s="38" t="s">
        <v>467</v>
      </c>
      <c r="D126" s="77">
        <v>530930078</v>
      </c>
      <c r="E126" s="8">
        <v>19632</v>
      </c>
      <c r="F126" s="34">
        <v>211</v>
      </c>
      <c r="G126" s="34" t="s">
        <v>512</v>
      </c>
      <c r="H126" s="34" t="s">
        <v>6</v>
      </c>
      <c r="I126" s="4">
        <v>0.15</v>
      </c>
      <c r="K126" s="9" t="s">
        <v>523</v>
      </c>
      <c r="L126" s="10">
        <v>44155</v>
      </c>
      <c r="M126" s="9">
        <f t="shared" si="27"/>
        <v>67</v>
      </c>
      <c r="N126" s="9">
        <v>340</v>
      </c>
      <c r="O126" s="9" t="s">
        <v>284</v>
      </c>
      <c r="P126" s="9">
        <v>10</v>
      </c>
      <c r="Q126" s="44">
        <v>8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9" t="s">
        <v>296</v>
      </c>
      <c r="Y126" s="9">
        <v>1</v>
      </c>
      <c r="Z126" t="s">
        <v>673</v>
      </c>
      <c r="AA126" t="s">
        <v>673</v>
      </c>
      <c r="AB126" s="10">
        <v>44149</v>
      </c>
      <c r="AC126" s="10">
        <v>44608</v>
      </c>
      <c r="AD126" s="10">
        <v>44160</v>
      </c>
      <c r="AE126" s="11">
        <f>DATEDIF(AD126,AC126,"d")</f>
        <v>448</v>
      </c>
      <c r="AF126" s="49">
        <v>1</v>
      </c>
      <c r="AG126" s="44">
        <v>1</v>
      </c>
      <c r="AH126" s="44" t="s">
        <v>260</v>
      </c>
      <c r="AI126" s="44">
        <v>0</v>
      </c>
      <c r="AJ126" s="44">
        <v>0.06</v>
      </c>
      <c r="AK126" s="50">
        <v>44365</v>
      </c>
      <c r="AL126" s="44">
        <v>0</v>
      </c>
      <c r="AM126" s="44">
        <v>1</v>
      </c>
      <c r="AN126" s="44">
        <v>0</v>
      </c>
      <c r="AO126" s="44">
        <v>0</v>
      </c>
      <c r="AP126" s="44">
        <v>0</v>
      </c>
      <c r="AQ126" s="44" t="s">
        <v>274</v>
      </c>
      <c r="AS126" s="44">
        <v>1</v>
      </c>
      <c r="AT126" s="70">
        <v>44216</v>
      </c>
      <c r="AU126" s="50">
        <v>44608</v>
      </c>
      <c r="AV126" s="60">
        <f>_xlfn.DAYS(AU126,AT126)</f>
        <v>392</v>
      </c>
      <c r="AW126" s="60">
        <f>DATEDIF(E126,AT126,"Y")</f>
        <v>67</v>
      </c>
      <c r="AX126" s="50">
        <v>44216</v>
      </c>
      <c r="AY126" s="44">
        <v>0.91</v>
      </c>
      <c r="BB126" s="44">
        <v>3.15</v>
      </c>
      <c r="BC126" s="44">
        <v>12.85</v>
      </c>
      <c r="BD126" s="44">
        <v>1.5</v>
      </c>
      <c r="BE126" s="44">
        <v>102</v>
      </c>
      <c r="BF126" s="44">
        <v>6.35</v>
      </c>
      <c r="BG126" s="44">
        <v>253</v>
      </c>
      <c r="BH126" s="56">
        <v>3.24</v>
      </c>
      <c r="BI126" s="56">
        <v>0.53</v>
      </c>
      <c r="BJ126" s="56">
        <v>2.2599999999999998</v>
      </c>
      <c r="BK126" s="65">
        <f>BH126/BJ126</f>
        <v>1.433628318584071</v>
      </c>
      <c r="BL126" s="65">
        <f>BJ126/BI126</f>
        <v>4.2641509433962259</v>
      </c>
      <c r="BM126" s="65">
        <f>BG126/BJ126</f>
        <v>111.94690265486727</v>
      </c>
      <c r="BN126" s="65">
        <f>BM126*BH126</f>
        <v>362.70796460177002</v>
      </c>
      <c r="BO126" s="56">
        <v>1</v>
      </c>
      <c r="BP126" s="56"/>
      <c r="BQ126" s="56">
        <v>0.05</v>
      </c>
      <c r="BR126" s="53">
        <v>44365</v>
      </c>
      <c r="BS126" s="56">
        <v>1</v>
      </c>
      <c r="BT126" s="56"/>
      <c r="BU126" s="56"/>
      <c r="BV126" s="56"/>
      <c r="BW126" s="56">
        <v>1</v>
      </c>
      <c r="BX126" s="56" t="s">
        <v>269</v>
      </c>
      <c r="BY126" s="53">
        <v>44620</v>
      </c>
      <c r="BZ126" s="56" t="s">
        <v>550</v>
      </c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>
        <v>0</v>
      </c>
      <c r="DB126" s="56">
        <v>0</v>
      </c>
      <c r="DC126" s="56">
        <v>0</v>
      </c>
      <c r="DD126" s="56">
        <v>0</v>
      </c>
      <c r="DE126" s="56">
        <v>0</v>
      </c>
      <c r="DF126" s="56">
        <v>0</v>
      </c>
      <c r="DG126" s="56">
        <v>0</v>
      </c>
      <c r="DH126" s="56">
        <v>0</v>
      </c>
      <c r="DI126" s="56">
        <v>0</v>
      </c>
      <c r="DJ126" s="53">
        <v>44629</v>
      </c>
      <c r="DK126" s="56"/>
      <c r="DL126" s="40"/>
    </row>
    <row r="127" spans="1:116" ht="20.100000000000001" customHeight="1" x14ac:dyDescent="0.25">
      <c r="A127" s="34">
        <v>130</v>
      </c>
      <c r="B127" s="76">
        <v>44209</v>
      </c>
      <c r="C127" s="38" t="s">
        <v>468</v>
      </c>
      <c r="D127" s="77">
        <v>401009402</v>
      </c>
      <c r="E127" s="8">
        <v>14893</v>
      </c>
      <c r="F127" s="34">
        <v>111</v>
      </c>
      <c r="G127" s="34" t="s">
        <v>513</v>
      </c>
      <c r="H127" s="34" t="s">
        <v>3</v>
      </c>
      <c r="I127" s="4">
        <v>216.43</v>
      </c>
      <c r="J127" s="4">
        <v>3.38</v>
      </c>
      <c r="K127" s="9" t="s">
        <v>523</v>
      </c>
      <c r="L127" s="10">
        <v>40616</v>
      </c>
      <c r="M127" s="9">
        <f t="shared" si="27"/>
        <v>70</v>
      </c>
      <c r="N127" s="9">
        <v>9.69</v>
      </c>
      <c r="O127" s="9" t="s">
        <v>282</v>
      </c>
      <c r="P127" s="9">
        <v>7</v>
      </c>
      <c r="Q127" s="44">
        <v>7</v>
      </c>
      <c r="R127" s="44">
        <v>0</v>
      </c>
      <c r="S127" s="44">
        <v>0</v>
      </c>
      <c r="T127" s="44">
        <v>0</v>
      </c>
      <c r="U127" s="44">
        <v>1</v>
      </c>
      <c r="V127" s="44">
        <v>0</v>
      </c>
      <c r="X127" s="9" t="s">
        <v>605</v>
      </c>
      <c r="Y127" s="9">
        <v>0</v>
      </c>
      <c r="Z127" t="s">
        <v>675</v>
      </c>
      <c r="AA127" t="s">
        <v>676</v>
      </c>
      <c r="AB127" s="10">
        <v>44168</v>
      </c>
      <c r="AC127" s="10">
        <v>44168</v>
      </c>
      <c r="AD127" s="10">
        <v>43242</v>
      </c>
      <c r="AE127" s="11">
        <f>DATEDIF(AD127,AC127,"d")</f>
        <v>926</v>
      </c>
      <c r="AF127" s="49">
        <v>0</v>
      </c>
      <c r="AG127" s="44">
        <v>0</v>
      </c>
      <c r="AI127" s="44">
        <v>1</v>
      </c>
      <c r="AJ127" s="44">
        <v>0.26</v>
      </c>
      <c r="AL127" s="44">
        <v>1</v>
      </c>
      <c r="AM127" s="44">
        <v>1</v>
      </c>
      <c r="AN127" s="44">
        <v>0</v>
      </c>
      <c r="AO127" s="44">
        <v>0</v>
      </c>
      <c r="AP127" s="44">
        <v>0</v>
      </c>
      <c r="AQ127" s="44" t="s">
        <v>274</v>
      </c>
      <c r="AR127" s="44" t="s">
        <v>265</v>
      </c>
      <c r="AS127" s="44">
        <v>1</v>
      </c>
      <c r="AT127" s="70">
        <v>44209</v>
      </c>
      <c r="AU127" s="50">
        <v>44636</v>
      </c>
      <c r="AV127" s="60">
        <f>_xlfn.DAYS(AU127,AT127)</f>
        <v>427</v>
      </c>
      <c r="AW127" s="60">
        <f>DATEDIF(E127,AT127,"Y")</f>
        <v>80</v>
      </c>
      <c r="AX127" s="50">
        <v>44209</v>
      </c>
      <c r="AY127" s="44">
        <v>216.43</v>
      </c>
      <c r="AZ127" s="44">
        <v>12.54</v>
      </c>
      <c r="BA127" s="44">
        <v>127.68</v>
      </c>
      <c r="BB127" s="44">
        <v>3.38</v>
      </c>
      <c r="BC127" s="44">
        <v>1.19</v>
      </c>
      <c r="BD127" s="44">
        <v>0.6</v>
      </c>
      <c r="BE127" s="44">
        <v>138</v>
      </c>
      <c r="BF127" s="44">
        <v>8.1999999999999993</v>
      </c>
      <c r="BG127" s="44">
        <v>167</v>
      </c>
      <c r="BH127" s="44">
        <v>5.85</v>
      </c>
      <c r="BI127" s="44">
        <v>0.68</v>
      </c>
      <c r="BJ127" s="44">
        <v>1.43</v>
      </c>
      <c r="BK127" s="65">
        <f>BH127/BJ127</f>
        <v>4.0909090909090908</v>
      </c>
      <c r="BL127" s="65">
        <f>BJ127/BI127</f>
        <v>2.1029411764705879</v>
      </c>
      <c r="BM127" s="65">
        <f>BG127/BJ127</f>
        <v>116.78321678321679</v>
      </c>
      <c r="BN127" s="65">
        <f>BM127*BH127</f>
        <v>683.18181818181813</v>
      </c>
      <c r="BO127" s="44">
        <v>0</v>
      </c>
      <c r="BP127" s="44">
        <v>0</v>
      </c>
      <c r="BQ127" s="44">
        <v>37.75</v>
      </c>
      <c r="BR127" s="50">
        <v>44323</v>
      </c>
      <c r="BS127" s="44">
        <v>1</v>
      </c>
      <c r="BW127" s="44">
        <v>1</v>
      </c>
      <c r="DI127" s="44">
        <v>0</v>
      </c>
      <c r="DJ127" s="50">
        <v>44636</v>
      </c>
      <c r="DK127" s="44" t="s">
        <v>599</v>
      </c>
    </row>
    <row r="128" spans="1:116" ht="20.100000000000001" customHeight="1" x14ac:dyDescent="0.25">
      <c r="A128" s="34">
        <v>131</v>
      </c>
      <c r="B128" s="76">
        <v>44211</v>
      </c>
      <c r="C128" s="38" t="s">
        <v>469</v>
      </c>
      <c r="D128" s="77">
        <v>471229433</v>
      </c>
      <c r="E128" s="8">
        <v>17530</v>
      </c>
      <c r="F128" s="34">
        <v>111</v>
      </c>
      <c r="G128" s="34" t="s">
        <v>514</v>
      </c>
      <c r="H128" s="34" t="s">
        <v>6</v>
      </c>
      <c r="I128" s="4">
        <v>26.89</v>
      </c>
      <c r="J128" s="4">
        <v>2.76</v>
      </c>
      <c r="K128" s="9" t="s">
        <v>523</v>
      </c>
      <c r="L128" s="10">
        <v>40044</v>
      </c>
      <c r="M128" s="9">
        <f t="shared" si="27"/>
        <v>61</v>
      </c>
      <c r="N128" s="9">
        <v>8.9</v>
      </c>
      <c r="O128" s="9" t="s">
        <v>282</v>
      </c>
      <c r="P128" s="9">
        <v>7</v>
      </c>
      <c r="Q128" s="44">
        <v>7</v>
      </c>
      <c r="R128" s="44">
        <v>0</v>
      </c>
      <c r="S128" s="44">
        <v>1</v>
      </c>
      <c r="T128" s="44">
        <v>0</v>
      </c>
      <c r="U128" s="44">
        <v>1</v>
      </c>
      <c r="V128" s="44">
        <v>0</v>
      </c>
      <c r="X128" s="9" t="s">
        <v>606</v>
      </c>
      <c r="Y128" s="9">
        <v>0</v>
      </c>
      <c r="Z128" t="s">
        <v>675</v>
      </c>
      <c r="AA128" t="s">
        <v>681</v>
      </c>
      <c r="AB128" s="10">
        <v>43009</v>
      </c>
      <c r="AC128" s="10">
        <v>44105</v>
      </c>
      <c r="AD128" s="10">
        <v>43053</v>
      </c>
      <c r="AE128" s="11">
        <f>DATEDIF(AD128,AC128,"d")</f>
        <v>1052</v>
      </c>
      <c r="AF128" s="49">
        <v>1</v>
      </c>
      <c r="AG128" s="44">
        <v>1</v>
      </c>
      <c r="AH128" s="53" t="s">
        <v>585</v>
      </c>
      <c r="AI128" s="44">
        <v>0</v>
      </c>
      <c r="AJ128" s="44">
        <v>0.27</v>
      </c>
      <c r="AK128" s="50">
        <v>43230</v>
      </c>
      <c r="AL128" s="44">
        <v>0</v>
      </c>
      <c r="AM128" s="44">
        <v>1</v>
      </c>
      <c r="AN128" s="44">
        <v>1</v>
      </c>
      <c r="AO128" s="44">
        <v>0</v>
      </c>
      <c r="AP128" s="44">
        <v>0</v>
      </c>
      <c r="AQ128" s="44" t="s">
        <v>274</v>
      </c>
      <c r="AR128" s="44" t="s">
        <v>265</v>
      </c>
      <c r="AS128" s="44">
        <v>0</v>
      </c>
      <c r="AT128" s="46" t="s">
        <v>607</v>
      </c>
      <c r="AU128" s="50" t="s">
        <v>550</v>
      </c>
      <c r="AV128" s="60"/>
      <c r="AW128" s="60">
        <v>74</v>
      </c>
      <c r="AX128" s="50">
        <v>44211</v>
      </c>
      <c r="AY128" s="44">
        <v>26.89</v>
      </c>
      <c r="AZ128" s="44">
        <v>14.44</v>
      </c>
      <c r="BA128" s="44">
        <v>98.73</v>
      </c>
      <c r="BB128" s="44">
        <v>2.76</v>
      </c>
      <c r="BC128" s="44">
        <v>2.2000000000000002</v>
      </c>
      <c r="BD128" s="44">
        <v>2.5</v>
      </c>
      <c r="BE128" s="44">
        <v>136</v>
      </c>
      <c r="BF128" s="44">
        <v>6.13</v>
      </c>
      <c r="BG128" s="44">
        <v>177</v>
      </c>
      <c r="BH128" s="44">
        <v>3.86</v>
      </c>
      <c r="BI128" s="44">
        <v>0.47</v>
      </c>
      <c r="BJ128" s="44">
        <v>1.59</v>
      </c>
      <c r="BK128" s="65">
        <f>BH128/BJ128</f>
        <v>2.4276729559748427</v>
      </c>
      <c r="BL128" s="65">
        <f>BJ128/BI128</f>
        <v>3.3829787234042556</v>
      </c>
      <c r="BM128" s="65">
        <f>BG128/BJ128</f>
        <v>111.32075471698113</v>
      </c>
      <c r="BN128" s="65">
        <f>BM128*BH128</f>
        <v>429.69811320754712</v>
      </c>
      <c r="BO128" s="44">
        <v>1</v>
      </c>
      <c r="BP128" s="44">
        <v>4</v>
      </c>
      <c r="BQ128" s="44">
        <v>0.48</v>
      </c>
      <c r="BR128" s="50">
        <v>44496</v>
      </c>
      <c r="BS128" s="44">
        <v>1</v>
      </c>
      <c r="BV128" s="44">
        <v>0</v>
      </c>
      <c r="BW128" s="44">
        <v>0</v>
      </c>
      <c r="DA128" s="44">
        <v>0</v>
      </c>
      <c r="DB128" s="44">
        <v>0</v>
      </c>
      <c r="DC128" s="44">
        <v>0</v>
      </c>
      <c r="DD128" s="44">
        <v>0</v>
      </c>
      <c r="DE128" s="44">
        <v>0</v>
      </c>
      <c r="DF128" s="44">
        <v>0</v>
      </c>
      <c r="DG128" s="44">
        <v>0</v>
      </c>
      <c r="DH128" s="44">
        <v>0</v>
      </c>
      <c r="DI128" s="44">
        <v>0</v>
      </c>
      <c r="DJ128" s="50">
        <v>44624</v>
      </c>
    </row>
    <row r="129" spans="1:115" ht="20.100000000000001" customHeight="1" x14ac:dyDescent="0.25">
      <c r="A129" s="34">
        <v>132</v>
      </c>
      <c r="B129" s="76">
        <v>44221</v>
      </c>
      <c r="C129" s="38" t="s">
        <v>470</v>
      </c>
      <c r="D129" s="77">
        <v>420322402</v>
      </c>
      <c r="E129" s="8">
        <v>15422</v>
      </c>
      <c r="F129" s="34">
        <v>111</v>
      </c>
      <c r="G129" s="34" t="s">
        <v>515</v>
      </c>
      <c r="H129" s="34" t="s">
        <v>6</v>
      </c>
      <c r="I129" s="4">
        <v>12.87</v>
      </c>
      <c r="J129" s="4">
        <v>3.52</v>
      </c>
      <c r="K129" s="9" t="s">
        <v>46</v>
      </c>
      <c r="L129" s="10">
        <v>42387</v>
      </c>
      <c r="M129" s="9">
        <f t="shared" si="27"/>
        <v>73</v>
      </c>
      <c r="N129" s="9">
        <v>4.26</v>
      </c>
      <c r="O129" s="9" t="s">
        <v>267</v>
      </c>
      <c r="P129" s="9">
        <v>9</v>
      </c>
      <c r="Q129" s="44">
        <v>8</v>
      </c>
      <c r="R129" s="44">
        <v>0</v>
      </c>
      <c r="S129" s="44">
        <v>1</v>
      </c>
      <c r="T129" s="44">
        <v>1</v>
      </c>
      <c r="U129" s="44">
        <v>1</v>
      </c>
      <c r="V129" s="44">
        <v>0</v>
      </c>
      <c r="W129" s="9" t="s">
        <v>608</v>
      </c>
      <c r="X129" s="9" t="s">
        <v>609</v>
      </c>
      <c r="Y129" s="9">
        <v>0</v>
      </c>
      <c r="Z129" t="s">
        <v>680</v>
      </c>
      <c r="AA129"/>
      <c r="AD129" s="10">
        <v>43195</v>
      </c>
      <c r="AF129" s="49">
        <v>0</v>
      </c>
      <c r="AG129" s="44">
        <v>1</v>
      </c>
      <c r="AH129" s="44" t="s">
        <v>263</v>
      </c>
      <c r="AI129" s="44">
        <v>0</v>
      </c>
      <c r="AQ129" s="44" t="s">
        <v>552</v>
      </c>
      <c r="AS129" s="44">
        <v>0</v>
      </c>
      <c r="AT129" s="70">
        <v>44259</v>
      </c>
      <c r="AU129" s="50" t="s">
        <v>550</v>
      </c>
      <c r="AV129" s="60"/>
      <c r="AW129" s="60">
        <f>DATEDIF(E129,AT129,"Y")</f>
        <v>78</v>
      </c>
      <c r="AX129" s="50">
        <v>44258</v>
      </c>
      <c r="AY129" s="44">
        <v>21.67</v>
      </c>
      <c r="BK129" s="65"/>
      <c r="BL129" s="65"/>
      <c r="BM129" s="65"/>
      <c r="BN129" s="65"/>
      <c r="BO129" s="44">
        <v>1</v>
      </c>
      <c r="BQ129" s="44">
        <v>0.11</v>
      </c>
      <c r="BR129" s="50">
        <v>44363</v>
      </c>
      <c r="BV129" s="44">
        <v>1</v>
      </c>
      <c r="BW129" s="44">
        <v>0</v>
      </c>
      <c r="DA129" s="44">
        <v>0</v>
      </c>
      <c r="DB129" s="44">
        <v>0</v>
      </c>
      <c r="DC129" s="44">
        <v>0</v>
      </c>
      <c r="DD129" s="44">
        <v>0</v>
      </c>
      <c r="DE129" s="44">
        <v>0</v>
      </c>
      <c r="DF129" s="44">
        <v>0</v>
      </c>
      <c r="DG129" s="44">
        <v>0</v>
      </c>
      <c r="DH129" s="44">
        <v>0</v>
      </c>
      <c r="DI129" s="44">
        <v>0</v>
      </c>
      <c r="DJ129" s="50">
        <v>44609</v>
      </c>
    </row>
    <row r="130" spans="1:115" ht="20.100000000000001" customHeight="1" x14ac:dyDescent="0.25">
      <c r="A130" s="34">
        <v>133</v>
      </c>
      <c r="B130" s="76">
        <v>44223</v>
      </c>
      <c r="C130" s="38" t="s">
        <v>471</v>
      </c>
      <c r="D130" s="77">
        <v>430128478</v>
      </c>
      <c r="E130" s="8">
        <v>15734</v>
      </c>
      <c r="F130" s="34">
        <v>207</v>
      </c>
      <c r="G130" s="34" t="s">
        <v>516</v>
      </c>
      <c r="H130" s="34" t="s">
        <v>6</v>
      </c>
      <c r="I130" s="4">
        <v>7.8</v>
      </c>
      <c r="J130" s="4">
        <v>3.15</v>
      </c>
      <c r="K130" s="9" t="s">
        <v>523</v>
      </c>
      <c r="L130" s="10">
        <v>44089</v>
      </c>
      <c r="M130" s="9">
        <f t="shared" si="27"/>
        <v>77</v>
      </c>
      <c r="N130" s="9">
        <v>60.3</v>
      </c>
      <c r="O130" s="9" t="s">
        <v>262</v>
      </c>
      <c r="P130" s="9">
        <v>8</v>
      </c>
      <c r="Q130" s="44">
        <v>8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9" t="s">
        <v>610</v>
      </c>
      <c r="Y130" s="9">
        <v>1</v>
      </c>
      <c r="Z130" t="s">
        <v>673</v>
      </c>
      <c r="AA130" t="s">
        <v>673</v>
      </c>
      <c r="AB130" s="10">
        <v>44119</v>
      </c>
      <c r="AC130" s="10">
        <v>44491</v>
      </c>
      <c r="AD130" s="10">
        <v>44105</v>
      </c>
      <c r="AE130" s="11">
        <f>DATEDIF(AD130,AC130,"d")</f>
        <v>386</v>
      </c>
      <c r="AF130" s="49">
        <v>1</v>
      </c>
      <c r="AG130" s="44">
        <v>1</v>
      </c>
      <c r="AH130" s="44" t="s">
        <v>263</v>
      </c>
      <c r="AI130" s="44">
        <v>0</v>
      </c>
      <c r="AL130" s="44">
        <v>1</v>
      </c>
      <c r="AM130" s="44">
        <v>1</v>
      </c>
      <c r="AN130" s="44">
        <v>0</v>
      </c>
      <c r="AO130" s="44">
        <v>0</v>
      </c>
      <c r="AP130" s="44">
        <v>0</v>
      </c>
      <c r="AQ130" s="44" t="s">
        <v>274</v>
      </c>
      <c r="AR130" s="44" t="s">
        <v>270</v>
      </c>
      <c r="AS130" s="44">
        <v>1</v>
      </c>
      <c r="AT130" s="70">
        <v>44223</v>
      </c>
      <c r="AU130" s="50">
        <v>44519</v>
      </c>
      <c r="AV130" s="60">
        <f>_xlfn.DAYS(AU130,AT130)</f>
        <v>296</v>
      </c>
      <c r="AW130" s="60">
        <f>DATEDIF(E130,AT130,"Y")</f>
        <v>77</v>
      </c>
      <c r="AX130" s="53">
        <v>44223</v>
      </c>
      <c r="AY130" s="44">
        <v>7.8</v>
      </c>
      <c r="AZ130" s="44">
        <v>16.739999999999998</v>
      </c>
      <c r="BA130" s="44">
        <v>1884</v>
      </c>
      <c r="BB130" s="44">
        <v>3.15</v>
      </c>
      <c r="BC130" s="44">
        <v>1.91</v>
      </c>
      <c r="BD130" s="44">
        <v>10.7</v>
      </c>
      <c r="BE130" s="44">
        <v>123</v>
      </c>
      <c r="BF130" s="44">
        <v>10.1</v>
      </c>
      <c r="BG130" s="44">
        <v>365</v>
      </c>
      <c r="BH130" s="44">
        <v>6.24</v>
      </c>
      <c r="BI130" s="44">
        <v>0.7</v>
      </c>
      <c r="BJ130" s="44">
        <v>2.48</v>
      </c>
      <c r="BK130" s="65">
        <f>BH130/BJ130</f>
        <v>2.5161290322580645</v>
      </c>
      <c r="BL130" s="65">
        <f>BJ130/BI130</f>
        <v>3.5428571428571431</v>
      </c>
      <c r="BM130" s="65">
        <f>BG130/BJ130</f>
        <v>147.17741935483872</v>
      </c>
      <c r="BN130" s="65">
        <f>BM130*BH130</f>
        <v>918.38709677419365</v>
      </c>
      <c r="BO130" s="44">
        <v>1</v>
      </c>
      <c r="BP130" s="44">
        <v>0</v>
      </c>
      <c r="BQ130" s="44">
        <v>2.63</v>
      </c>
      <c r="BR130" s="50">
        <v>44307</v>
      </c>
      <c r="BS130" s="44">
        <v>1</v>
      </c>
      <c r="BV130" s="44">
        <v>0</v>
      </c>
      <c r="BW130" s="44">
        <v>1</v>
      </c>
      <c r="BX130" s="44" t="s">
        <v>269</v>
      </c>
      <c r="BY130" s="50">
        <v>44522</v>
      </c>
      <c r="BZ130" s="50" t="s">
        <v>550</v>
      </c>
      <c r="CA130" s="44">
        <v>9</v>
      </c>
      <c r="DA130" s="44">
        <v>9</v>
      </c>
      <c r="DB130" s="44">
        <v>0</v>
      </c>
      <c r="DC130" s="44">
        <v>0</v>
      </c>
      <c r="DD130" s="44">
        <v>0</v>
      </c>
      <c r="DE130" s="44">
        <v>0</v>
      </c>
      <c r="DF130" s="44">
        <v>0</v>
      </c>
      <c r="DG130" s="44">
        <v>0</v>
      </c>
      <c r="DH130" s="44">
        <v>0</v>
      </c>
      <c r="DI130" s="44">
        <v>0</v>
      </c>
      <c r="DJ130" s="50">
        <v>44650</v>
      </c>
    </row>
    <row r="131" spans="1:115" ht="20.100000000000001" customHeight="1" x14ac:dyDescent="0.25">
      <c r="A131" s="34">
        <v>134</v>
      </c>
      <c r="B131" s="76">
        <v>44232</v>
      </c>
      <c r="C131" s="38" t="s">
        <v>472</v>
      </c>
      <c r="D131" s="77">
        <v>351029406</v>
      </c>
      <c r="E131" s="8">
        <v>13086</v>
      </c>
      <c r="F131" s="34">
        <v>207</v>
      </c>
      <c r="G131" s="34" t="s">
        <v>517</v>
      </c>
      <c r="H131" s="34" t="s">
        <v>3</v>
      </c>
      <c r="I131" s="4">
        <v>172.75</v>
      </c>
      <c r="J131" s="4">
        <v>5.6</v>
      </c>
      <c r="K131" s="9" t="s">
        <v>523</v>
      </c>
      <c r="L131" s="10">
        <v>40891</v>
      </c>
      <c r="M131" s="9">
        <f t="shared" si="27"/>
        <v>76</v>
      </c>
      <c r="N131" s="9">
        <v>44781</v>
      </c>
      <c r="O131" s="9" t="s">
        <v>286</v>
      </c>
      <c r="P131" s="9">
        <v>6</v>
      </c>
      <c r="Q131" s="44">
        <v>6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39"/>
      <c r="Y131" s="9">
        <v>0</v>
      </c>
      <c r="Z131"/>
      <c r="AA131" t="s">
        <v>673</v>
      </c>
      <c r="AB131" s="10">
        <v>43831</v>
      </c>
      <c r="AC131" s="10">
        <v>44105</v>
      </c>
      <c r="AD131" s="10">
        <v>43853</v>
      </c>
      <c r="AE131" s="11">
        <f>DATEDIF(AD131,AC131,"d")</f>
        <v>252</v>
      </c>
      <c r="AF131" s="49">
        <v>1</v>
      </c>
      <c r="AG131" s="44">
        <v>1</v>
      </c>
      <c r="AH131" s="58" t="s">
        <v>611</v>
      </c>
      <c r="AI131" s="44">
        <v>0</v>
      </c>
      <c r="AJ131" s="44">
        <v>10.5</v>
      </c>
      <c r="AK131" s="50">
        <v>43938</v>
      </c>
      <c r="AL131" s="44">
        <v>0</v>
      </c>
      <c r="AM131" s="44">
        <v>1</v>
      </c>
      <c r="AN131" s="44">
        <v>0</v>
      </c>
      <c r="AO131" s="44">
        <v>0</v>
      </c>
      <c r="AP131" s="44">
        <v>0</v>
      </c>
      <c r="AQ131" s="47" t="s">
        <v>261</v>
      </c>
      <c r="AR131" s="47" t="s">
        <v>265</v>
      </c>
      <c r="AS131" s="44">
        <v>1</v>
      </c>
      <c r="AT131" s="70">
        <v>44233</v>
      </c>
      <c r="AU131" s="57">
        <v>44642</v>
      </c>
      <c r="AV131" s="60">
        <f>_xlfn.DAYS(AU131,AT131)</f>
        <v>409</v>
      </c>
      <c r="AW131" s="60">
        <f>DATEDIF(E131,AT131,"Y")</f>
        <v>85</v>
      </c>
      <c r="AX131" s="50">
        <v>44232</v>
      </c>
      <c r="AY131" s="44">
        <v>172.75</v>
      </c>
      <c r="AZ131" s="44">
        <v>2.9</v>
      </c>
      <c r="BA131" s="44">
        <v>639.41999999999996</v>
      </c>
      <c r="BB131" s="44">
        <v>5.6</v>
      </c>
      <c r="BC131" s="44">
        <v>23.38</v>
      </c>
      <c r="BD131" s="44">
        <v>5.0999999999999996</v>
      </c>
      <c r="BE131" s="44">
        <v>93</v>
      </c>
      <c r="BF131" s="44">
        <v>6.64</v>
      </c>
      <c r="BG131" s="44">
        <v>189</v>
      </c>
      <c r="BH131" s="44">
        <v>4.78</v>
      </c>
      <c r="BI131" s="44">
        <v>0.42</v>
      </c>
      <c r="BJ131" s="44">
        <v>1.1299999999999999</v>
      </c>
      <c r="BK131" s="65">
        <f>BH131/BJ131</f>
        <v>4.230088495575222</v>
      </c>
      <c r="BL131" s="65">
        <f>BJ131/BI131</f>
        <v>2.6904761904761902</v>
      </c>
      <c r="BM131" s="65">
        <f>BG131/BJ131</f>
        <v>167.25663716814162</v>
      </c>
      <c r="BN131" s="65">
        <f>BM131*BH131</f>
        <v>799.48672566371704</v>
      </c>
      <c r="BO131" s="44">
        <v>1</v>
      </c>
      <c r="BP131" s="44">
        <v>0</v>
      </c>
      <c r="BQ131" s="44">
        <v>2.0299999999999998</v>
      </c>
      <c r="BR131" s="50">
        <v>44314</v>
      </c>
      <c r="BS131" s="44">
        <v>1</v>
      </c>
      <c r="BV131" s="44">
        <v>1</v>
      </c>
      <c r="BW131" s="44">
        <v>0</v>
      </c>
      <c r="DA131" s="44">
        <v>0</v>
      </c>
      <c r="DB131" s="44">
        <v>0</v>
      </c>
      <c r="DC131" s="44">
        <v>0</v>
      </c>
      <c r="DD131" s="44">
        <v>0</v>
      </c>
      <c r="DE131" s="44">
        <v>0</v>
      </c>
      <c r="DF131" s="44">
        <v>0</v>
      </c>
      <c r="DG131" s="44">
        <v>1</v>
      </c>
      <c r="DH131" s="44">
        <v>0</v>
      </c>
      <c r="DI131" s="44">
        <v>1</v>
      </c>
      <c r="DJ131" s="50">
        <v>44647</v>
      </c>
    </row>
    <row r="132" spans="1:115" ht="20.100000000000001" customHeight="1" x14ac:dyDescent="0.25">
      <c r="A132" s="34">
        <v>135</v>
      </c>
      <c r="B132" s="76">
        <v>44242</v>
      </c>
      <c r="C132" s="38" t="s">
        <v>474</v>
      </c>
      <c r="D132" s="77">
        <v>511031277</v>
      </c>
      <c r="E132" s="8">
        <v>18932</v>
      </c>
      <c r="F132" s="34">
        <v>111</v>
      </c>
      <c r="G132" s="34" t="s">
        <v>518</v>
      </c>
      <c r="H132" s="34" t="s">
        <v>6</v>
      </c>
      <c r="I132" s="4">
        <v>4.26</v>
      </c>
      <c r="J132" s="4">
        <v>2.97</v>
      </c>
      <c r="K132" s="9" t="s">
        <v>46</v>
      </c>
      <c r="L132" s="10">
        <v>43831</v>
      </c>
      <c r="M132" s="9">
        <f t="shared" si="27"/>
        <v>68</v>
      </c>
      <c r="N132" s="9">
        <v>1000</v>
      </c>
      <c r="O132" s="39" t="s">
        <v>282</v>
      </c>
      <c r="P132" s="39">
        <v>7</v>
      </c>
      <c r="Q132" s="44">
        <v>7</v>
      </c>
      <c r="R132" s="44">
        <v>0</v>
      </c>
      <c r="S132" s="47" t="s">
        <v>553</v>
      </c>
      <c r="T132" s="44">
        <v>0</v>
      </c>
      <c r="U132" s="44">
        <v>0</v>
      </c>
      <c r="V132" s="44">
        <v>0</v>
      </c>
      <c r="W132" s="9" t="s">
        <v>612</v>
      </c>
      <c r="Y132" s="9">
        <v>1</v>
      </c>
      <c r="Z132" t="s">
        <v>673</v>
      </c>
      <c r="AA132" s="87" t="s">
        <v>673</v>
      </c>
      <c r="AB132" s="10">
        <v>44181</v>
      </c>
      <c r="AD132" s="10">
        <v>44207</v>
      </c>
      <c r="AF132" s="49">
        <v>1</v>
      </c>
      <c r="AG132" s="44">
        <v>1</v>
      </c>
      <c r="AH132" s="47" t="s">
        <v>585</v>
      </c>
      <c r="AI132" s="44">
        <v>0</v>
      </c>
      <c r="AJ132" s="44">
        <v>0.08</v>
      </c>
      <c r="AK132" s="50">
        <v>44511</v>
      </c>
      <c r="AL132" s="44">
        <v>1</v>
      </c>
      <c r="AM132" s="44">
        <v>0</v>
      </c>
      <c r="AN132" s="44">
        <v>0</v>
      </c>
      <c r="AO132" s="44">
        <v>0</v>
      </c>
      <c r="AP132" s="44">
        <v>0</v>
      </c>
      <c r="AQ132" s="47" t="s">
        <v>274</v>
      </c>
      <c r="AR132" s="47" t="s">
        <v>270</v>
      </c>
      <c r="AS132" s="44">
        <v>1</v>
      </c>
      <c r="AT132" s="70">
        <v>44243</v>
      </c>
      <c r="AU132" s="57" t="s">
        <v>550</v>
      </c>
      <c r="AV132" s="60"/>
      <c r="AW132" s="60">
        <f>DATEDIF(E132,AT132,"Y")</f>
        <v>69</v>
      </c>
      <c r="AX132" s="50">
        <v>44242</v>
      </c>
      <c r="AY132" s="44">
        <v>4.26</v>
      </c>
      <c r="AZ132" s="47"/>
      <c r="BA132" s="47"/>
      <c r="BB132" s="44">
        <v>2.97</v>
      </c>
      <c r="BC132" s="44">
        <v>4.3499999999999996</v>
      </c>
      <c r="BD132" s="44">
        <v>1.1000000000000001</v>
      </c>
      <c r="BE132" s="44">
        <v>127</v>
      </c>
      <c r="BF132" s="44">
        <v>6.74</v>
      </c>
      <c r="BG132" s="44">
        <v>173</v>
      </c>
      <c r="BH132" s="44">
        <v>4.0599999999999996</v>
      </c>
      <c r="BI132" s="44">
        <v>0.61</v>
      </c>
      <c r="BJ132" s="44">
        <v>1.88</v>
      </c>
      <c r="BK132" s="65">
        <f>BH132/BJ132</f>
        <v>2.1595744680851063</v>
      </c>
      <c r="BL132" s="65">
        <f>BJ132/BI132</f>
        <v>3.081967213114754</v>
      </c>
      <c r="BM132" s="65">
        <f>BG132/BJ132</f>
        <v>92.021276595744681</v>
      </c>
      <c r="BN132" s="65">
        <f>BM132*BH132</f>
        <v>373.60638297872339</v>
      </c>
      <c r="BO132" s="44">
        <v>0</v>
      </c>
      <c r="BP132" s="44">
        <v>0</v>
      </c>
      <c r="BQ132" s="44">
        <v>0.08</v>
      </c>
      <c r="BR132" s="50">
        <v>44511</v>
      </c>
      <c r="BS132" s="44">
        <v>0</v>
      </c>
      <c r="BV132" s="44">
        <v>0</v>
      </c>
      <c r="BW132" s="44">
        <v>0</v>
      </c>
      <c r="DA132" s="44">
        <v>0</v>
      </c>
      <c r="DB132" s="44">
        <v>0</v>
      </c>
      <c r="DC132" s="44">
        <v>0</v>
      </c>
      <c r="DD132" s="44">
        <v>0</v>
      </c>
      <c r="DE132" s="44">
        <v>0</v>
      </c>
      <c r="DF132" s="44">
        <v>0</v>
      </c>
      <c r="DG132" s="44">
        <v>0</v>
      </c>
      <c r="DH132" s="44">
        <v>0</v>
      </c>
      <c r="DI132" s="44">
        <v>0</v>
      </c>
      <c r="DJ132" s="50">
        <v>44602</v>
      </c>
    </row>
    <row r="133" spans="1:115" ht="20.100000000000001" customHeight="1" x14ac:dyDescent="0.25">
      <c r="A133" s="34">
        <v>136</v>
      </c>
      <c r="B133" s="76">
        <v>44245</v>
      </c>
      <c r="C133" s="38" t="s">
        <v>475</v>
      </c>
      <c r="D133" s="77">
        <v>440414421</v>
      </c>
      <c r="E133" s="8">
        <v>16176</v>
      </c>
      <c r="F133" s="34">
        <v>111</v>
      </c>
      <c r="G133" s="34" t="s">
        <v>519</v>
      </c>
      <c r="H133" s="34" t="s">
        <v>3</v>
      </c>
      <c r="I133" s="4">
        <v>24.12</v>
      </c>
      <c r="J133" s="4">
        <v>3.8</v>
      </c>
      <c r="K133" s="9" t="s">
        <v>523</v>
      </c>
      <c r="L133" s="10">
        <v>43957</v>
      </c>
      <c r="M133" s="9">
        <f t="shared" si="27"/>
        <v>76</v>
      </c>
      <c r="N133" s="9">
        <v>8.01</v>
      </c>
      <c r="O133" s="9" t="s">
        <v>267</v>
      </c>
      <c r="P133" s="9">
        <v>9</v>
      </c>
      <c r="Q133" s="44">
        <v>8</v>
      </c>
      <c r="R133" s="44">
        <v>0</v>
      </c>
      <c r="S133" s="44">
        <v>1</v>
      </c>
      <c r="T133" s="44">
        <v>0</v>
      </c>
      <c r="U133" s="44">
        <v>0</v>
      </c>
      <c r="V133" s="44">
        <v>1</v>
      </c>
      <c r="X133" s="9" t="s">
        <v>613</v>
      </c>
      <c r="Y133" s="9">
        <v>0</v>
      </c>
      <c r="Z133" s="75" t="s">
        <v>680</v>
      </c>
      <c r="AA133" t="s">
        <v>676</v>
      </c>
      <c r="AB133" s="10">
        <v>44138</v>
      </c>
      <c r="AC133" s="10">
        <v>44138</v>
      </c>
      <c r="AD133" s="10">
        <v>43525</v>
      </c>
      <c r="AE133" s="11">
        <f>DATEDIF(AD133,AC133,"d")</f>
        <v>613</v>
      </c>
      <c r="AF133" s="49">
        <v>0</v>
      </c>
      <c r="AG133" s="44">
        <v>1</v>
      </c>
      <c r="AH133" s="47" t="s">
        <v>585</v>
      </c>
      <c r="AI133" s="44">
        <v>0</v>
      </c>
      <c r="AJ133" s="44">
        <v>7.0000000000000007E-2</v>
      </c>
      <c r="AK133" s="50">
        <v>43721</v>
      </c>
      <c r="AL133" s="44">
        <v>0</v>
      </c>
      <c r="AM133" s="44">
        <v>1</v>
      </c>
      <c r="AN133" s="44">
        <v>0</v>
      </c>
      <c r="AO133" s="44">
        <v>0</v>
      </c>
      <c r="AP133" s="44">
        <v>0</v>
      </c>
      <c r="AQ133" s="47" t="s">
        <v>261</v>
      </c>
      <c r="AR133" s="47" t="s">
        <v>265</v>
      </c>
      <c r="AS133" s="44">
        <v>0</v>
      </c>
      <c r="AT133" s="70">
        <v>44246</v>
      </c>
      <c r="AU133" s="57" t="s">
        <v>550</v>
      </c>
      <c r="AV133" s="60"/>
      <c r="AW133" s="60">
        <f>DATEDIF(E133,AT133,"Y")</f>
        <v>76</v>
      </c>
      <c r="AX133" s="50">
        <v>44245</v>
      </c>
      <c r="AY133" s="44">
        <v>24.12</v>
      </c>
      <c r="AZ133" s="44">
        <v>23.52</v>
      </c>
      <c r="BA133" s="44">
        <v>92.3</v>
      </c>
      <c r="BB133" s="44">
        <v>3.8</v>
      </c>
      <c r="BC133" s="44">
        <v>2.31</v>
      </c>
      <c r="BD133" s="44">
        <v>1.6</v>
      </c>
      <c r="BE133" s="44">
        <v>146</v>
      </c>
      <c r="BF133" s="44">
        <v>8.32</v>
      </c>
      <c r="BG133" s="44">
        <v>323</v>
      </c>
      <c r="BH133" s="44">
        <v>5.96</v>
      </c>
      <c r="BI133" s="44">
        <v>0.55000000000000004</v>
      </c>
      <c r="BJ133" s="44">
        <v>1.6</v>
      </c>
      <c r="BK133" s="65">
        <f>BH133/BJ133</f>
        <v>3.7249999999999996</v>
      </c>
      <c r="BL133" s="65">
        <f>BJ133/BI133</f>
        <v>2.9090909090909092</v>
      </c>
      <c r="BM133" s="65">
        <f>BG133/BJ133</f>
        <v>201.875</v>
      </c>
      <c r="BN133" s="65">
        <f>BM133*BH133</f>
        <v>1203.175</v>
      </c>
      <c r="BO133" s="44">
        <v>1</v>
      </c>
      <c r="BP133" s="44">
        <v>3</v>
      </c>
      <c r="BQ133" s="44">
        <v>0.8</v>
      </c>
      <c r="BR133" s="50">
        <v>44412</v>
      </c>
      <c r="BS133" s="44">
        <v>1</v>
      </c>
      <c r="BV133" s="44">
        <v>1</v>
      </c>
      <c r="BW133" s="44">
        <v>0</v>
      </c>
      <c r="DA133" s="44">
        <v>0</v>
      </c>
      <c r="DB133" s="44">
        <v>0</v>
      </c>
      <c r="DC133" s="44">
        <v>0</v>
      </c>
      <c r="DD133" s="44">
        <v>0</v>
      </c>
      <c r="DE133" s="44">
        <v>1</v>
      </c>
      <c r="DF133" s="44">
        <v>1</v>
      </c>
      <c r="DG133" s="44">
        <v>0</v>
      </c>
      <c r="DH133" s="44">
        <v>0</v>
      </c>
      <c r="DI133" s="44">
        <v>0</v>
      </c>
      <c r="DJ133" s="50">
        <v>44643</v>
      </c>
    </row>
    <row r="134" spans="1:115" ht="20.100000000000001" customHeight="1" x14ac:dyDescent="0.25">
      <c r="A134" s="34">
        <v>137</v>
      </c>
      <c r="B134" s="76">
        <v>44250</v>
      </c>
      <c r="C134" s="38" t="s">
        <v>476</v>
      </c>
      <c r="D134" s="77">
        <v>431207439</v>
      </c>
      <c r="E134" s="8">
        <v>16047</v>
      </c>
      <c r="F134" s="34">
        <v>211</v>
      </c>
      <c r="G134" s="34" t="s">
        <v>520</v>
      </c>
      <c r="H134" s="34" t="s">
        <v>3</v>
      </c>
      <c r="I134" s="4">
        <v>0.92</v>
      </c>
      <c r="J134" s="4">
        <v>4.37</v>
      </c>
      <c r="K134" s="9" t="s">
        <v>524</v>
      </c>
      <c r="L134" s="10">
        <v>42083</v>
      </c>
      <c r="M134" s="9">
        <f t="shared" si="27"/>
        <v>71</v>
      </c>
      <c r="N134" s="9">
        <v>5.7</v>
      </c>
      <c r="O134" s="39" t="s">
        <v>267</v>
      </c>
      <c r="P134" s="39">
        <v>9</v>
      </c>
      <c r="Q134" s="44">
        <v>8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9" t="s">
        <v>614</v>
      </c>
      <c r="Y134" s="9">
        <v>0</v>
      </c>
      <c r="Z134" s="75" t="s">
        <v>682</v>
      </c>
      <c r="AA134" s="75" t="s">
        <v>676</v>
      </c>
      <c r="AB134" s="10">
        <v>43525</v>
      </c>
      <c r="AD134" s="10">
        <v>42093</v>
      </c>
      <c r="AF134" s="49">
        <v>0</v>
      </c>
      <c r="AG134" s="44">
        <v>1</v>
      </c>
      <c r="AH134" s="47" t="s">
        <v>263</v>
      </c>
      <c r="AI134" s="44">
        <v>1</v>
      </c>
      <c r="AJ134" s="44">
        <v>0.05</v>
      </c>
      <c r="AK134" s="50">
        <v>42466</v>
      </c>
      <c r="AL134" s="44">
        <v>0</v>
      </c>
      <c r="AM134" s="44">
        <v>1</v>
      </c>
      <c r="AN134" s="44">
        <v>0</v>
      </c>
      <c r="AO134" s="44">
        <v>0</v>
      </c>
      <c r="AP134" s="44">
        <v>0</v>
      </c>
      <c r="AT134" s="46"/>
      <c r="AV134" s="60">
        <f>_xlfn.DAYS(AU134,AT134)</f>
        <v>0</v>
      </c>
      <c r="AW134" s="60"/>
      <c r="BK134" s="65"/>
      <c r="BL134" s="65"/>
      <c r="BM134" s="65"/>
      <c r="BN134" s="65"/>
      <c r="DI134" s="47"/>
      <c r="DJ134" s="50">
        <v>44264</v>
      </c>
      <c r="DK134" s="47" t="s">
        <v>599</v>
      </c>
    </row>
    <row r="135" spans="1:115" ht="20.100000000000001" customHeight="1" x14ac:dyDescent="0.25">
      <c r="A135" s="34">
        <v>138</v>
      </c>
      <c r="B135" s="76">
        <v>44260</v>
      </c>
      <c r="C135" s="38" t="s">
        <v>477</v>
      </c>
      <c r="D135" s="77">
        <v>460204462</v>
      </c>
      <c r="E135" s="8">
        <v>16837</v>
      </c>
      <c r="F135" s="34">
        <v>111</v>
      </c>
      <c r="G135" s="34" t="s">
        <v>521</v>
      </c>
      <c r="H135" s="34" t="s">
        <v>6</v>
      </c>
      <c r="K135" s="9" t="s">
        <v>523</v>
      </c>
      <c r="L135" s="10">
        <v>43800</v>
      </c>
      <c r="M135" s="9">
        <f t="shared" si="27"/>
        <v>73</v>
      </c>
      <c r="N135" s="9">
        <v>34</v>
      </c>
      <c r="O135" s="9" t="s">
        <v>258</v>
      </c>
      <c r="P135" s="9">
        <v>9</v>
      </c>
      <c r="Q135" s="44">
        <v>8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9" t="s">
        <v>615</v>
      </c>
      <c r="Y135" s="9">
        <v>0</v>
      </c>
      <c r="Z135" t="s">
        <v>673</v>
      </c>
      <c r="AA135" t="s">
        <v>673</v>
      </c>
      <c r="AB135" s="10">
        <v>44447</v>
      </c>
      <c r="AC135" s="10">
        <v>44447</v>
      </c>
      <c r="AD135" s="10">
        <v>43862</v>
      </c>
      <c r="AE135" s="11">
        <f t="shared" ref="AE135:AE140" si="29">DATEDIF(AD135,AC135,"d")</f>
        <v>585</v>
      </c>
      <c r="AF135" s="49">
        <v>1</v>
      </c>
      <c r="AG135" s="44">
        <v>0</v>
      </c>
      <c r="AI135" s="44">
        <v>1</v>
      </c>
      <c r="AL135" s="44">
        <v>1</v>
      </c>
      <c r="AM135" s="44">
        <v>1</v>
      </c>
      <c r="AN135" s="44">
        <v>0</v>
      </c>
      <c r="AO135" s="44">
        <v>0</v>
      </c>
      <c r="AP135" s="44">
        <v>0</v>
      </c>
      <c r="AQ135" s="44" t="s">
        <v>261</v>
      </c>
      <c r="AR135" s="44" t="s">
        <v>580</v>
      </c>
      <c r="AS135" s="44">
        <v>1</v>
      </c>
      <c r="AT135" s="70">
        <v>44279</v>
      </c>
      <c r="AU135" s="50">
        <v>44447</v>
      </c>
      <c r="AV135" s="60">
        <f>_xlfn.DAYS(AU135,AT135)</f>
        <v>168</v>
      </c>
      <c r="AW135" s="60">
        <f>DATEDIF(E135,AT135,"Y")</f>
        <v>75</v>
      </c>
      <c r="AY135" s="44">
        <v>20.239999999999998</v>
      </c>
      <c r="AZ135" s="44">
        <v>22.4</v>
      </c>
      <c r="BA135" s="44">
        <v>260.94</v>
      </c>
      <c r="BB135" s="44">
        <v>3.29</v>
      </c>
      <c r="BC135" s="44">
        <v>1.22</v>
      </c>
      <c r="BD135" s="44">
        <v>59.7</v>
      </c>
      <c r="BE135" s="44">
        <v>118</v>
      </c>
      <c r="BF135" s="44">
        <v>8.2799999999999994</v>
      </c>
      <c r="BG135" s="44">
        <v>330</v>
      </c>
      <c r="BH135" s="44">
        <v>4.92</v>
      </c>
      <c r="BI135" s="44">
        <v>0.79</v>
      </c>
      <c r="BJ135" s="44">
        <v>2.0699999999999998</v>
      </c>
      <c r="BK135" s="65">
        <f>BH135/BJ135</f>
        <v>2.3768115942028989</v>
      </c>
      <c r="BL135" s="65">
        <f>BJ135/BI135</f>
        <v>2.6202531645569618</v>
      </c>
      <c r="BM135" s="65">
        <f>BG135/BJ135</f>
        <v>159.42028985507247</v>
      </c>
      <c r="BN135" s="65">
        <f>BM135*BH135</f>
        <v>784.3478260869565</v>
      </c>
      <c r="BO135" s="44">
        <v>1</v>
      </c>
      <c r="BP135" s="44">
        <v>0</v>
      </c>
      <c r="BQ135" s="44">
        <v>9.81</v>
      </c>
      <c r="BR135" s="50">
        <v>44335</v>
      </c>
      <c r="BS135" s="44">
        <v>1</v>
      </c>
      <c r="BV135" s="44">
        <v>0</v>
      </c>
      <c r="DA135" s="44">
        <v>0</v>
      </c>
      <c r="DB135" s="44">
        <v>0</v>
      </c>
      <c r="DC135" s="44">
        <v>0</v>
      </c>
      <c r="DD135" s="44">
        <v>0</v>
      </c>
      <c r="DE135" s="44">
        <v>1</v>
      </c>
      <c r="DF135" s="44">
        <v>1</v>
      </c>
      <c r="DJ135" s="50">
        <v>44473</v>
      </c>
      <c r="DK135" s="44" t="s">
        <v>599</v>
      </c>
    </row>
    <row r="136" spans="1:115" ht="20.100000000000001" customHeight="1" x14ac:dyDescent="0.25">
      <c r="A136" s="34">
        <v>139</v>
      </c>
      <c r="B136" s="76">
        <v>44277</v>
      </c>
      <c r="C136" s="28" t="s">
        <v>522</v>
      </c>
      <c r="D136" s="77">
        <v>5412293392</v>
      </c>
      <c r="E136" s="8">
        <v>20087</v>
      </c>
      <c r="F136" s="34">
        <v>211</v>
      </c>
      <c r="G136" s="34" t="s">
        <v>543</v>
      </c>
      <c r="H136" s="34" t="s">
        <v>6</v>
      </c>
      <c r="I136" s="4">
        <v>7.2</v>
      </c>
      <c r="J136" s="4">
        <v>3.98</v>
      </c>
      <c r="K136" s="9" t="s">
        <v>46</v>
      </c>
      <c r="L136" s="10">
        <v>43709</v>
      </c>
      <c r="M136" s="9">
        <f t="shared" si="27"/>
        <v>64</v>
      </c>
      <c r="N136" s="9">
        <v>253</v>
      </c>
      <c r="O136" s="9" t="s">
        <v>267</v>
      </c>
      <c r="P136" s="9">
        <v>9</v>
      </c>
      <c r="Q136" s="44">
        <v>8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39"/>
      <c r="Y136" s="9">
        <v>0</v>
      </c>
      <c r="Z136"/>
      <c r="AA136" t="s">
        <v>673</v>
      </c>
      <c r="AB136" s="10">
        <v>43770</v>
      </c>
      <c r="AC136" s="10">
        <v>44193</v>
      </c>
      <c r="AD136" s="10">
        <v>43739</v>
      </c>
      <c r="AE136" s="11">
        <f t="shared" si="29"/>
        <v>454</v>
      </c>
      <c r="AF136" s="49">
        <v>0</v>
      </c>
      <c r="AG136" s="44">
        <v>1</v>
      </c>
      <c r="AH136" s="47" t="s">
        <v>260</v>
      </c>
      <c r="AI136" s="44">
        <v>0</v>
      </c>
      <c r="AJ136" s="47"/>
      <c r="AK136" s="57"/>
      <c r="AL136" s="44">
        <v>1</v>
      </c>
      <c r="AM136" s="44">
        <v>1</v>
      </c>
      <c r="AN136" s="44">
        <v>1</v>
      </c>
      <c r="AO136" s="44">
        <v>1</v>
      </c>
      <c r="AP136" s="44">
        <v>0</v>
      </c>
      <c r="AQ136" s="44">
        <v>0</v>
      </c>
      <c r="AT136" s="46"/>
      <c r="AV136" s="60">
        <f>_xlfn.DAYS(AU136,AT136)</f>
        <v>0</v>
      </c>
      <c r="AW136" s="60"/>
      <c r="BK136" s="65"/>
      <c r="BL136" s="65"/>
      <c r="BM136" s="65"/>
      <c r="BN136" s="65"/>
      <c r="BW136" s="44">
        <v>1</v>
      </c>
      <c r="BX136" s="47" t="s">
        <v>269</v>
      </c>
      <c r="BY136" s="50">
        <v>44075</v>
      </c>
      <c r="BZ136" s="50">
        <v>44086</v>
      </c>
      <c r="CA136" s="44">
        <v>4</v>
      </c>
      <c r="DA136" s="44">
        <v>0</v>
      </c>
      <c r="DB136" s="44">
        <v>1</v>
      </c>
      <c r="DC136" s="44">
        <v>0</v>
      </c>
      <c r="DD136" s="44">
        <v>0</v>
      </c>
      <c r="DE136" s="44">
        <v>0</v>
      </c>
      <c r="DF136" s="44">
        <v>0</v>
      </c>
      <c r="DG136" s="44">
        <v>0</v>
      </c>
      <c r="DH136" s="44">
        <v>1</v>
      </c>
      <c r="DI136" s="44">
        <v>1</v>
      </c>
      <c r="DJ136" s="50">
        <v>44439</v>
      </c>
    </row>
    <row r="137" spans="1:115" ht="20.100000000000001" customHeight="1" x14ac:dyDescent="0.25">
      <c r="A137" s="34">
        <v>140</v>
      </c>
      <c r="B137" s="76">
        <v>44281</v>
      </c>
      <c r="C137" s="38" t="s">
        <v>527</v>
      </c>
      <c r="D137" s="77">
        <v>500115089</v>
      </c>
      <c r="E137" s="8">
        <v>18278</v>
      </c>
      <c r="F137" s="34">
        <v>111</v>
      </c>
      <c r="G137" s="34" t="s">
        <v>533</v>
      </c>
      <c r="H137" s="34" t="s">
        <v>3</v>
      </c>
      <c r="I137" s="4">
        <v>87.02</v>
      </c>
      <c r="J137" s="4">
        <v>3.1</v>
      </c>
      <c r="K137" s="9" t="s">
        <v>523</v>
      </c>
      <c r="L137" s="10">
        <v>42370</v>
      </c>
      <c r="M137" s="9">
        <f t="shared" si="27"/>
        <v>65</v>
      </c>
      <c r="N137" s="9">
        <v>4.45</v>
      </c>
      <c r="O137" s="9" t="s">
        <v>282</v>
      </c>
      <c r="P137" s="9">
        <v>7</v>
      </c>
      <c r="Q137" s="44">
        <v>7</v>
      </c>
      <c r="R137" s="44">
        <v>0</v>
      </c>
      <c r="S137" s="44">
        <v>0</v>
      </c>
      <c r="T137" s="44">
        <v>0</v>
      </c>
      <c r="U137" s="44">
        <v>1</v>
      </c>
      <c r="V137" s="44">
        <v>0</v>
      </c>
      <c r="X137" s="9" t="s">
        <v>579</v>
      </c>
      <c r="Y137" s="9">
        <v>0</v>
      </c>
      <c r="Z137" s="75" t="s">
        <v>680</v>
      </c>
      <c r="AA137" t="s">
        <v>676</v>
      </c>
      <c r="AB137" s="10">
        <v>43565</v>
      </c>
      <c r="AC137" s="10">
        <v>44495</v>
      </c>
      <c r="AD137" s="10">
        <v>43252</v>
      </c>
      <c r="AE137" s="11">
        <f t="shared" si="29"/>
        <v>1243</v>
      </c>
      <c r="AF137" s="49">
        <v>0</v>
      </c>
      <c r="AG137" s="44">
        <v>1</v>
      </c>
      <c r="AH137" s="44" t="s">
        <v>273</v>
      </c>
      <c r="AI137" s="44">
        <v>0</v>
      </c>
      <c r="AL137" s="44">
        <v>0</v>
      </c>
      <c r="AM137" s="44">
        <v>1</v>
      </c>
      <c r="AN137" s="44">
        <v>0</v>
      </c>
      <c r="AO137" s="44">
        <v>0</v>
      </c>
      <c r="AP137" s="44">
        <v>0</v>
      </c>
      <c r="AQ137" s="44" t="s">
        <v>274</v>
      </c>
      <c r="AR137" s="44" t="s">
        <v>265</v>
      </c>
      <c r="AT137" s="70">
        <v>44281</v>
      </c>
      <c r="AU137" s="50">
        <v>44519</v>
      </c>
      <c r="AV137" s="60">
        <f>_xlfn.DAYS(AU137,AT137)</f>
        <v>238</v>
      </c>
      <c r="AW137" s="60">
        <f t="shared" ref="AW137:AW144" si="30">DATEDIF(E137,AT137,"Y")</f>
        <v>71</v>
      </c>
      <c r="AX137" s="50">
        <v>44281</v>
      </c>
      <c r="AY137" s="44">
        <v>87.02</v>
      </c>
      <c r="AZ137" s="44">
        <v>10.61</v>
      </c>
      <c r="BA137" s="44">
        <v>128.65</v>
      </c>
      <c r="BB137" s="44">
        <v>3.1</v>
      </c>
      <c r="BC137" s="44">
        <v>3.35</v>
      </c>
      <c r="BD137" s="44">
        <v>116.7</v>
      </c>
      <c r="BK137" s="65"/>
      <c r="BL137" s="65"/>
      <c r="BM137" s="65"/>
      <c r="BN137" s="65"/>
      <c r="BO137" s="44">
        <v>1</v>
      </c>
      <c r="BQ137" s="44">
        <v>29.34</v>
      </c>
      <c r="BR137" s="50">
        <v>44337</v>
      </c>
      <c r="BS137" s="44">
        <v>1</v>
      </c>
      <c r="BV137" s="44">
        <v>0</v>
      </c>
      <c r="BW137" s="44">
        <v>1</v>
      </c>
      <c r="BX137" s="44" t="s">
        <v>580</v>
      </c>
      <c r="BY137" s="50">
        <v>44529</v>
      </c>
      <c r="BZ137" s="50" t="s">
        <v>550</v>
      </c>
      <c r="DA137" s="44">
        <v>0</v>
      </c>
      <c r="DB137" s="44">
        <v>0</v>
      </c>
      <c r="DC137" s="44">
        <v>0</v>
      </c>
      <c r="DD137" s="44">
        <v>0</v>
      </c>
      <c r="DE137" s="44">
        <v>0</v>
      </c>
      <c r="DG137" s="44">
        <v>0</v>
      </c>
      <c r="DH137" s="44">
        <v>0</v>
      </c>
      <c r="DI137" s="44">
        <v>0</v>
      </c>
      <c r="DJ137" s="50">
        <v>44519</v>
      </c>
    </row>
    <row r="138" spans="1:115" ht="20.100000000000001" customHeight="1" x14ac:dyDescent="0.25">
      <c r="A138" s="34">
        <v>141</v>
      </c>
      <c r="B138" s="76">
        <v>44286</v>
      </c>
      <c r="C138" s="38" t="s">
        <v>531</v>
      </c>
      <c r="D138" s="77">
        <v>530213205</v>
      </c>
      <c r="E138" s="8">
        <v>19403</v>
      </c>
      <c r="F138" s="34">
        <v>111</v>
      </c>
      <c r="G138" s="34" t="s">
        <v>534</v>
      </c>
      <c r="H138" s="34" t="s">
        <v>6</v>
      </c>
      <c r="I138" s="4">
        <v>34.299999999999997</v>
      </c>
      <c r="J138" s="4">
        <v>4.3</v>
      </c>
      <c r="K138" s="9" t="s">
        <v>46</v>
      </c>
      <c r="L138" s="10">
        <v>39675</v>
      </c>
      <c r="M138" s="9">
        <f t="shared" si="27"/>
        <v>55</v>
      </c>
      <c r="N138" s="9">
        <v>16</v>
      </c>
      <c r="O138" s="9" t="s">
        <v>272</v>
      </c>
      <c r="P138" s="9">
        <v>7</v>
      </c>
      <c r="Q138" s="44">
        <v>7</v>
      </c>
      <c r="R138" s="44">
        <v>0</v>
      </c>
      <c r="S138" s="44">
        <v>1</v>
      </c>
      <c r="T138" s="44">
        <v>0</v>
      </c>
      <c r="U138" s="44">
        <v>1</v>
      </c>
      <c r="V138" s="44">
        <v>0</v>
      </c>
      <c r="X138" s="9" t="s">
        <v>616</v>
      </c>
      <c r="Y138" s="9">
        <v>0</v>
      </c>
      <c r="Z138" s="75" t="s">
        <v>675</v>
      </c>
      <c r="AA138" t="s">
        <v>683</v>
      </c>
      <c r="AB138" s="10">
        <v>44298</v>
      </c>
      <c r="AC138" s="10">
        <v>44319</v>
      </c>
      <c r="AD138" s="10">
        <v>41618</v>
      </c>
      <c r="AE138" s="11">
        <f t="shared" si="29"/>
        <v>2701</v>
      </c>
      <c r="AF138" s="49">
        <v>0</v>
      </c>
      <c r="AG138" s="44">
        <v>1</v>
      </c>
      <c r="AH138" s="44" t="s">
        <v>617</v>
      </c>
      <c r="AI138" s="44">
        <v>0</v>
      </c>
      <c r="AJ138" s="47"/>
      <c r="AK138" s="57"/>
      <c r="AL138" s="44">
        <v>1</v>
      </c>
      <c r="AM138" s="44">
        <v>0</v>
      </c>
      <c r="AN138" s="44">
        <v>1</v>
      </c>
      <c r="AO138" s="44">
        <v>0</v>
      </c>
      <c r="AP138" s="44">
        <v>0</v>
      </c>
      <c r="AQ138" s="47" t="s">
        <v>261</v>
      </c>
      <c r="AR138" s="58" t="s">
        <v>580</v>
      </c>
      <c r="AS138" s="44">
        <v>1</v>
      </c>
      <c r="AT138" s="70">
        <v>44319</v>
      </c>
      <c r="AU138" s="57" t="s">
        <v>550</v>
      </c>
      <c r="AV138" s="60"/>
      <c r="AW138" s="60">
        <f t="shared" si="30"/>
        <v>68</v>
      </c>
      <c r="AX138" s="50">
        <v>44319</v>
      </c>
      <c r="AY138" s="44">
        <v>25.78</v>
      </c>
      <c r="AZ138" s="44">
        <v>16.739999999999998</v>
      </c>
      <c r="BA138" s="44">
        <v>75.92</v>
      </c>
      <c r="BB138" s="44">
        <v>3.29</v>
      </c>
      <c r="BC138" s="44">
        <v>1.03</v>
      </c>
      <c r="BD138" s="44">
        <v>4</v>
      </c>
      <c r="BE138" s="44">
        <v>143</v>
      </c>
      <c r="BF138" s="44">
        <v>4.9400000000000004</v>
      </c>
      <c r="BG138" s="44">
        <v>220</v>
      </c>
      <c r="BH138" s="44">
        <v>2.2799999999999998</v>
      </c>
      <c r="BI138" s="44">
        <v>0.61</v>
      </c>
      <c r="BJ138" s="44">
        <v>1.8</v>
      </c>
      <c r="BK138" s="65">
        <f t="shared" ref="BK138:BK144" si="31">BH138/BJ138</f>
        <v>1.2666666666666666</v>
      </c>
      <c r="BL138" s="65">
        <f t="shared" ref="BL138:BL144" si="32">BJ138/BI138</f>
        <v>2.9508196721311477</v>
      </c>
      <c r="BM138" s="65">
        <f t="shared" ref="BM138:BM144" si="33">BG138/BJ138</f>
        <v>122.22222222222221</v>
      </c>
      <c r="BN138" s="65">
        <f t="shared" ref="BN138:BN144" si="34">BM138*BH138</f>
        <v>278.66666666666663</v>
      </c>
      <c r="BO138" s="44">
        <v>0</v>
      </c>
      <c r="BP138" s="44">
        <v>0</v>
      </c>
      <c r="BQ138" s="44">
        <v>0.08</v>
      </c>
      <c r="BR138" s="50">
        <v>44566</v>
      </c>
      <c r="BS138" s="44">
        <v>0</v>
      </c>
      <c r="BV138" s="44">
        <v>0</v>
      </c>
      <c r="BW138" s="44">
        <v>0</v>
      </c>
      <c r="DA138" s="44">
        <v>0</v>
      </c>
      <c r="DB138" s="44">
        <v>0</v>
      </c>
      <c r="DC138" s="44">
        <v>0</v>
      </c>
      <c r="DD138" s="44">
        <v>0</v>
      </c>
      <c r="DE138" s="44">
        <v>0</v>
      </c>
      <c r="DF138" s="44">
        <v>0</v>
      </c>
      <c r="DG138" s="44">
        <v>0</v>
      </c>
      <c r="DH138" s="44">
        <v>0</v>
      </c>
      <c r="DI138" s="44">
        <v>0</v>
      </c>
      <c r="DJ138" s="50">
        <v>44623</v>
      </c>
    </row>
    <row r="139" spans="1:115" ht="20.100000000000001" customHeight="1" x14ac:dyDescent="0.25">
      <c r="A139" s="34">
        <v>142</v>
      </c>
      <c r="B139" s="76">
        <v>44293</v>
      </c>
      <c r="C139" s="38" t="s">
        <v>529</v>
      </c>
      <c r="D139" s="77">
        <v>390318423</v>
      </c>
      <c r="E139" s="8">
        <v>14322</v>
      </c>
      <c r="F139" s="34">
        <v>111</v>
      </c>
      <c r="G139" s="34" t="s">
        <v>535</v>
      </c>
      <c r="H139" s="34" t="s">
        <v>6</v>
      </c>
      <c r="I139" s="4">
        <v>651.67999999999995</v>
      </c>
      <c r="J139" s="4">
        <v>3.55</v>
      </c>
      <c r="K139" s="9" t="s">
        <v>523</v>
      </c>
      <c r="L139" s="43">
        <v>42522</v>
      </c>
      <c r="M139" s="9">
        <f t="shared" si="27"/>
        <v>77</v>
      </c>
      <c r="N139" s="9">
        <v>38</v>
      </c>
      <c r="O139" s="9" t="s">
        <v>262</v>
      </c>
      <c r="P139" s="9">
        <v>8</v>
      </c>
      <c r="Q139" s="44">
        <v>8</v>
      </c>
      <c r="R139" s="44">
        <v>0</v>
      </c>
      <c r="S139" s="44">
        <v>0</v>
      </c>
      <c r="T139" s="44">
        <v>1</v>
      </c>
      <c r="U139" s="44">
        <v>0</v>
      </c>
      <c r="V139" s="44">
        <v>0</v>
      </c>
      <c r="W139" s="9" t="s">
        <v>618</v>
      </c>
      <c r="Y139" s="9">
        <v>1</v>
      </c>
      <c r="Z139" s="75" t="s">
        <v>673</v>
      </c>
      <c r="AA139" t="s">
        <v>673</v>
      </c>
      <c r="AB139" s="43">
        <v>42522</v>
      </c>
      <c r="AC139" s="16">
        <v>44252</v>
      </c>
      <c r="AD139" s="16">
        <v>42370</v>
      </c>
      <c r="AE139" s="11">
        <f t="shared" si="29"/>
        <v>1882</v>
      </c>
      <c r="AF139" s="44">
        <v>0</v>
      </c>
      <c r="AG139" s="44">
        <v>1</v>
      </c>
      <c r="AH139" s="47" t="s">
        <v>260</v>
      </c>
      <c r="AI139" s="44">
        <v>0</v>
      </c>
      <c r="AJ139" s="44">
        <v>0.31</v>
      </c>
      <c r="AK139" s="53">
        <v>43891</v>
      </c>
      <c r="AL139" s="44">
        <v>0</v>
      </c>
      <c r="AM139" s="44">
        <v>1</v>
      </c>
      <c r="AN139" s="44">
        <v>0</v>
      </c>
      <c r="AO139" s="44">
        <v>0</v>
      </c>
      <c r="AP139" s="44">
        <v>0</v>
      </c>
      <c r="AQ139" s="47" t="s">
        <v>274</v>
      </c>
      <c r="AR139" s="47" t="s">
        <v>265</v>
      </c>
      <c r="AS139" s="44">
        <v>1</v>
      </c>
      <c r="AT139" s="70">
        <v>44293</v>
      </c>
      <c r="AU139" s="53">
        <v>44349</v>
      </c>
      <c r="AV139" s="60">
        <f>_xlfn.DAYS(AU139,AT139)</f>
        <v>56</v>
      </c>
      <c r="AW139" s="60">
        <f t="shared" si="30"/>
        <v>82</v>
      </c>
      <c r="AX139" s="53">
        <v>44293</v>
      </c>
      <c r="AY139" s="44">
        <v>651.78</v>
      </c>
      <c r="AZ139" s="44">
        <v>11.37</v>
      </c>
      <c r="BA139" s="44">
        <v>199.42</v>
      </c>
      <c r="BB139" s="44">
        <v>3.55</v>
      </c>
      <c r="BC139" s="44">
        <v>8.49</v>
      </c>
      <c r="BD139" s="44">
        <v>46</v>
      </c>
      <c r="BE139" s="44">
        <v>114</v>
      </c>
      <c r="BF139" s="44">
        <v>6.23</v>
      </c>
      <c r="BG139" s="44">
        <v>218</v>
      </c>
      <c r="BH139" s="44">
        <v>4.76</v>
      </c>
      <c r="BI139" s="44">
        <v>0.6</v>
      </c>
      <c r="BJ139" s="44">
        <v>0.59</v>
      </c>
      <c r="BK139" s="65">
        <f t="shared" si="31"/>
        <v>8.0677966101694913</v>
      </c>
      <c r="BL139" s="65">
        <f t="shared" si="32"/>
        <v>0.98333333333333328</v>
      </c>
      <c r="BM139" s="65">
        <f t="shared" si="33"/>
        <v>369.49152542372883</v>
      </c>
      <c r="BN139" s="65">
        <f t="shared" si="34"/>
        <v>1758.7796610169491</v>
      </c>
      <c r="BO139" s="44">
        <v>1</v>
      </c>
      <c r="BP139" s="44">
        <v>0</v>
      </c>
      <c r="BR139" s="44"/>
      <c r="BU139" s="44"/>
      <c r="BV139" s="44">
        <v>0</v>
      </c>
      <c r="BW139" s="44">
        <v>0</v>
      </c>
      <c r="BY139" s="44"/>
      <c r="BZ139" s="44"/>
      <c r="CB139" s="44"/>
      <c r="CV139" s="44"/>
      <c r="CY139" s="44"/>
      <c r="DA139" s="44">
        <v>0</v>
      </c>
      <c r="DB139" s="44">
        <v>0</v>
      </c>
      <c r="DC139" s="44">
        <v>0</v>
      </c>
      <c r="DD139" s="44">
        <v>0</v>
      </c>
      <c r="DE139" s="44">
        <v>0</v>
      </c>
      <c r="DF139" s="44">
        <v>0</v>
      </c>
      <c r="DG139" s="44">
        <v>0</v>
      </c>
      <c r="DH139" s="44">
        <v>0</v>
      </c>
      <c r="DI139" s="44">
        <v>1</v>
      </c>
      <c r="DJ139" s="53">
        <v>44360</v>
      </c>
    </row>
    <row r="140" spans="1:115" ht="20.100000000000001" customHeight="1" x14ac:dyDescent="0.25">
      <c r="A140" s="34">
        <v>143</v>
      </c>
      <c r="B140" s="76">
        <v>44300</v>
      </c>
      <c r="C140" s="38" t="s">
        <v>528</v>
      </c>
      <c r="D140" s="77">
        <v>361122064</v>
      </c>
      <c r="E140" s="8">
        <v>13476</v>
      </c>
      <c r="F140" s="34">
        <v>201</v>
      </c>
      <c r="G140" s="34" t="s">
        <v>536</v>
      </c>
      <c r="H140" s="34" t="s">
        <v>3</v>
      </c>
      <c r="J140" s="34"/>
      <c r="K140" s="9" t="s">
        <v>523</v>
      </c>
      <c r="L140" s="43">
        <v>38565</v>
      </c>
      <c r="M140" s="9">
        <f t="shared" si="27"/>
        <v>68</v>
      </c>
      <c r="Q140" s="44"/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39"/>
      <c r="Y140" s="9">
        <v>0</v>
      </c>
      <c r="Z140"/>
      <c r="AA140" t="s">
        <v>683</v>
      </c>
      <c r="AB140" s="16">
        <v>44263</v>
      </c>
      <c r="AC140" s="16">
        <v>44048</v>
      </c>
      <c r="AD140" s="48">
        <v>38534</v>
      </c>
      <c r="AE140" s="11">
        <f t="shared" si="29"/>
        <v>5514</v>
      </c>
      <c r="AF140" s="44">
        <v>0</v>
      </c>
      <c r="AG140" s="44">
        <v>0</v>
      </c>
      <c r="AI140" s="44">
        <v>1</v>
      </c>
      <c r="AJ140" s="47"/>
      <c r="AK140" s="47"/>
      <c r="AL140" s="44">
        <v>0</v>
      </c>
      <c r="AM140" s="44">
        <v>0</v>
      </c>
      <c r="AN140" s="44">
        <v>1</v>
      </c>
      <c r="AO140" s="44">
        <v>0</v>
      </c>
      <c r="AP140" s="44">
        <v>0</v>
      </c>
      <c r="AQ140" s="47" t="s">
        <v>274</v>
      </c>
      <c r="AR140" s="47" t="s">
        <v>265</v>
      </c>
      <c r="AS140" s="44">
        <v>1</v>
      </c>
      <c r="AT140" s="70">
        <v>44286</v>
      </c>
      <c r="AU140" s="53">
        <v>44631</v>
      </c>
      <c r="AV140" s="60">
        <f>_xlfn.DAYS(AU140,AT140)</f>
        <v>345</v>
      </c>
      <c r="AW140" s="60">
        <f t="shared" si="30"/>
        <v>84</v>
      </c>
      <c r="AX140" s="53">
        <v>44286</v>
      </c>
      <c r="AY140" s="44">
        <v>52.26</v>
      </c>
      <c r="AZ140" s="44">
        <v>12.5</v>
      </c>
      <c r="BA140" s="44">
        <v>595.22</v>
      </c>
      <c r="BB140" s="44">
        <v>3.28</v>
      </c>
      <c r="BC140" s="44">
        <v>1.55</v>
      </c>
      <c r="BD140" s="44">
        <v>44.8</v>
      </c>
      <c r="BE140" s="44">
        <v>98</v>
      </c>
      <c r="BF140" s="44">
        <v>10.81</v>
      </c>
      <c r="BG140" s="44">
        <v>208</v>
      </c>
      <c r="BH140" s="44">
        <v>4.04</v>
      </c>
      <c r="BI140" s="44">
        <v>4.2699999999999996</v>
      </c>
      <c r="BJ140" s="44">
        <v>2.36</v>
      </c>
      <c r="BK140" s="65">
        <f t="shared" si="31"/>
        <v>1.7118644067796611</v>
      </c>
      <c r="BL140" s="65">
        <f t="shared" si="32"/>
        <v>0.55269320843091341</v>
      </c>
      <c r="BM140" s="65">
        <f t="shared" si="33"/>
        <v>88.13559322033899</v>
      </c>
      <c r="BN140" s="65">
        <f t="shared" si="34"/>
        <v>356.06779661016952</v>
      </c>
      <c r="BO140" s="44">
        <v>1</v>
      </c>
      <c r="BP140" s="44">
        <v>0</v>
      </c>
      <c r="BQ140" s="44">
        <v>4.87</v>
      </c>
      <c r="BR140" s="53">
        <v>44370</v>
      </c>
      <c r="BS140" s="44">
        <v>1</v>
      </c>
      <c r="BU140" s="44"/>
      <c r="BV140" s="44">
        <v>0</v>
      </c>
      <c r="BW140" s="44">
        <v>0</v>
      </c>
      <c r="BY140" s="44"/>
      <c r="BZ140" s="44"/>
      <c r="CB140" s="44"/>
      <c r="CV140" s="44"/>
      <c r="CY140" s="44"/>
      <c r="DA140" s="44">
        <v>0</v>
      </c>
      <c r="DB140" s="44">
        <v>0</v>
      </c>
      <c r="DC140" s="44">
        <v>0</v>
      </c>
      <c r="DD140" s="44">
        <v>0</v>
      </c>
      <c r="DE140" s="44">
        <v>0</v>
      </c>
      <c r="DF140" s="44">
        <v>0</v>
      </c>
      <c r="DG140" s="44">
        <v>0</v>
      </c>
      <c r="DH140" s="44">
        <v>0</v>
      </c>
      <c r="DJ140" s="53">
        <v>44636</v>
      </c>
    </row>
    <row r="141" spans="1:115" ht="20.100000000000001" customHeight="1" x14ac:dyDescent="0.25">
      <c r="A141" s="34">
        <v>144</v>
      </c>
      <c r="B141" s="76">
        <v>44301</v>
      </c>
      <c r="C141" s="38" t="s">
        <v>530</v>
      </c>
      <c r="D141" s="77">
        <v>440915423</v>
      </c>
      <c r="E141" s="8">
        <v>16330</v>
      </c>
      <c r="F141" s="34">
        <v>211</v>
      </c>
      <c r="G141" s="34" t="s">
        <v>537</v>
      </c>
      <c r="H141" s="34" t="s">
        <v>0</v>
      </c>
      <c r="I141" s="4">
        <v>17.11</v>
      </c>
      <c r="J141" s="4">
        <v>5.68</v>
      </c>
      <c r="K141" s="9" t="s">
        <v>46</v>
      </c>
      <c r="L141" s="16">
        <v>44260</v>
      </c>
      <c r="M141" s="9">
        <f t="shared" si="27"/>
        <v>76</v>
      </c>
      <c r="N141" s="9">
        <v>671</v>
      </c>
      <c r="O141" s="9" t="s">
        <v>272</v>
      </c>
      <c r="P141" s="9">
        <v>7</v>
      </c>
      <c r="Q141" s="44">
        <v>7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Y141" s="9">
        <v>1</v>
      </c>
      <c r="Z141" s="88"/>
      <c r="AA141" t="s">
        <v>676</v>
      </c>
      <c r="AB141" s="16">
        <v>44263</v>
      </c>
      <c r="AC141" s="9"/>
      <c r="AD141" s="16">
        <v>44270</v>
      </c>
      <c r="AF141" s="44">
        <v>1</v>
      </c>
      <c r="AG141" s="44">
        <v>1</v>
      </c>
      <c r="AH141" s="44" t="s">
        <v>619</v>
      </c>
      <c r="AI141" s="44">
        <v>0</v>
      </c>
      <c r="AJ141" s="44">
        <v>0.88</v>
      </c>
      <c r="AK141" s="53">
        <v>44441</v>
      </c>
      <c r="AL141" s="44">
        <v>0</v>
      </c>
      <c r="AM141" s="44">
        <v>1</v>
      </c>
      <c r="AN141" s="44">
        <v>0</v>
      </c>
      <c r="AO141" s="44">
        <v>0</v>
      </c>
      <c r="AP141" s="44">
        <v>0</v>
      </c>
      <c r="AQ141" s="44" t="s">
        <v>274</v>
      </c>
      <c r="AR141" s="44" t="s">
        <v>270</v>
      </c>
      <c r="AS141" s="44">
        <v>1</v>
      </c>
      <c r="AT141" s="70">
        <v>44329</v>
      </c>
      <c r="AU141" s="44" t="s">
        <v>550</v>
      </c>
      <c r="AV141" s="60"/>
      <c r="AW141" s="60">
        <f t="shared" si="30"/>
        <v>76</v>
      </c>
      <c r="AX141" s="53">
        <v>44329</v>
      </c>
      <c r="BB141" s="44">
        <v>4.63</v>
      </c>
      <c r="BC141" s="44">
        <v>17.489999999999998</v>
      </c>
      <c r="BD141" s="44">
        <v>12.5</v>
      </c>
      <c r="BE141" s="44">
        <v>121</v>
      </c>
      <c r="BF141" s="44">
        <v>4.54</v>
      </c>
      <c r="BG141" s="44">
        <v>233</v>
      </c>
      <c r="BH141" s="44">
        <v>2.98</v>
      </c>
      <c r="BI141" s="44">
        <v>0.33</v>
      </c>
      <c r="BJ141" s="44">
        <v>1.1499999999999999</v>
      </c>
      <c r="BK141" s="65">
        <f t="shared" si="31"/>
        <v>2.5913043478260871</v>
      </c>
      <c r="BL141" s="65">
        <f t="shared" si="32"/>
        <v>3.4848484848484844</v>
      </c>
      <c r="BM141" s="65">
        <f t="shared" si="33"/>
        <v>202.60869565217394</v>
      </c>
      <c r="BN141" s="65">
        <f t="shared" si="34"/>
        <v>603.77391304347827</v>
      </c>
      <c r="BO141" s="44">
        <v>1</v>
      </c>
      <c r="BP141" s="44">
        <v>1</v>
      </c>
      <c r="BQ141" s="44">
        <v>0.88</v>
      </c>
      <c r="BR141" s="53">
        <v>44441</v>
      </c>
      <c r="BS141" s="44">
        <v>0</v>
      </c>
      <c r="BT141" s="44" t="s">
        <v>551</v>
      </c>
      <c r="BU141" s="53">
        <v>44616</v>
      </c>
      <c r="BV141" s="44">
        <v>1</v>
      </c>
      <c r="BW141" s="44">
        <v>0</v>
      </c>
      <c r="BY141" s="44"/>
      <c r="BZ141" s="44"/>
      <c r="CB141" s="44"/>
      <c r="CV141" s="44"/>
      <c r="CY141" s="44"/>
      <c r="DA141" s="44">
        <v>0</v>
      </c>
      <c r="DB141" s="44">
        <v>0</v>
      </c>
      <c r="DC141" s="44">
        <v>0</v>
      </c>
      <c r="DD141" s="44">
        <v>0</v>
      </c>
      <c r="DE141" s="44">
        <v>0</v>
      </c>
      <c r="DF141" s="44">
        <v>0</v>
      </c>
      <c r="DG141" s="44">
        <v>0</v>
      </c>
      <c r="DH141" s="44">
        <v>0</v>
      </c>
      <c r="DI141" s="44">
        <v>0</v>
      </c>
      <c r="DJ141" s="53">
        <v>44658</v>
      </c>
    </row>
    <row r="142" spans="1:115" ht="20.100000000000001" customHeight="1" x14ac:dyDescent="0.25">
      <c r="A142" s="34">
        <v>145</v>
      </c>
      <c r="B142" s="76">
        <v>44309</v>
      </c>
      <c r="C142" s="38" t="s">
        <v>526</v>
      </c>
      <c r="D142" s="77">
        <v>480916249</v>
      </c>
      <c r="E142" s="8">
        <v>17792</v>
      </c>
      <c r="F142" s="34">
        <v>111</v>
      </c>
      <c r="G142" s="34" t="s">
        <v>538</v>
      </c>
      <c r="H142" s="34" t="s">
        <v>6</v>
      </c>
      <c r="I142" s="4">
        <v>3.47</v>
      </c>
      <c r="J142" s="4">
        <v>4.46</v>
      </c>
      <c r="K142" s="9" t="s">
        <v>523</v>
      </c>
      <c r="L142" s="16">
        <v>43895</v>
      </c>
      <c r="M142" s="9">
        <f t="shared" si="27"/>
        <v>71</v>
      </c>
      <c r="N142" s="9">
        <v>21</v>
      </c>
      <c r="O142" s="9" t="s">
        <v>282</v>
      </c>
      <c r="P142" s="9">
        <v>7</v>
      </c>
      <c r="Q142" s="44">
        <v>7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9" t="s">
        <v>620</v>
      </c>
      <c r="Y142" s="9">
        <v>0</v>
      </c>
      <c r="Z142"/>
      <c r="AA142" t="s">
        <v>676</v>
      </c>
      <c r="AB142" s="16">
        <v>44265</v>
      </c>
      <c r="AC142" s="16">
        <v>44256</v>
      </c>
      <c r="AD142" s="16">
        <v>43909</v>
      </c>
      <c r="AE142" s="11">
        <f>DATEDIF(AD142,AC142,"d")</f>
        <v>347</v>
      </c>
      <c r="AF142" s="44">
        <v>1</v>
      </c>
      <c r="AG142" s="44">
        <v>1</v>
      </c>
      <c r="AH142" s="44" t="s">
        <v>585</v>
      </c>
      <c r="AI142" s="44">
        <v>0</v>
      </c>
      <c r="AJ142" s="44">
        <v>2.42</v>
      </c>
      <c r="AK142" s="53">
        <v>44077</v>
      </c>
      <c r="AL142" s="44">
        <v>0</v>
      </c>
      <c r="AM142" s="44">
        <v>1</v>
      </c>
      <c r="AN142" s="44">
        <v>0</v>
      </c>
      <c r="AO142" s="44">
        <v>0</v>
      </c>
      <c r="AP142" s="44">
        <v>0</v>
      </c>
      <c r="AQ142" s="53" t="s">
        <v>274</v>
      </c>
      <c r="AR142" s="44" t="s">
        <v>265</v>
      </c>
      <c r="AS142" s="44">
        <v>1</v>
      </c>
      <c r="AT142" s="70">
        <v>44309</v>
      </c>
      <c r="AU142" s="44" t="s">
        <v>550</v>
      </c>
      <c r="AV142" s="60"/>
      <c r="AW142" s="60">
        <f t="shared" si="30"/>
        <v>72</v>
      </c>
      <c r="AX142" s="53">
        <v>44309</v>
      </c>
      <c r="AY142" s="44">
        <v>3.47</v>
      </c>
      <c r="AZ142" s="44">
        <v>17.920000000000002</v>
      </c>
      <c r="BA142" s="44">
        <v>76.569999999999993</v>
      </c>
      <c r="BB142" s="44">
        <v>4.46</v>
      </c>
      <c r="BC142" s="44">
        <v>1.1499999999999999</v>
      </c>
      <c r="BD142" s="44">
        <v>4</v>
      </c>
      <c r="BE142" s="44">
        <v>141</v>
      </c>
      <c r="BF142" s="44">
        <v>5.63</v>
      </c>
      <c r="BG142" s="44">
        <v>224</v>
      </c>
      <c r="BH142" s="44">
        <v>2.38</v>
      </c>
      <c r="BI142" s="44">
        <v>0.53</v>
      </c>
      <c r="BJ142" s="44">
        <v>2.5299999999999998</v>
      </c>
      <c r="BK142" s="65">
        <f t="shared" si="31"/>
        <v>0.94071146245059289</v>
      </c>
      <c r="BL142" s="65">
        <f t="shared" si="32"/>
        <v>4.7735849056603765</v>
      </c>
      <c r="BM142" s="65">
        <f t="shared" si="33"/>
        <v>88.537549407114625</v>
      </c>
      <c r="BN142" s="65">
        <f t="shared" si="34"/>
        <v>210.71936758893281</v>
      </c>
      <c r="BO142" s="44">
        <v>0</v>
      </c>
      <c r="BP142" s="44">
        <v>0</v>
      </c>
      <c r="BQ142" s="44">
        <v>0.01</v>
      </c>
      <c r="BR142" s="53">
        <v>44399</v>
      </c>
      <c r="BS142" s="44">
        <v>0</v>
      </c>
      <c r="BU142" s="44"/>
      <c r="BV142" s="44">
        <v>0</v>
      </c>
      <c r="BW142" s="44">
        <v>0</v>
      </c>
      <c r="BY142" s="44"/>
      <c r="BZ142" s="44"/>
      <c r="CB142" s="44"/>
      <c r="CV142" s="44"/>
      <c r="CY142" s="44"/>
      <c r="DA142" s="44">
        <v>0</v>
      </c>
      <c r="DB142" s="44">
        <v>0</v>
      </c>
      <c r="DC142" s="44">
        <v>0</v>
      </c>
      <c r="DD142" s="44">
        <v>0</v>
      </c>
      <c r="DE142" s="44">
        <v>0</v>
      </c>
      <c r="DF142" s="44">
        <v>0</v>
      </c>
      <c r="DG142" s="44">
        <v>0</v>
      </c>
      <c r="DH142" s="44">
        <v>0</v>
      </c>
      <c r="DI142" s="44">
        <v>0</v>
      </c>
      <c r="DJ142" s="53">
        <v>44608</v>
      </c>
    </row>
    <row r="143" spans="1:115" ht="20.100000000000001" customHeight="1" x14ac:dyDescent="0.25">
      <c r="A143" s="34">
        <v>146</v>
      </c>
      <c r="B143" s="76">
        <v>44313</v>
      </c>
      <c r="C143" s="38" t="s">
        <v>545</v>
      </c>
      <c r="D143" s="77">
        <v>410406430</v>
      </c>
      <c r="E143" s="8">
        <v>15072</v>
      </c>
      <c r="F143" s="34">
        <v>211</v>
      </c>
      <c r="G143" s="34" t="s">
        <v>539</v>
      </c>
      <c r="H143" s="34" t="s">
        <v>6</v>
      </c>
      <c r="I143" s="4">
        <v>31.27</v>
      </c>
      <c r="J143" s="4">
        <v>3.54</v>
      </c>
      <c r="K143" s="9" t="s">
        <v>523</v>
      </c>
      <c r="L143" s="16">
        <v>42440</v>
      </c>
      <c r="M143" s="9">
        <f t="shared" si="27"/>
        <v>74</v>
      </c>
      <c r="N143" s="12">
        <v>1.77</v>
      </c>
      <c r="O143" s="9" t="s">
        <v>267</v>
      </c>
      <c r="P143" s="9">
        <v>9</v>
      </c>
      <c r="Q143" s="44">
        <v>8</v>
      </c>
      <c r="R143" s="44">
        <v>0</v>
      </c>
      <c r="S143" s="44">
        <v>1</v>
      </c>
      <c r="T143" s="44">
        <v>0</v>
      </c>
      <c r="U143" s="44">
        <v>0</v>
      </c>
      <c r="V143" s="44">
        <v>0</v>
      </c>
      <c r="X143" s="9" t="s">
        <v>623</v>
      </c>
      <c r="Y143" s="9">
        <v>0</v>
      </c>
      <c r="Z143" t="s">
        <v>675</v>
      </c>
      <c r="AA143" t="s">
        <v>676</v>
      </c>
      <c r="AB143" s="9" t="s">
        <v>621</v>
      </c>
      <c r="AC143" s="16">
        <v>44256</v>
      </c>
      <c r="AD143" s="16">
        <v>43831</v>
      </c>
      <c r="AE143" s="11">
        <f>DATEDIF(AD143,AC143,"d")</f>
        <v>425</v>
      </c>
      <c r="AF143" s="44">
        <v>0</v>
      </c>
      <c r="AG143" s="44">
        <v>1</v>
      </c>
      <c r="AH143" s="44" t="s">
        <v>587</v>
      </c>
      <c r="AI143" s="44">
        <v>0</v>
      </c>
      <c r="AJ143" s="44">
        <v>0.03</v>
      </c>
      <c r="AK143" s="53">
        <v>43943</v>
      </c>
      <c r="AL143" s="44">
        <v>1</v>
      </c>
      <c r="AM143" s="44">
        <v>1</v>
      </c>
      <c r="AN143" s="44">
        <v>0</v>
      </c>
      <c r="AO143" s="44">
        <v>0</v>
      </c>
      <c r="AP143" s="44">
        <v>0</v>
      </c>
      <c r="AQ143" s="44" t="s">
        <v>274</v>
      </c>
      <c r="AR143" s="44" t="s">
        <v>265</v>
      </c>
      <c r="AS143" s="44">
        <v>1</v>
      </c>
      <c r="AT143" s="70">
        <v>44314</v>
      </c>
      <c r="AU143" s="44" t="s">
        <v>550</v>
      </c>
      <c r="AV143" s="60"/>
      <c r="AW143" s="60">
        <f t="shared" si="30"/>
        <v>80</v>
      </c>
      <c r="AX143" s="53">
        <v>44313</v>
      </c>
      <c r="AY143" s="44">
        <v>31.27</v>
      </c>
      <c r="AZ143" s="44">
        <v>26.83</v>
      </c>
      <c r="BA143" s="44">
        <v>92.38</v>
      </c>
      <c r="BB143" s="44">
        <v>3.54</v>
      </c>
      <c r="BC143" s="44">
        <v>1.28</v>
      </c>
      <c r="BD143" s="44">
        <v>4</v>
      </c>
      <c r="BE143" s="44">
        <v>140</v>
      </c>
      <c r="BF143" s="44">
        <v>6.05</v>
      </c>
      <c r="BG143" s="44">
        <v>216</v>
      </c>
      <c r="BH143" s="44">
        <v>2.6</v>
      </c>
      <c r="BI143" s="44">
        <v>0.64</v>
      </c>
      <c r="BJ143" s="44">
        <v>2.59</v>
      </c>
      <c r="BK143" s="65">
        <f t="shared" si="31"/>
        <v>1.0038610038610039</v>
      </c>
      <c r="BL143" s="65">
        <f t="shared" si="32"/>
        <v>4.046875</v>
      </c>
      <c r="BM143" s="65">
        <f t="shared" si="33"/>
        <v>83.397683397683409</v>
      </c>
      <c r="BN143" s="65">
        <f t="shared" si="34"/>
        <v>216.83397683397686</v>
      </c>
      <c r="BO143" s="44">
        <v>1</v>
      </c>
      <c r="BP143" s="44">
        <v>0</v>
      </c>
      <c r="BQ143" s="44">
        <v>0.19</v>
      </c>
      <c r="BR143" s="53">
        <v>44398</v>
      </c>
      <c r="BS143" s="44">
        <v>1</v>
      </c>
      <c r="BU143" s="44"/>
      <c r="BV143" s="44">
        <v>0</v>
      </c>
      <c r="BW143" s="44">
        <v>0</v>
      </c>
      <c r="BY143" s="44"/>
      <c r="BZ143" s="44"/>
      <c r="CB143" s="44"/>
      <c r="CV143" s="44"/>
      <c r="CY143" s="44"/>
      <c r="DA143" s="44">
        <v>0</v>
      </c>
      <c r="DB143" s="44">
        <v>0</v>
      </c>
      <c r="DC143" s="44">
        <v>0</v>
      </c>
      <c r="DD143" s="44">
        <v>0</v>
      </c>
      <c r="DE143" s="44">
        <v>0</v>
      </c>
      <c r="DF143" s="44">
        <v>0</v>
      </c>
      <c r="DG143" s="44">
        <v>0</v>
      </c>
      <c r="DH143" s="44">
        <v>0</v>
      </c>
      <c r="DI143" s="44">
        <v>0</v>
      </c>
      <c r="DJ143" s="53">
        <v>44643</v>
      </c>
    </row>
    <row r="144" spans="1:115" ht="20.100000000000001" customHeight="1" x14ac:dyDescent="0.25">
      <c r="A144" s="34">
        <v>147</v>
      </c>
      <c r="B144" s="76">
        <v>44321</v>
      </c>
      <c r="C144" s="38" t="s">
        <v>532</v>
      </c>
      <c r="D144" s="77">
        <v>460318471</v>
      </c>
      <c r="E144" s="8">
        <v>16879</v>
      </c>
      <c r="F144" s="34">
        <v>111</v>
      </c>
      <c r="G144" s="34" t="s">
        <v>540</v>
      </c>
      <c r="H144" s="34" t="s">
        <v>6</v>
      </c>
      <c r="I144" s="4">
        <v>17.95</v>
      </c>
      <c r="J144" s="4">
        <v>2.17</v>
      </c>
      <c r="K144" s="9" t="s">
        <v>523</v>
      </c>
      <c r="L144" s="16">
        <v>39490</v>
      </c>
      <c r="M144" s="9">
        <f t="shared" si="27"/>
        <v>61</v>
      </c>
      <c r="N144" s="9">
        <v>30</v>
      </c>
      <c r="O144" s="9" t="s">
        <v>286</v>
      </c>
      <c r="P144" s="9">
        <v>6</v>
      </c>
      <c r="Q144" s="44">
        <v>6</v>
      </c>
      <c r="R144" s="44">
        <v>0</v>
      </c>
      <c r="S144" s="44">
        <v>0</v>
      </c>
      <c r="T144" s="44">
        <v>1</v>
      </c>
      <c r="U144" s="44">
        <v>0</v>
      </c>
      <c r="V144" s="44">
        <v>0</v>
      </c>
      <c r="W144" s="9" t="s">
        <v>390</v>
      </c>
      <c r="Y144" s="9">
        <v>0</v>
      </c>
      <c r="Z144" s="89" t="s">
        <v>675</v>
      </c>
      <c r="AA144" s="89" t="s">
        <v>684</v>
      </c>
      <c r="AB144" s="16">
        <v>44210</v>
      </c>
      <c r="AC144" s="16">
        <v>44256</v>
      </c>
      <c r="AD144" s="16">
        <v>43132</v>
      </c>
      <c r="AE144" s="11">
        <f>DATEDIF(AD144,AC144,"d")</f>
        <v>1124</v>
      </c>
      <c r="AF144" s="44">
        <v>0</v>
      </c>
      <c r="AG144" s="44">
        <v>1</v>
      </c>
      <c r="AH144" s="44" t="s">
        <v>273</v>
      </c>
      <c r="AI144" s="44">
        <v>0</v>
      </c>
      <c r="AK144" s="44"/>
      <c r="AL144" s="44">
        <v>1</v>
      </c>
      <c r="AM144" s="44">
        <v>0</v>
      </c>
      <c r="AN144" s="44">
        <v>0</v>
      </c>
      <c r="AO144" s="44">
        <v>1</v>
      </c>
      <c r="AP144" s="44">
        <v>0</v>
      </c>
      <c r="AQ144" s="44" t="s">
        <v>274</v>
      </c>
      <c r="AR144" s="44" t="s">
        <v>265</v>
      </c>
      <c r="AS144" s="44">
        <v>1</v>
      </c>
      <c r="AT144" s="70">
        <v>44321</v>
      </c>
      <c r="AU144" s="53">
        <v>44565</v>
      </c>
      <c r="AV144" s="60">
        <f>_xlfn.DAYS(AU144,AT144)</f>
        <v>244</v>
      </c>
      <c r="AW144" s="60">
        <f t="shared" si="30"/>
        <v>75</v>
      </c>
      <c r="AX144" s="44" t="s">
        <v>622</v>
      </c>
      <c r="AY144" s="44">
        <v>17.95</v>
      </c>
      <c r="AZ144" s="44">
        <v>9.42</v>
      </c>
      <c r="BA144" s="44">
        <v>123.55</v>
      </c>
      <c r="BB144" s="44">
        <v>2.17</v>
      </c>
      <c r="BC144" s="44">
        <v>1.66</v>
      </c>
      <c r="BD144" s="44">
        <v>5.3</v>
      </c>
      <c r="BE144" s="44">
        <v>141</v>
      </c>
      <c r="BF144" s="44">
        <v>6.47</v>
      </c>
      <c r="BG144" s="44">
        <v>147</v>
      </c>
      <c r="BH144" s="44">
        <v>4.79</v>
      </c>
      <c r="BI144" s="44">
        <v>0.5</v>
      </c>
      <c r="BJ144" s="44">
        <v>1.08</v>
      </c>
      <c r="BK144" s="65">
        <f t="shared" si="31"/>
        <v>4.4351851851851851</v>
      </c>
      <c r="BL144" s="65">
        <f t="shared" si="32"/>
        <v>2.16</v>
      </c>
      <c r="BM144" s="65">
        <f t="shared" si="33"/>
        <v>136.11111111111111</v>
      </c>
      <c r="BN144" s="65">
        <f t="shared" si="34"/>
        <v>651.97222222222229</v>
      </c>
      <c r="BO144" s="44">
        <v>1</v>
      </c>
      <c r="BP144" s="44">
        <v>0</v>
      </c>
      <c r="BQ144" s="44">
        <v>0.39</v>
      </c>
      <c r="BR144" s="53">
        <v>44531</v>
      </c>
      <c r="BS144" s="44">
        <v>0</v>
      </c>
      <c r="BU144" s="44"/>
      <c r="BV144" s="44">
        <v>0</v>
      </c>
      <c r="BW144" s="44">
        <v>0</v>
      </c>
      <c r="BY144" s="44"/>
      <c r="BZ144" s="44"/>
      <c r="CB144" s="44"/>
      <c r="CV144" s="44"/>
      <c r="CY144" s="44"/>
      <c r="DA144" s="44">
        <v>0</v>
      </c>
      <c r="DB144" s="44">
        <v>0</v>
      </c>
      <c r="DC144" s="44">
        <v>0</v>
      </c>
      <c r="DD144" s="44">
        <v>0</v>
      </c>
      <c r="DE144" s="44">
        <v>0</v>
      </c>
      <c r="DF144" s="44">
        <v>0</v>
      </c>
      <c r="DG144" s="44">
        <v>0</v>
      </c>
      <c r="DH144" s="44">
        <v>0</v>
      </c>
      <c r="DI144" s="44">
        <v>1</v>
      </c>
      <c r="DJ144" s="53">
        <v>44626</v>
      </c>
    </row>
    <row r="145" spans="1:115" ht="20.100000000000001" customHeight="1" x14ac:dyDescent="0.25">
      <c r="A145" s="34">
        <v>148</v>
      </c>
      <c r="B145" s="76">
        <v>44337</v>
      </c>
      <c r="C145" s="38" t="s">
        <v>541</v>
      </c>
      <c r="D145" s="77">
        <v>380915002</v>
      </c>
      <c r="E145" s="8">
        <f>[1]ARv7!G214</f>
        <v>0</v>
      </c>
      <c r="F145" s="34">
        <v>213</v>
      </c>
      <c r="G145" s="34" t="s">
        <v>542</v>
      </c>
      <c r="H145" s="34" t="s">
        <v>0</v>
      </c>
      <c r="I145" s="4">
        <v>6.11</v>
      </c>
      <c r="J145" s="4">
        <v>4.05</v>
      </c>
      <c r="K145" s="9" t="s">
        <v>523</v>
      </c>
      <c r="L145" s="16">
        <v>39497</v>
      </c>
      <c r="M145" s="9">
        <f t="shared" si="27"/>
        <v>108</v>
      </c>
      <c r="O145" s="9" t="s">
        <v>282</v>
      </c>
      <c r="P145" s="9">
        <v>7</v>
      </c>
      <c r="Q145" s="44">
        <v>7</v>
      </c>
      <c r="S145" s="44">
        <v>1</v>
      </c>
      <c r="T145" s="44">
        <v>0</v>
      </c>
      <c r="U145" s="44">
        <v>1</v>
      </c>
      <c r="V145" s="44">
        <v>0</v>
      </c>
      <c r="X145" s="9" t="s">
        <v>577</v>
      </c>
      <c r="Y145" s="9">
        <v>0</v>
      </c>
      <c r="Z145" s="89" t="s">
        <v>680</v>
      </c>
      <c r="AA145" s="89"/>
      <c r="AB145" s="9"/>
      <c r="AC145" s="9"/>
      <c r="AD145" s="9">
        <v>2009</v>
      </c>
      <c r="AF145" s="44"/>
      <c r="AG145" s="44">
        <v>1</v>
      </c>
      <c r="AH145" s="44" t="s">
        <v>578</v>
      </c>
      <c r="AI145" s="44">
        <v>1</v>
      </c>
      <c r="AJ145" s="44">
        <v>13.38</v>
      </c>
      <c r="AK145" s="53">
        <v>43983</v>
      </c>
      <c r="AL145" s="44">
        <v>0</v>
      </c>
      <c r="AM145" s="44">
        <v>0</v>
      </c>
      <c r="AN145" s="44">
        <v>0</v>
      </c>
      <c r="AO145" s="44">
        <v>0</v>
      </c>
      <c r="AP145" s="44">
        <v>0</v>
      </c>
      <c r="AQ145" s="44">
        <v>0</v>
      </c>
      <c r="AU145" s="44"/>
      <c r="AV145" s="60"/>
      <c r="AW145" s="60"/>
      <c r="AX145" s="44"/>
      <c r="BK145" s="65"/>
      <c r="BL145" s="65"/>
      <c r="BM145" s="65"/>
      <c r="BN145" s="65"/>
      <c r="BO145" s="44">
        <v>1</v>
      </c>
      <c r="BP145" s="44">
        <v>0</v>
      </c>
      <c r="BR145" s="44"/>
      <c r="BU145" s="44"/>
      <c r="BW145" s="44">
        <v>0</v>
      </c>
      <c r="BY145" s="44"/>
      <c r="BZ145" s="44"/>
      <c r="CB145" s="44"/>
      <c r="CV145" s="44"/>
      <c r="CY145" s="44"/>
      <c r="DA145" s="44">
        <v>0</v>
      </c>
      <c r="DB145" s="44">
        <v>0</v>
      </c>
      <c r="DC145" s="44">
        <v>1</v>
      </c>
      <c r="DD145" s="44">
        <v>0</v>
      </c>
      <c r="DE145" s="44">
        <v>0</v>
      </c>
      <c r="DG145" s="44">
        <v>0</v>
      </c>
      <c r="DH145" s="44">
        <v>0</v>
      </c>
      <c r="DI145" s="44">
        <v>0</v>
      </c>
      <c r="DJ145" s="53">
        <v>44603</v>
      </c>
    </row>
    <row r="146" spans="1:115" ht="20.100000000000001" customHeight="1" x14ac:dyDescent="0.25">
      <c r="A146" s="34">
        <v>150</v>
      </c>
      <c r="B146" s="76">
        <v>44356</v>
      </c>
      <c r="C146" s="38" t="s">
        <v>544</v>
      </c>
      <c r="D146" s="77">
        <v>6103230067</v>
      </c>
      <c r="E146" s="35">
        <v>22363</v>
      </c>
      <c r="F146" s="34">
        <v>211</v>
      </c>
      <c r="G146" s="34" t="s">
        <v>554</v>
      </c>
      <c r="H146" s="34" t="s">
        <v>0</v>
      </c>
      <c r="I146" s="4">
        <v>33.6</v>
      </c>
      <c r="J146" s="4">
        <v>3.03</v>
      </c>
      <c r="K146" s="9" t="s">
        <v>523</v>
      </c>
      <c r="L146" s="16">
        <v>42767</v>
      </c>
      <c r="M146" s="9">
        <f t="shared" si="27"/>
        <v>55</v>
      </c>
      <c r="N146" s="9">
        <v>92</v>
      </c>
      <c r="O146" s="9" t="s">
        <v>272</v>
      </c>
      <c r="P146" s="9">
        <v>7</v>
      </c>
      <c r="Q146" s="44">
        <v>7</v>
      </c>
      <c r="R146" s="44">
        <v>0</v>
      </c>
      <c r="S146" s="44">
        <v>0</v>
      </c>
      <c r="T146" s="44">
        <v>1</v>
      </c>
      <c r="U146" s="44">
        <v>0</v>
      </c>
      <c r="V146" s="44">
        <v>1</v>
      </c>
      <c r="W146" s="9" t="s">
        <v>421</v>
      </c>
      <c r="Y146" s="9">
        <v>0</v>
      </c>
      <c r="Z146" t="s">
        <v>677</v>
      </c>
      <c r="AA146" t="s">
        <v>676</v>
      </c>
      <c r="AB146" s="16">
        <v>43971</v>
      </c>
      <c r="AC146" s="16">
        <v>43971</v>
      </c>
      <c r="AD146" s="16">
        <v>43009</v>
      </c>
      <c r="AE146" s="11">
        <f>DATEDIF(AD146,AC146,"d")</f>
        <v>962</v>
      </c>
      <c r="AF146" s="44">
        <v>0</v>
      </c>
      <c r="AG146" s="44">
        <v>1</v>
      </c>
      <c r="AH146" s="44" t="s">
        <v>263</v>
      </c>
      <c r="AI146" s="44">
        <v>0</v>
      </c>
      <c r="AK146" s="44"/>
      <c r="AL146" s="44">
        <v>1</v>
      </c>
      <c r="AM146" s="44">
        <v>1</v>
      </c>
      <c r="AN146" s="44">
        <v>0</v>
      </c>
      <c r="AO146" s="44">
        <v>0</v>
      </c>
      <c r="AP146" s="44">
        <v>0</v>
      </c>
      <c r="AQ146" s="44" t="s">
        <v>274</v>
      </c>
      <c r="AR146" s="44" t="s">
        <v>264</v>
      </c>
      <c r="AS146" s="44">
        <v>0</v>
      </c>
      <c r="AT146" s="53">
        <v>44356</v>
      </c>
      <c r="AU146" s="44" t="s">
        <v>550</v>
      </c>
      <c r="AV146" s="60"/>
      <c r="AW146" s="60">
        <f t="shared" ref="AW146:AW153" si="35">DATEDIF(E146,AT146,"Y")</f>
        <v>60</v>
      </c>
      <c r="AX146" s="53">
        <v>44356</v>
      </c>
      <c r="AY146" s="44">
        <v>33.6</v>
      </c>
      <c r="AZ146" s="44">
        <v>12.53</v>
      </c>
      <c r="BB146" s="44">
        <v>3.03</v>
      </c>
      <c r="BC146" s="44">
        <v>1.46</v>
      </c>
      <c r="BD146" s="44">
        <v>5.6</v>
      </c>
      <c r="BE146" s="44">
        <v>143</v>
      </c>
      <c r="BF146" s="44">
        <v>10.38</v>
      </c>
      <c r="BG146" s="44">
        <v>170</v>
      </c>
      <c r="BH146" s="44">
        <v>6.21</v>
      </c>
      <c r="BI146" s="44">
        <v>0.61</v>
      </c>
      <c r="BJ146" s="44">
        <v>3.23</v>
      </c>
      <c r="BK146" s="65">
        <f>BH146/BJ146</f>
        <v>1.9226006191950464</v>
      </c>
      <c r="BL146" s="65">
        <f>BJ146/BI146</f>
        <v>5.2950819672131146</v>
      </c>
      <c r="BM146" s="65">
        <f>BG146/BJ146</f>
        <v>52.631578947368425</v>
      </c>
      <c r="BN146" s="65">
        <f>BM146*BH146</f>
        <v>326.84210526315792</v>
      </c>
      <c r="BO146" s="44">
        <v>2</v>
      </c>
      <c r="BP146" s="44">
        <v>0</v>
      </c>
      <c r="BR146" s="44"/>
      <c r="BU146" s="44"/>
      <c r="BV146" s="44">
        <v>0</v>
      </c>
      <c r="BW146" s="44">
        <v>1</v>
      </c>
      <c r="BX146" s="44" t="s">
        <v>269</v>
      </c>
      <c r="BY146" s="53">
        <v>44162</v>
      </c>
      <c r="BZ146" s="53">
        <v>44224</v>
      </c>
      <c r="CA146" s="44">
        <v>3</v>
      </c>
      <c r="CB146" s="44"/>
      <c r="CV146" s="44"/>
      <c r="CY146" s="44"/>
      <c r="DA146" s="44">
        <v>0</v>
      </c>
      <c r="DB146" s="44">
        <v>0</v>
      </c>
      <c r="DC146" s="44">
        <v>0</v>
      </c>
      <c r="DD146" s="44">
        <v>0</v>
      </c>
      <c r="DE146" s="44">
        <v>0</v>
      </c>
      <c r="DF146" s="44">
        <v>0</v>
      </c>
      <c r="DG146" s="44">
        <v>0</v>
      </c>
      <c r="DH146" s="44">
        <v>0</v>
      </c>
      <c r="DI146" s="44">
        <v>0</v>
      </c>
      <c r="DJ146" s="53">
        <v>44638</v>
      </c>
    </row>
    <row r="147" spans="1:115" ht="20.100000000000001" customHeight="1" x14ac:dyDescent="0.25">
      <c r="A147" s="34">
        <v>151</v>
      </c>
      <c r="B147" s="76">
        <v>44379</v>
      </c>
      <c r="C147" s="38" t="s">
        <v>546</v>
      </c>
      <c r="D147" s="77">
        <v>6102022091</v>
      </c>
      <c r="E147" s="35">
        <v>22314</v>
      </c>
      <c r="F147" s="34">
        <v>111</v>
      </c>
      <c r="G147" s="34" t="s">
        <v>555</v>
      </c>
      <c r="H147" s="34" t="s">
        <v>6</v>
      </c>
      <c r="I147" s="4">
        <v>27.9</v>
      </c>
      <c r="J147" s="4">
        <v>2.94</v>
      </c>
      <c r="K147" s="9" t="s">
        <v>523</v>
      </c>
      <c r="L147" s="16">
        <v>43678</v>
      </c>
      <c r="M147" s="9">
        <f t="shared" si="27"/>
        <v>58</v>
      </c>
      <c r="N147" s="9">
        <v>39.83</v>
      </c>
      <c r="O147" s="9" t="s">
        <v>258</v>
      </c>
      <c r="P147" s="9">
        <v>9</v>
      </c>
      <c r="Q147" s="44">
        <v>8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9" t="s">
        <v>685</v>
      </c>
      <c r="Y147" s="9">
        <v>1</v>
      </c>
      <c r="Z147" t="s">
        <v>673</v>
      </c>
      <c r="AA147" t="s">
        <v>673</v>
      </c>
      <c r="AB147" s="9"/>
      <c r="AC147" s="16">
        <v>44148</v>
      </c>
      <c r="AD147" s="16">
        <v>43678</v>
      </c>
      <c r="AE147" s="11">
        <f>DATEDIF(AD147,AC147,"d")</f>
        <v>470</v>
      </c>
      <c r="AF147" s="44"/>
      <c r="AG147" s="44">
        <v>1</v>
      </c>
      <c r="AH147" s="44" t="s">
        <v>260</v>
      </c>
      <c r="AI147" s="44">
        <v>0</v>
      </c>
      <c r="AK147" s="44"/>
      <c r="AL147" s="44">
        <v>1</v>
      </c>
      <c r="AM147" s="44">
        <v>1</v>
      </c>
      <c r="AN147" s="44">
        <v>1</v>
      </c>
      <c r="AO147" s="44">
        <v>0</v>
      </c>
      <c r="AP147" s="44">
        <v>0</v>
      </c>
      <c r="AQ147" s="44" t="s">
        <v>274</v>
      </c>
      <c r="AR147" s="44" t="s">
        <v>264</v>
      </c>
      <c r="AS147" s="44">
        <v>1</v>
      </c>
      <c r="AT147" s="53">
        <v>44379</v>
      </c>
      <c r="AU147" s="53">
        <v>44631</v>
      </c>
      <c r="AV147" s="60">
        <f>_xlfn.DAYS(AU147,AT147)</f>
        <v>252</v>
      </c>
      <c r="AW147" s="60">
        <f t="shared" si="35"/>
        <v>60</v>
      </c>
      <c r="AX147" s="53">
        <v>44379</v>
      </c>
      <c r="AY147" s="44">
        <v>27.9</v>
      </c>
      <c r="AZ147" s="44">
        <v>6.41</v>
      </c>
      <c r="BA147" s="44">
        <v>560.11</v>
      </c>
      <c r="BB147" s="44">
        <v>2.94</v>
      </c>
      <c r="BC147" s="44">
        <v>2.36</v>
      </c>
      <c r="BD147" s="44">
        <v>75.3</v>
      </c>
      <c r="BE147" s="44">
        <v>98</v>
      </c>
      <c r="BF147" s="44">
        <v>12.57</v>
      </c>
      <c r="BG147" s="44">
        <v>547</v>
      </c>
      <c r="BH147" s="44">
        <v>8.1999999999999993</v>
      </c>
      <c r="BI147" s="44">
        <v>1.23</v>
      </c>
      <c r="BJ147" s="44">
        <v>2.46</v>
      </c>
      <c r="BK147" s="65">
        <f>BH147/BJ147</f>
        <v>3.333333333333333</v>
      </c>
      <c r="BL147" s="65">
        <f>BJ147/BI147</f>
        <v>2</v>
      </c>
      <c r="BM147" s="65">
        <f>BG147/BJ147</f>
        <v>222.35772357723579</v>
      </c>
      <c r="BN147" s="65">
        <f>BM147*BH147</f>
        <v>1823.3333333333333</v>
      </c>
      <c r="BO147" s="44">
        <v>1</v>
      </c>
      <c r="BP147" s="44">
        <v>3</v>
      </c>
      <c r="BQ147" s="44">
        <v>14.27</v>
      </c>
      <c r="BR147" s="53">
        <v>44442</v>
      </c>
      <c r="BS147" s="44">
        <v>0</v>
      </c>
      <c r="BU147" s="44"/>
      <c r="BV147" s="44">
        <v>0</v>
      </c>
      <c r="BW147" s="44">
        <v>1</v>
      </c>
      <c r="BX147" s="44" t="s">
        <v>270</v>
      </c>
      <c r="BY147" s="53">
        <v>43973</v>
      </c>
      <c r="BZ147" s="53">
        <v>44148</v>
      </c>
      <c r="CA147" s="44">
        <v>9</v>
      </c>
      <c r="CB147" s="44"/>
      <c r="CV147" s="44"/>
      <c r="CY147" s="44"/>
      <c r="DA147" s="44">
        <v>0</v>
      </c>
      <c r="DB147" s="44">
        <v>0</v>
      </c>
      <c r="DC147" s="44">
        <v>0</v>
      </c>
      <c r="DD147" s="44">
        <v>0</v>
      </c>
      <c r="DE147" s="44">
        <v>1</v>
      </c>
      <c r="DF147" s="44">
        <v>1</v>
      </c>
      <c r="DG147" s="44">
        <v>0</v>
      </c>
      <c r="DH147" s="44">
        <v>0</v>
      </c>
      <c r="DJ147" s="53">
        <v>44601</v>
      </c>
    </row>
    <row r="148" spans="1:115" ht="20.100000000000001" customHeight="1" x14ac:dyDescent="0.25">
      <c r="A148" s="34">
        <v>152</v>
      </c>
      <c r="B148" s="76">
        <v>44411</v>
      </c>
      <c r="C148" s="38" t="s">
        <v>547</v>
      </c>
      <c r="D148" s="77">
        <v>351201448</v>
      </c>
      <c r="E148" s="35">
        <v>13119</v>
      </c>
      <c r="F148" s="34">
        <v>111</v>
      </c>
      <c r="G148" s="34" t="s">
        <v>556</v>
      </c>
      <c r="H148" s="34" t="s">
        <v>0</v>
      </c>
      <c r="I148" s="4">
        <v>215.66</v>
      </c>
      <c r="J148" s="34">
        <v>2.4500000000000002</v>
      </c>
      <c r="K148" s="9" t="s">
        <v>523</v>
      </c>
      <c r="L148" s="43">
        <v>43396</v>
      </c>
      <c r="M148" s="9">
        <f t="shared" si="27"/>
        <v>82</v>
      </c>
      <c r="N148" s="9">
        <v>100</v>
      </c>
      <c r="O148" s="9" t="s">
        <v>686</v>
      </c>
      <c r="P148" s="9">
        <v>8</v>
      </c>
      <c r="Q148" s="44">
        <v>8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Z148"/>
      <c r="AA148" t="s">
        <v>676</v>
      </c>
      <c r="AB148" s="9"/>
      <c r="AC148" s="16">
        <v>44348</v>
      </c>
      <c r="AD148" s="16">
        <v>43398</v>
      </c>
      <c r="AE148" s="11">
        <f>DATEDIF(AD148,AC148,"d")</f>
        <v>950</v>
      </c>
      <c r="AF148" s="44">
        <v>0</v>
      </c>
      <c r="AG148" s="44">
        <v>0</v>
      </c>
      <c r="AI148" s="44">
        <v>1</v>
      </c>
      <c r="AK148" s="44"/>
      <c r="AL148" s="44">
        <v>1</v>
      </c>
      <c r="AM148" s="44">
        <v>1</v>
      </c>
      <c r="AN148" s="44">
        <v>0</v>
      </c>
      <c r="AO148" s="44">
        <v>0</v>
      </c>
      <c r="AP148" s="44">
        <v>0</v>
      </c>
      <c r="AQ148" s="44" t="s">
        <v>274</v>
      </c>
      <c r="AR148" s="44" t="s">
        <v>265</v>
      </c>
      <c r="AS148" s="44">
        <v>1</v>
      </c>
      <c r="AT148" s="53">
        <v>44417</v>
      </c>
      <c r="AU148" s="53">
        <v>44531</v>
      </c>
      <c r="AV148" s="60">
        <f>_xlfn.DAYS(AU148,AT148)</f>
        <v>114</v>
      </c>
      <c r="AW148" s="60">
        <f t="shared" si="35"/>
        <v>85</v>
      </c>
      <c r="AX148" s="53">
        <v>44411</v>
      </c>
      <c r="AY148" s="44">
        <v>215.66</v>
      </c>
      <c r="AZ148" s="44">
        <v>11.09</v>
      </c>
      <c r="BA148" s="44">
        <v>535.96</v>
      </c>
      <c r="BB148" s="44">
        <v>2.4500000000000002</v>
      </c>
      <c r="BC148" s="44">
        <v>1.17</v>
      </c>
      <c r="BD148" s="44">
        <v>15.7</v>
      </c>
      <c r="BE148" s="44">
        <v>131</v>
      </c>
      <c r="BF148" s="44">
        <v>8.65</v>
      </c>
      <c r="BG148" s="44">
        <v>206</v>
      </c>
      <c r="BH148" s="44">
        <v>5.5</v>
      </c>
      <c r="BI148" s="44">
        <v>0.87</v>
      </c>
      <c r="BJ148" s="44">
        <v>1.81</v>
      </c>
      <c r="BK148" s="65">
        <f>BH148/BJ148</f>
        <v>3.0386740331491713</v>
      </c>
      <c r="BL148" s="65">
        <f>BJ148/BI148</f>
        <v>2.0804597701149428</v>
      </c>
      <c r="BM148" s="65">
        <f>BG148/BJ148</f>
        <v>113.81215469613259</v>
      </c>
      <c r="BN148" s="65">
        <f>BM148*BH148</f>
        <v>625.96685082872932</v>
      </c>
      <c r="BO148" s="44">
        <v>1</v>
      </c>
      <c r="BP148" s="44">
        <v>0</v>
      </c>
      <c r="BR148" s="44"/>
      <c r="BU148" s="44"/>
      <c r="BV148" s="44">
        <v>0</v>
      </c>
      <c r="BW148" s="44">
        <v>1</v>
      </c>
      <c r="BX148" s="44" t="s">
        <v>269</v>
      </c>
      <c r="BY148" s="44"/>
      <c r="BZ148" s="44"/>
      <c r="CB148" s="44"/>
      <c r="CV148" s="44"/>
      <c r="CY148" s="44"/>
      <c r="DJ148" s="53">
        <v>44531</v>
      </c>
    </row>
    <row r="149" spans="1:115" ht="20.100000000000001" customHeight="1" x14ac:dyDescent="0.25">
      <c r="A149" s="30">
        <v>153</v>
      </c>
      <c r="B149" s="31">
        <v>44412</v>
      </c>
      <c r="C149" s="37" t="s">
        <v>548</v>
      </c>
      <c r="D149" s="33">
        <v>400417144</v>
      </c>
      <c r="E149" s="35">
        <v>14718</v>
      </c>
      <c r="F149" s="30">
        <v>111</v>
      </c>
      <c r="G149" s="30" t="s">
        <v>557</v>
      </c>
      <c r="H149" s="30" t="s">
        <v>6</v>
      </c>
      <c r="I149" s="4">
        <v>65.459999999999994</v>
      </c>
      <c r="J149" s="34">
        <v>2.97</v>
      </c>
      <c r="K149" s="9" t="s">
        <v>523</v>
      </c>
      <c r="L149" s="43">
        <v>43257</v>
      </c>
      <c r="M149" s="9">
        <f t="shared" si="27"/>
        <v>78</v>
      </c>
      <c r="N149" s="9">
        <v>27</v>
      </c>
      <c r="O149" s="9" t="s">
        <v>284</v>
      </c>
      <c r="P149" s="9">
        <v>10</v>
      </c>
      <c r="Q149" s="44">
        <v>8</v>
      </c>
      <c r="R149" s="44">
        <v>0</v>
      </c>
      <c r="S149" s="44">
        <v>0</v>
      </c>
      <c r="T149" s="44">
        <v>1</v>
      </c>
      <c r="U149" s="44">
        <v>0</v>
      </c>
      <c r="V149" s="44">
        <v>0</v>
      </c>
      <c r="W149" s="9" t="s">
        <v>393</v>
      </c>
      <c r="Y149" s="9">
        <v>0</v>
      </c>
      <c r="Z149"/>
      <c r="AA149" t="s">
        <v>681</v>
      </c>
      <c r="AB149" s="16">
        <v>44256</v>
      </c>
      <c r="AC149" s="16">
        <v>44317</v>
      </c>
      <c r="AD149" s="16">
        <v>43305</v>
      </c>
      <c r="AE149" s="11">
        <f>DATEDIF(AD149,AC149,"d")</f>
        <v>1012</v>
      </c>
      <c r="AF149" s="44">
        <v>0</v>
      </c>
      <c r="AG149" s="44">
        <v>0</v>
      </c>
      <c r="AI149" s="44">
        <v>1</v>
      </c>
      <c r="AK149" s="44"/>
      <c r="AL149" s="44">
        <v>0</v>
      </c>
      <c r="AM149" s="44">
        <v>1</v>
      </c>
      <c r="AN149" s="44">
        <v>1</v>
      </c>
      <c r="AO149" s="44">
        <v>0</v>
      </c>
      <c r="AP149" s="44">
        <v>0</v>
      </c>
      <c r="AQ149" s="44" t="s">
        <v>274</v>
      </c>
      <c r="AR149" s="44" t="s">
        <v>265</v>
      </c>
      <c r="AS149" s="44">
        <v>1</v>
      </c>
      <c r="AT149" s="53">
        <v>44413</v>
      </c>
      <c r="AU149" s="53">
        <v>44659</v>
      </c>
      <c r="AV149" s="60">
        <f>_xlfn.DAYS(AU149,AT149)</f>
        <v>246</v>
      </c>
      <c r="AW149" s="60">
        <f t="shared" si="35"/>
        <v>81</v>
      </c>
      <c r="AX149" s="53">
        <v>44412</v>
      </c>
      <c r="AY149" s="44">
        <v>65.459999999999994</v>
      </c>
      <c r="AZ149" s="44">
        <v>27.67</v>
      </c>
      <c r="BA149" s="44">
        <v>214.09</v>
      </c>
      <c r="BB149" s="44">
        <v>2.97</v>
      </c>
      <c r="BC149" s="44">
        <v>1.83</v>
      </c>
      <c r="BD149" s="44">
        <v>4</v>
      </c>
      <c r="BE149" s="44">
        <v>128</v>
      </c>
      <c r="BF149" s="44">
        <v>6.18</v>
      </c>
      <c r="BG149" s="44">
        <v>174</v>
      </c>
      <c r="BH149" s="44">
        <v>4.6500000000000004</v>
      </c>
      <c r="BI149" s="44">
        <v>0.48</v>
      </c>
      <c r="BJ149" s="44">
        <v>0.92</v>
      </c>
      <c r="BK149" s="65">
        <f>BH149/BJ149</f>
        <v>5.054347826086957</v>
      </c>
      <c r="BL149" s="65">
        <f>BJ149/BI149</f>
        <v>1.9166666666666667</v>
      </c>
      <c r="BM149" s="65">
        <f>BG149/BJ149</f>
        <v>189.13043478260869</v>
      </c>
      <c r="BN149" s="65">
        <f>BM149*BH149</f>
        <v>879.45652173913049</v>
      </c>
      <c r="BO149" s="44">
        <v>1</v>
      </c>
      <c r="BP149" s="44">
        <v>0</v>
      </c>
      <c r="BQ149" s="44">
        <v>28.98</v>
      </c>
      <c r="BR149" s="53">
        <v>44477</v>
      </c>
      <c r="BS149" s="44">
        <v>0</v>
      </c>
      <c r="BU149" s="44"/>
      <c r="BV149" s="44">
        <v>0</v>
      </c>
      <c r="BW149" s="44">
        <v>1</v>
      </c>
      <c r="BY149" s="44"/>
      <c r="BZ149" s="44"/>
      <c r="CB149" s="44"/>
      <c r="CV149" s="44"/>
      <c r="CY149" s="44"/>
      <c r="DI149" s="44">
        <v>0</v>
      </c>
      <c r="DJ149" s="53">
        <v>44659</v>
      </c>
      <c r="DK149" s="44" t="s">
        <v>599</v>
      </c>
    </row>
    <row r="150" spans="1:115" ht="20.100000000000001" customHeight="1" x14ac:dyDescent="0.25">
      <c r="A150" s="30">
        <v>154</v>
      </c>
      <c r="B150" s="31">
        <v>44433</v>
      </c>
      <c r="C150" s="37" t="s">
        <v>549</v>
      </c>
      <c r="D150" s="33">
        <v>5710020536</v>
      </c>
      <c r="E150" s="35">
        <v>21095</v>
      </c>
      <c r="F150" s="30">
        <v>205</v>
      </c>
      <c r="G150" s="30" t="s">
        <v>558</v>
      </c>
      <c r="H150" s="30" t="s">
        <v>0</v>
      </c>
      <c r="I150" s="4">
        <v>534.03</v>
      </c>
      <c r="J150" s="34">
        <v>3.17</v>
      </c>
      <c r="K150" s="9" t="s">
        <v>46</v>
      </c>
      <c r="L150" s="43">
        <v>44392</v>
      </c>
      <c r="M150" s="9">
        <f t="shared" si="27"/>
        <v>63</v>
      </c>
      <c r="N150" s="9">
        <v>1735.76</v>
      </c>
      <c r="O150" s="9" t="s">
        <v>262</v>
      </c>
      <c r="P150" s="9">
        <v>8</v>
      </c>
      <c r="Q150" s="44">
        <v>8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9" t="s">
        <v>404</v>
      </c>
      <c r="Y150" s="9">
        <v>1</v>
      </c>
      <c r="Z150" s="89" t="s">
        <v>673</v>
      </c>
      <c r="AA150" t="s">
        <v>673</v>
      </c>
      <c r="AB150" s="16">
        <v>44399</v>
      </c>
      <c r="AC150" s="9"/>
      <c r="AD150" s="16">
        <v>44397</v>
      </c>
      <c r="AF150" s="44">
        <v>1</v>
      </c>
      <c r="AG150" s="44">
        <v>1</v>
      </c>
      <c r="AH150" s="44" t="s">
        <v>260</v>
      </c>
      <c r="AI150" s="44">
        <v>0</v>
      </c>
      <c r="AK150" s="44"/>
      <c r="AL150" s="44">
        <v>1</v>
      </c>
      <c r="AM150" s="44">
        <v>1</v>
      </c>
      <c r="AN150" s="44">
        <v>0</v>
      </c>
      <c r="AO150" s="44">
        <v>0</v>
      </c>
      <c r="AP150" s="44">
        <v>0</v>
      </c>
      <c r="AQ150" s="44" t="s">
        <v>274</v>
      </c>
      <c r="AR150" s="44" t="s">
        <v>265</v>
      </c>
      <c r="AS150" s="44">
        <v>1</v>
      </c>
      <c r="AT150" s="53">
        <v>44617</v>
      </c>
      <c r="AU150" s="44" t="s">
        <v>550</v>
      </c>
      <c r="AV150" s="60"/>
      <c r="AW150" s="60">
        <f t="shared" si="35"/>
        <v>64</v>
      </c>
      <c r="AX150" s="53">
        <v>44616</v>
      </c>
      <c r="BB150" s="44">
        <v>4</v>
      </c>
      <c r="BC150" s="44">
        <v>5.32</v>
      </c>
      <c r="BD150" s="44">
        <v>93.4</v>
      </c>
      <c r="BK150" s="65"/>
      <c r="BL150" s="65"/>
      <c r="BM150" s="65"/>
      <c r="BN150" s="65"/>
      <c r="BO150" s="44">
        <v>1</v>
      </c>
      <c r="BP150" s="44">
        <v>3</v>
      </c>
      <c r="BR150" s="44"/>
      <c r="BU150" s="44"/>
      <c r="BV150" s="44">
        <v>0</v>
      </c>
      <c r="BW150" s="44">
        <v>0</v>
      </c>
      <c r="BY150" s="44"/>
      <c r="BZ150" s="44"/>
      <c r="CB150" s="44"/>
      <c r="CV150" s="44"/>
      <c r="CY150" s="44"/>
      <c r="DA150" s="44">
        <v>0</v>
      </c>
      <c r="DB150" s="44">
        <v>0</v>
      </c>
      <c r="DC150" s="44">
        <v>0</v>
      </c>
      <c r="DD150" s="44">
        <v>0</v>
      </c>
      <c r="DE150" s="44">
        <v>1</v>
      </c>
      <c r="DF150" s="44">
        <v>1</v>
      </c>
      <c r="DG150" s="44">
        <v>0</v>
      </c>
      <c r="DH150" s="44">
        <v>0</v>
      </c>
      <c r="DI150" s="44">
        <v>0</v>
      </c>
      <c r="DJ150" s="53">
        <v>44644</v>
      </c>
    </row>
    <row r="151" spans="1:115" ht="20.100000000000001" customHeight="1" x14ac:dyDescent="0.25">
      <c r="A151" s="30">
        <v>155</v>
      </c>
      <c r="B151" s="31">
        <v>44480</v>
      </c>
      <c r="C151" s="37" t="s">
        <v>559</v>
      </c>
      <c r="D151" s="33">
        <v>6602221186</v>
      </c>
      <c r="E151" s="35">
        <v>24160</v>
      </c>
      <c r="F151" s="30">
        <v>205</v>
      </c>
      <c r="G151" s="30" t="s">
        <v>560</v>
      </c>
      <c r="H151" s="30" t="s">
        <v>3</v>
      </c>
      <c r="I151" s="4">
        <v>11.7</v>
      </c>
      <c r="J151" s="34">
        <v>3.28</v>
      </c>
      <c r="K151" s="9" t="s">
        <v>46</v>
      </c>
      <c r="L151" s="43">
        <v>44385</v>
      </c>
      <c r="M151" s="9">
        <f t="shared" si="27"/>
        <v>55</v>
      </c>
      <c r="N151" s="9">
        <v>250</v>
      </c>
      <c r="O151" s="9" t="s">
        <v>267</v>
      </c>
      <c r="P151" s="9">
        <v>9</v>
      </c>
      <c r="Q151" s="44">
        <v>8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9" t="s">
        <v>687</v>
      </c>
      <c r="Y151" s="9">
        <v>1</v>
      </c>
      <c r="Z151" t="s">
        <v>673</v>
      </c>
      <c r="AA151" t="s">
        <v>674</v>
      </c>
      <c r="AB151" s="16">
        <v>44407</v>
      </c>
      <c r="AC151" s="9"/>
      <c r="AD151" s="16">
        <v>44393</v>
      </c>
      <c r="AF151" s="44">
        <v>1</v>
      </c>
      <c r="AG151" s="44">
        <v>1</v>
      </c>
      <c r="AH151" s="44" t="s">
        <v>260</v>
      </c>
      <c r="AI151" s="44">
        <v>0</v>
      </c>
      <c r="AK151" s="44"/>
      <c r="AL151" s="44">
        <v>1</v>
      </c>
      <c r="AM151" s="44">
        <v>1</v>
      </c>
      <c r="AN151" s="44">
        <v>0</v>
      </c>
      <c r="AO151" s="44">
        <v>0</v>
      </c>
      <c r="AP151" s="44">
        <v>0</v>
      </c>
      <c r="AQ151" s="44" t="s">
        <v>274</v>
      </c>
      <c r="AR151" s="44" t="s">
        <v>265</v>
      </c>
      <c r="AS151" s="44">
        <v>1</v>
      </c>
      <c r="AT151" s="53">
        <v>44481</v>
      </c>
      <c r="AU151" s="44" t="s">
        <v>550</v>
      </c>
      <c r="AV151" s="60"/>
      <c r="AW151" s="60">
        <f t="shared" si="35"/>
        <v>55</v>
      </c>
      <c r="AX151" s="53">
        <v>44480</v>
      </c>
      <c r="AY151" s="44">
        <v>11.7</v>
      </c>
      <c r="AZ151" s="44">
        <v>16.100000000000001</v>
      </c>
      <c r="BA151" s="44">
        <v>150.27000000000001</v>
      </c>
      <c r="BB151" s="44">
        <v>3.28</v>
      </c>
      <c r="BC151" s="44">
        <v>3.98</v>
      </c>
      <c r="BD151" s="44">
        <v>4</v>
      </c>
      <c r="BE151" s="44">
        <v>126</v>
      </c>
      <c r="BF151" s="44">
        <v>5.57</v>
      </c>
      <c r="BG151" s="44">
        <v>203</v>
      </c>
      <c r="BH151" s="44">
        <v>3.51</v>
      </c>
      <c r="BI151" s="44">
        <v>0.28999999999999998</v>
      </c>
      <c r="BJ151" s="44">
        <v>1.68</v>
      </c>
      <c r="BK151" s="65">
        <f>BH151/BJ151</f>
        <v>2.0892857142857144</v>
      </c>
      <c r="BL151" s="65">
        <f>BJ151/BI151</f>
        <v>5.7931034482758621</v>
      </c>
      <c r="BM151" s="65">
        <f>BG151/BJ151</f>
        <v>120.83333333333334</v>
      </c>
      <c r="BN151" s="65">
        <f>BM151*BH151</f>
        <v>424.125</v>
      </c>
      <c r="BO151" s="44">
        <v>0</v>
      </c>
      <c r="BP151" s="44">
        <v>0</v>
      </c>
      <c r="BR151" s="44"/>
      <c r="BU151" s="44"/>
      <c r="BV151" s="44">
        <v>0</v>
      </c>
      <c r="BW151" s="44">
        <v>0</v>
      </c>
      <c r="BY151" s="44"/>
      <c r="BZ151" s="44"/>
      <c r="CB151" s="44"/>
      <c r="CV151" s="44"/>
      <c r="CY151" s="44"/>
      <c r="DA151" s="44">
        <v>0</v>
      </c>
      <c r="DB151" s="44">
        <v>0</v>
      </c>
      <c r="DC151" s="44">
        <v>0</v>
      </c>
      <c r="DD151" s="44">
        <v>0</v>
      </c>
      <c r="DE151" s="44">
        <v>0</v>
      </c>
      <c r="DF151" s="44">
        <v>0</v>
      </c>
      <c r="DG151" s="44">
        <v>0</v>
      </c>
      <c r="DH151" s="44">
        <v>0</v>
      </c>
      <c r="DI151" s="44">
        <v>0</v>
      </c>
      <c r="DJ151" s="53">
        <v>44648</v>
      </c>
    </row>
    <row r="152" spans="1:115" ht="20.100000000000001" customHeight="1" x14ac:dyDescent="0.25">
      <c r="A152" s="30">
        <v>156</v>
      </c>
      <c r="B152" s="31">
        <v>44483</v>
      </c>
      <c r="C152" s="37" t="s">
        <v>561</v>
      </c>
      <c r="D152" s="33">
        <v>520501211</v>
      </c>
      <c r="E152" s="35">
        <v>19115</v>
      </c>
      <c r="F152" s="30">
        <v>201</v>
      </c>
      <c r="G152" s="30" t="s">
        <v>562</v>
      </c>
      <c r="H152" s="30" t="s">
        <v>6</v>
      </c>
      <c r="I152" s="4">
        <v>5753.47</v>
      </c>
      <c r="J152" s="34">
        <v>4.8</v>
      </c>
      <c r="K152" s="9" t="s">
        <v>45</v>
      </c>
      <c r="L152" s="43">
        <v>42762</v>
      </c>
      <c r="M152" s="9">
        <f t="shared" si="27"/>
        <v>64</v>
      </c>
      <c r="N152" s="9">
        <v>36.369999999999997</v>
      </c>
      <c r="O152" s="9" t="s">
        <v>688</v>
      </c>
      <c r="P152" s="9">
        <v>7</v>
      </c>
      <c r="Q152" s="44">
        <v>7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Y152" s="9">
        <v>0</v>
      </c>
      <c r="Z152"/>
      <c r="AA152" t="s">
        <v>681</v>
      </c>
      <c r="AB152" s="16">
        <v>44468</v>
      </c>
      <c r="AC152" s="9"/>
      <c r="AD152" s="16">
        <v>44483</v>
      </c>
      <c r="AF152" s="44">
        <v>1</v>
      </c>
      <c r="AG152" s="44">
        <v>1</v>
      </c>
      <c r="AH152" s="44" t="s">
        <v>260</v>
      </c>
      <c r="AI152" s="44">
        <v>0</v>
      </c>
      <c r="AK152" s="44"/>
      <c r="AL152" s="44">
        <v>1</v>
      </c>
      <c r="AM152" s="44">
        <v>1</v>
      </c>
      <c r="AN152" s="44">
        <v>1</v>
      </c>
      <c r="AO152" s="44">
        <v>0</v>
      </c>
      <c r="AP152" s="44">
        <v>0</v>
      </c>
      <c r="AQ152" s="44" t="s">
        <v>274</v>
      </c>
      <c r="AR152" s="44" t="s">
        <v>265</v>
      </c>
      <c r="AS152" s="44">
        <v>1</v>
      </c>
      <c r="AT152" s="53">
        <v>44539</v>
      </c>
      <c r="AU152" s="44" t="s">
        <v>550</v>
      </c>
      <c r="AV152" s="60"/>
      <c r="AW152" s="60">
        <f t="shared" si="35"/>
        <v>69</v>
      </c>
      <c r="AX152" s="53">
        <v>44539</v>
      </c>
      <c r="AY152" s="44">
        <v>153.41</v>
      </c>
      <c r="BB152" s="44">
        <v>4.24</v>
      </c>
      <c r="BC152" s="44">
        <v>11.23</v>
      </c>
      <c r="BD152" s="44">
        <v>4</v>
      </c>
      <c r="BE152" s="44">
        <v>130</v>
      </c>
      <c r="BF152" s="44">
        <v>5.62</v>
      </c>
      <c r="BG152" s="44">
        <v>279</v>
      </c>
      <c r="BH152" s="44">
        <v>2.99</v>
      </c>
      <c r="BI152" s="44">
        <v>0.54</v>
      </c>
      <c r="BJ152" s="44">
        <v>1.88</v>
      </c>
      <c r="BK152" s="65">
        <f>BH152/BJ152</f>
        <v>1.5904255319148939</v>
      </c>
      <c r="BL152" s="65">
        <f>BJ152/BI152</f>
        <v>3.481481481481481</v>
      </c>
      <c r="BM152" s="65">
        <f>BG152/BJ152</f>
        <v>148.40425531914894</v>
      </c>
      <c r="BN152" s="65">
        <f>BM152*BH152</f>
        <v>443.72872340425539</v>
      </c>
      <c r="BO152" s="44">
        <v>0</v>
      </c>
      <c r="BP152" s="44">
        <v>3</v>
      </c>
      <c r="BR152" s="44"/>
      <c r="BS152" s="44">
        <v>1</v>
      </c>
      <c r="BU152" s="44"/>
      <c r="BV152" s="44">
        <v>0</v>
      </c>
      <c r="BW152" s="44">
        <v>0</v>
      </c>
      <c r="BY152" s="44"/>
      <c r="BZ152" s="44"/>
      <c r="CB152" s="44"/>
      <c r="CV152" s="44"/>
      <c r="CY152" s="44"/>
      <c r="DA152" s="44">
        <v>0</v>
      </c>
      <c r="DB152" s="44">
        <v>0</v>
      </c>
      <c r="DC152" s="44">
        <v>0</v>
      </c>
      <c r="DD152" s="44">
        <v>0</v>
      </c>
      <c r="DE152" s="44">
        <v>0</v>
      </c>
      <c r="DF152" s="44">
        <v>0</v>
      </c>
      <c r="DG152" s="44">
        <v>0</v>
      </c>
      <c r="DH152" s="44">
        <v>0</v>
      </c>
      <c r="DI152" s="44">
        <v>0</v>
      </c>
      <c r="DJ152" s="53">
        <v>44658</v>
      </c>
    </row>
    <row r="153" spans="1:115" ht="20.100000000000001" customHeight="1" x14ac:dyDescent="0.25">
      <c r="A153" s="30">
        <v>157</v>
      </c>
      <c r="B153" s="31">
        <v>44504</v>
      </c>
      <c r="C153" s="37" t="s">
        <v>563</v>
      </c>
      <c r="D153" s="33">
        <v>490212036</v>
      </c>
      <c r="E153" s="35">
        <v>17941</v>
      </c>
      <c r="F153" s="30">
        <v>111</v>
      </c>
      <c r="G153" s="30" t="s">
        <v>564</v>
      </c>
      <c r="H153" s="30" t="s">
        <v>3</v>
      </c>
      <c r="I153" s="4">
        <v>2.1800000000000002</v>
      </c>
      <c r="J153" s="34">
        <v>2.63</v>
      </c>
      <c r="K153" s="9" t="s">
        <v>45</v>
      </c>
      <c r="L153" s="43">
        <v>44454</v>
      </c>
      <c r="M153" s="9">
        <f t="shared" si="27"/>
        <v>72</v>
      </c>
      <c r="N153" s="9">
        <v>39.979999999999997</v>
      </c>
      <c r="O153" s="9" t="s">
        <v>267</v>
      </c>
      <c r="P153" s="9">
        <v>9</v>
      </c>
      <c r="Q153" s="44">
        <v>8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9" t="s">
        <v>689</v>
      </c>
      <c r="Y153" s="9">
        <v>1</v>
      </c>
      <c r="Z153" s="90" t="s">
        <v>673</v>
      </c>
      <c r="AA153" t="s">
        <v>673</v>
      </c>
      <c r="AB153" s="9"/>
      <c r="AC153" s="9"/>
      <c r="AD153" s="16">
        <v>44454</v>
      </c>
      <c r="AF153" s="44">
        <v>1</v>
      </c>
      <c r="AG153" s="44">
        <v>1</v>
      </c>
      <c r="AH153" s="44" t="s">
        <v>260</v>
      </c>
      <c r="AI153" s="44">
        <v>0</v>
      </c>
      <c r="AJ153" s="44">
        <v>0.45</v>
      </c>
      <c r="AK153" s="53">
        <v>44581</v>
      </c>
      <c r="AL153" s="44">
        <v>1</v>
      </c>
      <c r="AM153" s="44">
        <v>1</v>
      </c>
      <c r="AN153" s="44">
        <v>0</v>
      </c>
      <c r="AO153" s="44">
        <v>1</v>
      </c>
      <c r="AP153" s="44">
        <v>0</v>
      </c>
      <c r="AQ153" s="44" t="s">
        <v>274</v>
      </c>
      <c r="AR153" s="44" t="s">
        <v>265</v>
      </c>
      <c r="AS153" s="44">
        <v>1</v>
      </c>
      <c r="AT153" s="53">
        <v>44525</v>
      </c>
      <c r="AU153" s="44" t="s">
        <v>550</v>
      </c>
      <c r="AV153" s="60"/>
      <c r="AW153" s="60">
        <f t="shared" si="35"/>
        <v>72</v>
      </c>
      <c r="AX153" s="53">
        <v>44525</v>
      </c>
      <c r="AY153" s="44">
        <v>3.12</v>
      </c>
      <c r="BA153" s="44" t="s">
        <v>266</v>
      </c>
      <c r="BB153" s="44">
        <v>2.5499999999999998</v>
      </c>
      <c r="BC153" s="44">
        <v>0.93</v>
      </c>
      <c r="BD153" s="44">
        <v>4</v>
      </c>
      <c r="BE153" s="44">
        <v>118</v>
      </c>
      <c r="BF153" s="44">
        <v>7.68</v>
      </c>
      <c r="BG153" s="44">
        <v>429</v>
      </c>
      <c r="BH153" s="44">
        <v>4.62</v>
      </c>
      <c r="BI153" s="44">
        <v>0.77</v>
      </c>
      <c r="BJ153" s="44">
        <v>1.96</v>
      </c>
      <c r="BK153" s="65">
        <f>BH153/BJ153</f>
        <v>2.3571428571428572</v>
      </c>
      <c r="BL153" s="65">
        <f>BJ153/BI153</f>
        <v>2.5454545454545454</v>
      </c>
      <c r="BM153" s="65">
        <f>BG153/BJ153</f>
        <v>218.87755102040816</v>
      </c>
      <c r="BN153" s="65">
        <f>BM153*BH153</f>
        <v>1011.2142857142858</v>
      </c>
      <c r="BO153" s="44">
        <v>0</v>
      </c>
      <c r="BP153" s="44">
        <v>0</v>
      </c>
      <c r="BQ153" s="44">
        <v>0.45</v>
      </c>
      <c r="BR153" s="53">
        <v>44581</v>
      </c>
      <c r="BS153" s="44">
        <v>1</v>
      </c>
      <c r="BU153" s="44"/>
      <c r="BV153" s="44">
        <v>0</v>
      </c>
      <c r="BW153" s="44">
        <v>0</v>
      </c>
      <c r="BY153" s="44"/>
      <c r="BZ153" s="44"/>
      <c r="CB153" s="44"/>
      <c r="CV153" s="44"/>
      <c r="CY153" s="44"/>
      <c r="DA153" s="44">
        <v>0</v>
      </c>
      <c r="DB153" s="44">
        <v>0</v>
      </c>
      <c r="DC153" s="44">
        <v>0</v>
      </c>
      <c r="DD153" s="44">
        <v>0</v>
      </c>
      <c r="DE153" s="44">
        <v>0</v>
      </c>
      <c r="DF153" s="44">
        <v>0</v>
      </c>
      <c r="DG153" s="44">
        <v>0</v>
      </c>
      <c r="DH153" s="44">
        <v>0</v>
      </c>
      <c r="DI153" s="44">
        <v>0</v>
      </c>
      <c r="DJ153" s="53">
        <v>44609</v>
      </c>
    </row>
    <row r="154" spans="1:115" ht="20.100000000000001" customHeight="1" x14ac:dyDescent="0.25">
      <c r="A154" s="30">
        <v>158</v>
      </c>
      <c r="B154" s="31">
        <v>44504</v>
      </c>
      <c r="C154" s="37" t="s">
        <v>565</v>
      </c>
      <c r="D154" s="33">
        <v>510606098</v>
      </c>
      <c r="E154" s="35">
        <v>18785</v>
      </c>
      <c r="F154" s="30">
        <v>205</v>
      </c>
      <c r="G154" s="30" t="s">
        <v>566</v>
      </c>
      <c r="H154" s="30" t="s">
        <v>6</v>
      </c>
      <c r="I154" s="4">
        <v>99.49</v>
      </c>
      <c r="J154" s="34">
        <v>19.940000000000001</v>
      </c>
      <c r="K154" s="9" t="s">
        <v>567</v>
      </c>
      <c r="L154" s="43">
        <v>44256</v>
      </c>
      <c r="M154" s="9">
        <f t="shared" si="27"/>
        <v>69</v>
      </c>
      <c r="N154" s="9">
        <v>5.0999999999999996</v>
      </c>
      <c r="O154" s="9" t="s">
        <v>284</v>
      </c>
      <c r="P154" s="9">
        <v>10</v>
      </c>
      <c r="Q154" s="44">
        <v>8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9" t="s">
        <v>690</v>
      </c>
      <c r="Y154" s="9">
        <v>1</v>
      </c>
      <c r="Z154" t="s">
        <v>673</v>
      </c>
      <c r="AA154" t="s">
        <v>673</v>
      </c>
      <c r="AB154" s="16">
        <v>44279</v>
      </c>
      <c r="AC154" s="16">
        <v>44504</v>
      </c>
      <c r="AD154" s="16">
        <v>44298</v>
      </c>
      <c r="AE154" s="11">
        <f>DATEDIF(AD154,AC154,"d")</f>
        <v>206</v>
      </c>
      <c r="AF154" s="44">
        <v>1</v>
      </c>
      <c r="AG154" s="44">
        <v>1</v>
      </c>
      <c r="AH154" s="44" t="s">
        <v>263</v>
      </c>
      <c r="AI154" s="44">
        <v>0</v>
      </c>
      <c r="AK154" s="44"/>
      <c r="AL154" s="44">
        <v>1</v>
      </c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U154" s="44"/>
      <c r="AV154" s="60">
        <f>_xlfn.DAYS(AU154,AT154)</f>
        <v>0</v>
      </c>
      <c r="AW154" s="60"/>
      <c r="AX154" s="44"/>
      <c r="BK154" s="65"/>
      <c r="BL154" s="65"/>
      <c r="BM154" s="65"/>
      <c r="BN154" s="65"/>
      <c r="BR154" s="44"/>
      <c r="BU154" s="44"/>
      <c r="BW154" s="44">
        <v>0</v>
      </c>
      <c r="BY154" s="44"/>
      <c r="BZ154" s="44"/>
      <c r="CB154" s="44"/>
      <c r="CV154" s="44"/>
      <c r="CY154" s="44"/>
      <c r="DA154" s="44">
        <v>0</v>
      </c>
      <c r="DB154" s="44">
        <v>0</v>
      </c>
      <c r="DC154" s="44">
        <v>0</v>
      </c>
      <c r="DD154" s="44">
        <v>0</v>
      </c>
      <c r="DE154" s="44">
        <v>1</v>
      </c>
      <c r="DF154" s="44">
        <v>1</v>
      </c>
      <c r="DG154" s="44">
        <v>0</v>
      </c>
      <c r="DH154" s="44">
        <v>0</v>
      </c>
      <c r="DJ154" s="53">
        <v>44613</v>
      </c>
    </row>
    <row r="155" spans="1:115" ht="20.100000000000001" customHeight="1" x14ac:dyDescent="0.25">
      <c r="A155" s="30">
        <v>159</v>
      </c>
      <c r="B155" s="31">
        <v>44567</v>
      </c>
      <c r="C155" s="37" t="s">
        <v>568</v>
      </c>
      <c r="D155" s="33">
        <v>431114462</v>
      </c>
      <c r="E155" s="35">
        <v>16024</v>
      </c>
      <c r="F155" s="30">
        <v>111</v>
      </c>
      <c r="G155" s="30" t="s">
        <v>569</v>
      </c>
      <c r="H155" s="30" t="s">
        <v>3</v>
      </c>
      <c r="I155" s="4">
        <v>21.73</v>
      </c>
      <c r="J155" s="34">
        <v>2.89</v>
      </c>
      <c r="K155" s="9" t="s">
        <v>46</v>
      </c>
      <c r="L155" s="43">
        <v>38626</v>
      </c>
      <c r="M155" s="9">
        <f t="shared" si="27"/>
        <v>61</v>
      </c>
      <c r="N155" s="9">
        <v>5.9</v>
      </c>
      <c r="O155" s="9" t="s">
        <v>306</v>
      </c>
      <c r="P155" s="9">
        <v>5</v>
      </c>
      <c r="Q155" s="44">
        <v>6</v>
      </c>
      <c r="R155" s="44">
        <v>0</v>
      </c>
      <c r="S155" s="44">
        <v>0</v>
      </c>
      <c r="T155" s="44">
        <v>1</v>
      </c>
      <c r="U155" s="44">
        <v>0</v>
      </c>
      <c r="V155" s="44">
        <v>0</v>
      </c>
      <c r="W155" s="9" t="s">
        <v>287</v>
      </c>
      <c r="Y155" s="9">
        <v>0</v>
      </c>
      <c r="Z155" s="75" t="s">
        <v>682</v>
      </c>
      <c r="AA155" t="s">
        <v>676</v>
      </c>
      <c r="AB155" s="16">
        <v>44511</v>
      </c>
      <c r="AC155" s="9" t="s">
        <v>691</v>
      </c>
      <c r="AD155" s="16">
        <v>42166</v>
      </c>
      <c r="AE155" s="11" t="e">
        <f>DATEDIF(AD155,AC155,"d")</f>
        <v>#VALUE!</v>
      </c>
      <c r="AF155" s="44">
        <v>0</v>
      </c>
      <c r="AG155" s="44">
        <v>1</v>
      </c>
      <c r="AH155" s="44" t="s">
        <v>260</v>
      </c>
      <c r="AI155" s="44">
        <v>0</v>
      </c>
      <c r="AJ155" s="44">
        <v>0.06</v>
      </c>
      <c r="AK155" s="53">
        <v>42480</v>
      </c>
      <c r="AL155" s="44">
        <v>0</v>
      </c>
      <c r="AM155" s="44">
        <v>1</v>
      </c>
      <c r="AN155" s="44">
        <v>0</v>
      </c>
      <c r="AO155" s="44">
        <v>0</v>
      </c>
      <c r="AP155" s="44">
        <v>0</v>
      </c>
      <c r="AQ155" s="44" t="s">
        <v>274</v>
      </c>
      <c r="AR155" s="44" t="s">
        <v>265</v>
      </c>
      <c r="AS155" s="44">
        <v>0</v>
      </c>
      <c r="AT155" s="53">
        <v>44609</v>
      </c>
      <c r="AU155" s="44" t="s">
        <v>550</v>
      </c>
      <c r="AV155" s="60"/>
      <c r="AW155" s="60">
        <f>DATEDIF(E155,AT155,"Y")</f>
        <v>78</v>
      </c>
      <c r="AX155" s="53">
        <v>44609</v>
      </c>
      <c r="AY155" s="44">
        <v>34.39</v>
      </c>
      <c r="BB155" s="44">
        <v>2.69</v>
      </c>
      <c r="BC155" s="44">
        <v>1.49</v>
      </c>
      <c r="BD155" s="44">
        <v>4</v>
      </c>
      <c r="BE155" s="44">
        <v>123</v>
      </c>
      <c r="BF155" s="44">
        <v>10.16</v>
      </c>
      <c r="BG155" s="44">
        <v>351</v>
      </c>
      <c r="BH155" s="44">
        <v>7.67</v>
      </c>
      <c r="BI155" s="44">
        <v>0.71</v>
      </c>
      <c r="BJ155" s="44">
        <v>1.68</v>
      </c>
      <c r="BK155" s="65">
        <f>BH155/BJ155</f>
        <v>4.5654761904761907</v>
      </c>
      <c r="BL155" s="65">
        <f>BJ155/BI155</f>
        <v>2.3661971830985915</v>
      </c>
      <c r="BM155" s="65">
        <f>BG155/BJ155</f>
        <v>208.92857142857144</v>
      </c>
      <c r="BN155" s="65">
        <f>BM155*BH155</f>
        <v>1602.4821428571429</v>
      </c>
      <c r="BO155" s="44">
        <v>2</v>
      </c>
      <c r="BP155" s="44">
        <v>2</v>
      </c>
      <c r="BR155" s="44"/>
      <c r="BU155" s="44"/>
      <c r="BV155" s="44">
        <v>0</v>
      </c>
      <c r="BW155" s="44">
        <v>0</v>
      </c>
      <c r="BY155" s="44"/>
      <c r="BZ155" s="44"/>
      <c r="CB155" s="44"/>
      <c r="CV155" s="44"/>
      <c r="CY155" s="44"/>
      <c r="DA155" s="44">
        <v>0</v>
      </c>
      <c r="DB155" s="44">
        <v>0</v>
      </c>
      <c r="DC155" s="44">
        <v>0</v>
      </c>
      <c r="DD155" s="44">
        <v>0</v>
      </c>
      <c r="DE155" s="44">
        <v>0</v>
      </c>
      <c r="DF155" s="44">
        <v>0</v>
      </c>
      <c r="DG155" s="44">
        <v>0</v>
      </c>
      <c r="DH155" s="44">
        <v>0</v>
      </c>
      <c r="DI155" s="44">
        <v>0</v>
      </c>
      <c r="DJ155" s="53">
        <v>44638</v>
      </c>
    </row>
    <row r="156" spans="1:115" ht="20.100000000000001" customHeight="1" x14ac:dyDescent="0.25">
      <c r="A156" s="30">
        <v>160</v>
      </c>
      <c r="B156" s="31">
        <v>44571</v>
      </c>
      <c r="C156" s="37" t="s">
        <v>570</v>
      </c>
      <c r="D156" s="33">
        <v>6301230936</v>
      </c>
      <c r="E156" s="35">
        <v>23034</v>
      </c>
      <c r="F156" s="30">
        <v>111</v>
      </c>
      <c r="G156" s="30" t="s">
        <v>571</v>
      </c>
      <c r="H156" s="30" t="s">
        <v>3</v>
      </c>
      <c r="I156" s="4">
        <v>10.84</v>
      </c>
      <c r="J156" s="34">
        <v>2.89</v>
      </c>
      <c r="K156" s="9" t="s">
        <v>46</v>
      </c>
      <c r="L156" s="43">
        <v>44538</v>
      </c>
      <c r="M156" s="9">
        <f t="shared" si="27"/>
        <v>58</v>
      </c>
      <c r="N156" s="9">
        <v>4000</v>
      </c>
      <c r="O156" s="9" t="s">
        <v>267</v>
      </c>
      <c r="P156" s="9">
        <v>9</v>
      </c>
      <c r="Q156" s="44">
        <v>8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9" t="s">
        <v>692</v>
      </c>
      <c r="Y156" s="9">
        <v>1</v>
      </c>
      <c r="Z156" s="89" t="s">
        <v>673</v>
      </c>
      <c r="AA156" s="75" t="s">
        <v>673</v>
      </c>
      <c r="AB156" s="16">
        <v>44516</v>
      </c>
      <c r="AC156" s="9"/>
      <c r="AD156" s="16">
        <v>44540</v>
      </c>
      <c r="AF156" s="44">
        <v>1</v>
      </c>
      <c r="AG156" s="44">
        <v>1</v>
      </c>
      <c r="AH156" s="44" t="s">
        <v>273</v>
      </c>
      <c r="AI156" s="44">
        <v>0</v>
      </c>
      <c r="AK156" s="44"/>
      <c r="AL156" s="44">
        <v>1</v>
      </c>
      <c r="AM156" s="44">
        <v>1</v>
      </c>
      <c r="AN156" s="44">
        <v>0</v>
      </c>
      <c r="AO156" s="44">
        <v>0</v>
      </c>
      <c r="AP156" s="44">
        <v>1</v>
      </c>
      <c r="AQ156" s="44" t="s">
        <v>274</v>
      </c>
      <c r="AR156" s="44" t="s">
        <v>265</v>
      </c>
      <c r="AS156" s="44">
        <v>1</v>
      </c>
      <c r="AT156" s="53">
        <v>44575</v>
      </c>
      <c r="AU156" s="44" t="s">
        <v>550</v>
      </c>
      <c r="AV156" s="60"/>
      <c r="AW156" s="60">
        <f>DATEDIF(E156,AT156,"Y")</f>
        <v>58</v>
      </c>
      <c r="AX156" s="53">
        <v>44206</v>
      </c>
      <c r="AY156" s="44">
        <v>10.84</v>
      </c>
      <c r="AZ156" s="44">
        <v>13.44</v>
      </c>
      <c r="BA156" s="44">
        <v>84.99</v>
      </c>
      <c r="BB156" s="44">
        <v>2.89</v>
      </c>
      <c r="BC156" s="44">
        <v>1.83</v>
      </c>
      <c r="BD156" s="44">
        <v>4</v>
      </c>
      <c r="BE156" s="44">
        <v>139</v>
      </c>
      <c r="BF156" s="44">
        <v>7.37</v>
      </c>
      <c r="BG156" s="44">
        <v>252</v>
      </c>
      <c r="BH156" s="44">
        <v>4.16</v>
      </c>
      <c r="BI156" s="44">
        <v>0.72</v>
      </c>
      <c r="BJ156" s="44">
        <v>2.2599999999999998</v>
      </c>
      <c r="BK156" s="65">
        <f>BH156/BJ156</f>
        <v>1.8407079646017701</v>
      </c>
      <c r="BL156" s="65">
        <f>BJ156/BI156</f>
        <v>3.1388888888888888</v>
      </c>
      <c r="BM156" s="65">
        <f>BG156/BJ156</f>
        <v>111.50442477876108</v>
      </c>
      <c r="BN156" s="65">
        <f>BM156*BH156</f>
        <v>463.8584070796461</v>
      </c>
      <c r="BO156" s="44">
        <v>0</v>
      </c>
      <c r="BP156" s="44">
        <v>0</v>
      </c>
      <c r="BQ156" s="44">
        <v>0.26</v>
      </c>
      <c r="BR156" s="53">
        <v>44662</v>
      </c>
      <c r="BS156" s="44">
        <v>1</v>
      </c>
      <c r="BU156" s="44"/>
      <c r="BV156" s="44">
        <v>1</v>
      </c>
      <c r="BW156" s="44">
        <v>0</v>
      </c>
      <c r="BY156" s="44"/>
      <c r="BZ156" s="44"/>
      <c r="CB156" s="44"/>
      <c r="CV156" s="44"/>
      <c r="CY156" s="44"/>
      <c r="DA156" s="44">
        <v>0</v>
      </c>
      <c r="DB156" s="44">
        <v>0</v>
      </c>
      <c r="DC156" s="44">
        <v>0</v>
      </c>
      <c r="DD156" s="44">
        <v>0</v>
      </c>
      <c r="DE156" s="44">
        <v>0</v>
      </c>
      <c r="DF156" s="44">
        <v>0</v>
      </c>
      <c r="DG156" s="44">
        <v>1</v>
      </c>
      <c r="DH156" s="44">
        <v>0</v>
      </c>
      <c r="DI156" s="44">
        <v>0</v>
      </c>
      <c r="DJ156" s="53">
        <v>44662</v>
      </c>
    </row>
    <row r="157" spans="1:115" ht="20.100000000000001" customHeight="1" x14ac:dyDescent="0.25">
      <c r="A157" s="108" t="s">
        <v>726</v>
      </c>
      <c r="B157" s="109">
        <v>44449</v>
      </c>
      <c r="C157" s="110" t="s">
        <v>727</v>
      </c>
      <c r="D157" s="34">
        <v>440920472</v>
      </c>
      <c r="E157" s="111">
        <v>16335</v>
      </c>
      <c r="F157" s="112"/>
      <c r="G157" s="112"/>
      <c r="H157" s="4" t="s">
        <v>790</v>
      </c>
      <c r="I157" s="34"/>
      <c r="J157" s="113"/>
      <c r="K157" s="39"/>
      <c r="L157" s="16">
        <v>43101</v>
      </c>
      <c r="M157" s="9">
        <f t="shared" si="27"/>
        <v>73</v>
      </c>
      <c r="N157" s="9">
        <v>88.97</v>
      </c>
      <c r="O157" s="44" t="s">
        <v>267</v>
      </c>
      <c r="P157" s="9">
        <v>9</v>
      </c>
      <c r="V157" s="9"/>
      <c r="W157" s="9" t="s">
        <v>692</v>
      </c>
      <c r="Y157" s="9">
        <v>1</v>
      </c>
      <c r="AB157" s="9"/>
      <c r="AC157" s="9"/>
      <c r="AD157" s="11"/>
      <c r="AE157" s="11">
        <f t="shared" ref="AE157:AE208" si="36">DATEDIF(AD157,AC157,"d")</f>
        <v>0</v>
      </c>
      <c r="AF157" s="44"/>
      <c r="AK157" s="44"/>
      <c r="AU157" s="44"/>
      <c r="AV157" s="60"/>
      <c r="AW157" s="60" t="e">
        <f>DATEDIF(E157,AT157,"Y")</f>
        <v>#NUM!</v>
      </c>
      <c r="AX157" s="44"/>
      <c r="BJ157" s="65"/>
      <c r="BK157" s="65" t="e">
        <f t="shared" ref="BK157:BK182" si="37">BH157/BJ157</f>
        <v>#DIV/0!</v>
      </c>
      <c r="BL157" s="65" t="e">
        <f t="shared" ref="BL157:BL218" si="38">BJ157/BI157</f>
        <v>#DIV/0!</v>
      </c>
      <c r="BM157" s="65" t="e">
        <f t="shared" ref="BM157:BM218" si="39">BG157/BJ157</f>
        <v>#DIV/0!</v>
      </c>
      <c r="BN157" s="65" t="e">
        <f t="shared" ref="BN157:BN218" si="40">BM157*BH157</f>
        <v>#DIV/0!</v>
      </c>
      <c r="BR157" s="44"/>
      <c r="BU157" s="44"/>
      <c r="BY157" s="44"/>
      <c r="BZ157" s="44"/>
      <c r="CB157" s="44"/>
      <c r="CV157" s="44"/>
      <c r="CY157" s="44"/>
      <c r="DI157" s="44">
        <v>1</v>
      </c>
      <c r="DJ157" s="53">
        <v>44501</v>
      </c>
      <c r="DK157" s="13"/>
    </row>
    <row r="158" spans="1:115" ht="20.100000000000001" customHeight="1" x14ac:dyDescent="0.25">
      <c r="A158" s="108" t="s">
        <v>726</v>
      </c>
      <c r="B158" s="114">
        <v>44489</v>
      </c>
      <c r="C158" s="110" t="s">
        <v>728</v>
      </c>
      <c r="D158" s="34">
        <v>420829416</v>
      </c>
      <c r="E158" s="112"/>
      <c r="F158" s="112"/>
      <c r="G158" s="112"/>
      <c r="H158" s="4" t="s">
        <v>790</v>
      </c>
      <c r="I158" s="34"/>
      <c r="J158" s="113"/>
      <c r="K158" s="39"/>
      <c r="L158" s="9"/>
      <c r="M158" s="9">
        <f t="shared" si="27"/>
        <v>0</v>
      </c>
      <c r="O158" s="44"/>
      <c r="V158" s="9"/>
      <c r="AB158" s="9"/>
      <c r="AC158" s="9"/>
      <c r="AD158" s="11"/>
      <c r="AE158" s="11">
        <f t="shared" si="36"/>
        <v>0</v>
      </c>
      <c r="AF158" s="44"/>
      <c r="AK158" s="44"/>
      <c r="AU158" s="44"/>
      <c r="AV158" s="44"/>
      <c r="AW158" s="60">
        <f t="shared" ref="AW158:AW221" si="41">DATEDIF(E158,AT158,"Y")</f>
        <v>0</v>
      </c>
      <c r="AX158" s="44"/>
      <c r="BJ158" s="65"/>
      <c r="BK158" s="65" t="e">
        <f t="shared" si="37"/>
        <v>#DIV/0!</v>
      </c>
      <c r="BL158" s="65" t="e">
        <f t="shared" si="38"/>
        <v>#DIV/0!</v>
      </c>
      <c r="BM158" s="65" t="e">
        <f t="shared" si="39"/>
        <v>#DIV/0!</v>
      </c>
      <c r="BN158" s="65" t="e">
        <f t="shared" si="40"/>
        <v>#DIV/0!</v>
      </c>
      <c r="BR158" s="44"/>
      <c r="BU158" s="44"/>
      <c r="BY158" s="44"/>
      <c r="BZ158" s="44"/>
      <c r="CB158" s="44"/>
      <c r="CV158" s="44"/>
      <c r="CY158" s="44"/>
      <c r="DJ158" s="44"/>
      <c r="DK158" s="13"/>
    </row>
    <row r="159" spans="1:115" ht="20.100000000000001" customHeight="1" x14ac:dyDescent="0.25">
      <c r="A159" s="108" t="s">
        <v>726</v>
      </c>
      <c r="B159" s="109">
        <v>44482</v>
      </c>
      <c r="C159" s="110" t="s">
        <v>729</v>
      </c>
      <c r="D159" s="34">
        <v>460307403</v>
      </c>
      <c r="E159" s="112"/>
      <c r="F159" s="112"/>
      <c r="G159" s="112"/>
      <c r="H159" s="4" t="s">
        <v>790</v>
      </c>
      <c r="J159" s="45"/>
      <c r="L159" s="13"/>
      <c r="M159" s="9">
        <f t="shared" si="27"/>
        <v>0</v>
      </c>
      <c r="O159" s="44"/>
      <c r="V159" s="9"/>
      <c r="AB159" s="9"/>
      <c r="AC159" s="9"/>
      <c r="AD159" s="11"/>
      <c r="AE159" s="11">
        <f t="shared" si="36"/>
        <v>0</v>
      </c>
      <c r="AF159" s="44"/>
      <c r="AK159" s="44"/>
      <c r="AU159" s="44"/>
      <c r="AV159" s="44"/>
      <c r="AW159" s="60">
        <f t="shared" si="41"/>
        <v>0</v>
      </c>
      <c r="AX159" s="44"/>
      <c r="BK159" s="65" t="e">
        <f t="shared" si="37"/>
        <v>#DIV/0!</v>
      </c>
      <c r="BL159" s="65" t="e">
        <f t="shared" si="38"/>
        <v>#DIV/0!</v>
      </c>
      <c r="BM159" s="65" t="e">
        <f t="shared" si="39"/>
        <v>#DIV/0!</v>
      </c>
      <c r="BN159" s="65" t="e">
        <f t="shared" si="40"/>
        <v>#DIV/0!</v>
      </c>
      <c r="BR159" s="44"/>
      <c r="BU159" s="44"/>
      <c r="BY159" s="44"/>
      <c r="BZ159" s="44"/>
      <c r="CB159" s="44"/>
      <c r="CV159" s="44"/>
      <c r="CY159" s="44"/>
      <c r="DJ159" s="44"/>
      <c r="DK159" s="13"/>
    </row>
    <row r="160" spans="1:115" ht="20.100000000000001" customHeight="1" x14ac:dyDescent="0.25">
      <c r="A160" s="108" t="s">
        <v>726</v>
      </c>
      <c r="B160" s="35">
        <v>44370</v>
      </c>
      <c r="C160" s="110" t="s">
        <v>730</v>
      </c>
      <c r="D160" s="34">
        <v>521223014</v>
      </c>
      <c r="E160" s="112"/>
      <c r="F160" s="112"/>
      <c r="G160" s="112"/>
      <c r="H160" s="4" t="s">
        <v>790</v>
      </c>
      <c r="J160" s="45"/>
      <c r="L160" s="13"/>
      <c r="M160" s="9">
        <f t="shared" si="27"/>
        <v>0</v>
      </c>
      <c r="O160" s="44"/>
      <c r="V160" s="9"/>
      <c r="AB160" s="9"/>
      <c r="AC160" s="9"/>
      <c r="AD160" s="11"/>
      <c r="AE160" s="11">
        <f t="shared" si="36"/>
        <v>0</v>
      </c>
      <c r="AF160" s="44"/>
      <c r="AK160" s="44"/>
      <c r="AU160" s="44"/>
      <c r="AV160" s="44"/>
      <c r="AW160" s="60">
        <f t="shared" si="41"/>
        <v>0</v>
      </c>
      <c r="AX160" s="44"/>
      <c r="BK160" s="65" t="e">
        <f t="shared" si="37"/>
        <v>#DIV/0!</v>
      </c>
      <c r="BL160" s="65" t="e">
        <f t="shared" si="38"/>
        <v>#DIV/0!</v>
      </c>
      <c r="BM160" s="65" t="e">
        <f t="shared" si="39"/>
        <v>#DIV/0!</v>
      </c>
      <c r="BN160" s="65" t="e">
        <f t="shared" si="40"/>
        <v>#DIV/0!</v>
      </c>
      <c r="BR160" s="44"/>
      <c r="BU160" s="44"/>
      <c r="BY160" s="44"/>
      <c r="BZ160" s="44"/>
      <c r="CB160" s="44"/>
      <c r="CV160" s="44"/>
      <c r="CY160" s="44"/>
      <c r="DJ160" s="44"/>
      <c r="DK160" s="13"/>
    </row>
    <row r="161" spans="1:115" ht="20.100000000000001" customHeight="1" x14ac:dyDescent="0.25">
      <c r="A161" s="108" t="s">
        <v>726</v>
      </c>
      <c r="B161" s="109">
        <v>44431</v>
      </c>
      <c r="C161" s="110" t="s">
        <v>731</v>
      </c>
      <c r="D161" s="34">
        <v>5510161525</v>
      </c>
      <c r="E161" s="112"/>
      <c r="F161" s="112"/>
      <c r="G161" s="112"/>
      <c r="H161" s="4" t="s">
        <v>790</v>
      </c>
      <c r="J161" s="45"/>
      <c r="L161" s="13"/>
      <c r="M161" s="9">
        <f t="shared" si="27"/>
        <v>0</v>
      </c>
      <c r="O161" s="44"/>
      <c r="V161" s="9"/>
      <c r="AB161" s="9"/>
      <c r="AC161" s="9"/>
      <c r="AD161" s="11"/>
      <c r="AE161" s="11">
        <f t="shared" si="36"/>
        <v>0</v>
      </c>
      <c r="AF161" s="44"/>
      <c r="AK161" s="44"/>
      <c r="AU161" s="44"/>
      <c r="AV161" s="44"/>
      <c r="AW161" s="60">
        <f t="shared" si="41"/>
        <v>0</v>
      </c>
      <c r="AX161" s="44"/>
      <c r="BK161" s="65" t="e">
        <f t="shared" si="37"/>
        <v>#DIV/0!</v>
      </c>
      <c r="BL161" s="65" t="e">
        <f t="shared" si="38"/>
        <v>#DIV/0!</v>
      </c>
      <c r="BM161" s="65" t="e">
        <f t="shared" si="39"/>
        <v>#DIV/0!</v>
      </c>
      <c r="BN161" s="65" t="e">
        <f t="shared" si="40"/>
        <v>#DIV/0!</v>
      </c>
      <c r="BR161" s="44"/>
      <c r="BU161" s="44"/>
      <c r="BY161" s="44"/>
      <c r="BZ161" s="44"/>
      <c r="CB161" s="44"/>
      <c r="CV161" s="44"/>
      <c r="CY161" s="44"/>
      <c r="DJ161" s="44"/>
      <c r="DK161" s="13"/>
    </row>
    <row r="162" spans="1:115" ht="20.100000000000001" customHeight="1" x14ac:dyDescent="0.25">
      <c r="A162" s="30">
        <v>161</v>
      </c>
      <c r="B162" s="71">
        <v>44595</v>
      </c>
      <c r="C162" s="107" t="s">
        <v>573</v>
      </c>
      <c r="D162" s="13">
        <v>480417407</v>
      </c>
      <c r="E162" s="71">
        <v>17640</v>
      </c>
      <c r="F162" s="4">
        <v>111</v>
      </c>
      <c r="G162" s="112"/>
      <c r="H162" s="30" t="s">
        <v>6</v>
      </c>
      <c r="J162" s="45"/>
      <c r="K162" s="9" t="s">
        <v>45</v>
      </c>
      <c r="L162" s="71">
        <v>44167</v>
      </c>
      <c r="M162" s="9">
        <f t="shared" si="27"/>
        <v>72</v>
      </c>
      <c r="N162" s="9">
        <v>50.76</v>
      </c>
      <c r="O162" s="44" t="s">
        <v>272</v>
      </c>
      <c r="P162" s="9">
        <v>7</v>
      </c>
      <c r="Q162" s="9">
        <v>7</v>
      </c>
      <c r="V162" s="9"/>
      <c r="W162" s="9" t="s">
        <v>732</v>
      </c>
      <c r="Y162" s="9">
        <v>1</v>
      </c>
      <c r="AB162" s="16">
        <v>44167</v>
      </c>
      <c r="AC162" s="16">
        <v>44599</v>
      </c>
      <c r="AD162" s="16">
        <v>44188</v>
      </c>
      <c r="AE162" s="11">
        <f t="shared" si="36"/>
        <v>411</v>
      </c>
      <c r="AF162" s="44">
        <v>1</v>
      </c>
      <c r="AK162" s="44"/>
      <c r="AL162" s="44">
        <v>1</v>
      </c>
      <c r="AM162" s="44">
        <v>1</v>
      </c>
      <c r="AN162" s="44">
        <v>1</v>
      </c>
      <c r="AO162" s="44">
        <v>0</v>
      </c>
      <c r="AP162" s="44">
        <v>0</v>
      </c>
      <c r="AQ162" s="44" t="s">
        <v>261</v>
      </c>
      <c r="AR162" s="44" t="s">
        <v>265</v>
      </c>
      <c r="AS162" s="44">
        <v>1</v>
      </c>
      <c r="AT162" s="53">
        <v>44602</v>
      </c>
      <c r="AU162" s="44" t="s">
        <v>550</v>
      </c>
      <c r="AV162" s="44"/>
      <c r="AW162" s="60">
        <f t="shared" si="41"/>
        <v>73</v>
      </c>
      <c r="AX162" s="53">
        <v>44595</v>
      </c>
      <c r="AY162" s="44">
        <v>85.77</v>
      </c>
      <c r="AZ162" s="44">
        <v>40.06</v>
      </c>
      <c r="BA162" s="44">
        <v>93.62</v>
      </c>
      <c r="BB162" s="44">
        <v>20.47</v>
      </c>
      <c r="BC162" s="44">
        <v>4.18</v>
      </c>
      <c r="BD162" s="44">
        <v>8.3000000000000007</v>
      </c>
      <c r="BE162" s="44">
        <v>118</v>
      </c>
      <c r="BF162" s="44">
        <v>6.58</v>
      </c>
      <c r="BG162" s="44">
        <v>304</v>
      </c>
      <c r="BH162" s="44">
        <v>3.74</v>
      </c>
      <c r="BI162" s="44">
        <v>0.62</v>
      </c>
      <c r="BJ162" s="44">
        <v>1.99</v>
      </c>
      <c r="BK162" s="65">
        <f t="shared" si="37"/>
        <v>1.8793969849246233</v>
      </c>
      <c r="BL162" s="65">
        <f t="shared" si="38"/>
        <v>3.2096774193548385</v>
      </c>
      <c r="BM162" s="65">
        <f t="shared" si="39"/>
        <v>152.7638190954774</v>
      </c>
      <c r="BN162" s="65">
        <f t="shared" si="40"/>
        <v>571.33668341708551</v>
      </c>
      <c r="BO162" s="44">
        <v>1</v>
      </c>
      <c r="BR162" s="44"/>
      <c r="BU162" s="44"/>
      <c r="BY162" s="44"/>
      <c r="BZ162" s="44"/>
      <c r="CB162" s="44"/>
      <c r="CV162" s="44"/>
      <c r="CY162" s="44"/>
      <c r="DI162" s="44">
        <v>0</v>
      </c>
      <c r="DJ162" s="53">
        <v>44777</v>
      </c>
      <c r="DK162" s="13"/>
    </row>
    <row r="163" spans="1:115" ht="20.100000000000001" customHeight="1" x14ac:dyDescent="0.25">
      <c r="A163" s="30">
        <v>162</v>
      </c>
      <c r="B163" s="71">
        <v>44609</v>
      </c>
      <c r="C163" s="107" t="s">
        <v>624</v>
      </c>
      <c r="D163" s="13">
        <v>5401040579</v>
      </c>
      <c r="E163" s="71">
        <v>19728</v>
      </c>
      <c r="F163" s="4">
        <v>205</v>
      </c>
      <c r="G163" s="112"/>
      <c r="H163" s="30" t="s">
        <v>6</v>
      </c>
      <c r="J163" s="45"/>
      <c r="L163" s="71">
        <v>41609</v>
      </c>
      <c r="M163" s="9">
        <f t="shared" si="27"/>
        <v>59</v>
      </c>
      <c r="N163" s="9">
        <v>13.3</v>
      </c>
      <c r="O163" s="44" t="s">
        <v>272</v>
      </c>
      <c r="P163" s="9">
        <v>7</v>
      </c>
      <c r="Q163" s="9">
        <v>7</v>
      </c>
      <c r="S163" s="44">
        <v>1</v>
      </c>
      <c r="U163" s="44">
        <v>1</v>
      </c>
      <c r="V163" s="9"/>
      <c r="X163" s="9" t="s">
        <v>733</v>
      </c>
      <c r="Y163" s="9">
        <v>0</v>
      </c>
      <c r="AB163" s="9" t="s">
        <v>734</v>
      </c>
      <c r="AC163" s="16" t="s">
        <v>735</v>
      </c>
      <c r="AD163" s="16">
        <v>43282</v>
      </c>
      <c r="AE163" s="11" t="e">
        <f t="shared" si="36"/>
        <v>#VALUE!</v>
      </c>
      <c r="AF163" s="44">
        <v>0</v>
      </c>
      <c r="AK163" s="44"/>
      <c r="AR163" s="44" t="s">
        <v>265</v>
      </c>
      <c r="AS163" s="44">
        <v>0</v>
      </c>
      <c r="AT163" s="53">
        <v>44761</v>
      </c>
      <c r="AU163" s="44" t="s">
        <v>550</v>
      </c>
      <c r="AV163" s="44"/>
      <c r="AW163" s="60">
        <f t="shared" si="41"/>
        <v>68</v>
      </c>
      <c r="AX163" s="53">
        <v>44760</v>
      </c>
      <c r="AY163" s="44">
        <v>8.51</v>
      </c>
      <c r="AZ163" s="44" t="s">
        <v>266</v>
      </c>
      <c r="BA163" s="44" t="s">
        <v>266</v>
      </c>
      <c r="BB163" s="44">
        <v>4.72</v>
      </c>
      <c r="BC163" s="44">
        <v>2.23</v>
      </c>
      <c r="BD163" s="44">
        <v>5.6</v>
      </c>
      <c r="BE163" s="44">
        <v>149</v>
      </c>
      <c r="BF163" s="44">
        <v>8.19</v>
      </c>
      <c r="BG163" s="44">
        <v>201</v>
      </c>
      <c r="BH163" s="44">
        <v>5.42</v>
      </c>
      <c r="BI163" s="44">
        <v>0.69</v>
      </c>
      <c r="BJ163" s="44">
        <v>1.74</v>
      </c>
      <c r="BK163" s="65">
        <f t="shared" si="37"/>
        <v>3.1149425287356323</v>
      </c>
      <c r="BL163" s="65">
        <f t="shared" si="38"/>
        <v>2.5217391304347827</v>
      </c>
      <c r="BM163" s="65">
        <f t="shared" si="39"/>
        <v>115.51724137931035</v>
      </c>
      <c r="BN163" s="65">
        <f t="shared" si="40"/>
        <v>626.10344827586209</v>
      </c>
      <c r="BO163" s="44">
        <v>1</v>
      </c>
      <c r="BR163" s="44"/>
      <c r="BU163" s="44"/>
      <c r="BY163" s="44"/>
      <c r="BZ163" s="44"/>
      <c r="CB163" s="44"/>
      <c r="CV163" s="44"/>
      <c r="CY163" s="44"/>
      <c r="DI163" s="44">
        <v>0</v>
      </c>
      <c r="DJ163" s="53">
        <v>44760</v>
      </c>
      <c r="DK163" s="13"/>
    </row>
    <row r="164" spans="1:115" ht="20.100000000000001" customHeight="1" x14ac:dyDescent="0.25">
      <c r="A164" s="30">
        <v>163</v>
      </c>
      <c r="B164" s="71">
        <v>44609</v>
      </c>
      <c r="C164" s="107" t="s">
        <v>625</v>
      </c>
      <c r="D164" s="13">
        <v>351215433</v>
      </c>
      <c r="E164" s="71">
        <v>13133</v>
      </c>
      <c r="F164" s="4">
        <v>111</v>
      </c>
      <c r="G164" s="112"/>
      <c r="H164" s="30" t="s">
        <v>3</v>
      </c>
      <c r="J164" s="45"/>
      <c r="L164" s="71">
        <v>44594</v>
      </c>
      <c r="M164" s="9">
        <f t="shared" si="27"/>
        <v>86</v>
      </c>
      <c r="N164" s="9">
        <v>41.4</v>
      </c>
      <c r="O164" s="44" t="s">
        <v>267</v>
      </c>
      <c r="P164" s="9">
        <v>9</v>
      </c>
      <c r="Q164" s="9">
        <v>8</v>
      </c>
      <c r="V164" s="9"/>
      <c r="W164" s="9" t="s">
        <v>736</v>
      </c>
      <c r="Y164" s="9">
        <v>1</v>
      </c>
      <c r="AB164" s="16">
        <v>44642</v>
      </c>
      <c r="AC164" s="9" t="s">
        <v>737</v>
      </c>
      <c r="AD164" s="16">
        <v>44645</v>
      </c>
      <c r="AE164" s="11" t="e">
        <f t="shared" si="36"/>
        <v>#VALUE!</v>
      </c>
      <c r="AF164" s="44">
        <v>1</v>
      </c>
      <c r="AK164" s="44"/>
      <c r="AR164" s="44" t="s">
        <v>265</v>
      </c>
      <c r="AS164" s="44">
        <v>1</v>
      </c>
      <c r="AT164" s="53">
        <v>44672</v>
      </c>
      <c r="AU164" s="44" t="s">
        <v>550</v>
      </c>
      <c r="AV164" s="44"/>
      <c r="AW164" s="60">
        <f t="shared" si="41"/>
        <v>86</v>
      </c>
      <c r="AX164" s="53">
        <v>44672</v>
      </c>
      <c r="AY164" s="44">
        <v>1.33</v>
      </c>
      <c r="AZ164" s="44" t="s">
        <v>266</v>
      </c>
      <c r="BA164" s="44" t="s">
        <v>266</v>
      </c>
      <c r="BB164" s="44">
        <v>2.75</v>
      </c>
      <c r="BC164" s="44">
        <v>1.83</v>
      </c>
      <c r="BD164" s="44">
        <v>4</v>
      </c>
      <c r="BE164" s="44">
        <v>142</v>
      </c>
      <c r="BF164" s="44">
        <v>9.35</v>
      </c>
      <c r="BG164" s="44">
        <v>255</v>
      </c>
      <c r="BH164" s="44">
        <v>4.42</v>
      </c>
      <c r="BI164" s="44">
        <v>0.8</v>
      </c>
      <c r="BJ164" s="44">
        <v>3.79</v>
      </c>
      <c r="BK164" s="65">
        <f t="shared" si="37"/>
        <v>1.1662269129287599</v>
      </c>
      <c r="BL164" s="65">
        <f t="shared" si="38"/>
        <v>4.7374999999999998</v>
      </c>
      <c r="BM164" s="65">
        <f t="shared" si="39"/>
        <v>67.282321899736147</v>
      </c>
      <c r="BN164" s="65">
        <f t="shared" si="40"/>
        <v>297.38786279683376</v>
      </c>
      <c r="BO164" s="44">
        <v>1</v>
      </c>
      <c r="BR164" s="44"/>
      <c r="BU164" s="44"/>
      <c r="BY164" s="44"/>
      <c r="BZ164" s="44"/>
      <c r="CB164" s="44"/>
      <c r="CV164" s="44"/>
      <c r="CY164" s="44"/>
      <c r="DI164" s="44">
        <v>0</v>
      </c>
      <c r="DJ164" s="53">
        <v>44756</v>
      </c>
      <c r="DK164" s="13"/>
    </row>
    <row r="165" spans="1:115" ht="20.100000000000001" customHeight="1" x14ac:dyDescent="0.25">
      <c r="A165" s="30">
        <v>164</v>
      </c>
      <c r="B165" s="71">
        <v>44616</v>
      </c>
      <c r="C165" s="107" t="s">
        <v>626</v>
      </c>
      <c r="D165" s="13">
        <v>451019112</v>
      </c>
      <c r="E165" s="71">
        <v>16729</v>
      </c>
      <c r="F165" s="4">
        <v>111</v>
      </c>
      <c r="G165" s="112"/>
      <c r="H165" s="30" t="s">
        <v>6</v>
      </c>
      <c r="J165" s="45"/>
      <c r="L165" s="71">
        <v>44124</v>
      </c>
      <c r="M165" s="9">
        <f t="shared" si="27"/>
        <v>75</v>
      </c>
      <c r="N165" s="115">
        <v>3.83</v>
      </c>
      <c r="O165" s="44" t="s">
        <v>258</v>
      </c>
      <c r="P165" s="9">
        <v>9</v>
      </c>
      <c r="Q165" s="9">
        <v>8</v>
      </c>
      <c r="V165" s="9"/>
      <c r="W165" s="9" t="s">
        <v>738</v>
      </c>
      <c r="Y165" s="9">
        <v>1</v>
      </c>
      <c r="AB165" s="16">
        <v>44224</v>
      </c>
      <c r="AC165" s="16">
        <v>44649</v>
      </c>
      <c r="AD165" s="16">
        <v>44133</v>
      </c>
      <c r="AE165" s="11">
        <f t="shared" si="36"/>
        <v>516</v>
      </c>
      <c r="AF165" s="44">
        <v>1</v>
      </c>
      <c r="AK165" s="44"/>
      <c r="AR165" s="44" t="s">
        <v>265</v>
      </c>
      <c r="AS165" s="44">
        <v>1</v>
      </c>
      <c r="AT165" s="53">
        <v>44680</v>
      </c>
      <c r="AU165" s="44" t="s">
        <v>550</v>
      </c>
      <c r="AV165" s="44"/>
      <c r="AW165" s="60">
        <f t="shared" si="41"/>
        <v>76</v>
      </c>
      <c r="AX165" s="53">
        <v>44616</v>
      </c>
      <c r="AY165" s="44">
        <v>1.78</v>
      </c>
      <c r="AZ165" s="44">
        <v>11.87</v>
      </c>
      <c r="BA165" s="44">
        <v>104.39</v>
      </c>
      <c r="BB165" s="44">
        <v>3.27</v>
      </c>
      <c r="BC165" s="44">
        <v>1.57</v>
      </c>
      <c r="BD165" s="44">
        <v>4</v>
      </c>
      <c r="BE165" s="44">
        <v>123</v>
      </c>
      <c r="BF165" s="44">
        <v>4.26</v>
      </c>
      <c r="BG165" s="44">
        <v>135</v>
      </c>
      <c r="BH165" s="44">
        <v>2.02</v>
      </c>
      <c r="BI165" s="44">
        <v>0.38</v>
      </c>
      <c r="BJ165" s="44">
        <v>1.74</v>
      </c>
      <c r="BK165" s="65">
        <f t="shared" si="37"/>
        <v>1.1609195402298851</v>
      </c>
      <c r="BL165" s="65">
        <f t="shared" si="38"/>
        <v>4.5789473684210522</v>
      </c>
      <c r="BM165" s="65">
        <f t="shared" si="39"/>
        <v>77.58620689655173</v>
      </c>
      <c r="BN165" s="65">
        <f t="shared" si="40"/>
        <v>156.72413793103451</v>
      </c>
      <c r="BO165" s="44">
        <v>1</v>
      </c>
      <c r="BR165" s="44"/>
      <c r="BU165" s="44"/>
      <c r="BY165" s="44"/>
      <c r="BZ165" s="44"/>
      <c r="CB165" s="44"/>
      <c r="CV165" s="44"/>
      <c r="CY165" s="44"/>
      <c r="DI165" s="44">
        <v>0</v>
      </c>
      <c r="DJ165" s="53">
        <v>44777</v>
      </c>
      <c r="DK165" s="13"/>
    </row>
    <row r="166" spans="1:115" ht="20.100000000000001" customHeight="1" x14ac:dyDescent="0.25">
      <c r="A166" s="30">
        <v>165</v>
      </c>
      <c r="B166" s="71">
        <v>44624</v>
      </c>
      <c r="C166" s="107" t="s">
        <v>627</v>
      </c>
      <c r="D166" s="13">
        <v>470714178</v>
      </c>
      <c r="E166" s="71">
        <v>17362</v>
      </c>
      <c r="F166" s="4">
        <v>111</v>
      </c>
      <c r="G166" s="112" t="s">
        <v>739</v>
      </c>
      <c r="H166" s="30" t="s">
        <v>3</v>
      </c>
      <c r="J166" s="45"/>
      <c r="L166" s="71">
        <v>44136</v>
      </c>
      <c r="M166" s="9">
        <f t="shared" si="27"/>
        <v>73</v>
      </c>
      <c r="N166" s="9">
        <v>53.311999999999998</v>
      </c>
      <c r="O166" s="44" t="s">
        <v>267</v>
      </c>
      <c r="P166" s="9">
        <v>9</v>
      </c>
      <c r="Q166" s="9">
        <v>8</v>
      </c>
      <c r="V166" s="9"/>
      <c r="W166" s="9" t="s">
        <v>740</v>
      </c>
      <c r="Y166" s="9">
        <v>1</v>
      </c>
      <c r="AB166" s="16">
        <v>44866</v>
      </c>
      <c r="AC166" s="16">
        <v>44470</v>
      </c>
      <c r="AD166" s="16">
        <v>44317</v>
      </c>
      <c r="AE166" s="11">
        <f t="shared" si="36"/>
        <v>153</v>
      </c>
      <c r="AF166" s="44">
        <v>1</v>
      </c>
      <c r="AK166" s="44"/>
      <c r="AR166" s="44" t="s">
        <v>264</v>
      </c>
      <c r="AS166" s="44">
        <v>1</v>
      </c>
      <c r="AT166" s="53">
        <v>44627</v>
      </c>
      <c r="AU166" s="44" t="s">
        <v>550</v>
      </c>
      <c r="AV166" s="44"/>
      <c r="AW166" s="60">
        <f t="shared" si="41"/>
        <v>74</v>
      </c>
      <c r="AX166" s="53">
        <v>44624</v>
      </c>
      <c r="AY166" s="44">
        <v>84.2</v>
      </c>
      <c r="AZ166" s="44">
        <v>10.7</v>
      </c>
      <c r="BA166" s="44">
        <v>426.06</v>
      </c>
      <c r="BB166" s="44">
        <v>3.75</v>
      </c>
      <c r="BC166" s="44">
        <v>1.85</v>
      </c>
      <c r="BD166" s="44">
        <v>36.6</v>
      </c>
      <c r="BE166" s="44">
        <v>109</v>
      </c>
      <c r="BF166" s="44">
        <v>8.76</v>
      </c>
      <c r="BG166" s="44">
        <v>367</v>
      </c>
      <c r="BH166" s="44">
        <v>5.49</v>
      </c>
      <c r="BI166" s="44">
        <v>0.68</v>
      </c>
      <c r="BJ166" s="44">
        <v>1.92</v>
      </c>
      <c r="BK166" s="65">
        <f t="shared" si="37"/>
        <v>2.859375</v>
      </c>
      <c r="BL166" s="65">
        <f t="shared" si="38"/>
        <v>2.8235294117647056</v>
      </c>
      <c r="BM166" s="65">
        <f t="shared" si="39"/>
        <v>191.14583333333334</v>
      </c>
      <c r="BN166" s="65">
        <f t="shared" si="40"/>
        <v>1049.390625</v>
      </c>
      <c r="BO166" s="44">
        <v>1</v>
      </c>
      <c r="BR166" s="44"/>
      <c r="BU166" s="44"/>
      <c r="BY166" s="44"/>
      <c r="BZ166" s="44"/>
      <c r="CB166" s="44"/>
      <c r="CV166" s="44"/>
      <c r="CY166" s="44"/>
      <c r="DI166" s="44">
        <v>0</v>
      </c>
      <c r="DJ166" s="53">
        <v>44771</v>
      </c>
      <c r="DK166" s="13"/>
    </row>
    <row r="167" spans="1:115" ht="20.100000000000001" customHeight="1" x14ac:dyDescent="0.25">
      <c r="A167" s="30">
        <v>166</v>
      </c>
      <c r="B167" s="71">
        <v>44637</v>
      </c>
      <c r="C167" s="107" t="s">
        <v>628</v>
      </c>
      <c r="D167" s="13">
        <v>5611252262</v>
      </c>
      <c r="E167" s="71">
        <v>20784</v>
      </c>
      <c r="F167" s="4">
        <v>205</v>
      </c>
      <c r="G167" s="112"/>
      <c r="H167" s="30" t="s">
        <v>3</v>
      </c>
      <c r="J167" s="45"/>
      <c r="L167" s="71">
        <v>43927</v>
      </c>
      <c r="M167" s="9">
        <f t="shared" si="27"/>
        <v>63</v>
      </c>
      <c r="N167" s="9">
        <v>24.6</v>
      </c>
      <c r="O167" s="44" t="s">
        <v>267</v>
      </c>
      <c r="P167" s="9">
        <v>9</v>
      </c>
      <c r="Q167" s="9">
        <v>8</v>
      </c>
      <c r="V167" s="9"/>
      <c r="X167" s="9" t="s">
        <v>741</v>
      </c>
      <c r="Y167" s="9">
        <v>0</v>
      </c>
      <c r="AB167" s="16">
        <v>44609</v>
      </c>
      <c r="AC167" s="16" t="s">
        <v>742</v>
      </c>
      <c r="AD167" s="16">
        <v>43969</v>
      </c>
      <c r="AE167" s="11" t="e">
        <f t="shared" si="36"/>
        <v>#VALUE!</v>
      </c>
      <c r="AF167" s="44">
        <v>0</v>
      </c>
      <c r="AK167" s="44"/>
      <c r="AR167" s="44" t="s">
        <v>265</v>
      </c>
      <c r="AS167" s="44">
        <v>0</v>
      </c>
      <c r="AT167" s="53">
        <v>44652</v>
      </c>
      <c r="AU167" s="44" t="s">
        <v>550</v>
      </c>
      <c r="AV167" s="53"/>
      <c r="AW167" s="60">
        <f t="shared" si="41"/>
        <v>65</v>
      </c>
      <c r="AX167" s="53">
        <v>44637</v>
      </c>
      <c r="AY167" s="44">
        <v>15.88</v>
      </c>
      <c r="AZ167" s="44" t="s">
        <v>266</v>
      </c>
      <c r="BA167" s="44" t="s">
        <v>266</v>
      </c>
      <c r="BB167" s="44">
        <v>2.27</v>
      </c>
      <c r="BC167" s="44">
        <v>1.21</v>
      </c>
      <c r="BD167" s="44">
        <v>4</v>
      </c>
      <c r="BE167" s="44">
        <v>147</v>
      </c>
      <c r="BF167" s="44">
        <v>8.86</v>
      </c>
      <c r="BG167" s="44">
        <v>240</v>
      </c>
      <c r="BH167" s="44">
        <v>5.18</v>
      </c>
      <c r="BI167" s="44">
        <v>0.64</v>
      </c>
      <c r="BJ167" s="44">
        <v>2.69</v>
      </c>
      <c r="BK167" s="65">
        <f t="shared" si="37"/>
        <v>1.9256505576208178</v>
      </c>
      <c r="BL167" s="65">
        <f t="shared" si="38"/>
        <v>4.203125</v>
      </c>
      <c r="BM167" s="65">
        <f t="shared" si="39"/>
        <v>89.219330855018583</v>
      </c>
      <c r="BN167" s="65">
        <f t="shared" si="40"/>
        <v>462.15613382899625</v>
      </c>
      <c r="BO167" s="44">
        <v>0</v>
      </c>
      <c r="BR167" s="44"/>
      <c r="BU167" s="44"/>
      <c r="BY167" s="44"/>
      <c r="BZ167" s="44"/>
      <c r="CB167" s="44"/>
      <c r="CV167" s="44"/>
      <c r="CY167" s="44"/>
      <c r="DI167" s="44">
        <v>0</v>
      </c>
      <c r="DJ167" s="53">
        <v>44763</v>
      </c>
      <c r="DK167" s="13"/>
    </row>
    <row r="168" spans="1:115" ht="20.100000000000001" customHeight="1" x14ac:dyDescent="0.25">
      <c r="A168" s="30">
        <v>167</v>
      </c>
      <c r="B168" s="71">
        <v>44643</v>
      </c>
      <c r="C168" s="107" t="s">
        <v>629</v>
      </c>
      <c r="D168" s="13">
        <v>371101448</v>
      </c>
      <c r="E168" s="71">
        <v>13820</v>
      </c>
      <c r="F168" s="4">
        <v>111</v>
      </c>
      <c r="G168" s="112" t="s">
        <v>739</v>
      </c>
      <c r="H168" s="30" t="s">
        <v>3</v>
      </c>
      <c r="J168" s="45"/>
      <c r="L168" s="71">
        <v>44011</v>
      </c>
      <c r="M168" s="9">
        <f t="shared" si="27"/>
        <v>82</v>
      </c>
      <c r="N168" s="9">
        <v>70.66</v>
      </c>
      <c r="O168" s="44" t="s">
        <v>266</v>
      </c>
      <c r="P168" s="9" t="s">
        <v>266</v>
      </c>
      <c r="Q168" s="9" t="s">
        <v>266</v>
      </c>
      <c r="V168" s="9"/>
      <c r="W168" s="9" t="s">
        <v>743</v>
      </c>
      <c r="Y168" s="9">
        <v>1</v>
      </c>
      <c r="AB168" s="16">
        <v>44011</v>
      </c>
      <c r="AC168" s="16">
        <v>44593</v>
      </c>
      <c r="AD168" s="16">
        <v>44044</v>
      </c>
      <c r="AE168" s="11">
        <f t="shared" si="36"/>
        <v>549</v>
      </c>
      <c r="AF168" s="44">
        <v>0</v>
      </c>
      <c r="AK168" s="44"/>
      <c r="AR168" s="44" t="s">
        <v>265</v>
      </c>
      <c r="AS168" s="44">
        <v>0</v>
      </c>
      <c r="AT168" s="53">
        <v>44643</v>
      </c>
      <c r="AU168" s="44" t="s">
        <v>550</v>
      </c>
      <c r="AV168" s="44"/>
      <c r="AW168" s="60">
        <f t="shared" si="41"/>
        <v>84</v>
      </c>
      <c r="AX168" s="53">
        <v>44643</v>
      </c>
      <c r="AY168" s="44">
        <v>113.22</v>
      </c>
      <c r="AZ168" s="44">
        <v>25.64</v>
      </c>
      <c r="BA168" s="44">
        <v>154.94999999999999</v>
      </c>
      <c r="BB168" s="44">
        <v>5.41</v>
      </c>
      <c r="BC168" s="44">
        <v>5.0999999999999996</v>
      </c>
      <c r="BD168" s="44">
        <v>49.3</v>
      </c>
      <c r="BE168" s="44">
        <v>117</v>
      </c>
      <c r="BF168" s="44">
        <v>8.5399999999999991</v>
      </c>
      <c r="BG168" s="44">
        <v>208</v>
      </c>
      <c r="BH168" s="44">
        <v>6.15</v>
      </c>
      <c r="BI168" s="44">
        <v>0.93</v>
      </c>
      <c r="BJ168" s="44">
        <v>1.35</v>
      </c>
      <c r="BK168" s="65">
        <f t="shared" si="37"/>
        <v>4.5555555555555554</v>
      </c>
      <c r="BL168" s="65">
        <f t="shared" si="38"/>
        <v>1.4516129032258065</v>
      </c>
      <c r="BM168" s="65">
        <f t="shared" si="39"/>
        <v>154.07407407407408</v>
      </c>
      <c r="BN168" s="65">
        <f t="shared" si="40"/>
        <v>947.55555555555566</v>
      </c>
      <c r="BO168" s="44">
        <v>1</v>
      </c>
      <c r="BR168" s="44"/>
      <c r="BU168" s="44"/>
      <c r="BY168" s="44"/>
      <c r="BZ168" s="44"/>
      <c r="CB168" s="44"/>
      <c r="CV168" s="44"/>
      <c r="CY168" s="44"/>
      <c r="DI168" s="44">
        <v>0</v>
      </c>
      <c r="DJ168" s="53">
        <v>44762</v>
      </c>
      <c r="DK168" s="13"/>
    </row>
    <row r="169" spans="1:115" ht="20.100000000000001" customHeight="1" x14ac:dyDescent="0.25">
      <c r="A169" s="30">
        <v>168</v>
      </c>
      <c r="B169" s="71">
        <v>44655</v>
      </c>
      <c r="C169" s="107" t="s">
        <v>630</v>
      </c>
      <c r="D169" s="13">
        <v>500515049</v>
      </c>
      <c r="E169" s="71">
        <v>18398</v>
      </c>
      <c r="F169" s="4">
        <v>211</v>
      </c>
      <c r="G169" s="112"/>
      <c r="H169" s="30" t="s">
        <v>3</v>
      </c>
      <c r="J169" s="45"/>
      <c r="L169" s="71">
        <v>40909</v>
      </c>
      <c r="M169" s="9">
        <f t="shared" si="27"/>
        <v>61</v>
      </c>
      <c r="N169" s="9">
        <v>12.36</v>
      </c>
      <c r="O169" s="44" t="s">
        <v>286</v>
      </c>
      <c r="P169" s="9">
        <v>6</v>
      </c>
      <c r="Q169" s="9">
        <v>6</v>
      </c>
      <c r="V169" s="9"/>
      <c r="X169" s="9" t="s">
        <v>311</v>
      </c>
      <c r="Y169" s="9">
        <v>0</v>
      </c>
      <c r="AB169" s="9" t="s">
        <v>734</v>
      </c>
      <c r="AC169" s="9"/>
      <c r="AD169" s="16">
        <v>40909</v>
      </c>
      <c r="AE169" s="11" t="e">
        <f t="shared" si="36"/>
        <v>#NUM!</v>
      </c>
      <c r="AF169" s="44">
        <v>0</v>
      </c>
      <c r="AK169" s="44"/>
      <c r="AR169" s="44" t="s">
        <v>265</v>
      </c>
      <c r="AS169" s="44">
        <v>0</v>
      </c>
      <c r="AT169" s="44" t="s">
        <v>744</v>
      </c>
      <c r="AU169" s="44"/>
      <c r="AV169" s="44"/>
      <c r="AW169" s="60" t="e">
        <f t="shared" si="41"/>
        <v>#VALUE!</v>
      </c>
      <c r="AX169" s="44"/>
      <c r="BK169" s="65" t="e">
        <f t="shared" si="37"/>
        <v>#DIV/0!</v>
      </c>
      <c r="BL169" s="65" t="e">
        <f t="shared" si="38"/>
        <v>#DIV/0!</v>
      </c>
      <c r="BM169" s="65" t="e">
        <f t="shared" si="39"/>
        <v>#DIV/0!</v>
      </c>
      <c r="BN169" s="65" t="e">
        <f t="shared" si="40"/>
        <v>#DIV/0!</v>
      </c>
      <c r="BR169" s="44"/>
      <c r="BU169" s="44"/>
      <c r="BY169" s="44"/>
      <c r="BZ169" s="44"/>
      <c r="CB169" s="44"/>
      <c r="CV169" s="44"/>
      <c r="CY169" s="44"/>
      <c r="DI169" s="44">
        <v>0</v>
      </c>
      <c r="DJ169" s="53">
        <v>44777</v>
      </c>
      <c r="DK169" s="13"/>
    </row>
    <row r="170" spans="1:115" ht="20.100000000000001" customHeight="1" x14ac:dyDescent="0.25">
      <c r="A170" s="30">
        <v>169</v>
      </c>
      <c r="B170" s="71">
        <v>44657</v>
      </c>
      <c r="C170" s="107" t="s">
        <v>632</v>
      </c>
      <c r="D170" s="13">
        <v>471212439</v>
      </c>
      <c r="E170" s="71">
        <v>17512</v>
      </c>
      <c r="F170" s="4">
        <v>205</v>
      </c>
      <c r="G170" s="112"/>
      <c r="H170" s="30" t="s">
        <v>3</v>
      </c>
      <c r="J170" s="45"/>
      <c r="L170" s="71">
        <v>42401</v>
      </c>
      <c r="M170" s="9">
        <f t="shared" si="27"/>
        <v>68</v>
      </c>
      <c r="N170" s="9">
        <v>86.7</v>
      </c>
      <c r="O170" s="44" t="s">
        <v>282</v>
      </c>
      <c r="P170" s="9">
        <v>7</v>
      </c>
      <c r="Q170" s="9">
        <v>7</v>
      </c>
      <c r="V170" s="9"/>
      <c r="W170" s="9" t="s">
        <v>745</v>
      </c>
      <c r="Y170" s="9">
        <v>0</v>
      </c>
      <c r="AB170" s="9" t="s">
        <v>734</v>
      </c>
      <c r="AC170" s="16" t="s">
        <v>746</v>
      </c>
      <c r="AD170" s="16">
        <v>42461</v>
      </c>
      <c r="AE170" s="11">
        <v>1948</v>
      </c>
      <c r="AF170" s="44">
        <v>0</v>
      </c>
      <c r="AK170" s="44"/>
      <c r="AR170" s="44" t="s">
        <v>265</v>
      </c>
      <c r="AS170" s="44">
        <v>0</v>
      </c>
      <c r="AT170" s="53">
        <v>44657</v>
      </c>
      <c r="AU170" s="44" t="s">
        <v>550</v>
      </c>
      <c r="AV170" s="44"/>
      <c r="AW170" s="60">
        <f t="shared" si="41"/>
        <v>74</v>
      </c>
      <c r="AX170" s="53">
        <v>44657</v>
      </c>
      <c r="AY170" s="44">
        <v>14.2</v>
      </c>
      <c r="AZ170" s="44">
        <v>16.13</v>
      </c>
      <c r="BA170" s="44">
        <v>112.39</v>
      </c>
      <c r="BB170" s="44">
        <v>3.47</v>
      </c>
      <c r="BC170" s="44">
        <v>1.65</v>
      </c>
      <c r="BD170" s="44">
        <v>4</v>
      </c>
      <c r="BE170" s="44">
        <v>107</v>
      </c>
      <c r="BF170" s="44">
        <v>5.93</v>
      </c>
      <c r="BG170" s="44">
        <v>411</v>
      </c>
      <c r="BH170" s="44">
        <v>3.68</v>
      </c>
      <c r="BI170" s="44">
        <v>0.7</v>
      </c>
      <c r="BJ170" s="44">
        <v>1.1100000000000001</v>
      </c>
      <c r="BK170" s="65">
        <f t="shared" si="37"/>
        <v>3.3153153153153152</v>
      </c>
      <c r="BL170" s="65">
        <f t="shared" si="38"/>
        <v>1.5857142857142859</v>
      </c>
      <c r="BM170" s="65">
        <f t="shared" si="39"/>
        <v>370.27027027027026</v>
      </c>
      <c r="BN170" s="65">
        <f t="shared" si="40"/>
        <v>1362.5945945945946</v>
      </c>
      <c r="BO170" s="44">
        <v>1</v>
      </c>
      <c r="BR170" s="44"/>
      <c r="BU170" s="44"/>
      <c r="BY170" s="44"/>
      <c r="BZ170" s="44"/>
      <c r="CB170" s="44"/>
      <c r="CV170" s="44"/>
      <c r="CY170" s="44"/>
      <c r="DI170" s="44">
        <v>0</v>
      </c>
      <c r="DJ170" s="53">
        <v>44769</v>
      </c>
      <c r="DK170" s="13"/>
    </row>
    <row r="171" spans="1:115" ht="20.100000000000001" customHeight="1" x14ac:dyDescent="0.25">
      <c r="A171" s="30">
        <v>170</v>
      </c>
      <c r="B171" s="71">
        <v>44662</v>
      </c>
      <c r="C171" s="107" t="s">
        <v>631</v>
      </c>
      <c r="D171" s="13">
        <v>5804010630</v>
      </c>
      <c r="E171" s="71">
        <v>21276</v>
      </c>
      <c r="F171" s="4">
        <v>205</v>
      </c>
      <c r="G171" s="112"/>
      <c r="H171" s="30" t="s">
        <v>0</v>
      </c>
      <c r="J171" s="45"/>
      <c r="L171" s="71">
        <v>43862</v>
      </c>
      <c r="M171" s="9">
        <f t="shared" si="27"/>
        <v>61</v>
      </c>
      <c r="N171" s="9">
        <v>150</v>
      </c>
      <c r="O171" s="44" t="s">
        <v>267</v>
      </c>
      <c r="P171" s="9">
        <v>9</v>
      </c>
      <c r="Q171" s="9">
        <v>8</v>
      </c>
      <c r="V171" s="9"/>
      <c r="X171" s="9" t="s">
        <v>266</v>
      </c>
      <c r="Y171" s="9">
        <v>1</v>
      </c>
      <c r="AB171" s="16">
        <v>43879</v>
      </c>
      <c r="AC171" s="16">
        <v>44652</v>
      </c>
      <c r="AD171" s="16">
        <v>43922</v>
      </c>
      <c r="AE171" s="11">
        <f t="shared" si="36"/>
        <v>730</v>
      </c>
      <c r="AF171" s="44">
        <v>1</v>
      </c>
      <c r="AK171" s="44"/>
      <c r="AL171" s="44">
        <v>0</v>
      </c>
      <c r="AM171" s="44">
        <v>1</v>
      </c>
      <c r="AN171" s="44">
        <v>0</v>
      </c>
      <c r="AO171" s="44">
        <v>0</v>
      </c>
      <c r="AP171" s="44">
        <v>0</v>
      </c>
      <c r="AQ171" s="44" t="s">
        <v>274</v>
      </c>
      <c r="AR171" s="44" t="s">
        <v>265</v>
      </c>
      <c r="AS171" s="44">
        <v>1</v>
      </c>
      <c r="AT171" s="53">
        <v>44672</v>
      </c>
      <c r="AU171" s="44" t="s">
        <v>550</v>
      </c>
      <c r="AV171" s="44"/>
      <c r="AW171" s="60">
        <f t="shared" si="41"/>
        <v>64</v>
      </c>
      <c r="AX171" s="53">
        <v>44662</v>
      </c>
      <c r="AY171" s="44">
        <v>9.49</v>
      </c>
      <c r="AZ171" s="44" t="s">
        <v>266</v>
      </c>
      <c r="BA171" s="44" t="s">
        <v>266</v>
      </c>
      <c r="BB171" s="44">
        <v>2.98</v>
      </c>
      <c r="BC171" s="44">
        <v>0.85</v>
      </c>
      <c r="BD171" s="44">
        <v>4</v>
      </c>
      <c r="BE171" s="44">
        <v>135</v>
      </c>
      <c r="BF171" s="44">
        <v>6.83</v>
      </c>
      <c r="BG171" s="44">
        <v>280</v>
      </c>
      <c r="BH171" s="44">
        <v>3.56</v>
      </c>
      <c r="BI171" s="44">
        <v>1.08</v>
      </c>
      <c r="BJ171" s="44">
        <v>1.22</v>
      </c>
      <c r="BK171" s="65">
        <f t="shared" si="37"/>
        <v>2.918032786885246</v>
      </c>
      <c r="BL171" s="65">
        <f t="shared" si="38"/>
        <v>1.1296296296296295</v>
      </c>
      <c r="BM171" s="65">
        <f t="shared" si="39"/>
        <v>229.50819672131149</v>
      </c>
      <c r="BN171" s="65">
        <f t="shared" si="40"/>
        <v>817.04918032786895</v>
      </c>
      <c r="BO171" s="44">
        <v>1</v>
      </c>
      <c r="BR171" s="44"/>
      <c r="BU171" s="44"/>
      <c r="BY171" s="44"/>
      <c r="BZ171" s="44"/>
      <c r="CB171" s="44"/>
      <c r="CV171" s="44"/>
      <c r="CY171" s="44"/>
      <c r="DI171" s="44">
        <v>0</v>
      </c>
      <c r="DJ171" s="53">
        <v>44795</v>
      </c>
      <c r="DK171" s="13"/>
    </row>
    <row r="172" spans="1:115" ht="20.100000000000001" customHeight="1" x14ac:dyDescent="0.25">
      <c r="A172" s="30">
        <v>171</v>
      </c>
      <c r="B172" s="71">
        <v>44663</v>
      </c>
      <c r="C172" s="107" t="s">
        <v>572</v>
      </c>
      <c r="D172" s="13">
        <v>400323425</v>
      </c>
      <c r="E172" s="71">
        <v>14693</v>
      </c>
      <c r="F172" s="4">
        <v>111</v>
      </c>
      <c r="G172" s="112"/>
      <c r="H172" s="30" t="s">
        <v>3</v>
      </c>
      <c r="J172" s="45"/>
      <c r="L172" s="71">
        <v>44040</v>
      </c>
      <c r="M172" s="9">
        <f t="shared" si="27"/>
        <v>80</v>
      </c>
      <c r="N172" s="9">
        <v>14.9</v>
      </c>
      <c r="O172" s="44" t="s">
        <v>262</v>
      </c>
      <c r="P172" s="9">
        <v>8</v>
      </c>
      <c r="Q172" s="9">
        <v>8</v>
      </c>
      <c r="V172" s="9"/>
      <c r="W172" s="9" t="s">
        <v>747</v>
      </c>
      <c r="Y172" s="9">
        <v>1</v>
      </c>
      <c r="AB172" s="16">
        <v>44040</v>
      </c>
      <c r="AC172" s="16">
        <v>44501</v>
      </c>
      <c r="AD172" s="16">
        <v>44111</v>
      </c>
      <c r="AE172" s="11">
        <f t="shared" si="36"/>
        <v>390</v>
      </c>
      <c r="AF172" s="44">
        <v>0</v>
      </c>
      <c r="AK172" s="44"/>
      <c r="AL172" s="44">
        <v>1</v>
      </c>
      <c r="AM172" s="44">
        <v>1</v>
      </c>
      <c r="AN172" s="44">
        <v>0</v>
      </c>
      <c r="AO172" s="44">
        <v>0</v>
      </c>
      <c r="AP172" s="44">
        <v>0</v>
      </c>
      <c r="AQ172" s="44" t="s">
        <v>274</v>
      </c>
      <c r="AR172" s="44" t="s">
        <v>265</v>
      </c>
      <c r="AS172" s="44">
        <v>0</v>
      </c>
      <c r="AT172" s="53">
        <v>44580</v>
      </c>
      <c r="AU172" s="53">
        <v>44743</v>
      </c>
      <c r="AV172" s="44"/>
      <c r="AW172" s="60">
        <f t="shared" si="41"/>
        <v>81</v>
      </c>
      <c r="AX172" s="53">
        <v>44580</v>
      </c>
      <c r="AY172" s="44">
        <v>104.59</v>
      </c>
      <c r="AZ172" s="44" t="s">
        <v>266</v>
      </c>
      <c r="BA172" s="44">
        <v>970.08</v>
      </c>
      <c r="BB172" s="44">
        <v>4.54</v>
      </c>
      <c r="BC172" s="44">
        <v>2.21</v>
      </c>
      <c r="BD172" s="44">
        <v>4</v>
      </c>
      <c r="BE172" s="44">
        <v>135</v>
      </c>
      <c r="BF172" s="44">
        <v>5.26</v>
      </c>
      <c r="BG172" s="44">
        <v>162</v>
      </c>
      <c r="BH172" s="44">
        <v>3.01</v>
      </c>
      <c r="BI172" s="44">
        <v>0.6</v>
      </c>
      <c r="BJ172" s="44">
        <v>1.54</v>
      </c>
      <c r="BK172" s="65">
        <f t="shared" si="37"/>
        <v>1.9545454545454544</v>
      </c>
      <c r="BL172" s="65">
        <f t="shared" si="38"/>
        <v>2.5666666666666669</v>
      </c>
      <c r="BM172" s="65">
        <f t="shared" si="39"/>
        <v>105.1948051948052</v>
      </c>
      <c r="BN172" s="65">
        <f t="shared" si="40"/>
        <v>316.63636363636363</v>
      </c>
      <c r="BO172" s="44">
        <v>1</v>
      </c>
      <c r="BR172" s="44"/>
      <c r="BU172" s="44"/>
      <c r="BY172" s="44"/>
      <c r="BZ172" s="44"/>
      <c r="CB172" s="44"/>
      <c r="CV172" s="44"/>
      <c r="CY172" s="44"/>
      <c r="DI172" s="44">
        <v>0</v>
      </c>
      <c r="DJ172" s="53">
        <v>44788</v>
      </c>
      <c r="DK172" s="13"/>
    </row>
    <row r="173" spans="1:115" ht="20.100000000000001" customHeight="1" x14ac:dyDescent="0.25">
      <c r="A173" s="30">
        <v>172</v>
      </c>
      <c r="B173" s="71">
        <v>44678</v>
      </c>
      <c r="C173" s="107" t="s">
        <v>633</v>
      </c>
      <c r="D173" s="13">
        <v>370630417</v>
      </c>
      <c r="E173" s="71">
        <v>13696</v>
      </c>
      <c r="F173" s="4">
        <v>111</v>
      </c>
      <c r="G173" s="112"/>
      <c r="H173" s="30" t="s">
        <v>0</v>
      </c>
      <c r="J173" s="45"/>
      <c r="L173" s="71">
        <v>44001</v>
      </c>
      <c r="M173" s="9">
        <f t="shared" si="27"/>
        <v>82</v>
      </c>
      <c r="N173" s="9">
        <v>14</v>
      </c>
      <c r="O173" s="44" t="s">
        <v>284</v>
      </c>
      <c r="P173" s="9">
        <v>10</v>
      </c>
      <c r="Q173" s="9">
        <v>8</v>
      </c>
      <c r="V173" s="9"/>
      <c r="W173" s="9" t="s">
        <v>277</v>
      </c>
      <c r="Y173" s="9">
        <v>0</v>
      </c>
      <c r="AB173" s="16">
        <v>44378</v>
      </c>
      <c r="AC173" s="16">
        <v>44531</v>
      </c>
      <c r="AD173" s="16">
        <v>44035</v>
      </c>
      <c r="AE173" s="11">
        <f t="shared" si="36"/>
        <v>496</v>
      </c>
      <c r="AF173" s="44">
        <v>0</v>
      </c>
      <c r="AK173" s="44"/>
      <c r="AQ173" s="44" t="s">
        <v>274</v>
      </c>
      <c r="AR173" s="44" t="s">
        <v>265</v>
      </c>
      <c r="AS173" s="44">
        <v>0</v>
      </c>
      <c r="AT173" s="53">
        <v>44680</v>
      </c>
      <c r="AU173" s="44" t="s">
        <v>550</v>
      </c>
      <c r="AV173" s="44"/>
      <c r="AW173" s="60">
        <f t="shared" si="41"/>
        <v>84</v>
      </c>
      <c r="AX173" s="53">
        <v>44678</v>
      </c>
      <c r="AY173" s="44">
        <v>33.75</v>
      </c>
      <c r="AZ173" s="44">
        <v>24.16</v>
      </c>
      <c r="BA173" s="44">
        <v>843.7</v>
      </c>
      <c r="BB173" s="44">
        <v>3.93</v>
      </c>
      <c r="BC173" s="44">
        <v>2.29</v>
      </c>
      <c r="BD173" s="44">
        <v>4</v>
      </c>
      <c r="BE173" s="44">
        <v>115</v>
      </c>
      <c r="BF173" s="44">
        <v>8.33</v>
      </c>
      <c r="BG173" s="44">
        <v>328</v>
      </c>
      <c r="BH173" s="44">
        <v>6.35</v>
      </c>
      <c r="BI173" s="44">
        <v>0.61</v>
      </c>
      <c r="BJ173" s="44">
        <v>1.2</v>
      </c>
      <c r="BK173" s="65">
        <f t="shared" si="37"/>
        <v>5.291666666666667</v>
      </c>
      <c r="BL173" s="65">
        <f t="shared" si="38"/>
        <v>1.9672131147540983</v>
      </c>
      <c r="BM173" s="65">
        <f t="shared" si="39"/>
        <v>273.33333333333337</v>
      </c>
      <c r="BN173" s="65">
        <f t="shared" si="40"/>
        <v>1735.6666666666667</v>
      </c>
      <c r="BO173" s="44">
        <v>1</v>
      </c>
      <c r="BR173" s="44"/>
      <c r="BU173" s="44"/>
      <c r="BY173" s="44"/>
      <c r="BZ173" s="44"/>
      <c r="CB173" s="44"/>
      <c r="CV173" s="44"/>
      <c r="CY173" s="44"/>
      <c r="DI173" s="44">
        <v>0</v>
      </c>
      <c r="DJ173" s="53">
        <v>44796</v>
      </c>
      <c r="DK173" s="13"/>
    </row>
    <row r="174" spans="1:115" ht="20.25" customHeight="1" x14ac:dyDescent="0.25">
      <c r="A174" s="30">
        <v>173</v>
      </c>
      <c r="B174" s="71">
        <v>44678</v>
      </c>
      <c r="C174" s="107" t="s">
        <v>634</v>
      </c>
      <c r="D174" s="13">
        <v>3601560512</v>
      </c>
      <c r="E174" s="71">
        <v>13155</v>
      </c>
      <c r="F174" s="4">
        <v>205</v>
      </c>
      <c r="G174" s="112"/>
      <c r="H174" s="30" t="s">
        <v>3</v>
      </c>
      <c r="J174" s="116"/>
      <c r="L174" s="71">
        <v>41640</v>
      </c>
      <c r="M174" s="9">
        <f t="shared" si="27"/>
        <v>77</v>
      </c>
      <c r="N174" s="9" t="s">
        <v>266</v>
      </c>
      <c r="O174" s="44" t="s">
        <v>266</v>
      </c>
      <c r="P174" s="9" t="s">
        <v>266</v>
      </c>
      <c r="Q174" s="9" t="s">
        <v>266</v>
      </c>
      <c r="V174" s="9"/>
      <c r="W174" s="9" t="s">
        <v>266</v>
      </c>
      <c r="Y174" s="9" t="s">
        <v>266</v>
      </c>
      <c r="AB174" s="9" t="s">
        <v>734</v>
      </c>
      <c r="AC174" s="9"/>
      <c r="AD174" s="16">
        <v>41640</v>
      </c>
      <c r="AE174" s="11" t="e">
        <f t="shared" si="36"/>
        <v>#NUM!</v>
      </c>
      <c r="AF174" s="44" t="s">
        <v>266</v>
      </c>
      <c r="AK174" s="44"/>
      <c r="AT174" s="44" t="s">
        <v>748</v>
      </c>
      <c r="AU174" s="44"/>
      <c r="AV174" s="44"/>
      <c r="AW174" s="60" t="e">
        <f t="shared" si="41"/>
        <v>#VALUE!</v>
      </c>
      <c r="AX174" s="44"/>
      <c r="BK174" s="65" t="e">
        <f t="shared" si="37"/>
        <v>#DIV/0!</v>
      </c>
      <c r="BL174" s="65" t="e">
        <f t="shared" si="38"/>
        <v>#DIV/0!</v>
      </c>
      <c r="BM174" s="65" t="e">
        <f t="shared" si="39"/>
        <v>#DIV/0!</v>
      </c>
      <c r="BN174" s="65" t="e">
        <f t="shared" si="40"/>
        <v>#DIV/0!</v>
      </c>
      <c r="BR174" s="44"/>
      <c r="BU174" s="44"/>
      <c r="BY174" s="44"/>
      <c r="BZ174" s="44"/>
      <c r="CB174" s="44"/>
      <c r="CV174" s="44"/>
      <c r="CY174" s="44"/>
      <c r="DI174" s="44">
        <v>0</v>
      </c>
      <c r="DJ174" s="53">
        <v>44769</v>
      </c>
      <c r="DK174" s="13"/>
    </row>
    <row r="175" spans="1:115" ht="20.100000000000001" customHeight="1" x14ac:dyDescent="0.25">
      <c r="A175" s="30">
        <v>174</v>
      </c>
      <c r="B175" s="71">
        <v>44680</v>
      </c>
      <c r="C175" s="107" t="s">
        <v>635</v>
      </c>
      <c r="D175" s="13">
        <v>390305407</v>
      </c>
      <c r="E175" s="71">
        <v>14309</v>
      </c>
      <c r="F175" s="4">
        <v>111</v>
      </c>
      <c r="G175" s="112"/>
      <c r="H175" s="30" t="s">
        <v>3</v>
      </c>
      <c r="J175" s="45"/>
      <c r="L175" s="71">
        <v>44379</v>
      </c>
      <c r="M175" s="9">
        <f t="shared" si="27"/>
        <v>82</v>
      </c>
      <c r="N175" s="9">
        <v>119</v>
      </c>
      <c r="O175" s="44" t="s">
        <v>262</v>
      </c>
      <c r="P175" s="9">
        <v>8</v>
      </c>
      <c r="Q175" s="9">
        <v>8</v>
      </c>
      <c r="V175" s="9"/>
      <c r="W175" s="9" t="s">
        <v>749</v>
      </c>
      <c r="Y175" s="9">
        <v>1</v>
      </c>
      <c r="AB175" s="16">
        <v>44404</v>
      </c>
      <c r="AC175" s="9"/>
      <c r="AD175" s="16">
        <v>44417</v>
      </c>
      <c r="AE175" s="11" t="e">
        <f t="shared" si="36"/>
        <v>#NUM!</v>
      </c>
      <c r="AF175" s="44">
        <v>1</v>
      </c>
      <c r="AK175" s="44"/>
      <c r="AL175" s="44">
        <v>0</v>
      </c>
      <c r="AM175" s="44">
        <v>1</v>
      </c>
      <c r="AN175" s="44">
        <v>0</v>
      </c>
      <c r="AO175" s="44">
        <v>1</v>
      </c>
      <c r="AP175" s="44">
        <v>0</v>
      </c>
      <c r="AT175" s="44" t="s">
        <v>748</v>
      </c>
      <c r="AU175" s="44"/>
      <c r="AV175" s="44"/>
      <c r="AW175" s="60" t="e">
        <f t="shared" si="41"/>
        <v>#VALUE!</v>
      </c>
      <c r="AX175" s="44"/>
      <c r="BK175" s="65" t="e">
        <f t="shared" si="37"/>
        <v>#DIV/0!</v>
      </c>
      <c r="BL175" s="65" t="e">
        <f t="shared" si="38"/>
        <v>#DIV/0!</v>
      </c>
      <c r="BM175" s="65" t="e">
        <f t="shared" si="39"/>
        <v>#DIV/0!</v>
      </c>
      <c r="BN175" s="65" t="e">
        <f t="shared" si="40"/>
        <v>#DIV/0!</v>
      </c>
      <c r="BR175" s="44"/>
      <c r="BU175" s="44"/>
      <c r="BY175" s="44"/>
      <c r="BZ175" s="44"/>
      <c r="CB175" s="44"/>
      <c r="CV175" s="44"/>
      <c r="CY175" s="44"/>
      <c r="DI175" s="44">
        <v>0</v>
      </c>
      <c r="DJ175" s="53">
        <v>44732</v>
      </c>
      <c r="DK175" s="13"/>
    </row>
    <row r="176" spans="1:115" ht="20.100000000000001" customHeight="1" x14ac:dyDescent="0.25">
      <c r="A176" s="30">
        <v>175</v>
      </c>
      <c r="B176" s="71">
        <v>44684</v>
      </c>
      <c r="C176" s="107" t="s">
        <v>636</v>
      </c>
      <c r="D176" s="13">
        <v>360418954</v>
      </c>
      <c r="E176" s="71">
        <v>13258</v>
      </c>
      <c r="F176" s="4">
        <v>205</v>
      </c>
      <c r="G176" s="112"/>
      <c r="H176" s="30" t="s">
        <v>6</v>
      </c>
      <c r="I176" s="112"/>
      <c r="J176" s="45"/>
      <c r="K176" s="117"/>
      <c r="L176" s="71">
        <v>43994</v>
      </c>
      <c r="M176" s="9">
        <f t="shared" si="27"/>
        <v>84</v>
      </c>
      <c r="N176" s="9">
        <v>72</v>
      </c>
      <c r="O176" s="44" t="s">
        <v>267</v>
      </c>
      <c r="P176" s="9">
        <v>9</v>
      </c>
      <c r="Q176" s="9">
        <v>8</v>
      </c>
      <c r="V176" s="9"/>
      <c r="W176" s="9" t="s">
        <v>750</v>
      </c>
      <c r="Y176" s="9">
        <v>1</v>
      </c>
      <c r="AB176" s="16">
        <v>43972</v>
      </c>
      <c r="AC176" s="16">
        <v>44684</v>
      </c>
      <c r="AD176" s="16">
        <v>44001</v>
      </c>
      <c r="AE176" s="11">
        <f t="shared" si="36"/>
        <v>683</v>
      </c>
      <c r="AF176" s="44">
        <v>0</v>
      </c>
      <c r="AK176" s="44"/>
      <c r="AL176" s="44">
        <v>0</v>
      </c>
      <c r="AM176" s="44">
        <v>1</v>
      </c>
      <c r="AN176" s="44">
        <v>0</v>
      </c>
      <c r="AO176" s="44">
        <v>0</v>
      </c>
      <c r="AP176" s="44">
        <v>0</v>
      </c>
      <c r="AQ176" s="44" t="s">
        <v>274</v>
      </c>
      <c r="AR176" s="44" t="s">
        <v>265</v>
      </c>
      <c r="AS176" s="44">
        <v>0</v>
      </c>
      <c r="AT176" s="53">
        <v>44690</v>
      </c>
      <c r="AU176" s="44" t="s">
        <v>550</v>
      </c>
      <c r="AV176" s="44"/>
      <c r="AW176" s="60">
        <f t="shared" si="41"/>
        <v>86</v>
      </c>
      <c r="AX176" s="53">
        <v>44684</v>
      </c>
      <c r="AY176" s="44">
        <v>2.61</v>
      </c>
      <c r="AZ176" s="44" t="s">
        <v>266</v>
      </c>
      <c r="BA176" s="44" t="s">
        <v>266</v>
      </c>
      <c r="BB176" s="44">
        <v>3.21</v>
      </c>
      <c r="BC176" s="44">
        <v>0.99</v>
      </c>
      <c r="BD176" s="44">
        <v>22.6</v>
      </c>
      <c r="BE176" s="44">
        <v>135</v>
      </c>
      <c r="BF176" s="44">
        <v>5.99</v>
      </c>
      <c r="BG176" s="44">
        <v>267</v>
      </c>
      <c r="BH176" s="44">
        <v>3.4</v>
      </c>
      <c r="BI176" s="44">
        <v>0.45</v>
      </c>
      <c r="BJ176" s="44">
        <v>2</v>
      </c>
      <c r="BK176" s="65">
        <f t="shared" si="37"/>
        <v>1.7</v>
      </c>
      <c r="BL176" s="65">
        <f t="shared" si="38"/>
        <v>4.4444444444444446</v>
      </c>
      <c r="BM176" s="65">
        <f t="shared" si="39"/>
        <v>133.5</v>
      </c>
      <c r="BN176" s="65">
        <f t="shared" si="40"/>
        <v>453.9</v>
      </c>
      <c r="BO176" s="44">
        <v>1</v>
      </c>
      <c r="BR176" s="44"/>
      <c r="BU176" s="44"/>
      <c r="BY176" s="44"/>
      <c r="BZ176" s="44"/>
      <c r="CB176" s="44"/>
      <c r="CV176" s="44"/>
      <c r="CY176" s="44"/>
      <c r="DI176" s="44">
        <v>0</v>
      </c>
      <c r="DJ176" s="53">
        <v>44775</v>
      </c>
      <c r="DK176" s="13"/>
    </row>
    <row r="177" spans="1:115" ht="20.100000000000001" customHeight="1" x14ac:dyDescent="0.25">
      <c r="A177" s="30">
        <v>176</v>
      </c>
      <c r="B177" s="71">
        <v>44687</v>
      </c>
      <c r="C177" s="107" t="s">
        <v>637</v>
      </c>
      <c r="D177" s="13">
        <v>440429439</v>
      </c>
      <c r="E177" s="71">
        <v>16191</v>
      </c>
      <c r="F177" s="4">
        <v>111</v>
      </c>
      <c r="G177" s="112"/>
      <c r="H177" s="30" t="s">
        <v>6</v>
      </c>
      <c r="I177" s="44">
        <v>245.66</v>
      </c>
      <c r="J177" s="45">
        <v>4.29</v>
      </c>
      <c r="K177" s="117" t="s">
        <v>523</v>
      </c>
      <c r="L177" s="71">
        <v>43910</v>
      </c>
      <c r="M177" s="9">
        <f t="shared" si="27"/>
        <v>75</v>
      </c>
      <c r="N177" s="9">
        <v>654</v>
      </c>
      <c r="O177" s="44" t="s">
        <v>258</v>
      </c>
      <c r="P177" s="9">
        <v>9</v>
      </c>
      <c r="Q177" s="9">
        <v>8</v>
      </c>
      <c r="R177" s="44" t="s">
        <v>266</v>
      </c>
      <c r="S177" s="44">
        <v>0</v>
      </c>
      <c r="T177" s="44">
        <v>0</v>
      </c>
      <c r="U177" s="44">
        <v>0</v>
      </c>
      <c r="V177" s="9">
        <v>0</v>
      </c>
      <c r="W177" s="9" t="s">
        <v>266</v>
      </c>
      <c r="Y177" s="9" t="s">
        <v>266</v>
      </c>
      <c r="Z177" s="9" t="s">
        <v>266</v>
      </c>
      <c r="AA177" s="9" t="s">
        <v>266</v>
      </c>
      <c r="AB177" s="9" t="s">
        <v>266</v>
      </c>
      <c r="AC177" s="16">
        <v>44621</v>
      </c>
      <c r="AD177" s="16">
        <v>43910</v>
      </c>
      <c r="AE177" s="11">
        <f t="shared" si="36"/>
        <v>711</v>
      </c>
      <c r="AF177" s="44" t="s">
        <v>266</v>
      </c>
      <c r="AG177" s="44">
        <v>1</v>
      </c>
      <c r="AH177" s="44" t="s">
        <v>260</v>
      </c>
      <c r="AI177" s="44">
        <v>0</v>
      </c>
      <c r="AJ177" s="44" t="s">
        <v>266</v>
      </c>
      <c r="AK177" s="44" t="s">
        <v>266</v>
      </c>
      <c r="AL177" s="44">
        <v>1</v>
      </c>
      <c r="AM177" s="44">
        <v>1</v>
      </c>
      <c r="AN177" s="44">
        <v>0</v>
      </c>
      <c r="AO177" s="44">
        <v>0</v>
      </c>
      <c r="AP177" s="44">
        <v>0</v>
      </c>
      <c r="AQ177" s="44" t="s">
        <v>274</v>
      </c>
      <c r="AR177" s="44" t="s">
        <v>588</v>
      </c>
      <c r="AS177" s="44">
        <v>1</v>
      </c>
      <c r="AT177" s="53">
        <v>44687</v>
      </c>
      <c r="AU177" s="44" t="s">
        <v>550</v>
      </c>
      <c r="AV177" s="44"/>
      <c r="AW177" s="60">
        <f t="shared" si="41"/>
        <v>78</v>
      </c>
      <c r="AX177" s="53">
        <v>44687</v>
      </c>
      <c r="AY177" s="44">
        <v>245.66</v>
      </c>
      <c r="AZ177" s="44">
        <v>17.62</v>
      </c>
      <c r="BA177" s="44">
        <v>83.58</v>
      </c>
      <c r="BB177" s="44">
        <v>4.29</v>
      </c>
      <c r="BC177" s="44">
        <v>2.17</v>
      </c>
      <c r="BD177" s="44">
        <v>14.3</v>
      </c>
      <c r="BE177" s="44">
        <v>122</v>
      </c>
      <c r="BF177" s="44">
        <v>9.18</v>
      </c>
      <c r="BG177" s="44">
        <v>153</v>
      </c>
      <c r="BH177" s="44">
        <v>5.59</v>
      </c>
      <c r="BI177" s="44">
        <v>0.85</v>
      </c>
      <c r="BJ177" s="44">
        <v>2.11</v>
      </c>
      <c r="BK177" s="44">
        <f t="shared" si="37"/>
        <v>2.6492890995260665</v>
      </c>
      <c r="BL177" s="65">
        <f t="shared" si="38"/>
        <v>2.4823529411764707</v>
      </c>
      <c r="BM177" s="65">
        <f t="shared" si="39"/>
        <v>72.511848341232238</v>
      </c>
      <c r="BN177" s="65">
        <f t="shared" si="40"/>
        <v>405.34123222748821</v>
      </c>
      <c r="BO177" s="44">
        <v>1</v>
      </c>
      <c r="BP177" s="44">
        <v>0</v>
      </c>
      <c r="BQ177" s="44" t="s">
        <v>266</v>
      </c>
      <c r="BR177" s="44" t="s">
        <v>266</v>
      </c>
      <c r="BS177" s="44">
        <v>0</v>
      </c>
      <c r="BT177" s="44" t="s">
        <v>266</v>
      </c>
      <c r="BU177" s="44" t="s">
        <v>266</v>
      </c>
      <c r="BV177" s="44">
        <v>0</v>
      </c>
      <c r="BW177" s="44">
        <v>0</v>
      </c>
      <c r="BY177" s="44"/>
      <c r="BZ177" s="44"/>
      <c r="CB177" s="44"/>
      <c r="CV177" s="44"/>
      <c r="CY177" s="44"/>
      <c r="DA177" s="44">
        <v>0</v>
      </c>
      <c r="DB177" s="44">
        <v>0</v>
      </c>
      <c r="DC177" s="44">
        <v>0</v>
      </c>
      <c r="DD177" s="44">
        <v>0</v>
      </c>
      <c r="DE177" s="44">
        <v>0</v>
      </c>
      <c r="DF177" s="44">
        <v>0</v>
      </c>
      <c r="DG177" s="44">
        <v>0</v>
      </c>
      <c r="DH177" s="44">
        <v>0</v>
      </c>
      <c r="DI177" s="44">
        <v>0</v>
      </c>
      <c r="DJ177" s="53">
        <v>44806</v>
      </c>
      <c r="DK177" s="13"/>
    </row>
    <row r="178" spans="1:115" ht="19.5" customHeight="1" x14ac:dyDescent="0.25">
      <c r="A178" s="30">
        <v>177</v>
      </c>
      <c r="B178" s="71">
        <v>44691</v>
      </c>
      <c r="C178" s="107" t="s">
        <v>638</v>
      </c>
      <c r="D178" s="13">
        <v>390812424</v>
      </c>
      <c r="E178" s="71">
        <v>14469</v>
      </c>
      <c r="F178" s="4">
        <v>211</v>
      </c>
      <c r="G178" s="112"/>
      <c r="H178" s="30" t="s">
        <v>6</v>
      </c>
      <c r="I178" s="112">
        <v>2.95</v>
      </c>
      <c r="J178" s="45">
        <v>293.82</v>
      </c>
      <c r="K178" s="117" t="s">
        <v>751</v>
      </c>
      <c r="L178" s="71">
        <v>44621</v>
      </c>
      <c r="M178" s="9">
        <f t="shared" si="27"/>
        <v>82</v>
      </c>
      <c r="N178" s="9">
        <v>283</v>
      </c>
      <c r="O178" s="44" t="s">
        <v>272</v>
      </c>
      <c r="P178" s="9">
        <v>7</v>
      </c>
      <c r="Q178" s="9">
        <v>7</v>
      </c>
      <c r="R178" s="44">
        <v>0</v>
      </c>
      <c r="S178" s="44">
        <v>0</v>
      </c>
      <c r="T178" s="44">
        <v>0</v>
      </c>
      <c r="U178" s="44">
        <v>0</v>
      </c>
      <c r="V178" s="9">
        <v>0</v>
      </c>
      <c r="W178" s="9" t="s">
        <v>752</v>
      </c>
      <c r="Y178" s="9">
        <v>1</v>
      </c>
      <c r="AB178" s="16">
        <v>44684</v>
      </c>
      <c r="AC178" s="9" t="s">
        <v>737</v>
      </c>
      <c r="AD178" s="16">
        <v>44662</v>
      </c>
      <c r="AE178" s="11" t="e">
        <f t="shared" si="36"/>
        <v>#VALUE!</v>
      </c>
      <c r="AF178" s="44">
        <v>1</v>
      </c>
      <c r="AG178" s="44">
        <v>1</v>
      </c>
      <c r="AH178" s="44" t="s">
        <v>260</v>
      </c>
      <c r="AI178" s="44">
        <v>0</v>
      </c>
      <c r="AJ178" s="44" t="s">
        <v>266</v>
      </c>
      <c r="AK178" s="44" t="s">
        <v>266</v>
      </c>
      <c r="AL178" s="44">
        <v>0</v>
      </c>
      <c r="AM178" s="44">
        <v>0</v>
      </c>
      <c r="AN178" s="44">
        <v>0</v>
      </c>
      <c r="AO178" s="44">
        <v>1</v>
      </c>
      <c r="AP178" s="44">
        <v>0</v>
      </c>
      <c r="AQ178" s="44">
        <v>0</v>
      </c>
      <c r="AU178" s="44"/>
      <c r="AV178" s="44"/>
      <c r="AW178" s="60" t="e">
        <f t="shared" si="41"/>
        <v>#NUM!</v>
      </c>
      <c r="AX178" s="44"/>
      <c r="BL178" s="65"/>
      <c r="BM178" s="65"/>
      <c r="BN178" s="65"/>
      <c r="BR178" s="44"/>
      <c r="BU178" s="44"/>
      <c r="BW178" s="44">
        <v>0</v>
      </c>
      <c r="BY178" s="44"/>
      <c r="BZ178" s="44"/>
      <c r="CB178" s="44"/>
      <c r="CV178" s="44"/>
      <c r="CY178" s="44"/>
      <c r="DI178" s="44" t="s">
        <v>266</v>
      </c>
      <c r="DJ178" s="53">
        <v>44705</v>
      </c>
      <c r="DK178" s="13"/>
    </row>
    <row r="179" spans="1:115" ht="20.100000000000001" customHeight="1" x14ac:dyDescent="0.25">
      <c r="A179" s="30">
        <v>178</v>
      </c>
      <c r="B179" s="71">
        <v>44697</v>
      </c>
      <c r="C179" s="107" t="s">
        <v>639</v>
      </c>
      <c r="D179" s="13">
        <v>400524455</v>
      </c>
      <c r="E179" s="71">
        <v>14755</v>
      </c>
      <c r="F179" s="4">
        <v>201</v>
      </c>
      <c r="G179" s="112"/>
      <c r="H179" s="30" t="s">
        <v>3</v>
      </c>
      <c r="I179" s="112">
        <v>4.3499999999999996</v>
      </c>
      <c r="J179" s="45">
        <v>2.5099999999999998</v>
      </c>
      <c r="K179" s="117" t="s">
        <v>753</v>
      </c>
      <c r="L179" s="71">
        <v>43080</v>
      </c>
      <c r="M179" s="9">
        <f t="shared" si="27"/>
        <v>77</v>
      </c>
      <c r="N179" s="9">
        <v>6.7</v>
      </c>
      <c r="O179" s="44" t="s">
        <v>272</v>
      </c>
      <c r="P179" s="9">
        <v>7</v>
      </c>
      <c r="Q179" s="9">
        <v>7</v>
      </c>
      <c r="R179" s="44">
        <v>0</v>
      </c>
      <c r="S179" s="44">
        <v>1</v>
      </c>
      <c r="T179" s="44">
        <v>0</v>
      </c>
      <c r="U179" s="44">
        <v>0</v>
      </c>
      <c r="V179" s="9">
        <v>0</v>
      </c>
      <c r="X179" s="9" t="s">
        <v>754</v>
      </c>
      <c r="Y179" s="9">
        <v>0</v>
      </c>
      <c r="AB179" s="16">
        <v>43125</v>
      </c>
      <c r="AC179" s="9" t="s">
        <v>737</v>
      </c>
      <c r="AD179" s="16">
        <v>43101</v>
      </c>
      <c r="AE179" s="11" t="e">
        <f t="shared" si="36"/>
        <v>#VALUE!</v>
      </c>
      <c r="AF179" s="44">
        <v>0</v>
      </c>
      <c r="AG179" s="44">
        <v>1</v>
      </c>
      <c r="AH179" s="44" t="s">
        <v>260</v>
      </c>
      <c r="AI179" s="44">
        <v>0</v>
      </c>
      <c r="AJ179" s="65">
        <v>0.01</v>
      </c>
      <c r="AK179" s="53">
        <v>43357</v>
      </c>
      <c r="AL179" s="44">
        <v>0</v>
      </c>
      <c r="AM179" s="44">
        <v>1</v>
      </c>
      <c r="AN179" s="44">
        <v>0</v>
      </c>
      <c r="AO179" s="44">
        <v>0</v>
      </c>
      <c r="AP179" s="44">
        <v>0</v>
      </c>
      <c r="AQ179" s="44" t="s">
        <v>261</v>
      </c>
      <c r="AR179" s="44" t="s">
        <v>265</v>
      </c>
      <c r="AS179" s="44">
        <v>0</v>
      </c>
      <c r="AT179" s="53">
        <v>44711</v>
      </c>
      <c r="AU179" s="44" t="s">
        <v>550</v>
      </c>
      <c r="AV179" s="44"/>
      <c r="AW179" s="60">
        <f t="shared" si="41"/>
        <v>82</v>
      </c>
      <c r="AX179" s="53">
        <v>44697</v>
      </c>
      <c r="AY179" s="44">
        <v>4.3499999999999996</v>
      </c>
      <c r="AZ179" s="44">
        <v>26.02</v>
      </c>
      <c r="BA179" s="44">
        <v>76.87</v>
      </c>
      <c r="BB179" s="44">
        <v>2.5099999999999998</v>
      </c>
      <c r="BC179" s="44">
        <v>1.08</v>
      </c>
      <c r="BD179" s="44">
        <v>4</v>
      </c>
      <c r="BE179" s="44">
        <v>118</v>
      </c>
      <c r="BF179" s="44">
        <v>3.59</v>
      </c>
      <c r="BG179" s="44">
        <v>163</v>
      </c>
      <c r="BH179" s="44">
        <v>2.46</v>
      </c>
      <c r="BI179" s="44">
        <v>0.27</v>
      </c>
      <c r="BJ179" s="44">
        <v>0.77</v>
      </c>
      <c r="BK179" s="44">
        <f t="shared" si="37"/>
        <v>3.1948051948051948</v>
      </c>
      <c r="BL179" s="65">
        <f t="shared" si="38"/>
        <v>2.8518518518518516</v>
      </c>
      <c r="BM179" s="65">
        <f t="shared" si="39"/>
        <v>211.68831168831167</v>
      </c>
      <c r="BN179" s="65">
        <f t="shared" si="40"/>
        <v>520.75324675324669</v>
      </c>
      <c r="BO179" s="44">
        <v>1</v>
      </c>
      <c r="BP179" s="44">
        <v>0</v>
      </c>
      <c r="BQ179" s="44">
        <v>0.16</v>
      </c>
      <c r="BR179" s="53">
        <v>44767</v>
      </c>
      <c r="BS179" s="44">
        <v>0</v>
      </c>
      <c r="BT179" s="44" t="s">
        <v>266</v>
      </c>
      <c r="BU179" s="44" t="s">
        <v>266</v>
      </c>
      <c r="BV179" s="44">
        <v>0</v>
      </c>
      <c r="BW179" s="44">
        <v>0</v>
      </c>
      <c r="BY179" s="44"/>
      <c r="BZ179" s="44"/>
      <c r="CB179" s="44"/>
      <c r="CV179" s="44"/>
      <c r="CY179" s="44"/>
      <c r="DA179" s="44">
        <v>0</v>
      </c>
      <c r="DB179" s="44">
        <v>0</v>
      </c>
      <c r="DC179" s="44">
        <v>0</v>
      </c>
      <c r="DD179" s="44">
        <v>0</v>
      </c>
      <c r="DE179" s="44">
        <v>0</v>
      </c>
      <c r="DF179" s="44">
        <v>0</v>
      </c>
      <c r="DG179" s="44">
        <v>0</v>
      </c>
      <c r="DH179" s="44">
        <v>1</v>
      </c>
      <c r="DI179" s="44">
        <v>0</v>
      </c>
      <c r="DJ179" s="53">
        <v>44795</v>
      </c>
      <c r="DK179" s="13"/>
    </row>
    <row r="180" spans="1:115" ht="20.100000000000001" customHeight="1" x14ac:dyDescent="0.25">
      <c r="A180" s="30">
        <v>179</v>
      </c>
      <c r="B180" s="71">
        <v>44697</v>
      </c>
      <c r="C180" s="107" t="s">
        <v>640</v>
      </c>
      <c r="D180" s="13">
        <v>481123222</v>
      </c>
      <c r="E180" s="71">
        <v>17860</v>
      </c>
      <c r="F180" s="4">
        <v>111</v>
      </c>
      <c r="G180" s="112"/>
      <c r="H180" s="30" t="s">
        <v>6</v>
      </c>
      <c r="I180" s="112">
        <v>88.89</v>
      </c>
      <c r="J180" s="45">
        <v>4</v>
      </c>
      <c r="K180" s="117" t="s">
        <v>46</v>
      </c>
      <c r="L180" s="71">
        <v>44631</v>
      </c>
      <c r="M180" s="9">
        <f t="shared" ref="M180:M222" si="42">DATEDIF(E180,L180,"y")</f>
        <v>73</v>
      </c>
      <c r="N180" s="9">
        <v>62</v>
      </c>
      <c r="O180" s="44" t="s">
        <v>262</v>
      </c>
      <c r="P180" s="9">
        <v>8</v>
      </c>
      <c r="Q180" s="9">
        <v>8</v>
      </c>
      <c r="R180" s="44">
        <v>0</v>
      </c>
      <c r="S180" s="44">
        <v>0</v>
      </c>
      <c r="T180" s="44">
        <v>0</v>
      </c>
      <c r="U180" s="44">
        <v>0</v>
      </c>
      <c r="V180" s="9">
        <v>0</v>
      </c>
      <c r="W180" s="9" t="s">
        <v>755</v>
      </c>
      <c r="Y180" s="9">
        <v>1</v>
      </c>
      <c r="AB180" s="16">
        <v>44670</v>
      </c>
      <c r="AC180" s="9" t="s">
        <v>737</v>
      </c>
      <c r="AD180" s="16">
        <v>44662</v>
      </c>
      <c r="AE180" s="11" t="e">
        <f t="shared" si="36"/>
        <v>#VALUE!</v>
      </c>
      <c r="AF180" s="44">
        <v>0</v>
      </c>
      <c r="AG180" s="44">
        <v>1</v>
      </c>
      <c r="AH180" s="44" t="s">
        <v>281</v>
      </c>
      <c r="AI180" s="44">
        <v>0</v>
      </c>
      <c r="AJ180" s="44" t="s">
        <v>266</v>
      </c>
      <c r="AK180" s="44" t="s">
        <v>266</v>
      </c>
      <c r="AL180" s="44">
        <v>0</v>
      </c>
      <c r="AM180" s="44">
        <v>1</v>
      </c>
      <c r="AN180" s="44">
        <v>0</v>
      </c>
      <c r="AO180" s="44">
        <v>0</v>
      </c>
      <c r="AP180" s="44">
        <v>0</v>
      </c>
      <c r="AQ180" s="44" t="s">
        <v>552</v>
      </c>
      <c r="AR180" s="44" t="s">
        <v>265</v>
      </c>
      <c r="AS180" s="44">
        <v>0</v>
      </c>
      <c r="AT180" s="53">
        <v>44725</v>
      </c>
      <c r="AU180" s="44" t="s">
        <v>550</v>
      </c>
      <c r="AV180" s="44"/>
      <c r="AW180" s="60">
        <f t="shared" si="41"/>
        <v>73</v>
      </c>
      <c r="AX180" s="53">
        <v>44725</v>
      </c>
      <c r="AY180" s="44">
        <v>8.86</v>
      </c>
      <c r="AZ180" s="44" t="s">
        <v>266</v>
      </c>
      <c r="BA180" s="44" t="s">
        <v>266</v>
      </c>
      <c r="BB180" s="44" t="s">
        <v>266</v>
      </c>
      <c r="BC180" s="44" t="s">
        <v>266</v>
      </c>
      <c r="BD180" s="44" t="s">
        <v>266</v>
      </c>
      <c r="BE180" s="44" t="s">
        <v>266</v>
      </c>
      <c r="BF180" s="44" t="s">
        <v>266</v>
      </c>
      <c r="BG180" s="44" t="s">
        <v>266</v>
      </c>
      <c r="BH180" s="44" t="s">
        <v>266</v>
      </c>
      <c r="BI180" s="44" t="s">
        <v>266</v>
      </c>
      <c r="BJ180" s="44" t="s">
        <v>266</v>
      </c>
      <c r="BK180" s="44" t="s">
        <v>266</v>
      </c>
      <c r="BL180" s="65" t="e">
        <f t="shared" si="38"/>
        <v>#VALUE!</v>
      </c>
      <c r="BM180" s="65" t="e">
        <f t="shared" si="39"/>
        <v>#VALUE!</v>
      </c>
      <c r="BN180" s="65" t="e">
        <f t="shared" si="40"/>
        <v>#VALUE!</v>
      </c>
      <c r="BO180" s="44">
        <v>1</v>
      </c>
      <c r="BP180" s="44">
        <v>0</v>
      </c>
      <c r="BQ180" s="44" t="s">
        <v>266</v>
      </c>
      <c r="BR180" s="44" t="s">
        <v>266</v>
      </c>
      <c r="BS180" s="44" t="s">
        <v>266</v>
      </c>
      <c r="BT180" s="44" t="s">
        <v>266</v>
      </c>
      <c r="BU180" s="44" t="s">
        <v>266</v>
      </c>
      <c r="BV180" s="44">
        <v>0</v>
      </c>
      <c r="BW180" s="44">
        <v>0</v>
      </c>
      <c r="BY180" s="44"/>
      <c r="BZ180" s="44"/>
      <c r="CB180" s="44"/>
      <c r="CV180" s="44"/>
      <c r="CY180" s="44"/>
      <c r="DA180" s="44">
        <v>0</v>
      </c>
      <c r="DB180" s="44">
        <v>0</v>
      </c>
      <c r="DC180" s="44">
        <v>0</v>
      </c>
      <c r="DD180" s="44">
        <v>0</v>
      </c>
      <c r="DE180" s="44">
        <v>0</v>
      </c>
      <c r="DF180" s="44">
        <v>0</v>
      </c>
      <c r="DG180" s="44">
        <v>0</v>
      </c>
      <c r="DH180" s="44">
        <v>0</v>
      </c>
      <c r="DI180" s="44">
        <v>0</v>
      </c>
      <c r="DJ180" s="53">
        <v>44812</v>
      </c>
      <c r="DK180" s="13"/>
    </row>
    <row r="181" spans="1:115" ht="20.100000000000001" customHeight="1" x14ac:dyDescent="0.25">
      <c r="A181" s="30">
        <v>180</v>
      </c>
      <c r="B181" s="71">
        <v>44697</v>
      </c>
      <c r="C181" s="107" t="s">
        <v>641</v>
      </c>
      <c r="D181" s="13">
        <v>510130191</v>
      </c>
      <c r="E181" s="71">
        <v>18658</v>
      </c>
      <c r="F181" s="4">
        <v>111</v>
      </c>
      <c r="H181" s="30" t="s">
        <v>6</v>
      </c>
      <c r="I181" s="112">
        <v>1.21</v>
      </c>
      <c r="J181" s="116">
        <v>3</v>
      </c>
      <c r="K181" s="117" t="s">
        <v>756</v>
      </c>
      <c r="L181" s="71">
        <v>39129</v>
      </c>
      <c r="M181" s="9">
        <f t="shared" si="42"/>
        <v>56</v>
      </c>
      <c r="N181" s="9">
        <v>19.72</v>
      </c>
      <c r="O181" s="44" t="s">
        <v>757</v>
      </c>
      <c r="P181" s="12">
        <v>7</v>
      </c>
      <c r="Q181" s="9">
        <v>7</v>
      </c>
      <c r="R181" s="44">
        <v>0</v>
      </c>
      <c r="S181" s="44">
        <v>1</v>
      </c>
      <c r="T181" s="44">
        <v>0</v>
      </c>
      <c r="U181" s="44">
        <v>1</v>
      </c>
      <c r="V181" s="9">
        <v>1</v>
      </c>
      <c r="X181" s="9" t="s">
        <v>758</v>
      </c>
      <c r="Y181" s="9">
        <v>0</v>
      </c>
      <c r="AB181" s="9" t="s">
        <v>737</v>
      </c>
      <c r="AC181" s="16">
        <v>41662</v>
      </c>
      <c r="AD181" s="16">
        <v>41275</v>
      </c>
      <c r="AE181" s="11">
        <f t="shared" si="36"/>
        <v>387</v>
      </c>
      <c r="AF181" s="44">
        <v>0</v>
      </c>
      <c r="AG181" s="44">
        <v>1</v>
      </c>
      <c r="AH181" s="44" t="s">
        <v>260</v>
      </c>
      <c r="AI181" s="44">
        <v>0</v>
      </c>
      <c r="AJ181" s="44" t="s">
        <v>266</v>
      </c>
      <c r="AK181" s="44" t="s">
        <v>266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U181" s="44"/>
      <c r="AV181" s="44"/>
      <c r="AW181" s="60"/>
      <c r="AX181" s="44"/>
      <c r="BK181" s="44" t="e">
        <f t="shared" si="37"/>
        <v>#DIV/0!</v>
      </c>
      <c r="BL181" s="65" t="e">
        <f t="shared" si="38"/>
        <v>#DIV/0!</v>
      </c>
      <c r="BM181" s="65" t="e">
        <f t="shared" si="39"/>
        <v>#DIV/0!</v>
      </c>
      <c r="BN181" s="65" t="e">
        <f t="shared" si="40"/>
        <v>#DIV/0!</v>
      </c>
      <c r="BR181" s="44"/>
      <c r="BU181" s="44"/>
      <c r="BW181" s="44">
        <v>0</v>
      </c>
      <c r="BY181" s="44"/>
      <c r="BZ181" s="44"/>
      <c r="CB181" s="44"/>
      <c r="CV181" s="44"/>
      <c r="CY181" s="44"/>
      <c r="DA181" s="44">
        <v>0</v>
      </c>
      <c r="DB181" s="44">
        <v>0</v>
      </c>
      <c r="DC181" s="44">
        <v>0</v>
      </c>
      <c r="DD181" s="44">
        <v>0</v>
      </c>
      <c r="DE181" s="44">
        <v>0</v>
      </c>
      <c r="DF181" s="44">
        <v>0</v>
      </c>
      <c r="DG181" s="44">
        <v>0</v>
      </c>
      <c r="DH181" s="44">
        <v>0</v>
      </c>
      <c r="DI181" s="44">
        <v>0</v>
      </c>
      <c r="DJ181" s="53">
        <v>44767</v>
      </c>
      <c r="DK181" s="13"/>
    </row>
    <row r="182" spans="1:115" ht="20.100000000000001" customHeight="1" x14ac:dyDescent="0.25">
      <c r="A182" s="30">
        <v>181</v>
      </c>
      <c r="B182" s="71">
        <v>44704</v>
      </c>
      <c r="C182" s="107" t="s">
        <v>642</v>
      </c>
      <c r="D182" s="13">
        <v>6512201080</v>
      </c>
      <c r="E182" s="71">
        <v>24096</v>
      </c>
      <c r="F182" s="4">
        <v>111</v>
      </c>
      <c r="H182" s="30" t="s">
        <v>0</v>
      </c>
      <c r="I182" s="112">
        <v>25.4</v>
      </c>
      <c r="J182" s="116">
        <v>4.4000000000000004</v>
      </c>
      <c r="K182" s="117" t="s">
        <v>567</v>
      </c>
      <c r="L182" s="71">
        <v>44700</v>
      </c>
      <c r="M182" s="9">
        <f t="shared" si="42"/>
        <v>56</v>
      </c>
      <c r="N182" s="115" t="s">
        <v>266</v>
      </c>
      <c r="O182" s="44" t="s">
        <v>267</v>
      </c>
      <c r="P182" s="9">
        <v>9</v>
      </c>
      <c r="Q182" s="9">
        <v>8</v>
      </c>
      <c r="R182" s="44">
        <v>0</v>
      </c>
      <c r="S182" s="44">
        <v>0</v>
      </c>
      <c r="T182" s="44">
        <v>0</v>
      </c>
      <c r="U182" s="44">
        <v>0</v>
      </c>
      <c r="V182" s="9">
        <v>0</v>
      </c>
      <c r="W182" s="9" t="s">
        <v>759</v>
      </c>
      <c r="Y182" s="9">
        <v>1</v>
      </c>
      <c r="AB182" s="16">
        <v>44673</v>
      </c>
      <c r="AC182" s="9" t="s">
        <v>737</v>
      </c>
      <c r="AD182" s="16">
        <v>44690</v>
      </c>
      <c r="AF182" s="44">
        <v>0</v>
      </c>
      <c r="AG182" s="44">
        <v>1</v>
      </c>
      <c r="AH182" s="44" t="s">
        <v>281</v>
      </c>
      <c r="AI182" s="44">
        <v>0</v>
      </c>
      <c r="AJ182" s="44" t="s">
        <v>266</v>
      </c>
      <c r="AK182" s="44" t="s">
        <v>266</v>
      </c>
      <c r="AL182" s="44">
        <v>0</v>
      </c>
      <c r="AM182" s="44">
        <v>1</v>
      </c>
      <c r="AN182" s="44">
        <v>0</v>
      </c>
      <c r="AO182" s="44">
        <v>0</v>
      </c>
      <c r="AP182" s="44">
        <v>0</v>
      </c>
      <c r="AQ182" s="44" t="s">
        <v>261</v>
      </c>
      <c r="AR182" s="44" t="s">
        <v>265</v>
      </c>
      <c r="AS182" s="44">
        <v>0</v>
      </c>
      <c r="AT182" s="53">
        <v>44739</v>
      </c>
      <c r="AU182" s="44" t="s">
        <v>550</v>
      </c>
      <c r="AV182" s="44"/>
      <c r="AW182" s="60">
        <f t="shared" si="41"/>
        <v>56</v>
      </c>
      <c r="AX182" s="53">
        <v>44700</v>
      </c>
      <c r="AY182" s="44">
        <v>25.4</v>
      </c>
      <c r="AZ182" s="44">
        <v>18.3</v>
      </c>
      <c r="BA182" s="44" t="s">
        <v>266</v>
      </c>
      <c r="BB182" s="44">
        <v>4.4000000000000004</v>
      </c>
      <c r="BC182" s="44">
        <v>1.75</v>
      </c>
      <c r="BD182" s="44">
        <v>4</v>
      </c>
      <c r="BE182" s="44">
        <v>167</v>
      </c>
      <c r="BF182" s="44">
        <v>8.5399999999999991</v>
      </c>
      <c r="BG182" s="44">
        <v>160</v>
      </c>
      <c r="BH182" s="44">
        <v>4.28</v>
      </c>
      <c r="BI182" s="44">
        <v>0.61</v>
      </c>
      <c r="BJ182" s="44">
        <v>3.49</v>
      </c>
      <c r="BK182" s="44">
        <f t="shared" si="37"/>
        <v>1.2263610315186246</v>
      </c>
      <c r="BL182" s="65">
        <f t="shared" si="38"/>
        <v>5.7213114754098369</v>
      </c>
      <c r="BM182" s="65">
        <f t="shared" si="39"/>
        <v>45.845272206303719</v>
      </c>
      <c r="BN182" s="65">
        <f t="shared" si="40"/>
        <v>196.21776504297992</v>
      </c>
      <c r="BO182" s="44">
        <v>1</v>
      </c>
      <c r="BP182" s="44">
        <v>0</v>
      </c>
      <c r="BQ182" s="44">
        <v>0.61</v>
      </c>
      <c r="BR182" s="53">
        <v>44798</v>
      </c>
      <c r="BS182" s="44">
        <v>0</v>
      </c>
      <c r="BT182" s="44" t="s">
        <v>266</v>
      </c>
      <c r="BU182" s="44" t="s">
        <v>266</v>
      </c>
      <c r="BV182" s="44">
        <v>0</v>
      </c>
      <c r="BW182" s="44">
        <v>0</v>
      </c>
      <c r="BY182" s="44"/>
      <c r="BZ182" s="44"/>
      <c r="CB182" s="44"/>
      <c r="CV182" s="44"/>
      <c r="CY182" s="44"/>
      <c r="DA182" s="44">
        <v>0</v>
      </c>
      <c r="DB182" s="44">
        <v>0</v>
      </c>
      <c r="DC182" s="44">
        <v>0</v>
      </c>
      <c r="DD182" s="44">
        <v>0</v>
      </c>
      <c r="DE182" s="44">
        <v>0</v>
      </c>
      <c r="DF182" s="44">
        <v>0</v>
      </c>
      <c r="DG182" s="44">
        <v>0</v>
      </c>
      <c r="DH182" s="44">
        <v>0</v>
      </c>
      <c r="DI182" s="44">
        <v>0</v>
      </c>
      <c r="DJ182" s="53">
        <v>44803</v>
      </c>
      <c r="DK182" s="13"/>
    </row>
    <row r="183" spans="1:115" ht="20.100000000000001" customHeight="1" x14ac:dyDescent="0.25">
      <c r="A183" s="30">
        <v>182</v>
      </c>
      <c r="B183" s="71">
        <v>44711</v>
      </c>
      <c r="C183" s="107" t="s">
        <v>643</v>
      </c>
      <c r="D183" s="13">
        <v>6906224292</v>
      </c>
      <c r="E183" s="71">
        <v>25376</v>
      </c>
      <c r="F183" s="4">
        <v>205</v>
      </c>
      <c r="H183" s="30" t="s">
        <v>6</v>
      </c>
      <c r="I183" s="4">
        <v>1.36</v>
      </c>
      <c r="J183" s="45">
        <v>4.79</v>
      </c>
      <c r="K183" s="9" t="s">
        <v>46</v>
      </c>
      <c r="L183" s="71">
        <v>43709</v>
      </c>
      <c r="M183" s="9">
        <f t="shared" si="42"/>
        <v>50</v>
      </c>
      <c r="N183" s="9">
        <v>1.2</v>
      </c>
      <c r="O183" s="44" t="s">
        <v>267</v>
      </c>
      <c r="P183" s="9">
        <v>9</v>
      </c>
      <c r="Q183" s="9">
        <v>8</v>
      </c>
      <c r="R183" s="44">
        <v>0</v>
      </c>
      <c r="S183" s="44">
        <v>1</v>
      </c>
      <c r="T183" s="44">
        <v>1</v>
      </c>
      <c r="U183" s="44">
        <v>0</v>
      </c>
      <c r="V183" s="9">
        <v>0</v>
      </c>
      <c r="X183" s="9" t="s">
        <v>758</v>
      </c>
      <c r="Y183" s="9">
        <v>0</v>
      </c>
      <c r="AB183" s="9" t="s">
        <v>737</v>
      </c>
      <c r="AC183" s="9" t="s">
        <v>737</v>
      </c>
      <c r="AD183" s="16">
        <v>43497</v>
      </c>
      <c r="AF183" s="44">
        <v>0</v>
      </c>
      <c r="AG183" s="44">
        <v>1</v>
      </c>
      <c r="AH183" s="44" t="s">
        <v>281</v>
      </c>
      <c r="AI183" s="44">
        <v>0</v>
      </c>
      <c r="AJ183" s="44">
        <v>0.26</v>
      </c>
      <c r="AK183" s="53">
        <v>44582</v>
      </c>
      <c r="AL183" s="44">
        <v>0</v>
      </c>
      <c r="AM183" s="44">
        <v>0</v>
      </c>
      <c r="AN183" s="44">
        <v>0</v>
      </c>
      <c r="AO183" s="44">
        <v>0</v>
      </c>
      <c r="AP183" s="44">
        <v>0</v>
      </c>
      <c r="AQ183" s="44" t="s">
        <v>760</v>
      </c>
      <c r="AU183" s="44"/>
      <c r="AV183" s="44"/>
      <c r="AW183" s="60" t="e">
        <f t="shared" si="41"/>
        <v>#NUM!</v>
      </c>
      <c r="AX183" s="44"/>
      <c r="BK183" s="44" t="e">
        <f>BH183/BJ183</f>
        <v>#DIV/0!</v>
      </c>
      <c r="BL183" s="65" t="e">
        <f t="shared" si="38"/>
        <v>#DIV/0!</v>
      </c>
      <c r="BM183" s="65" t="e">
        <f t="shared" si="39"/>
        <v>#DIV/0!</v>
      </c>
      <c r="BN183" s="65" t="e">
        <f t="shared" si="40"/>
        <v>#DIV/0!</v>
      </c>
      <c r="BR183" s="44"/>
      <c r="BU183" s="44"/>
      <c r="BW183" s="44">
        <v>0</v>
      </c>
      <c r="BY183" s="44"/>
      <c r="BZ183" s="44"/>
      <c r="CB183" s="44"/>
      <c r="CV183" s="44"/>
      <c r="CY183" s="44"/>
      <c r="DA183" s="44">
        <v>0</v>
      </c>
      <c r="DB183" s="44">
        <v>0</v>
      </c>
      <c r="DC183" s="44">
        <v>0</v>
      </c>
      <c r="DD183" s="44">
        <v>0</v>
      </c>
      <c r="DE183" s="44">
        <v>0</v>
      </c>
      <c r="DF183" s="44">
        <v>0</v>
      </c>
      <c r="DG183" s="44">
        <v>0</v>
      </c>
      <c r="DH183" s="44">
        <v>0</v>
      </c>
      <c r="DI183" s="44">
        <v>0</v>
      </c>
      <c r="DJ183" s="53">
        <v>44704</v>
      </c>
      <c r="DK183" s="13"/>
    </row>
    <row r="184" spans="1:115" ht="20.100000000000001" customHeight="1" x14ac:dyDescent="0.25">
      <c r="A184" s="30">
        <v>183</v>
      </c>
      <c r="B184" s="71">
        <v>44711</v>
      </c>
      <c r="C184" s="107" t="s">
        <v>644</v>
      </c>
      <c r="D184" s="13">
        <v>531226224</v>
      </c>
      <c r="E184" s="71">
        <v>19719</v>
      </c>
      <c r="F184" s="4">
        <v>111</v>
      </c>
      <c r="H184" s="30" t="s">
        <v>0</v>
      </c>
      <c r="I184" s="4">
        <v>283.61</v>
      </c>
      <c r="J184" s="45">
        <v>5.6</v>
      </c>
      <c r="K184" s="9" t="s">
        <v>703</v>
      </c>
      <c r="L184" s="71">
        <v>44694</v>
      </c>
      <c r="M184" s="9">
        <f t="shared" si="42"/>
        <v>68</v>
      </c>
      <c r="N184" s="9">
        <v>548</v>
      </c>
      <c r="O184" s="44" t="s">
        <v>267</v>
      </c>
      <c r="P184" s="9">
        <v>9</v>
      </c>
      <c r="Q184" s="9">
        <v>8</v>
      </c>
      <c r="R184" s="44">
        <v>0</v>
      </c>
      <c r="S184" s="44">
        <v>0</v>
      </c>
      <c r="T184" s="44">
        <v>0</v>
      </c>
      <c r="U184" s="44">
        <v>0</v>
      </c>
      <c r="V184" s="9">
        <v>0</v>
      </c>
      <c r="W184" s="9" t="s">
        <v>389</v>
      </c>
      <c r="Y184" s="9">
        <v>1</v>
      </c>
      <c r="AB184" s="16">
        <v>44698</v>
      </c>
      <c r="AC184" s="9" t="s">
        <v>737</v>
      </c>
      <c r="AD184" s="16">
        <v>44711</v>
      </c>
      <c r="AE184" s="11" t="e">
        <f t="shared" si="36"/>
        <v>#VALUE!</v>
      </c>
      <c r="AF184" s="44">
        <v>1</v>
      </c>
      <c r="AG184" s="44">
        <v>1</v>
      </c>
      <c r="AH184" s="44" t="s">
        <v>260</v>
      </c>
      <c r="AI184" s="44">
        <v>0</v>
      </c>
      <c r="AJ184" s="44" t="s">
        <v>266</v>
      </c>
      <c r="AK184" s="44" t="s">
        <v>266</v>
      </c>
      <c r="AL184" s="44">
        <v>1</v>
      </c>
      <c r="AM184" s="44">
        <v>1</v>
      </c>
      <c r="AN184" s="44">
        <v>1</v>
      </c>
      <c r="AO184" s="44">
        <v>1</v>
      </c>
      <c r="AP184" s="44">
        <v>0</v>
      </c>
      <c r="AQ184" s="44" t="s">
        <v>552</v>
      </c>
      <c r="AR184" s="44" t="s">
        <v>265</v>
      </c>
      <c r="AS184" s="44">
        <v>1</v>
      </c>
      <c r="AT184" s="53">
        <v>44764</v>
      </c>
      <c r="AU184" s="44" t="s">
        <v>550</v>
      </c>
      <c r="AV184" s="44"/>
      <c r="AW184" s="60">
        <f t="shared" si="41"/>
        <v>68</v>
      </c>
      <c r="AX184" s="53">
        <v>44763</v>
      </c>
      <c r="AY184" s="44">
        <v>15.58</v>
      </c>
      <c r="AZ184" s="44">
        <v>13.65</v>
      </c>
      <c r="BA184" s="44">
        <v>128.69999999999999</v>
      </c>
      <c r="BB184" s="44">
        <v>4.22</v>
      </c>
      <c r="BC184" s="44">
        <v>7.83</v>
      </c>
      <c r="BD184" s="44">
        <v>14.2</v>
      </c>
      <c r="BE184" s="44">
        <v>133</v>
      </c>
      <c r="BF184" s="44">
        <v>8.92</v>
      </c>
      <c r="BG184" s="44">
        <v>245</v>
      </c>
      <c r="BH184" s="44">
        <v>5.85</v>
      </c>
      <c r="BI184" s="44">
        <v>1.04</v>
      </c>
      <c r="BJ184" s="44">
        <v>1.94</v>
      </c>
      <c r="BK184" s="44">
        <f t="shared" ref="BK184:BK218" si="43">BH184/BJ184</f>
        <v>3.0154639175257731</v>
      </c>
      <c r="BL184" s="65">
        <f t="shared" si="38"/>
        <v>1.8653846153846152</v>
      </c>
      <c r="BM184" s="65">
        <f t="shared" si="39"/>
        <v>126.28865979381443</v>
      </c>
      <c r="BN184" s="65">
        <f t="shared" si="40"/>
        <v>738.78865979381442</v>
      </c>
      <c r="BO184" s="44">
        <v>1</v>
      </c>
      <c r="BP184" s="44">
        <v>0</v>
      </c>
      <c r="BQ184" s="44" t="s">
        <v>266</v>
      </c>
      <c r="BR184" s="44" t="s">
        <v>266</v>
      </c>
      <c r="BS184" s="44" t="s">
        <v>266</v>
      </c>
      <c r="BT184" s="44" t="s">
        <v>266</v>
      </c>
      <c r="BU184" s="44" t="s">
        <v>266</v>
      </c>
      <c r="BV184" s="44">
        <v>0</v>
      </c>
      <c r="BW184" s="44">
        <v>0</v>
      </c>
      <c r="BY184" s="44"/>
      <c r="BZ184" s="44"/>
      <c r="CB184" s="44"/>
      <c r="CV184" s="44"/>
      <c r="CY184" s="44"/>
      <c r="DA184" s="44">
        <v>0</v>
      </c>
      <c r="DB184" s="44">
        <v>0</v>
      </c>
      <c r="DC184" s="44">
        <v>0</v>
      </c>
      <c r="DD184" s="44">
        <v>0</v>
      </c>
      <c r="DE184" s="44">
        <v>0</v>
      </c>
      <c r="DF184" s="44">
        <v>0</v>
      </c>
      <c r="DG184" s="44">
        <v>0</v>
      </c>
      <c r="DH184" s="44">
        <v>0</v>
      </c>
      <c r="DI184" s="44">
        <v>0</v>
      </c>
      <c r="DJ184" s="53">
        <v>44812</v>
      </c>
      <c r="DK184" s="13"/>
    </row>
    <row r="185" spans="1:115" ht="20.100000000000001" customHeight="1" x14ac:dyDescent="0.25">
      <c r="A185" s="30">
        <v>184</v>
      </c>
      <c r="B185" s="71">
        <v>44711</v>
      </c>
      <c r="C185" s="107" t="s">
        <v>645</v>
      </c>
      <c r="D185" s="13">
        <v>531018072</v>
      </c>
      <c r="E185" s="71">
        <v>19650</v>
      </c>
      <c r="F185" s="4">
        <v>201</v>
      </c>
      <c r="H185" s="30" t="s">
        <v>6</v>
      </c>
      <c r="I185" s="4">
        <v>38.28</v>
      </c>
      <c r="J185" s="45">
        <v>3.73</v>
      </c>
      <c r="K185" s="9" t="s">
        <v>46</v>
      </c>
      <c r="L185" s="71">
        <v>44697</v>
      </c>
      <c r="M185" s="9">
        <f t="shared" si="42"/>
        <v>68</v>
      </c>
      <c r="N185" s="9">
        <v>35</v>
      </c>
      <c r="O185" s="44" t="s">
        <v>258</v>
      </c>
      <c r="P185" s="9">
        <v>9</v>
      </c>
      <c r="Q185" s="9">
        <v>8</v>
      </c>
      <c r="R185" s="44">
        <v>0</v>
      </c>
      <c r="S185" s="44">
        <v>0</v>
      </c>
      <c r="T185" s="44">
        <v>0</v>
      </c>
      <c r="U185" s="44">
        <v>0</v>
      </c>
      <c r="V185" s="9">
        <v>0</v>
      </c>
      <c r="W185" s="9" t="s">
        <v>761</v>
      </c>
      <c r="Y185" s="9">
        <v>1</v>
      </c>
      <c r="AB185" s="9" t="s">
        <v>762</v>
      </c>
      <c r="AC185" s="9" t="s">
        <v>737</v>
      </c>
      <c r="AD185" s="16">
        <v>44718</v>
      </c>
      <c r="AE185" s="11" t="e">
        <f t="shared" si="36"/>
        <v>#VALUE!</v>
      </c>
      <c r="AF185" s="44">
        <v>1</v>
      </c>
      <c r="AG185" s="44">
        <v>1</v>
      </c>
      <c r="AH185" s="44" t="s">
        <v>281</v>
      </c>
      <c r="AI185" s="44">
        <v>0</v>
      </c>
      <c r="AJ185" s="44">
        <v>0.09</v>
      </c>
      <c r="AK185" s="53">
        <v>44791</v>
      </c>
      <c r="AL185" s="44">
        <v>1</v>
      </c>
      <c r="AM185" s="44">
        <v>1</v>
      </c>
      <c r="AN185" s="44">
        <v>0</v>
      </c>
      <c r="AO185" s="44">
        <v>1</v>
      </c>
      <c r="AP185" s="44">
        <v>0</v>
      </c>
      <c r="AQ185" s="44" t="s">
        <v>552</v>
      </c>
      <c r="AR185" s="44" t="s">
        <v>265</v>
      </c>
      <c r="AS185" s="44">
        <v>1</v>
      </c>
      <c r="AT185" s="53">
        <v>44763</v>
      </c>
      <c r="AU185" s="44" t="s">
        <v>550</v>
      </c>
      <c r="AV185" s="44"/>
      <c r="AW185" s="60">
        <f t="shared" si="41"/>
        <v>68</v>
      </c>
      <c r="AX185" s="53">
        <v>44756</v>
      </c>
      <c r="AY185" s="44">
        <v>0.31</v>
      </c>
      <c r="AZ185" s="44" t="s">
        <v>266</v>
      </c>
      <c r="BA185" s="44" t="s">
        <v>266</v>
      </c>
      <c r="BB185" s="44">
        <v>3.35</v>
      </c>
      <c r="BC185" s="44">
        <v>1.34</v>
      </c>
      <c r="BD185" s="44">
        <v>4.5</v>
      </c>
      <c r="BE185" s="44">
        <v>147</v>
      </c>
      <c r="BF185" s="44">
        <v>4.21</v>
      </c>
      <c r="BG185" s="44">
        <v>160</v>
      </c>
      <c r="BH185" s="44">
        <v>2.13</v>
      </c>
      <c r="BI185" s="44">
        <v>0.4</v>
      </c>
      <c r="BJ185" s="44">
        <v>1.46</v>
      </c>
      <c r="BK185" s="44">
        <f t="shared" si="43"/>
        <v>1.4589041095890412</v>
      </c>
      <c r="BL185" s="65">
        <f t="shared" si="38"/>
        <v>3.65</v>
      </c>
      <c r="BM185" s="65">
        <f t="shared" si="39"/>
        <v>109.58904109589041</v>
      </c>
      <c r="BN185" s="65">
        <f t="shared" si="40"/>
        <v>233.42465753424656</v>
      </c>
      <c r="BO185" s="44">
        <v>1</v>
      </c>
      <c r="BP185" s="44">
        <v>0</v>
      </c>
      <c r="BQ185" s="44">
        <v>0.09</v>
      </c>
      <c r="BR185" s="53">
        <v>44791</v>
      </c>
      <c r="BS185" s="44">
        <v>0</v>
      </c>
      <c r="BT185" s="44">
        <v>0</v>
      </c>
      <c r="BU185" s="44">
        <v>0</v>
      </c>
      <c r="BV185" s="44">
        <v>0</v>
      </c>
      <c r="BW185" s="44">
        <v>0</v>
      </c>
      <c r="BY185" s="44"/>
      <c r="BZ185" s="44"/>
      <c r="CB185" s="44"/>
      <c r="CV185" s="44"/>
      <c r="CY185" s="44"/>
      <c r="DA185" s="44">
        <v>0</v>
      </c>
      <c r="DB185" s="44">
        <v>0</v>
      </c>
      <c r="DC185" s="44">
        <v>0</v>
      </c>
      <c r="DD185" s="44">
        <v>0</v>
      </c>
      <c r="DE185" s="44">
        <v>0</v>
      </c>
      <c r="DF185" s="44">
        <v>0</v>
      </c>
      <c r="DG185" s="44">
        <v>0</v>
      </c>
      <c r="DH185" s="44">
        <v>0</v>
      </c>
      <c r="DI185" s="44">
        <v>0</v>
      </c>
      <c r="DJ185" s="53">
        <v>44791</v>
      </c>
      <c r="DK185" s="13"/>
    </row>
    <row r="186" spans="1:115" ht="20.100000000000001" customHeight="1" x14ac:dyDescent="0.25">
      <c r="A186" s="30">
        <v>185</v>
      </c>
      <c r="B186" s="71">
        <v>44718</v>
      </c>
      <c r="C186" s="107" t="s">
        <v>646</v>
      </c>
      <c r="D186" s="13">
        <v>430807409</v>
      </c>
      <c r="E186" s="71">
        <v>15925</v>
      </c>
      <c r="F186" s="4">
        <v>111</v>
      </c>
      <c r="H186" s="30" t="s">
        <v>3</v>
      </c>
      <c r="I186" s="45">
        <v>771.19</v>
      </c>
      <c r="J186" s="45">
        <v>2.75</v>
      </c>
      <c r="K186" s="9" t="s">
        <v>763</v>
      </c>
      <c r="L186" s="71">
        <v>40529</v>
      </c>
      <c r="M186" s="9">
        <f t="shared" si="42"/>
        <v>67</v>
      </c>
      <c r="N186" s="9">
        <v>11.43</v>
      </c>
      <c r="O186" s="44" t="s">
        <v>266</v>
      </c>
      <c r="P186" s="9" t="s">
        <v>266</v>
      </c>
      <c r="Q186" s="9" t="s">
        <v>266</v>
      </c>
      <c r="V186" s="9"/>
      <c r="AB186" s="9"/>
      <c r="AC186" s="9"/>
      <c r="AD186" s="9"/>
      <c r="AE186" s="11">
        <f t="shared" si="36"/>
        <v>0</v>
      </c>
      <c r="AF186" s="44"/>
      <c r="AK186" s="44"/>
      <c r="AU186" s="44"/>
      <c r="AV186" s="44"/>
      <c r="AW186" s="60" t="e">
        <f t="shared" si="41"/>
        <v>#NUM!</v>
      </c>
      <c r="AX186" s="44"/>
      <c r="BK186" s="44" t="e">
        <f t="shared" si="43"/>
        <v>#DIV/0!</v>
      </c>
      <c r="BL186" s="65" t="e">
        <f t="shared" si="38"/>
        <v>#DIV/0!</v>
      </c>
      <c r="BM186" s="65" t="e">
        <f t="shared" si="39"/>
        <v>#DIV/0!</v>
      </c>
      <c r="BN186" s="65" t="e">
        <f t="shared" si="40"/>
        <v>#DIV/0!</v>
      </c>
      <c r="BR186" s="44"/>
      <c r="BU186" s="44"/>
      <c r="BY186" s="44"/>
      <c r="BZ186" s="44"/>
      <c r="CB186" s="44"/>
      <c r="CV186" s="44"/>
      <c r="CY186" s="44"/>
      <c r="DJ186" s="44"/>
      <c r="DK186" s="13"/>
    </row>
    <row r="187" spans="1:115" ht="20.100000000000001" customHeight="1" x14ac:dyDescent="0.25">
      <c r="A187" s="30">
        <v>186</v>
      </c>
      <c r="B187" s="5">
        <v>44725</v>
      </c>
      <c r="C187" s="28" t="s">
        <v>647</v>
      </c>
      <c r="D187" s="7">
        <v>431115437</v>
      </c>
      <c r="E187" s="8">
        <v>16025</v>
      </c>
      <c r="F187" s="4">
        <v>211</v>
      </c>
      <c r="H187" s="30" t="s">
        <v>3</v>
      </c>
      <c r="I187" s="4">
        <v>0.56999999999999995</v>
      </c>
      <c r="J187" s="45">
        <v>4.12</v>
      </c>
      <c r="K187" s="9" t="s">
        <v>523</v>
      </c>
      <c r="L187" s="71">
        <v>39311</v>
      </c>
      <c r="M187" s="9">
        <f t="shared" si="42"/>
        <v>63</v>
      </c>
      <c r="N187" s="9">
        <v>21.5</v>
      </c>
      <c r="O187" s="44" t="s">
        <v>267</v>
      </c>
      <c r="P187" s="9">
        <v>9</v>
      </c>
      <c r="Q187" s="9">
        <v>8</v>
      </c>
      <c r="R187" s="44">
        <v>0</v>
      </c>
      <c r="S187" s="44">
        <v>1</v>
      </c>
      <c r="T187" s="44">
        <v>0</v>
      </c>
      <c r="U187" s="44">
        <v>0</v>
      </c>
      <c r="V187" s="9">
        <v>0</v>
      </c>
      <c r="X187" s="9" t="s">
        <v>298</v>
      </c>
      <c r="Y187" s="9">
        <v>0</v>
      </c>
      <c r="AB187" s="16">
        <v>44712</v>
      </c>
      <c r="AC187" s="16">
        <v>44682</v>
      </c>
      <c r="AD187" s="16">
        <v>39433</v>
      </c>
      <c r="AE187" s="11">
        <f t="shared" si="36"/>
        <v>5249</v>
      </c>
      <c r="AF187" s="44">
        <v>0</v>
      </c>
      <c r="AG187" s="44">
        <v>1</v>
      </c>
      <c r="AH187" s="44" t="s">
        <v>592</v>
      </c>
      <c r="AI187" s="44">
        <v>0</v>
      </c>
      <c r="AJ187" s="44" t="s">
        <v>266</v>
      </c>
      <c r="AK187" s="44" t="s">
        <v>266</v>
      </c>
      <c r="AL187" s="44">
        <v>0</v>
      </c>
      <c r="AM187" s="44">
        <v>1</v>
      </c>
      <c r="AN187" s="44">
        <v>0</v>
      </c>
      <c r="AO187" s="44">
        <v>0</v>
      </c>
      <c r="AP187" s="44">
        <v>0</v>
      </c>
      <c r="AQ187" s="44" t="s">
        <v>274</v>
      </c>
      <c r="AR187" s="44" t="s">
        <v>265</v>
      </c>
      <c r="AS187" s="44">
        <v>1</v>
      </c>
      <c r="AT187" s="53">
        <v>44774</v>
      </c>
      <c r="AU187" s="44" t="s">
        <v>550</v>
      </c>
      <c r="AV187" s="44"/>
      <c r="AW187" s="60">
        <f t="shared" si="41"/>
        <v>78</v>
      </c>
      <c r="AX187" s="53">
        <v>44763</v>
      </c>
      <c r="AY187" s="44">
        <v>0.12</v>
      </c>
      <c r="AZ187" s="44" t="s">
        <v>266</v>
      </c>
      <c r="BA187" s="44" t="s">
        <v>266</v>
      </c>
      <c r="BB187" s="44">
        <v>2.48</v>
      </c>
      <c r="BC187" s="44">
        <v>1.26</v>
      </c>
      <c r="BD187" s="44">
        <v>4</v>
      </c>
      <c r="BE187" s="44">
        <v>137</v>
      </c>
      <c r="BF187" s="44">
        <v>7.68</v>
      </c>
      <c r="BG187" s="44">
        <v>294</v>
      </c>
      <c r="BH187" s="44">
        <v>4.4800000000000004</v>
      </c>
      <c r="BI187" s="44">
        <v>0.77</v>
      </c>
      <c r="BJ187" s="44">
        <v>2.0299999999999998</v>
      </c>
      <c r="BK187" s="44">
        <f t="shared" si="43"/>
        <v>2.2068965517241383</v>
      </c>
      <c r="BL187" s="65">
        <f t="shared" si="38"/>
        <v>2.6363636363636362</v>
      </c>
      <c r="BM187" s="65">
        <f t="shared" si="39"/>
        <v>144.82758620689657</v>
      </c>
      <c r="BN187" s="65">
        <f t="shared" si="40"/>
        <v>648.82758620689674</v>
      </c>
      <c r="BO187" s="44">
        <v>1</v>
      </c>
      <c r="BP187" s="44">
        <v>0</v>
      </c>
      <c r="BQ187" s="44">
        <v>0.03</v>
      </c>
      <c r="BR187" s="53">
        <v>44824</v>
      </c>
      <c r="BS187" s="44">
        <v>0</v>
      </c>
      <c r="BT187" s="44" t="s">
        <v>266</v>
      </c>
      <c r="BU187" s="44" t="s">
        <v>266</v>
      </c>
      <c r="BV187" s="44">
        <v>0</v>
      </c>
      <c r="BW187" s="44">
        <v>0</v>
      </c>
      <c r="BY187" s="44"/>
      <c r="BZ187" s="44"/>
      <c r="CB187" s="44"/>
      <c r="CV187" s="44"/>
      <c r="CY187" s="44"/>
      <c r="DA187" s="44">
        <v>0</v>
      </c>
      <c r="DB187" s="44">
        <v>0</v>
      </c>
      <c r="DC187" s="44">
        <v>0</v>
      </c>
      <c r="DD187" s="44">
        <v>0</v>
      </c>
      <c r="DE187" s="44">
        <v>0</v>
      </c>
      <c r="DF187" s="44">
        <v>0</v>
      </c>
      <c r="DG187" s="44">
        <v>0</v>
      </c>
      <c r="DH187" s="44">
        <v>0</v>
      </c>
      <c r="DI187" s="44">
        <v>0</v>
      </c>
      <c r="DJ187" s="53">
        <v>44825</v>
      </c>
      <c r="DK187" s="13"/>
    </row>
    <row r="188" spans="1:115" ht="20.100000000000001" customHeight="1" x14ac:dyDescent="0.25">
      <c r="A188" s="30">
        <v>187</v>
      </c>
      <c r="B188" s="71">
        <v>44727</v>
      </c>
      <c r="C188" s="107" t="s">
        <v>648</v>
      </c>
      <c r="D188" s="13">
        <v>500812025</v>
      </c>
      <c r="E188" s="118">
        <v>18487</v>
      </c>
      <c r="F188" s="4">
        <v>211</v>
      </c>
      <c r="H188" s="30" t="s">
        <v>6</v>
      </c>
      <c r="I188" s="4">
        <v>1.17</v>
      </c>
      <c r="J188" s="45">
        <v>3.8</v>
      </c>
      <c r="K188" s="9" t="s">
        <v>523</v>
      </c>
      <c r="L188" s="71">
        <v>43101</v>
      </c>
      <c r="M188" s="9">
        <f t="shared" si="42"/>
        <v>67</v>
      </c>
      <c r="N188" s="9">
        <v>7.2</v>
      </c>
      <c r="O188" s="44" t="s">
        <v>282</v>
      </c>
      <c r="P188" s="9">
        <v>7</v>
      </c>
      <c r="Q188" s="9">
        <v>7</v>
      </c>
      <c r="S188" s="44">
        <v>0</v>
      </c>
      <c r="T188" s="44">
        <v>1</v>
      </c>
      <c r="U188" s="44">
        <v>0</v>
      </c>
      <c r="V188" s="9">
        <v>0</v>
      </c>
      <c r="W188" s="9" t="s">
        <v>289</v>
      </c>
      <c r="Y188" s="9">
        <v>0</v>
      </c>
      <c r="AB188" s="16">
        <v>44607</v>
      </c>
      <c r="AC188" s="9" t="s">
        <v>737</v>
      </c>
      <c r="AD188" s="16">
        <v>43313</v>
      </c>
      <c r="AE188" s="11" t="e">
        <f t="shared" si="36"/>
        <v>#VALUE!</v>
      </c>
      <c r="AF188" s="44">
        <v>0</v>
      </c>
      <c r="AG188" s="44">
        <v>1</v>
      </c>
      <c r="AH188" s="44" t="s">
        <v>260</v>
      </c>
      <c r="AI188" s="44">
        <v>0</v>
      </c>
      <c r="AJ188" s="44" t="s">
        <v>266</v>
      </c>
      <c r="AK188" s="44" t="s">
        <v>266</v>
      </c>
      <c r="AL188" s="44">
        <v>0</v>
      </c>
      <c r="AM188" s="44">
        <v>1</v>
      </c>
      <c r="AN188" s="44">
        <v>0</v>
      </c>
      <c r="AO188" s="44">
        <v>0</v>
      </c>
      <c r="AP188" s="44">
        <v>0</v>
      </c>
      <c r="AQ188" s="44" t="s">
        <v>552</v>
      </c>
      <c r="AR188" s="44" t="s">
        <v>265</v>
      </c>
      <c r="AS188" s="44">
        <v>0</v>
      </c>
      <c r="AT188" s="53">
        <v>44727</v>
      </c>
      <c r="AU188" s="44" t="s">
        <v>550</v>
      </c>
      <c r="AV188" s="44"/>
      <c r="AW188" s="60">
        <f t="shared" si="41"/>
        <v>71</v>
      </c>
      <c r="AX188" s="53">
        <v>44726</v>
      </c>
      <c r="AY188" s="44">
        <v>1.17</v>
      </c>
      <c r="AZ188" s="44" t="s">
        <v>266</v>
      </c>
      <c r="BA188" s="44">
        <v>166.22</v>
      </c>
      <c r="BB188" s="44">
        <v>3.8</v>
      </c>
      <c r="BC188" s="44">
        <v>1.65</v>
      </c>
      <c r="BD188" s="44">
        <v>4</v>
      </c>
      <c r="BE188" s="44">
        <v>151</v>
      </c>
      <c r="BF188" s="44">
        <v>6.93</v>
      </c>
      <c r="BG188" s="44">
        <v>215</v>
      </c>
      <c r="BH188" s="44">
        <v>3.77</v>
      </c>
      <c r="BI188" s="44">
        <v>0.71</v>
      </c>
      <c r="BJ188" s="44">
        <v>2.29</v>
      </c>
      <c r="BK188" s="44">
        <f t="shared" si="43"/>
        <v>1.6462882096069869</v>
      </c>
      <c r="BL188" s="65">
        <f t="shared" si="38"/>
        <v>3.2253521126760565</v>
      </c>
      <c r="BM188" s="65">
        <f t="shared" si="39"/>
        <v>93.886462882096069</v>
      </c>
      <c r="BN188" s="65">
        <f t="shared" si="40"/>
        <v>353.95196506550218</v>
      </c>
      <c r="BO188" s="44">
        <v>1</v>
      </c>
      <c r="BP188" s="44">
        <v>0</v>
      </c>
      <c r="BQ188" s="44">
        <v>0.01</v>
      </c>
      <c r="BR188" s="53">
        <v>44782</v>
      </c>
      <c r="BS188" s="44">
        <v>1</v>
      </c>
      <c r="BT188" s="44" t="s">
        <v>266</v>
      </c>
      <c r="BU188" s="44" t="s">
        <v>266</v>
      </c>
      <c r="BV188" s="44">
        <v>1</v>
      </c>
      <c r="BW188" s="44">
        <v>0</v>
      </c>
      <c r="BY188" s="44"/>
      <c r="BZ188" s="44"/>
      <c r="CB188" s="44"/>
      <c r="CV188" s="44"/>
      <c r="CY188" s="44"/>
      <c r="DA188" s="44">
        <v>0</v>
      </c>
      <c r="DB188" s="44">
        <v>0</v>
      </c>
      <c r="DC188" s="44">
        <v>0</v>
      </c>
      <c r="DD188" s="44">
        <v>0</v>
      </c>
      <c r="DE188" s="44">
        <v>0</v>
      </c>
      <c r="DF188" s="44">
        <v>0</v>
      </c>
      <c r="DG188" s="44">
        <v>0</v>
      </c>
      <c r="DH188" s="44">
        <v>0</v>
      </c>
      <c r="DI188" s="44">
        <v>0</v>
      </c>
      <c r="DJ188" s="53">
        <v>44818</v>
      </c>
      <c r="DK188" s="13"/>
    </row>
    <row r="189" spans="1:115" ht="20.100000000000001" customHeight="1" x14ac:dyDescent="0.25">
      <c r="A189" s="30">
        <v>188</v>
      </c>
      <c r="B189" s="71">
        <v>44727</v>
      </c>
      <c r="C189" s="107" t="s">
        <v>649</v>
      </c>
      <c r="D189" s="13">
        <v>440707490</v>
      </c>
      <c r="E189" s="118">
        <v>16260</v>
      </c>
      <c r="F189" s="4">
        <v>211</v>
      </c>
      <c r="H189" s="30" t="s">
        <v>0</v>
      </c>
      <c r="I189" s="4">
        <v>109.34</v>
      </c>
      <c r="J189" s="45">
        <v>3.16</v>
      </c>
      <c r="K189" s="9" t="s">
        <v>523</v>
      </c>
      <c r="L189" s="71">
        <v>40969</v>
      </c>
      <c r="M189" s="9">
        <f t="shared" si="42"/>
        <v>67</v>
      </c>
      <c r="N189" s="9">
        <v>9.6</v>
      </c>
      <c r="O189" s="44" t="s">
        <v>282</v>
      </c>
      <c r="P189" s="9">
        <v>7</v>
      </c>
      <c r="Q189" s="9">
        <v>7</v>
      </c>
      <c r="R189" s="44">
        <v>0</v>
      </c>
      <c r="S189" s="44">
        <v>0</v>
      </c>
      <c r="T189" s="44">
        <v>1</v>
      </c>
      <c r="U189" s="44">
        <v>0</v>
      </c>
      <c r="V189" s="9">
        <v>0</v>
      </c>
      <c r="W189" s="9" t="s">
        <v>276</v>
      </c>
      <c r="Y189" s="9">
        <v>0</v>
      </c>
      <c r="AB189" s="16">
        <v>44470</v>
      </c>
      <c r="AC189" s="16">
        <v>44470</v>
      </c>
      <c r="AD189" s="16">
        <v>40969</v>
      </c>
      <c r="AE189" s="11">
        <f t="shared" si="36"/>
        <v>3501</v>
      </c>
      <c r="AF189" s="44">
        <v>0</v>
      </c>
      <c r="AG189" s="44">
        <v>1</v>
      </c>
      <c r="AH189" s="44" t="s">
        <v>764</v>
      </c>
      <c r="AI189" s="44">
        <v>0</v>
      </c>
      <c r="AJ189" s="44" t="s">
        <v>266</v>
      </c>
      <c r="AK189" s="44" t="s">
        <v>266</v>
      </c>
      <c r="AL189" s="44">
        <v>0</v>
      </c>
      <c r="AM189" s="44">
        <v>1</v>
      </c>
      <c r="AN189" s="44">
        <v>0</v>
      </c>
      <c r="AO189" s="44">
        <v>0</v>
      </c>
      <c r="AP189" s="44">
        <v>0</v>
      </c>
      <c r="AQ189" s="44" t="s">
        <v>274</v>
      </c>
      <c r="AR189" s="44" t="s">
        <v>265</v>
      </c>
      <c r="AS189" s="44">
        <v>0</v>
      </c>
      <c r="AT189" s="53">
        <v>44732</v>
      </c>
      <c r="AU189" s="44" t="s">
        <v>550</v>
      </c>
      <c r="AV189" s="44"/>
      <c r="AW189" s="60">
        <f t="shared" si="41"/>
        <v>77</v>
      </c>
      <c r="AX189" s="53">
        <v>44727</v>
      </c>
      <c r="AY189" s="44">
        <v>109.34</v>
      </c>
      <c r="AZ189" s="44">
        <v>34.28</v>
      </c>
      <c r="BA189" s="44">
        <v>125.91</v>
      </c>
      <c r="BB189" s="44">
        <v>3.16</v>
      </c>
      <c r="BC189" s="44">
        <v>1.92</v>
      </c>
      <c r="BD189" s="44">
        <v>4</v>
      </c>
      <c r="BE189" s="44">
        <v>145</v>
      </c>
      <c r="BF189" s="44">
        <v>6.43</v>
      </c>
      <c r="BG189" s="44">
        <v>140</v>
      </c>
      <c r="BH189" s="44">
        <v>4.0199999999999996</v>
      </c>
      <c r="BI189" s="44">
        <v>0.64</v>
      </c>
      <c r="BJ189" s="44">
        <v>1.46</v>
      </c>
      <c r="BK189" s="44">
        <f t="shared" si="43"/>
        <v>2.7534246575342465</v>
      </c>
      <c r="BL189" s="65">
        <f t="shared" si="38"/>
        <v>2.28125</v>
      </c>
      <c r="BM189" s="65">
        <f t="shared" si="39"/>
        <v>95.890410958904113</v>
      </c>
      <c r="BN189" s="65">
        <f t="shared" si="40"/>
        <v>385.47945205479448</v>
      </c>
      <c r="BO189" s="44">
        <v>1</v>
      </c>
      <c r="BP189" s="44">
        <v>0</v>
      </c>
      <c r="BQ189" s="44" t="s">
        <v>266</v>
      </c>
      <c r="BR189" s="44" t="s">
        <v>266</v>
      </c>
      <c r="BS189" s="44" t="s">
        <v>266</v>
      </c>
      <c r="BT189" s="44" t="s">
        <v>266</v>
      </c>
      <c r="BU189" s="44" t="s">
        <v>266</v>
      </c>
      <c r="BV189" s="44">
        <v>0</v>
      </c>
      <c r="BW189" s="44">
        <v>0</v>
      </c>
      <c r="BY189" s="44"/>
      <c r="BZ189" s="44"/>
      <c r="CB189" s="44"/>
      <c r="CV189" s="44"/>
      <c r="CY189" s="44"/>
      <c r="DA189" s="44">
        <v>0</v>
      </c>
      <c r="DB189" s="44">
        <v>0</v>
      </c>
      <c r="DC189" s="44">
        <v>0</v>
      </c>
      <c r="DD189" s="44">
        <v>0</v>
      </c>
      <c r="DE189" s="44">
        <v>0</v>
      </c>
      <c r="DF189" s="44">
        <v>0</v>
      </c>
      <c r="DG189" s="44">
        <v>1</v>
      </c>
      <c r="DH189" s="44">
        <v>0</v>
      </c>
      <c r="DI189" s="44">
        <v>0</v>
      </c>
      <c r="DJ189" s="44" t="s">
        <v>765</v>
      </c>
      <c r="DK189" s="13"/>
    </row>
    <row r="190" spans="1:115" ht="20.100000000000001" customHeight="1" x14ac:dyDescent="0.25">
      <c r="A190" s="30">
        <v>189</v>
      </c>
      <c r="B190" s="71">
        <v>44727</v>
      </c>
      <c r="C190" s="107" t="s">
        <v>650</v>
      </c>
      <c r="D190" s="13">
        <v>5510310707</v>
      </c>
      <c r="E190" s="118">
        <v>20393</v>
      </c>
      <c r="F190" s="4">
        <v>201</v>
      </c>
      <c r="H190" s="30" t="s">
        <v>6</v>
      </c>
      <c r="I190" s="4">
        <v>0.8</v>
      </c>
      <c r="J190" s="45">
        <v>2.87</v>
      </c>
      <c r="K190" s="9" t="s">
        <v>523</v>
      </c>
      <c r="L190" s="71">
        <v>44516</v>
      </c>
      <c r="M190" s="9">
        <f t="shared" si="42"/>
        <v>66</v>
      </c>
      <c r="N190" s="9">
        <v>34.950000000000003</v>
      </c>
      <c r="O190" s="44" t="s">
        <v>272</v>
      </c>
      <c r="P190" s="9">
        <v>7</v>
      </c>
      <c r="Q190" s="9">
        <v>7</v>
      </c>
      <c r="R190" s="44">
        <v>0</v>
      </c>
      <c r="S190" s="44">
        <v>0</v>
      </c>
      <c r="T190" s="44">
        <v>0</v>
      </c>
      <c r="U190" s="44">
        <v>1</v>
      </c>
      <c r="V190" s="9">
        <v>0</v>
      </c>
      <c r="W190" s="9" t="s">
        <v>766</v>
      </c>
      <c r="Y190" s="9">
        <v>1</v>
      </c>
      <c r="AB190" s="16">
        <v>44581</v>
      </c>
      <c r="AC190" s="9" t="s">
        <v>737</v>
      </c>
      <c r="AD190" s="16">
        <v>44593</v>
      </c>
      <c r="AE190" s="11" t="e">
        <f t="shared" si="36"/>
        <v>#VALUE!</v>
      </c>
      <c r="AF190" s="44">
        <v>0</v>
      </c>
      <c r="AG190" s="44">
        <v>1</v>
      </c>
      <c r="AH190" s="44" t="s">
        <v>260</v>
      </c>
      <c r="AI190" s="44">
        <v>0</v>
      </c>
      <c r="AJ190" s="44">
        <v>0.11</v>
      </c>
      <c r="AK190" s="53">
        <v>44810</v>
      </c>
      <c r="AL190" s="44">
        <v>1</v>
      </c>
      <c r="AM190" s="44">
        <v>0</v>
      </c>
      <c r="AN190" s="44">
        <v>0</v>
      </c>
      <c r="AO190" s="44">
        <v>0</v>
      </c>
      <c r="AP190" s="44">
        <v>0</v>
      </c>
      <c r="AQ190" s="44" t="s">
        <v>552</v>
      </c>
      <c r="AR190" s="44" t="s">
        <v>265</v>
      </c>
      <c r="AS190" s="44">
        <v>0</v>
      </c>
      <c r="AT190" s="53">
        <v>44727</v>
      </c>
      <c r="AU190" s="44" t="s">
        <v>550</v>
      </c>
      <c r="AV190" s="44"/>
      <c r="AW190" s="60">
        <f t="shared" si="41"/>
        <v>66</v>
      </c>
      <c r="AX190" s="53">
        <v>44726</v>
      </c>
      <c r="AY190" s="44">
        <v>0.8</v>
      </c>
      <c r="AZ190" s="44" t="s">
        <v>266</v>
      </c>
      <c r="BA190" s="44" t="s">
        <v>266</v>
      </c>
      <c r="BB190" s="44">
        <v>2.87</v>
      </c>
      <c r="BC190" s="44">
        <v>1.29</v>
      </c>
      <c r="BD190" s="44">
        <v>4</v>
      </c>
      <c r="BE190" s="44">
        <v>138</v>
      </c>
      <c r="BF190" s="44">
        <v>5.53</v>
      </c>
      <c r="BG190" s="44">
        <v>141</v>
      </c>
      <c r="BH190" s="44">
        <v>3.7</v>
      </c>
      <c r="BI190" s="44">
        <v>0.48</v>
      </c>
      <c r="BJ190" s="44">
        <v>1.24</v>
      </c>
      <c r="BK190" s="44">
        <f t="shared" si="43"/>
        <v>2.9838709677419355</v>
      </c>
      <c r="BL190" s="44">
        <f t="shared" si="38"/>
        <v>2.5833333333333335</v>
      </c>
      <c r="BM190" s="44">
        <f t="shared" si="39"/>
        <v>113.70967741935483</v>
      </c>
      <c r="BN190" s="44">
        <f t="shared" si="40"/>
        <v>420.72580645161293</v>
      </c>
      <c r="BO190" s="44">
        <v>1</v>
      </c>
      <c r="BP190" s="44">
        <v>0</v>
      </c>
      <c r="BQ190" s="44">
        <v>0.11</v>
      </c>
      <c r="BR190" s="53">
        <v>44810</v>
      </c>
      <c r="BS190" s="44">
        <v>0</v>
      </c>
      <c r="BT190" s="44" t="s">
        <v>266</v>
      </c>
      <c r="BU190" s="44" t="s">
        <v>266</v>
      </c>
      <c r="BV190" s="44">
        <v>1</v>
      </c>
      <c r="BW190" s="44">
        <v>0</v>
      </c>
      <c r="BY190" s="44"/>
      <c r="BZ190" s="44"/>
      <c r="CB190" s="44"/>
      <c r="CV190" s="44"/>
      <c r="CY190" s="44"/>
      <c r="DA190" s="44">
        <v>0</v>
      </c>
      <c r="DB190" s="44">
        <v>0</v>
      </c>
      <c r="DC190" s="44">
        <v>0</v>
      </c>
      <c r="DD190" s="44">
        <v>0</v>
      </c>
      <c r="DE190" s="44">
        <v>0</v>
      </c>
      <c r="DF190" s="44">
        <v>0</v>
      </c>
      <c r="DG190" s="44">
        <v>0</v>
      </c>
      <c r="DH190" s="44">
        <v>0</v>
      </c>
      <c r="DI190" s="44">
        <v>0</v>
      </c>
      <c r="DJ190" s="53">
        <v>44831</v>
      </c>
      <c r="DK190" s="13"/>
    </row>
    <row r="191" spans="1:115" ht="20.100000000000001" customHeight="1" x14ac:dyDescent="0.25">
      <c r="A191" s="30">
        <v>190</v>
      </c>
      <c r="B191" s="71">
        <v>44729</v>
      </c>
      <c r="C191" s="107" t="s">
        <v>651</v>
      </c>
      <c r="D191" s="13">
        <v>510913239</v>
      </c>
      <c r="E191" s="118">
        <v>18884</v>
      </c>
      <c r="F191" s="4">
        <v>207</v>
      </c>
      <c r="H191" s="30" t="s">
        <v>6</v>
      </c>
      <c r="I191" s="4">
        <v>2.3199999999999998</v>
      </c>
      <c r="J191" s="45">
        <v>2.4500000000000002</v>
      </c>
      <c r="K191" s="9" t="s">
        <v>524</v>
      </c>
      <c r="L191" s="71">
        <v>40087</v>
      </c>
      <c r="M191" s="9">
        <f t="shared" si="42"/>
        <v>58</v>
      </c>
      <c r="N191" s="9" t="s">
        <v>266</v>
      </c>
      <c r="O191" s="44" t="s">
        <v>267</v>
      </c>
      <c r="P191" s="9">
        <v>9</v>
      </c>
      <c r="Q191" s="9">
        <v>8</v>
      </c>
      <c r="R191" s="44">
        <v>0</v>
      </c>
      <c r="S191" s="44">
        <v>1</v>
      </c>
      <c r="T191" s="44">
        <v>0</v>
      </c>
      <c r="U191" s="44">
        <v>1</v>
      </c>
      <c r="V191" s="9">
        <v>0</v>
      </c>
      <c r="W191" s="9" t="s">
        <v>767</v>
      </c>
      <c r="X191" s="9" t="s">
        <v>767</v>
      </c>
      <c r="Y191" s="9">
        <v>0</v>
      </c>
      <c r="AB191" s="9" t="s">
        <v>737</v>
      </c>
      <c r="AC191" s="16">
        <v>44562</v>
      </c>
      <c r="AD191" s="16">
        <v>43647</v>
      </c>
      <c r="AE191" s="11">
        <f t="shared" si="36"/>
        <v>915</v>
      </c>
      <c r="AF191" s="44">
        <v>0</v>
      </c>
      <c r="AG191" s="44">
        <v>1</v>
      </c>
      <c r="AH191" s="44" t="s">
        <v>587</v>
      </c>
      <c r="AI191" s="44">
        <v>1</v>
      </c>
      <c r="AJ191" s="44">
        <v>43</v>
      </c>
      <c r="AK191" s="53">
        <v>43833</v>
      </c>
      <c r="AL191" s="44">
        <v>0</v>
      </c>
      <c r="AM191" s="44">
        <v>0</v>
      </c>
      <c r="AN191" s="44">
        <v>0</v>
      </c>
      <c r="AO191" s="44">
        <v>0</v>
      </c>
      <c r="AP191" s="44">
        <v>0</v>
      </c>
      <c r="AQ191" s="44" t="s">
        <v>768</v>
      </c>
      <c r="AR191" s="44" t="s">
        <v>265</v>
      </c>
      <c r="AS191" s="44">
        <v>0</v>
      </c>
      <c r="AT191" s="53">
        <v>44795</v>
      </c>
      <c r="AU191" s="44" t="s">
        <v>550</v>
      </c>
      <c r="AV191" s="44"/>
      <c r="AW191" s="60">
        <f t="shared" si="41"/>
        <v>70</v>
      </c>
      <c r="AX191" s="53">
        <v>44795</v>
      </c>
      <c r="AY191" s="44" t="s">
        <v>266</v>
      </c>
      <c r="AZ191" s="44" t="s">
        <v>266</v>
      </c>
      <c r="BA191" s="44" t="s">
        <v>266</v>
      </c>
      <c r="BB191" s="44">
        <v>2.71</v>
      </c>
      <c r="BC191" s="44">
        <v>1.39</v>
      </c>
      <c r="BD191" s="44">
        <v>15.8</v>
      </c>
      <c r="BE191" s="44">
        <v>116</v>
      </c>
      <c r="BF191" s="44">
        <v>9.2100000000000009</v>
      </c>
      <c r="BG191" s="44">
        <v>209</v>
      </c>
      <c r="BH191" s="44">
        <v>6.89</v>
      </c>
      <c r="BI191" s="44">
        <v>0.94</v>
      </c>
      <c r="BJ191" s="44">
        <v>1.31</v>
      </c>
      <c r="BK191" s="44">
        <f t="shared" si="43"/>
        <v>5.2595419847328237</v>
      </c>
      <c r="BL191" s="44">
        <f t="shared" si="38"/>
        <v>1.3936170212765959</v>
      </c>
      <c r="BM191" s="44">
        <f t="shared" si="39"/>
        <v>159.54198473282443</v>
      </c>
      <c r="BN191" s="44">
        <f t="shared" si="40"/>
        <v>1099.2442748091603</v>
      </c>
      <c r="BO191" s="44">
        <v>1</v>
      </c>
      <c r="BP191" s="44">
        <v>0</v>
      </c>
      <c r="BQ191" s="44" t="s">
        <v>266</v>
      </c>
      <c r="BR191" s="44" t="s">
        <v>266</v>
      </c>
      <c r="BS191" s="44" t="s">
        <v>266</v>
      </c>
      <c r="BT191" s="44" t="s">
        <v>266</v>
      </c>
      <c r="BU191" s="44" t="s">
        <v>266</v>
      </c>
      <c r="BV191" s="44">
        <v>0</v>
      </c>
      <c r="BW191" s="44">
        <v>0</v>
      </c>
      <c r="BY191" s="44"/>
      <c r="BZ191" s="44"/>
      <c r="CB191" s="44"/>
      <c r="CV191" s="44"/>
      <c r="CY191" s="44"/>
      <c r="DA191" s="44">
        <v>0</v>
      </c>
      <c r="DB191" s="44">
        <v>0</v>
      </c>
      <c r="DC191" s="44">
        <v>0</v>
      </c>
      <c r="DD191" s="44">
        <v>0</v>
      </c>
      <c r="DE191" s="44">
        <v>0</v>
      </c>
      <c r="DF191" s="44">
        <v>0</v>
      </c>
      <c r="DG191" s="44">
        <v>0</v>
      </c>
      <c r="DH191" s="44">
        <v>0</v>
      </c>
      <c r="DI191" s="44">
        <v>0</v>
      </c>
      <c r="DJ191" s="53">
        <v>44813</v>
      </c>
      <c r="DK191" s="13"/>
    </row>
    <row r="192" spans="1:115" ht="20.100000000000001" customHeight="1" x14ac:dyDescent="0.25">
      <c r="A192" s="30">
        <v>191</v>
      </c>
      <c r="B192" s="71">
        <v>44732</v>
      </c>
      <c r="C192" s="107" t="s">
        <v>652</v>
      </c>
      <c r="D192" s="13">
        <v>481221085</v>
      </c>
      <c r="E192" s="118">
        <v>17888</v>
      </c>
      <c r="F192" s="4">
        <v>211</v>
      </c>
      <c r="H192" s="30" t="s">
        <v>6</v>
      </c>
      <c r="I192" s="4">
        <v>24.55</v>
      </c>
      <c r="J192" s="45">
        <v>3.63</v>
      </c>
      <c r="K192" s="9" t="s">
        <v>524</v>
      </c>
      <c r="L192" s="71">
        <v>44456</v>
      </c>
      <c r="M192" s="9">
        <f t="shared" si="42"/>
        <v>72</v>
      </c>
      <c r="N192" s="9">
        <v>76</v>
      </c>
      <c r="O192" s="44" t="s">
        <v>267</v>
      </c>
      <c r="P192" s="9">
        <v>9</v>
      </c>
      <c r="Q192" s="9">
        <v>8</v>
      </c>
      <c r="R192" s="44">
        <v>0</v>
      </c>
      <c r="S192" s="44">
        <v>0</v>
      </c>
      <c r="T192" s="44">
        <v>0</v>
      </c>
      <c r="U192" s="44">
        <v>0</v>
      </c>
      <c r="V192" s="9">
        <v>0</v>
      </c>
      <c r="W192" s="9" t="s">
        <v>769</v>
      </c>
      <c r="Y192" s="9">
        <v>1</v>
      </c>
      <c r="AB192" s="16">
        <v>44470</v>
      </c>
      <c r="AC192" s="16">
        <v>44789</v>
      </c>
      <c r="AD192" s="16">
        <v>44501</v>
      </c>
      <c r="AE192" s="11">
        <f t="shared" si="36"/>
        <v>288</v>
      </c>
      <c r="AF192" s="44">
        <v>0</v>
      </c>
      <c r="AG192" s="44">
        <v>1</v>
      </c>
      <c r="AH192" s="44" t="s">
        <v>263</v>
      </c>
      <c r="AI192" s="44">
        <v>0</v>
      </c>
      <c r="AJ192" s="44" t="s">
        <v>266</v>
      </c>
      <c r="AK192" s="44" t="s">
        <v>266</v>
      </c>
      <c r="AL192" s="44">
        <v>0</v>
      </c>
      <c r="AM192" s="44">
        <v>1</v>
      </c>
      <c r="AN192" s="44">
        <v>0</v>
      </c>
      <c r="AO192" s="44">
        <v>0</v>
      </c>
      <c r="AP192" s="44">
        <v>0</v>
      </c>
      <c r="AQ192" s="44" t="s">
        <v>274</v>
      </c>
      <c r="AR192" s="44" t="s">
        <v>265</v>
      </c>
      <c r="AS192" s="44">
        <v>0</v>
      </c>
      <c r="AT192" s="53">
        <v>44806</v>
      </c>
      <c r="AU192" s="44" t="s">
        <v>550</v>
      </c>
      <c r="AV192" s="44"/>
      <c r="AW192" s="60">
        <f t="shared" si="41"/>
        <v>73</v>
      </c>
      <c r="AX192" s="53">
        <v>44799</v>
      </c>
      <c r="AY192" s="44">
        <v>99.26</v>
      </c>
      <c r="AZ192" s="44" t="s">
        <v>266</v>
      </c>
      <c r="BA192" s="44" t="s">
        <v>266</v>
      </c>
      <c r="BB192" s="44">
        <v>5.04</v>
      </c>
      <c r="BC192" s="44">
        <v>7.39</v>
      </c>
      <c r="BD192" s="44">
        <v>20.100000000000001</v>
      </c>
      <c r="BE192" s="44">
        <v>131</v>
      </c>
      <c r="BF192" s="44">
        <v>10.01</v>
      </c>
      <c r="BG192" s="44">
        <v>292</v>
      </c>
      <c r="BH192" s="44">
        <v>5.61</v>
      </c>
      <c r="BI192" s="44">
        <v>0.9</v>
      </c>
      <c r="BJ192" s="44">
        <v>3.04</v>
      </c>
      <c r="BK192" s="44">
        <f t="shared" si="43"/>
        <v>1.8453947368421053</v>
      </c>
      <c r="BL192" s="44">
        <f t="shared" si="38"/>
        <v>3.3777777777777778</v>
      </c>
      <c r="BM192" s="44">
        <f t="shared" si="39"/>
        <v>96.05263157894737</v>
      </c>
      <c r="BN192" s="44">
        <f t="shared" si="40"/>
        <v>538.8552631578948</v>
      </c>
      <c r="BO192" s="44">
        <v>0</v>
      </c>
      <c r="BP192" s="44">
        <v>1</v>
      </c>
      <c r="BQ192" s="44" t="s">
        <v>266</v>
      </c>
      <c r="BR192" s="44" t="s">
        <v>266</v>
      </c>
      <c r="BS192" s="44">
        <v>0</v>
      </c>
      <c r="BT192" s="44" t="s">
        <v>266</v>
      </c>
      <c r="BU192" s="44" t="s">
        <v>266</v>
      </c>
      <c r="BV192" s="44">
        <v>0</v>
      </c>
      <c r="BW192" s="44">
        <v>0</v>
      </c>
      <c r="BY192" s="44"/>
      <c r="BZ192" s="44"/>
      <c r="CB192" s="44"/>
      <c r="CV192" s="44"/>
      <c r="CY192" s="44"/>
      <c r="DA192" s="44">
        <v>0</v>
      </c>
      <c r="DB192" s="44">
        <v>0</v>
      </c>
      <c r="DC192" s="44">
        <v>0</v>
      </c>
      <c r="DD192" s="44">
        <v>0</v>
      </c>
      <c r="DE192" s="44">
        <v>0</v>
      </c>
      <c r="DF192" s="44">
        <v>0</v>
      </c>
      <c r="DG192" s="44">
        <v>1</v>
      </c>
      <c r="DH192" s="44">
        <v>0</v>
      </c>
      <c r="DI192" s="44">
        <v>0</v>
      </c>
      <c r="DJ192" s="53">
        <v>44866</v>
      </c>
      <c r="DK192" s="13"/>
    </row>
    <row r="193" spans="1:115" ht="20.100000000000001" customHeight="1" x14ac:dyDescent="0.25">
      <c r="A193" s="30">
        <v>192</v>
      </c>
      <c r="B193" s="71">
        <v>44733</v>
      </c>
      <c r="C193" s="107" t="s">
        <v>653</v>
      </c>
      <c r="D193" s="13">
        <v>390703422</v>
      </c>
      <c r="E193" s="118">
        <v>14429</v>
      </c>
      <c r="F193" s="4">
        <v>211</v>
      </c>
      <c r="H193" s="30" t="s">
        <v>3</v>
      </c>
      <c r="I193" s="4">
        <v>11.66</v>
      </c>
      <c r="J193" s="45">
        <v>4.0999999999999996</v>
      </c>
      <c r="K193" s="9" t="s">
        <v>524</v>
      </c>
      <c r="L193" s="71">
        <v>44692</v>
      </c>
      <c r="M193" s="9">
        <f t="shared" si="42"/>
        <v>82</v>
      </c>
      <c r="N193" s="9">
        <v>18.739999999999998</v>
      </c>
      <c r="O193" s="44" t="s">
        <v>258</v>
      </c>
      <c r="P193" s="9">
        <v>9</v>
      </c>
      <c r="Q193" s="9">
        <v>8</v>
      </c>
      <c r="R193" s="44">
        <v>0</v>
      </c>
      <c r="S193" s="44">
        <v>0</v>
      </c>
      <c r="T193" s="44">
        <v>0</v>
      </c>
      <c r="U193" s="44">
        <v>0</v>
      </c>
      <c r="V193" s="9">
        <v>0</v>
      </c>
      <c r="W193" s="9" t="s">
        <v>287</v>
      </c>
      <c r="Y193" s="9">
        <v>0</v>
      </c>
      <c r="AB193" s="9" t="s">
        <v>737</v>
      </c>
      <c r="AC193" s="9" t="s">
        <v>737</v>
      </c>
      <c r="AD193" s="16">
        <v>44726</v>
      </c>
      <c r="AE193" s="11" t="e">
        <f t="shared" si="36"/>
        <v>#VALUE!</v>
      </c>
      <c r="AF193" s="44">
        <v>0</v>
      </c>
      <c r="AG193" s="44">
        <v>1</v>
      </c>
      <c r="AH193" s="44" t="s">
        <v>263</v>
      </c>
      <c r="AI193" s="44">
        <v>0</v>
      </c>
      <c r="AJ193" s="44">
        <v>0.5</v>
      </c>
      <c r="AK193" s="53">
        <v>44812</v>
      </c>
      <c r="AL193" s="44">
        <v>0</v>
      </c>
      <c r="AM193" s="44">
        <v>0</v>
      </c>
      <c r="AN193" s="44">
        <v>0</v>
      </c>
      <c r="AO193" s="44">
        <v>0</v>
      </c>
      <c r="AP193" s="44">
        <v>0</v>
      </c>
      <c r="AQ193" s="44" t="s">
        <v>770</v>
      </c>
      <c r="AU193" s="44"/>
      <c r="AV193" s="44"/>
      <c r="AW193" s="60" t="e">
        <f t="shared" si="41"/>
        <v>#NUM!</v>
      </c>
      <c r="AX193" s="44"/>
      <c r="BK193" s="44" t="e">
        <f t="shared" si="43"/>
        <v>#DIV/0!</v>
      </c>
      <c r="BL193" s="44" t="e">
        <f t="shared" si="38"/>
        <v>#DIV/0!</v>
      </c>
      <c r="BM193" s="44" t="e">
        <f t="shared" si="39"/>
        <v>#DIV/0!</v>
      </c>
      <c r="BN193" s="44" t="e">
        <f t="shared" si="40"/>
        <v>#DIV/0!</v>
      </c>
      <c r="BR193" s="44"/>
      <c r="BU193" s="44"/>
      <c r="BW193" s="44">
        <v>0</v>
      </c>
      <c r="BY193" s="44"/>
      <c r="BZ193" s="44"/>
      <c r="CB193" s="44"/>
      <c r="CV193" s="44"/>
      <c r="CY193" s="44"/>
      <c r="DA193" s="44">
        <v>0</v>
      </c>
      <c r="DB193" s="44">
        <v>0</v>
      </c>
      <c r="DC193" s="44">
        <v>0</v>
      </c>
      <c r="DD193" s="44">
        <v>0</v>
      </c>
      <c r="DE193" s="44">
        <v>0</v>
      </c>
      <c r="DF193" s="44">
        <v>0</v>
      </c>
      <c r="DG193" s="44">
        <v>0</v>
      </c>
      <c r="DH193" s="44">
        <v>0</v>
      </c>
      <c r="DI193" s="44">
        <v>0</v>
      </c>
      <c r="DJ193" s="53">
        <v>44812</v>
      </c>
      <c r="DK193" s="13"/>
    </row>
    <row r="194" spans="1:115" ht="20.100000000000001" customHeight="1" x14ac:dyDescent="0.25">
      <c r="A194" s="30">
        <v>193</v>
      </c>
      <c r="B194" s="71">
        <v>44733</v>
      </c>
      <c r="C194" s="107" t="s">
        <v>654</v>
      </c>
      <c r="D194" s="13">
        <v>5707292085</v>
      </c>
      <c r="E194" s="118">
        <v>21030</v>
      </c>
      <c r="F194" s="4">
        <v>111</v>
      </c>
      <c r="H194" s="30" t="s">
        <v>6</v>
      </c>
      <c r="I194" s="4">
        <v>2.11</v>
      </c>
      <c r="J194" s="45">
        <v>2.9</v>
      </c>
      <c r="K194" s="9" t="s">
        <v>523</v>
      </c>
      <c r="L194" s="71">
        <v>44566</v>
      </c>
      <c r="M194" s="9">
        <f t="shared" si="42"/>
        <v>64</v>
      </c>
      <c r="N194" s="9">
        <v>202</v>
      </c>
      <c r="O194" s="44" t="s">
        <v>267</v>
      </c>
      <c r="P194" s="9">
        <v>9</v>
      </c>
      <c r="Q194" s="9">
        <v>8</v>
      </c>
      <c r="R194" s="44">
        <v>0</v>
      </c>
      <c r="S194" s="44">
        <v>0</v>
      </c>
      <c r="T194" s="44">
        <v>0</v>
      </c>
      <c r="U194" s="44">
        <v>0</v>
      </c>
      <c r="V194" s="9">
        <v>0</v>
      </c>
      <c r="W194" s="9" t="s">
        <v>593</v>
      </c>
      <c r="Y194" s="9">
        <v>1</v>
      </c>
      <c r="AB194" s="16">
        <v>44566</v>
      </c>
      <c r="AC194" s="9" t="s">
        <v>737</v>
      </c>
      <c r="AD194" s="16">
        <v>44599</v>
      </c>
      <c r="AE194" s="11" t="e">
        <f t="shared" si="36"/>
        <v>#VALUE!</v>
      </c>
      <c r="AF194" s="44">
        <v>1</v>
      </c>
      <c r="AG194" s="44">
        <v>1</v>
      </c>
      <c r="AH194" s="44" t="s">
        <v>281</v>
      </c>
      <c r="AI194" s="44">
        <v>0</v>
      </c>
      <c r="AJ194" s="44">
        <v>2.11</v>
      </c>
      <c r="AK194" s="53">
        <v>44733</v>
      </c>
      <c r="AL194" s="44">
        <v>1</v>
      </c>
      <c r="AM194" s="44">
        <v>0</v>
      </c>
      <c r="AN194" s="44">
        <v>0</v>
      </c>
      <c r="AO194" s="44">
        <v>0</v>
      </c>
      <c r="AP194" s="44">
        <v>0</v>
      </c>
      <c r="AQ194" s="44" t="s">
        <v>261</v>
      </c>
      <c r="AR194" s="44" t="s">
        <v>265</v>
      </c>
      <c r="AS194" s="44">
        <v>1</v>
      </c>
      <c r="AT194" s="53">
        <v>44737</v>
      </c>
      <c r="AU194" s="44" t="s">
        <v>550</v>
      </c>
      <c r="AV194" s="44"/>
      <c r="AW194" s="60">
        <f t="shared" si="41"/>
        <v>64</v>
      </c>
      <c r="AX194" s="53">
        <v>44733</v>
      </c>
      <c r="AY194" s="44">
        <v>2.11</v>
      </c>
      <c r="AZ194" s="44">
        <v>17.02</v>
      </c>
      <c r="BA194" s="44">
        <v>400.6</v>
      </c>
      <c r="BB194" s="44">
        <v>2.9</v>
      </c>
      <c r="BC194" s="44">
        <v>1.19</v>
      </c>
      <c r="BD194" s="44">
        <v>53.9</v>
      </c>
      <c r="BE194" s="44">
        <v>109</v>
      </c>
      <c r="BF194" s="44">
        <v>8.9600000000000009</v>
      </c>
      <c r="BG194" s="44">
        <v>340</v>
      </c>
      <c r="BH194" s="44">
        <v>4.05</v>
      </c>
      <c r="BI194" s="44">
        <v>0.61</v>
      </c>
      <c r="BJ194" s="44">
        <v>3.77</v>
      </c>
      <c r="BK194" s="44">
        <f t="shared" si="43"/>
        <v>1.0742705570291777</v>
      </c>
      <c r="BL194" s="44">
        <f t="shared" si="38"/>
        <v>6.1803278688524594</v>
      </c>
      <c r="BM194" s="44">
        <f t="shared" si="39"/>
        <v>90.185676392572944</v>
      </c>
      <c r="BN194" s="44">
        <f t="shared" si="40"/>
        <v>365.25198938992042</v>
      </c>
      <c r="BO194" s="44">
        <v>1</v>
      </c>
      <c r="BP194" s="44">
        <v>0</v>
      </c>
      <c r="BQ194" s="44">
        <v>0.21</v>
      </c>
      <c r="BR194" s="53">
        <v>44853</v>
      </c>
      <c r="BS194" s="44">
        <v>0</v>
      </c>
      <c r="BT194" s="44" t="s">
        <v>266</v>
      </c>
      <c r="BU194" s="44" t="s">
        <v>266</v>
      </c>
      <c r="BV194" s="44">
        <v>1</v>
      </c>
      <c r="BW194" s="44">
        <v>0</v>
      </c>
      <c r="BY194" s="44"/>
      <c r="BZ194" s="44"/>
      <c r="CB194" s="44"/>
      <c r="CV194" s="44"/>
      <c r="CY194" s="44"/>
      <c r="DA194" s="44">
        <v>0</v>
      </c>
      <c r="DB194" s="44">
        <v>0</v>
      </c>
      <c r="DC194" s="44">
        <v>0</v>
      </c>
      <c r="DD194" s="44">
        <v>0</v>
      </c>
      <c r="DE194" s="44">
        <v>0</v>
      </c>
      <c r="DF194" s="44">
        <v>0</v>
      </c>
      <c r="DG194" s="44">
        <v>0</v>
      </c>
      <c r="DH194" s="44">
        <v>0</v>
      </c>
      <c r="DI194" s="44">
        <v>0</v>
      </c>
      <c r="DJ194" s="53">
        <v>44853</v>
      </c>
      <c r="DK194" s="13"/>
    </row>
    <row r="195" spans="1:115" ht="20.100000000000001" customHeight="1" x14ac:dyDescent="0.25">
      <c r="A195" s="30">
        <v>194</v>
      </c>
      <c r="B195" s="71">
        <v>44734</v>
      </c>
      <c r="C195" s="107" t="s">
        <v>655</v>
      </c>
      <c r="D195" s="13">
        <v>460525481</v>
      </c>
      <c r="E195" s="118">
        <v>16947</v>
      </c>
      <c r="F195" s="4">
        <v>211</v>
      </c>
      <c r="H195" s="30" t="s">
        <v>3</v>
      </c>
      <c r="I195" s="4">
        <v>14.06</v>
      </c>
      <c r="J195" s="45">
        <v>4.4400000000000004</v>
      </c>
      <c r="K195" s="9" t="s">
        <v>523</v>
      </c>
      <c r="L195" s="71">
        <v>44652</v>
      </c>
      <c r="M195" s="9">
        <f t="shared" si="42"/>
        <v>75</v>
      </c>
      <c r="N195" s="9">
        <v>317</v>
      </c>
      <c r="O195" s="44" t="s">
        <v>267</v>
      </c>
      <c r="P195" s="9">
        <v>9</v>
      </c>
      <c r="Q195" s="9">
        <v>8</v>
      </c>
      <c r="R195" s="44">
        <v>0</v>
      </c>
      <c r="S195" s="44">
        <v>0</v>
      </c>
      <c r="T195" s="44">
        <v>0</v>
      </c>
      <c r="U195" s="44">
        <v>0</v>
      </c>
      <c r="V195" s="9">
        <v>0</v>
      </c>
      <c r="W195" s="9" t="s">
        <v>593</v>
      </c>
      <c r="Y195" s="9">
        <v>1</v>
      </c>
      <c r="AB195" s="16">
        <v>44704</v>
      </c>
      <c r="AC195" s="9" t="s">
        <v>737</v>
      </c>
      <c r="AD195" s="16">
        <v>44705</v>
      </c>
      <c r="AE195" s="11" t="e">
        <f t="shared" si="36"/>
        <v>#VALUE!</v>
      </c>
      <c r="AF195" s="44">
        <v>1</v>
      </c>
      <c r="AG195" s="44">
        <v>1</v>
      </c>
      <c r="AH195" s="44" t="s">
        <v>273</v>
      </c>
      <c r="AI195" s="44">
        <v>0</v>
      </c>
      <c r="AJ195" s="44">
        <v>0.24</v>
      </c>
      <c r="AK195" s="53">
        <v>44825</v>
      </c>
      <c r="AL195" s="44">
        <v>1</v>
      </c>
      <c r="AM195" s="44">
        <v>1</v>
      </c>
      <c r="AN195" s="44">
        <v>0</v>
      </c>
      <c r="AO195" s="44">
        <v>0</v>
      </c>
      <c r="AP195" s="44">
        <v>0</v>
      </c>
      <c r="AQ195" s="44" t="s">
        <v>552</v>
      </c>
      <c r="AR195" s="44" t="s">
        <v>265</v>
      </c>
      <c r="AS195" s="44">
        <v>1</v>
      </c>
      <c r="AT195" s="53">
        <v>44734</v>
      </c>
      <c r="AU195" s="44" t="s">
        <v>550</v>
      </c>
      <c r="AV195" s="44"/>
      <c r="AW195" s="60">
        <f t="shared" si="41"/>
        <v>76</v>
      </c>
      <c r="AX195" s="53">
        <v>44734</v>
      </c>
      <c r="AY195" s="44">
        <v>14.06</v>
      </c>
      <c r="AZ195" s="44">
        <v>13.21</v>
      </c>
      <c r="BA195" s="44">
        <v>1283.5</v>
      </c>
      <c r="BB195" s="44">
        <v>4.4400000000000004</v>
      </c>
      <c r="BC195" s="44">
        <v>23.55</v>
      </c>
      <c r="BD195" s="44">
        <v>9.9</v>
      </c>
      <c r="BE195" s="44">
        <v>76</v>
      </c>
      <c r="BF195" s="44">
        <v>3.79</v>
      </c>
      <c r="BG195" s="44">
        <v>185</v>
      </c>
      <c r="BH195" s="44">
        <v>1.79</v>
      </c>
      <c r="BI195" s="44">
        <v>0.41</v>
      </c>
      <c r="BJ195" s="44">
        <v>1.46</v>
      </c>
      <c r="BK195" s="44">
        <f t="shared" si="43"/>
        <v>1.226027397260274</v>
      </c>
      <c r="BL195" s="44">
        <f t="shared" si="38"/>
        <v>3.5609756097560976</v>
      </c>
      <c r="BM195" s="44">
        <f t="shared" si="39"/>
        <v>126.7123287671233</v>
      </c>
      <c r="BN195" s="44">
        <f t="shared" si="40"/>
        <v>226.8150684931507</v>
      </c>
      <c r="BO195" s="44">
        <v>0</v>
      </c>
      <c r="BP195" s="44">
        <v>0</v>
      </c>
      <c r="BQ195" s="44">
        <v>0.24</v>
      </c>
      <c r="BR195" s="53">
        <v>44825</v>
      </c>
      <c r="BS195" s="44">
        <v>0</v>
      </c>
      <c r="BT195" s="44" t="s">
        <v>266</v>
      </c>
      <c r="BU195" s="44" t="s">
        <v>266</v>
      </c>
      <c r="BV195" s="44">
        <v>0</v>
      </c>
      <c r="BW195" s="44">
        <v>0</v>
      </c>
      <c r="BY195" s="44"/>
      <c r="BZ195" s="44"/>
      <c r="CB195" s="44"/>
      <c r="CV195" s="44"/>
      <c r="CY195" s="44"/>
      <c r="DA195" s="44">
        <v>0</v>
      </c>
      <c r="DB195" s="44">
        <v>0</v>
      </c>
      <c r="DC195" s="44">
        <v>0</v>
      </c>
      <c r="DD195" s="44">
        <v>0</v>
      </c>
      <c r="DE195" s="44">
        <v>0</v>
      </c>
      <c r="DF195" s="44">
        <v>0</v>
      </c>
      <c r="DG195" s="44">
        <v>0</v>
      </c>
      <c r="DH195" s="44">
        <v>0</v>
      </c>
      <c r="DI195" s="44">
        <v>0</v>
      </c>
      <c r="DJ195" s="53">
        <v>44855</v>
      </c>
      <c r="DK195" s="13"/>
    </row>
    <row r="196" spans="1:115" ht="20.100000000000001" customHeight="1" x14ac:dyDescent="0.25">
      <c r="A196" s="30">
        <v>195</v>
      </c>
      <c r="B196" s="71">
        <v>44735</v>
      </c>
      <c r="C196" s="110" t="s">
        <v>771</v>
      </c>
      <c r="D196" s="13">
        <v>370812441</v>
      </c>
      <c r="E196" s="118">
        <v>13739</v>
      </c>
      <c r="F196" s="4">
        <v>205</v>
      </c>
      <c r="H196" s="30" t="s">
        <v>3</v>
      </c>
      <c r="I196" s="4">
        <v>3.22</v>
      </c>
      <c r="J196" s="45">
        <v>4.76</v>
      </c>
      <c r="K196" s="9" t="s">
        <v>567</v>
      </c>
      <c r="L196" s="71">
        <v>41913</v>
      </c>
      <c r="M196" s="9">
        <f t="shared" si="42"/>
        <v>77</v>
      </c>
      <c r="N196" s="9" t="s">
        <v>266</v>
      </c>
      <c r="O196" s="44" t="s">
        <v>258</v>
      </c>
      <c r="P196" s="9">
        <v>9</v>
      </c>
      <c r="Q196" s="9">
        <v>8</v>
      </c>
      <c r="R196" s="44">
        <v>0</v>
      </c>
      <c r="S196" s="44">
        <v>0</v>
      </c>
      <c r="T196" s="44">
        <v>0</v>
      </c>
      <c r="U196" s="44">
        <v>0</v>
      </c>
      <c r="V196" s="9">
        <v>0</v>
      </c>
      <c r="W196" s="9" t="s">
        <v>772</v>
      </c>
      <c r="Y196" s="9">
        <v>0</v>
      </c>
      <c r="AB196" s="16" t="s">
        <v>737</v>
      </c>
      <c r="AC196" s="16">
        <v>44728</v>
      </c>
      <c r="AD196" s="16">
        <v>41974</v>
      </c>
      <c r="AE196" s="11">
        <f t="shared" si="36"/>
        <v>2754</v>
      </c>
      <c r="AF196" s="44">
        <v>0</v>
      </c>
      <c r="AG196" s="44">
        <v>1</v>
      </c>
      <c r="AH196" s="44" t="s">
        <v>263</v>
      </c>
      <c r="AI196" s="44">
        <v>1</v>
      </c>
      <c r="AJ196" s="44">
        <v>0.44</v>
      </c>
      <c r="AK196" s="53">
        <v>43252</v>
      </c>
      <c r="AL196" s="44">
        <v>0</v>
      </c>
      <c r="AM196" s="44">
        <v>0</v>
      </c>
      <c r="AN196" s="44">
        <v>0</v>
      </c>
      <c r="AO196" s="44">
        <v>0</v>
      </c>
      <c r="AP196" s="44">
        <v>0</v>
      </c>
      <c r="AQ196" s="44" t="s">
        <v>773</v>
      </c>
      <c r="AR196" s="44" t="s">
        <v>265</v>
      </c>
      <c r="AS196" s="44">
        <v>0</v>
      </c>
      <c r="AT196" s="53">
        <v>44755</v>
      </c>
      <c r="AU196" s="53">
        <v>44810</v>
      </c>
      <c r="AV196" s="44"/>
      <c r="AW196" s="60">
        <f t="shared" si="41"/>
        <v>84</v>
      </c>
      <c r="AX196" s="53">
        <v>44735</v>
      </c>
      <c r="AY196" s="44">
        <v>3.22</v>
      </c>
      <c r="AZ196" s="44" t="s">
        <v>266</v>
      </c>
      <c r="BA196" s="44" t="s">
        <v>266</v>
      </c>
      <c r="BB196" s="44">
        <v>4.76</v>
      </c>
      <c r="BC196" s="44">
        <v>1.4</v>
      </c>
      <c r="BD196" s="44">
        <v>4</v>
      </c>
      <c r="BE196" s="44">
        <v>156</v>
      </c>
      <c r="BF196" s="44">
        <v>7.84</v>
      </c>
      <c r="BG196" s="44">
        <v>300</v>
      </c>
      <c r="BH196" s="44">
        <v>5.27</v>
      </c>
      <c r="BI196" s="44">
        <v>0.91</v>
      </c>
      <c r="BJ196" s="44">
        <v>1.54</v>
      </c>
      <c r="BK196" s="44">
        <f t="shared" si="43"/>
        <v>3.4220779220779218</v>
      </c>
      <c r="BL196" s="44">
        <f t="shared" si="38"/>
        <v>1.6923076923076923</v>
      </c>
      <c r="BM196" s="44">
        <f t="shared" si="39"/>
        <v>194.80519480519479</v>
      </c>
      <c r="BN196" s="44">
        <f t="shared" si="40"/>
        <v>1026.6233766233765</v>
      </c>
      <c r="BO196" s="44">
        <v>1</v>
      </c>
      <c r="BP196" s="44">
        <v>0</v>
      </c>
      <c r="BQ196" s="44">
        <v>0.74</v>
      </c>
      <c r="BR196" s="53">
        <v>44783</v>
      </c>
      <c r="BS196" s="44">
        <v>0</v>
      </c>
      <c r="BT196" s="44" t="s">
        <v>266</v>
      </c>
      <c r="BU196" s="44" t="s">
        <v>266</v>
      </c>
      <c r="BV196" s="44">
        <v>1</v>
      </c>
      <c r="BW196" s="44">
        <v>0</v>
      </c>
      <c r="BY196" s="44"/>
      <c r="BZ196" s="44"/>
      <c r="CB196" s="44"/>
      <c r="CV196" s="44"/>
      <c r="CY196" s="44"/>
      <c r="DA196" s="44">
        <v>0</v>
      </c>
      <c r="DB196" s="44">
        <v>0</v>
      </c>
      <c r="DC196" s="44">
        <v>0</v>
      </c>
      <c r="DD196" s="44">
        <v>0</v>
      </c>
      <c r="DE196" s="44">
        <v>0</v>
      </c>
      <c r="DF196" s="44">
        <v>0</v>
      </c>
      <c r="DG196" s="44">
        <v>0</v>
      </c>
      <c r="DH196" s="44">
        <v>0</v>
      </c>
      <c r="DI196" s="44">
        <v>0</v>
      </c>
      <c r="DJ196" s="53">
        <v>44875</v>
      </c>
      <c r="DK196" s="13"/>
    </row>
    <row r="197" spans="1:115" ht="20.100000000000001" customHeight="1" x14ac:dyDescent="0.25">
      <c r="A197" s="30">
        <v>196</v>
      </c>
      <c r="B197" s="71">
        <v>44739</v>
      </c>
      <c r="C197" s="119" t="s">
        <v>642</v>
      </c>
      <c r="D197" s="13">
        <v>6304161512</v>
      </c>
      <c r="E197" s="118">
        <v>23117</v>
      </c>
      <c r="F197" s="4">
        <v>111</v>
      </c>
      <c r="H197" s="30" t="s">
        <v>3</v>
      </c>
      <c r="I197" s="4">
        <v>0.45</v>
      </c>
      <c r="J197" s="45">
        <v>3.43</v>
      </c>
      <c r="K197" s="9" t="s">
        <v>46</v>
      </c>
      <c r="L197" s="71">
        <v>44657</v>
      </c>
      <c r="M197" s="9">
        <f t="shared" si="42"/>
        <v>58</v>
      </c>
      <c r="N197" s="9">
        <v>3.99</v>
      </c>
      <c r="O197" s="44" t="s">
        <v>258</v>
      </c>
      <c r="P197" s="9">
        <v>9</v>
      </c>
      <c r="Q197" s="9">
        <v>8</v>
      </c>
      <c r="R197" s="44">
        <v>0</v>
      </c>
      <c r="S197" s="44">
        <v>0</v>
      </c>
      <c r="T197" s="44">
        <v>0</v>
      </c>
      <c r="U197" s="44">
        <v>0</v>
      </c>
      <c r="V197" s="9">
        <v>0</v>
      </c>
      <c r="W197" s="9" t="s">
        <v>278</v>
      </c>
      <c r="Y197" s="9">
        <v>1</v>
      </c>
      <c r="AB197" s="16">
        <v>44774</v>
      </c>
      <c r="AC197" s="9" t="s">
        <v>737</v>
      </c>
      <c r="AD197" s="16">
        <v>44707</v>
      </c>
      <c r="AE197" s="11" t="e">
        <f t="shared" si="36"/>
        <v>#VALUE!</v>
      </c>
      <c r="AF197" s="44">
        <v>1</v>
      </c>
      <c r="AG197" s="44">
        <v>1</v>
      </c>
      <c r="AH197" s="44" t="s">
        <v>260</v>
      </c>
      <c r="AI197" s="44">
        <v>0</v>
      </c>
      <c r="AJ197" s="44">
        <v>0.28000000000000003</v>
      </c>
      <c r="AK197" s="53">
        <v>44844</v>
      </c>
      <c r="AL197" s="44">
        <v>0</v>
      </c>
      <c r="AM197" s="44">
        <v>1</v>
      </c>
      <c r="AN197" s="44">
        <v>0</v>
      </c>
      <c r="AO197" s="44">
        <v>0</v>
      </c>
      <c r="AP197" s="44">
        <v>0</v>
      </c>
      <c r="AQ197" s="44" t="s">
        <v>261</v>
      </c>
      <c r="AR197" s="44" t="s">
        <v>265</v>
      </c>
      <c r="AS197" s="44">
        <v>1</v>
      </c>
      <c r="AT197" s="53">
        <v>44788</v>
      </c>
      <c r="AU197" s="44" t="s">
        <v>550</v>
      </c>
      <c r="AV197" s="44"/>
      <c r="AW197" s="60">
        <f t="shared" si="41"/>
        <v>59</v>
      </c>
      <c r="AX197" s="53">
        <v>44788</v>
      </c>
      <c r="AY197" s="44">
        <v>1.38</v>
      </c>
      <c r="AZ197" s="44" t="s">
        <v>266</v>
      </c>
      <c r="BA197" s="44" t="s">
        <v>266</v>
      </c>
      <c r="BB197" s="44">
        <v>3.77</v>
      </c>
      <c r="BC197" s="44">
        <v>3.09</v>
      </c>
      <c r="BD197" s="44">
        <v>32.1</v>
      </c>
      <c r="BE197" s="44">
        <v>143</v>
      </c>
      <c r="BF197" s="44">
        <v>10.97</v>
      </c>
      <c r="BG197" s="44">
        <v>295</v>
      </c>
      <c r="BH197" s="44">
        <v>8.14</v>
      </c>
      <c r="BI197" s="44">
        <v>0.77</v>
      </c>
      <c r="BJ197" s="44">
        <v>1.81</v>
      </c>
      <c r="BK197" s="44">
        <f t="shared" si="43"/>
        <v>4.4972375690607738</v>
      </c>
      <c r="BL197" s="44">
        <f t="shared" si="38"/>
        <v>2.3506493506493507</v>
      </c>
      <c r="BM197" s="44">
        <f t="shared" si="39"/>
        <v>162.98342541436463</v>
      </c>
      <c r="BN197" s="44">
        <f t="shared" si="40"/>
        <v>1326.6850828729282</v>
      </c>
      <c r="BO197" s="44">
        <v>1</v>
      </c>
      <c r="BP197" s="44">
        <v>2</v>
      </c>
      <c r="BQ197" s="44">
        <v>0.28000000000000003</v>
      </c>
      <c r="BR197" s="53">
        <v>44844</v>
      </c>
      <c r="BS197" s="44">
        <v>1</v>
      </c>
      <c r="BT197" s="44" t="s">
        <v>266</v>
      </c>
      <c r="BU197" s="44" t="s">
        <v>266</v>
      </c>
      <c r="BV197" s="44">
        <v>0</v>
      </c>
      <c r="BW197" s="44">
        <v>0</v>
      </c>
      <c r="BY197" s="44"/>
      <c r="BZ197" s="44"/>
      <c r="CB197" s="44"/>
      <c r="CV197" s="44"/>
      <c r="CY197" s="44"/>
      <c r="DA197" s="44">
        <v>0</v>
      </c>
      <c r="DB197" s="44">
        <v>0</v>
      </c>
      <c r="DC197" s="44">
        <v>0</v>
      </c>
      <c r="DD197" s="44">
        <v>0</v>
      </c>
      <c r="DE197" s="44">
        <v>0</v>
      </c>
      <c r="DF197" s="44">
        <v>0</v>
      </c>
      <c r="DG197" s="44">
        <v>0</v>
      </c>
      <c r="DH197" s="44">
        <v>0</v>
      </c>
      <c r="DI197" s="44">
        <v>0</v>
      </c>
      <c r="DJ197" s="53">
        <v>44872</v>
      </c>
      <c r="DK197" s="13"/>
    </row>
    <row r="198" spans="1:115" ht="20.100000000000001" customHeight="1" x14ac:dyDescent="0.25">
      <c r="A198" s="30">
        <v>197</v>
      </c>
      <c r="B198" s="71">
        <v>44739</v>
      </c>
      <c r="C198" s="107" t="s">
        <v>656</v>
      </c>
      <c r="D198" s="13">
        <v>390421408</v>
      </c>
      <c r="E198" s="118">
        <v>14356</v>
      </c>
      <c r="F198" s="4">
        <v>201</v>
      </c>
      <c r="H198" s="30" t="s">
        <v>3</v>
      </c>
      <c r="I198" s="4">
        <v>23.9</v>
      </c>
      <c r="J198" s="45">
        <v>3.14</v>
      </c>
      <c r="K198" s="9" t="s">
        <v>524</v>
      </c>
      <c r="L198" s="71">
        <v>44652</v>
      </c>
      <c r="M198" s="9">
        <f t="shared" si="42"/>
        <v>82</v>
      </c>
      <c r="N198" s="9">
        <v>25.3</v>
      </c>
      <c r="O198" s="44" t="s">
        <v>272</v>
      </c>
      <c r="P198" s="9">
        <v>7</v>
      </c>
      <c r="Q198" s="9">
        <v>7</v>
      </c>
      <c r="R198" s="44">
        <v>0</v>
      </c>
      <c r="S198" s="44">
        <v>0</v>
      </c>
      <c r="T198" s="44">
        <v>0</v>
      </c>
      <c r="U198" s="44">
        <v>1</v>
      </c>
      <c r="V198" s="9">
        <v>0</v>
      </c>
      <c r="W198" s="9" t="s">
        <v>755</v>
      </c>
      <c r="Y198" s="9">
        <v>1</v>
      </c>
      <c r="AB198" s="16">
        <v>44699</v>
      </c>
      <c r="AC198" s="9" t="s">
        <v>737</v>
      </c>
      <c r="AD198" s="16">
        <v>44760</v>
      </c>
      <c r="AE198" s="11" t="e">
        <f t="shared" si="36"/>
        <v>#VALUE!</v>
      </c>
      <c r="AF198" s="44">
        <v>1</v>
      </c>
      <c r="AG198" s="44">
        <v>1</v>
      </c>
      <c r="AH198" s="44" t="s">
        <v>263</v>
      </c>
      <c r="AI198" s="44">
        <v>0</v>
      </c>
      <c r="AJ198" s="44">
        <v>0.97</v>
      </c>
      <c r="AK198" s="53">
        <v>44847</v>
      </c>
      <c r="AL198" s="44">
        <v>0</v>
      </c>
      <c r="AM198" s="44">
        <v>1</v>
      </c>
      <c r="AN198" s="44">
        <v>0</v>
      </c>
      <c r="AO198" s="44">
        <v>0</v>
      </c>
      <c r="AP198" s="44">
        <v>0</v>
      </c>
      <c r="AQ198" s="44" t="s">
        <v>552</v>
      </c>
      <c r="AR198" s="44" t="s">
        <v>265</v>
      </c>
      <c r="AS198" s="44">
        <v>1</v>
      </c>
      <c r="AT198" s="53">
        <v>44820</v>
      </c>
      <c r="AU198" s="44" t="s">
        <v>550</v>
      </c>
      <c r="AV198" s="44"/>
      <c r="AW198" s="60">
        <f t="shared" si="41"/>
        <v>83</v>
      </c>
      <c r="AX198" s="53">
        <v>44798</v>
      </c>
      <c r="AY198" s="44">
        <v>3.1</v>
      </c>
      <c r="AZ198" s="44" t="s">
        <v>266</v>
      </c>
      <c r="BA198" s="44" t="s">
        <v>266</v>
      </c>
      <c r="BB198" s="44">
        <v>3.87</v>
      </c>
      <c r="BC198" s="44">
        <v>3.73</v>
      </c>
      <c r="BD198" s="44">
        <v>4</v>
      </c>
      <c r="BE198" s="44">
        <v>172</v>
      </c>
      <c r="BF198" s="44">
        <v>9.74</v>
      </c>
      <c r="BG198" s="44">
        <v>184</v>
      </c>
      <c r="BH198" s="44">
        <v>6.96</v>
      </c>
      <c r="BI198" s="44">
        <v>0.72</v>
      </c>
      <c r="BJ198" s="44">
        <v>1.88</v>
      </c>
      <c r="BK198" s="44">
        <f t="shared" si="43"/>
        <v>3.7021276595744683</v>
      </c>
      <c r="BL198" s="44">
        <f t="shared" si="38"/>
        <v>2.6111111111111112</v>
      </c>
      <c r="BM198" s="44">
        <f t="shared" si="39"/>
        <v>97.872340425531917</v>
      </c>
      <c r="BN198" s="44">
        <f t="shared" si="40"/>
        <v>681.19148936170211</v>
      </c>
      <c r="BO198" s="44">
        <v>1</v>
      </c>
      <c r="BP198" s="44">
        <v>1</v>
      </c>
      <c r="BQ198" s="44">
        <v>0.97</v>
      </c>
      <c r="BR198" s="53">
        <v>44847</v>
      </c>
      <c r="BS198" s="44">
        <v>1</v>
      </c>
      <c r="BT198" s="44" t="s">
        <v>266</v>
      </c>
      <c r="BU198" s="44" t="s">
        <v>266</v>
      </c>
      <c r="BV198" s="44">
        <v>1</v>
      </c>
      <c r="BW198" s="44">
        <v>0</v>
      </c>
      <c r="BY198" s="44"/>
      <c r="BZ198" s="44"/>
      <c r="CB198" s="44"/>
      <c r="CV198" s="44"/>
      <c r="CY198" s="44"/>
      <c r="DA198" s="44">
        <v>0</v>
      </c>
      <c r="DB198" s="44">
        <v>0</v>
      </c>
      <c r="DC198" s="44">
        <v>0</v>
      </c>
      <c r="DD198" s="44">
        <v>0</v>
      </c>
      <c r="DE198" s="44">
        <v>0</v>
      </c>
      <c r="DF198" s="44">
        <v>0</v>
      </c>
      <c r="DG198" s="44">
        <v>0</v>
      </c>
      <c r="DH198" s="44">
        <v>0</v>
      </c>
      <c r="DI198" s="44">
        <v>0</v>
      </c>
      <c r="DJ198" s="53">
        <v>44872</v>
      </c>
      <c r="DK198" s="13"/>
    </row>
    <row r="199" spans="1:115" ht="20.100000000000001" customHeight="1" x14ac:dyDescent="0.25">
      <c r="A199" s="30">
        <v>198</v>
      </c>
      <c r="B199" s="71">
        <v>44739</v>
      </c>
      <c r="C199" s="107" t="s">
        <v>657</v>
      </c>
      <c r="D199" s="13">
        <v>460716951</v>
      </c>
      <c r="E199" s="118">
        <v>16999</v>
      </c>
      <c r="F199" s="4">
        <v>111</v>
      </c>
      <c r="H199" s="30" t="s">
        <v>6</v>
      </c>
      <c r="I199" s="4">
        <v>85.92</v>
      </c>
      <c r="J199" s="45">
        <v>5.44</v>
      </c>
      <c r="K199" s="9" t="s">
        <v>46</v>
      </c>
      <c r="L199" s="71">
        <v>44682</v>
      </c>
      <c r="M199" s="9">
        <f t="shared" si="42"/>
        <v>75</v>
      </c>
      <c r="N199" s="9">
        <v>120</v>
      </c>
      <c r="O199" s="44" t="s">
        <v>267</v>
      </c>
      <c r="P199" s="9">
        <v>9</v>
      </c>
      <c r="Q199" s="9">
        <v>8</v>
      </c>
      <c r="R199" s="44">
        <v>0</v>
      </c>
      <c r="S199" s="44">
        <v>0</v>
      </c>
      <c r="T199" s="44">
        <v>0</v>
      </c>
      <c r="U199" s="44">
        <v>0</v>
      </c>
      <c r="V199" s="9">
        <v>0</v>
      </c>
      <c r="W199" s="9" t="s">
        <v>774</v>
      </c>
      <c r="Y199" s="9">
        <v>1</v>
      </c>
      <c r="AB199" s="16">
        <v>44712</v>
      </c>
      <c r="AC199" s="9" t="s">
        <v>737</v>
      </c>
      <c r="AD199" s="16">
        <v>44704</v>
      </c>
      <c r="AE199" s="11" t="e">
        <f t="shared" si="36"/>
        <v>#VALUE!</v>
      </c>
      <c r="AF199" s="44">
        <v>1</v>
      </c>
      <c r="AG199" s="44">
        <v>1</v>
      </c>
      <c r="AH199" s="44" t="s">
        <v>263</v>
      </c>
      <c r="AI199" s="44">
        <v>0</v>
      </c>
      <c r="AJ199" s="44" t="s">
        <v>266</v>
      </c>
      <c r="AK199" s="44" t="s">
        <v>266</v>
      </c>
      <c r="AL199" s="44">
        <v>1</v>
      </c>
      <c r="AM199" s="44">
        <v>1</v>
      </c>
      <c r="AN199" s="44">
        <v>0</v>
      </c>
      <c r="AO199" s="44">
        <v>0</v>
      </c>
      <c r="AP199" s="44">
        <v>0</v>
      </c>
      <c r="AQ199" s="44" t="s">
        <v>775</v>
      </c>
      <c r="AR199" s="44" t="s">
        <v>270</v>
      </c>
      <c r="AS199" s="44">
        <v>1</v>
      </c>
      <c r="AT199" s="53">
        <v>44775</v>
      </c>
      <c r="AU199" s="44" t="s">
        <v>550</v>
      </c>
      <c r="AV199" s="44"/>
      <c r="AW199" s="60">
        <f t="shared" si="41"/>
        <v>76</v>
      </c>
      <c r="AX199" s="53">
        <v>44739</v>
      </c>
      <c r="AY199" s="44">
        <v>85.92</v>
      </c>
      <c r="AZ199" s="44" t="s">
        <v>266</v>
      </c>
      <c r="BA199" s="44">
        <v>87.62</v>
      </c>
      <c r="BB199" s="44">
        <v>5.44</v>
      </c>
      <c r="BC199" s="44">
        <v>2.13</v>
      </c>
      <c r="BD199" s="44">
        <v>4</v>
      </c>
      <c r="BE199" s="44">
        <v>149</v>
      </c>
      <c r="BF199" s="44">
        <v>7.69</v>
      </c>
      <c r="BG199" s="44">
        <v>273</v>
      </c>
      <c r="BH199" s="44">
        <v>4.5599999999999996</v>
      </c>
      <c r="BI199" s="44">
        <v>0.64</v>
      </c>
      <c r="BJ199" s="44">
        <v>2.06</v>
      </c>
      <c r="BK199" s="44">
        <f t="shared" si="43"/>
        <v>2.2135922330097086</v>
      </c>
      <c r="BL199" s="44">
        <f t="shared" si="38"/>
        <v>3.21875</v>
      </c>
      <c r="BM199" s="44">
        <f t="shared" si="39"/>
        <v>132.52427184466018</v>
      </c>
      <c r="BN199" s="44">
        <f t="shared" si="40"/>
        <v>604.31067961165036</v>
      </c>
      <c r="BO199" s="44">
        <v>1</v>
      </c>
      <c r="BP199" s="44">
        <v>0</v>
      </c>
      <c r="BQ199" s="44" t="s">
        <v>266</v>
      </c>
      <c r="BR199" s="44" t="s">
        <v>266</v>
      </c>
      <c r="BS199" s="44">
        <v>1</v>
      </c>
      <c r="BT199" s="44" t="s">
        <v>266</v>
      </c>
      <c r="BU199" s="44" t="s">
        <v>266</v>
      </c>
      <c r="BV199" s="44">
        <v>0</v>
      </c>
      <c r="BW199" s="44">
        <v>0</v>
      </c>
      <c r="BY199" s="44"/>
      <c r="BZ199" s="44"/>
      <c r="CB199" s="44"/>
      <c r="CV199" s="44"/>
      <c r="CY199" s="44"/>
      <c r="DA199" s="44">
        <v>0</v>
      </c>
      <c r="DB199" s="44">
        <v>0</v>
      </c>
      <c r="DC199" s="44">
        <v>0</v>
      </c>
      <c r="DD199" s="44">
        <v>0</v>
      </c>
      <c r="DE199" s="44">
        <v>0</v>
      </c>
      <c r="DF199" s="44">
        <v>0</v>
      </c>
      <c r="DG199" s="44">
        <v>0</v>
      </c>
      <c r="DH199" s="44">
        <v>0</v>
      </c>
      <c r="DI199" s="44">
        <v>0</v>
      </c>
      <c r="DJ199" s="53">
        <v>44858</v>
      </c>
      <c r="DK199" s="13"/>
    </row>
    <row r="200" spans="1:115" ht="20.100000000000001" customHeight="1" x14ac:dyDescent="0.25">
      <c r="A200" s="30">
        <v>199</v>
      </c>
      <c r="B200" s="71">
        <v>44742</v>
      </c>
      <c r="C200" s="107" t="s">
        <v>658</v>
      </c>
      <c r="D200" s="13">
        <v>6309140431</v>
      </c>
      <c r="E200" s="118">
        <v>23268</v>
      </c>
      <c r="F200" s="4">
        <v>111</v>
      </c>
      <c r="H200" s="30" t="s">
        <v>3</v>
      </c>
      <c r="I200" s="4">
        <v>57.89</v>
      </c>
      <c r="J200" s="45">
        <v>4.7</v>
      </c>
      <c r="K200" s="9" t="s">
        <v>776</v>
      </c>
      <c r="L200" s="71">
        <v>44707</v>
      </c>
      <c r="M200" s="9">
        <f t="shared" si="42"/>
        <v>58</v>
      </c>
      <c r="N200" s="9">
        <v>289.7</v>
      </c>
      <c r="O200" s="44" t="s">
        <v>267</v>
      </c>
      <c r="P200" s="9">
        <v>9</v>
      </c>
      <c r="Q200" s="9">
        <v>8</v>
      </c>
      <c r="R200" s="44">
        <v>0</v>
      </c>
      <c r="S200" s="44">
        <v>0</v>
      </c>
      <c r="T200" s="44">
        <v>0</v>
      </c>
      <c r="U200" s="44">
        <v>0</v>
      </c>
      <c r="V200" s="9">
        <v>0</v>
      </c>
      <c r="W200" s="9" t="s">
        <v>777</v>
      </c>
      <c r="Y200" s="9">
        <v>1</v>
      </c>
      <c r="AB200" s="16">
        <v>44707</v>
      </c>
      <c r="AC200" s="9" t="s">
        <v>737</v>
      </c>
      <c r="AD200" s="16">
        <v>44720</v>
      </c>
      <c r="AE200" s="11" t="e">
        <f t="shared" si="36"/>
        <v>#VALUE!</v>
      </c>
      <c r="AF200" s="44">
        <v>1</v>
      </c>
      <c r="AG200" s="44">
        <v>1</v>
      </c>
      <c r="AH200" s="44" t="s">
        <v>263</v>
      </c>
      <c r="AI200" s="44">
        <v>0</v>
      </c>
      <c r="AJ200" s="44" t="s">
        <v>266</v>
      </c>
      <c r="AK200" s="44" t="s">
        <v>266</v>
      </c>
      <c r="AL200" s="44">
        <v>1</v>
      </c>
      <c r="AM200" s="44">
        <v>1</v>
      </c>
      <c r="AN200" s="44">
        <v>1</v>
      </c>
      <c r="AO200" s="44">
        <v>0</v>
      </c>
      <c r="AP200" s="44">
        <v>0</v>
      </c>
      <c r="AQ200" s="44" t="s">
        <v>778</v>
      </c>
      <c r="AU200" s="44"/>
      <c r="AV200" s="44"/>
      <c r="AW200" s="60" t="e">
        <f t="shared" si="41"/>
        <v>#NUM!</v>
      </c>
      <c r="AX200" s="44"/>
      <c r="BK200" s="44" t="e">
        <f t="shared" si="43"/>
        <v>#DIV/0!</v>
      </c>
      <c r="BL200" s="44" t="e">
        <f t="shared" si="38"/>
        <v>#DIV/0!</v>
      </c>
      <c r="BM200" s="44" t="e">
        <f t="shared" si="39"/>
        <v>#DIV/0!</v>
      </c>
      <c r="BN200" s="44" t="e">
        <f t="shared" si="40"/>
        <v>#DIV/0!</v>
      </c>
      <c r="BR200" s="44"/>
      <c r="BU200" s="44"/>
      <c r="BW200" s="44">
        <v>0</v>
      </c>
      <c r="BY200" s="44"/>
      <c r="BZ200" s="44"/>
      <c r="CB200" s="44"/>
      <c r="CV200" s="44"/>
      <c r="CY200" s="44"/>
      <c r="DA200" s="44">
        <v>0</v>
      </c>
      <c r="DB200" s="44">
        <v>0</v>
      </c>
      <c r="DC200" s="44">
        <v>0</v>
      </c>
      <c r="DD200" s="44">
        <v>0</v>
      </c>
      <c r="DE200" s="44">
        <v>0</v>
      </c>
      <c r="DF200" s="44">
        <v>0</v>
      </c>
      <c r="DG200" s="44">
        <v>0</v>
      </c>
      <c r="DH200" s="44">
        <v>0</v>
      </c>
      <c r="DI200" s="44">
        <v>0</v>
      </c>
      <c r="DJ200" s="53">
        <v>44852</v>
      </c>
      <c r="DK200" s="13"/>
    </row>
    <row r="201" spans="1:115" ht="20.100000000000001" customHeight="1" x14ac:dyDescent="0.25">
      <c r="A201" s="30">
        <v>200</v>
      </c>
      <c r="B201" s="71">
        <v>44743</v>
      </c>
      <c r="C201" s="107" t="s">
        <v>659</v>
      </c>
      <c r="D201" s="13">
        <v>341113434</v>
      </c>
      <c r="E201" s="118">
        <v>12736</v>
      </c>
      <c r="F201" s="4">
        <v>111</v>
      </c>
      <c r="H201" s="30" t="s">
        <v>0</v>
      </c>
      <c r="I201" s="4">
        <v>3.74</v>
      </c>
      <c r="J201" s="45">
        <v>3.59</v>
      </c>
      <c r="K201" s="9" t="s">
        <v>524</v>
      </c>
      <c r="L201" s="71">
        <v>39630</v>
      </c>
      <c r="M201" s="9">
        <f t="shared" si="42"/>
        <v>73</v>
      </c>
      <c r="N201" s="9">
        <v>13.1</v>
      </c>
      <c r="O201" s="44" t="s">
        <v>272</v>
      </c>
      <c r="P201" s="9">
        <v>7</v>
      </c>
      <c r="Q201" s="9">
        <v>7</v>
      </c>
      <c r="R201" s="44">
        <v>0</v>
      </c>
      <c r="S201" s="44">
        <v>1</v>
      </c>
      <c r="T201" s="44">
        <v>0</v>
      </c>
      <c r="U201" s="44">
        <v>0</v>
      </c>
      <c r="V201" s="9">
        <v>0</v>
      </c>
      <c r="X201" s="9" t="s">
        <v>779</v>
      </c>
      <c r="Y201" s="9">
        <v>1</v>
      </c>
      <c r="AB201" s="16">
        <v>43482</v>
      </c>
      <c r="AC201" s="16">
        <v>44725</v>
      </c>
      <c r="AD201" s="16">
        <v>39661</v>
      </c>
      <c r="AE201" s="11">
        <f t="shared" si="36"/>
        <v>5064</v>
      </c>
      <c r="AF201" s="44">
        <v>1</v>
      </c>
      <c r="AG201" s="44" t="s">
        <v>266</v>
      </c>
      <c r="AH201" s="44" t="s">
        <v>266</v>
      </c>
      <c r="AI201" s="44">
        <v>1</v>
      </c>
      <c r="AJ201" s="44" t="s">
        <v>266</v>
      </c>
      <c r="AK201" s="44" t="s">
        <v>266</v>
      </c>
      <c r="AL201" s="44">
        <v>1</v>
      </c>
      <c r="AM201" s="44">
        <v>1</v>
      </c>
      <c r="AN201" s="44">
        <v>0</v>
      </c>
      <c r="AO201" s="44">
        <v>0</v>
      </c>
      <c r="AP201" s="44">
        <v>0</v>
      </c>
      <c r="AQ201" s="44" t="s">
        <v>274</v>
      </c>
      <c r="AR201" s="44" t="s">
        <v>265</v>
      </c>
      <c r="AS201" s="44">
        <v>1</v>
      </c>
      <c r="AT201" s="53">
        <v>44743</v>
      </c>
      <c r="AU201" s="44" t="s">
        <v>550</v>
      </c>
      <c r="AV201" s="44"/>
      <c r="AW201" s="60">
        <f t="shared" si="41"/>
        <v>87</v>
      </c>
      <c r="AX201" s="53">
        <v>44743</v>
      </c>
      <c r="AY201" s="44">
        <v>3.74</v>
      </c>
      <c r="AZ201" s="44">
        <v>9.1300000000000008</v>
      </c>
      <c r="BA201" s="44">
        <v>324.08</v>
      </c>
      <c r="BB201" s="44">
        <v>3.59</v>
      </c>
      <c r="BC201" s="44">
        <v>1.69</v>
      </c>
      <c r="BD201" s="44">
        <v>4</v>
      </c>
      <c r="BE201" s="44">
        <v>123</v>
      </c>
      <c r="BF201" s="44">
        <v>10.64</v>
      </c>
      <c r="BG201" s="44">
        <v>304</v>
      </c>
      <c r="BH201" s="44">
        <v>8.5299999999999994</v>
      </c>
      <c r="BI201" s="44">
        <v>0.68</v>
      </c>
      <c r="BJ201" s="44">
        <v>1.23</v>
      </c>
      <c r="BK201" s="44">
        <f t="shared" si="43"/>
        <v>6.9349593495934956</v>
      </c>
      <c r="BL201" s="44">
        <f t="shared" si="38"/>
        <v>1.8088235294117645</v>
      </c>
      <c r="BM201" s="44">
        <f t="shared" si="39"/>
        <v>247.15447154471545</v>
      </c>
      <c r="BN201" s="44">
        <f t="shared" si="40"/>
        <v>2108.2276422764226</v>
      </c>
      <c r="BO201" s="44">
        <v>1</v>
      </c>
      <c r="BP201" s="44">
        <v>1</v>
      </c>
      <c r="BQ201" s="44">
        <v>0.15</v>
      </c>
      <c r="BR201" s="53">
        <v>44799</v>
      </c>
      <c r="BS201" s="44">
        <v>1</v>
      </c>
      <c r="BT201" s="44" t="s">
        <v>266</v>
      </c>
      <c r="BU201" s="44" t="s">
        <v>266</v>
      </c>
      <c r="BV201" s="44">
        <v>0</v>
      </c>
      <c r="BW201" s="44">
        <v>0</v>
      </c>
      <c r="BY201" s="44"/>
      <c r="BZ201" s="44"/>
      <c r="CB201" s="44"/>
      <c r="CV201" s="44"/>
      <c r="CY201" s="44"/>
      <c r="DA201" s="44">
        <v>0</v>
      </c>
      <c r="DB201" s="44">
        <v>0</v>
      </c>
      <c r="DC201" s="44">
        <v>0</v>
      </c>
      <c r="DD201" s="44">
        <v>0</v>
      </c>
      <c r="DE201" s="44">
        <v>0</v>
      </c>
      <c r="DF201" s="44">
        <v>0</v>
      </c>
      <c r="DG201" s="44">
        <v>1</v>
      </c>
      <c r="DH201" s="44">
        <v>0</v>
      </c>
      <c r="DI201" s="44">
        <v>0</v>
      </c>
      <c r="DJ201" s="53">
        <v>44876</v>
      </c>
      <c r="DK201" s="13"/>
    </row>
    <row r="202" spans="1:115" ht="20.100000000000001" customHeight="1" x14ac:dyDescent="0.25">
      <c r="A202" s="30">
        <v>201</v>
      </c>
      <c r="B202" s="71">
        <v>44746</v>
      </c>
      <c r="C202" s="107" t="s">
        <v>660</v>
      </c>
      <c r="D202" s="13">
        <v>430530434</v>
      </c>
      <c r="E202" s="118">
        <v>15856</v>
      </c>
      <c r="F202" s="4">
        <v>201</v>
      </c>
      <c r="H202" s="30" t="s">
        <v>6</v>
      </c>
      <c r="I202" s="4">
        <v>5.29</v>
      </c>
      <c r="J202" s="45">
        <v>3.41</v>
      </c>
      <c r="K202" s="9" t="s">
        <v>46</v>
      </c>
      <c r="L202" s="71">
        <v>44678</v>
      </c>
      <c r="M202" s="9">
        <f t="shared" si="42"/>
        <v>78</v>
      </c>
      <c r="N202" s="9">
        <v>9</v>
      </c>
      <c r="O202" s="44" t="s">
        <v>258</v>
      </c>
      <c r="P202" s="9">
        <v>9</v>
      </c>
      <c r="Q202" s="9">
        <v>8</v>
      </c>
      <c r="R202" s="44">
        <v>0</v>
      </c>
      <c r="S202" s="44">
        <v>0</v>
      </c>
      <c r="T202" s="44">
        <v>0</v>
      </c>
      <c r="U202" s="44">
        <v>0</v>
      </c>
      <c r="V202" s="9">
        <v>0</v>
      </c>
      <c r="W202" s="9" t="s">
        <v>780</v>
      </c>
      <c r="Y202" s="9">
        <v>1</v>
      </c>
      <c r="AB202" s="16">
        <v>44705</v>
      </c>
      <c r="AC202" s="9" t="s">
        <v>737</v>
      </c>
      <c r="AD202" s="16">
        <v>44678</v>
      </c>
      <c r="AE202" s="11" t="e">
        <f t="shared" si="36"/>
        <v>#VALUE!</v>
      </c>
      <c r="AF202" s="44">
        <v>1</v>
      </c>
      <c r="AG202" s="44">
        <v>1</v>
      </c>
      <c r="AH202" s="44" t="s">
        <v>263</v>
      </c>
      <c r="AI202" s="44">
        <v>0</v>
      </c>
      <c r="AJ202" s="44">
        <v>0.04</v>
      </c>
      <c r="AK202" s="53">
        <v>44844</v>
      </c>
      <c r="AL202" s="44">
        <v>1</v>
      </c>
      <c r="AM202" s="44">
        <v>1</v>
      </c>
      <c r="AN202" s="44">
        <v>0</v>
      </c>
      <c r="AO202" s="44">
        <v>0</v>
      </c>
      <c r="AP202" s="44">
        <v>0</v>
      </c>
      <c r="AQ202" s="44" t="s">
        <v>274</v>
      </c>
      <c r="AR202" s="44" t="s">
        <v>265</v>
      </c>
      <c r="AS202" s="44">
        <v>1</v>
      </c>
      <c r="AT202" s="53">
        <v>44785</v>
      </c>
      <c r="AU202" s="53">
        <v>44803</v>
      </c>
      <c r="AV202" s="44"/>
      <c r="AW202" s="60">
        <f t="shared" si="41"/>
        <v>79</v>
      </c>
      <c r="AX202" s="53">
        <v>44784</v>
      </c>
      <c r="AY202" s="44">
        <v>0.41</v>
      </c>
      <c r="AZ202" s="44">
        <v>57.15</v>
      </c>
      <c r="BA202" s="44" t="s">
        <v>266</v>
      </c>
      <c r="BB202" s="44">
        <v>5.25</v>
      </c>
      <c r="BC202" s="44">
        <v>2.17</v>
      </c>
      <c r="BD202" s="44">
        <v>4</v>
      </c>
      <c r="BE202" s="44">
        <v>169</v>
      </c>
      <c r="BF202" s="44">
        <v>6.78</v>
      </c>
      <c r="BG202" s="44">
        <v>197</v>
      </c>
      <c r="BH202" s="44">
        <v>3.92</v>
      </c>
      <c r="BI202" s="44">
        <v>0.46</v>
      </c>
      <c r="BJ202" s="44">
        <v>1.26</v>
      </c>
      <c r="BK202" s="44">
        <f t="shared" si="43"/>
        <v>3.1111111111111112</v>
      </c>
      <c r="BL202" s="44">
        <f t="shared" si="38"/>
        <v>2.7391304347826084</v>
      </c>
      <c r="BM202" s="44">
        <f t="shared" si="39"/>
        <v>156.34920634920636</v>
      </c>
      <c r="BN202" s="44">
        <f t="shared" si="40"/>
        <v>612.88888888888891</v>
      </c>
      <c r="BO202" s="44">
        <v>1</v>
      </c>
      <c r="BP202" s="44">
        <v>0</v>
      </c>
      <c r="BQ202" s="44">
        <v>0.04</v>
      </c>
      <c r="BR202" s="53">
        <v>44844</v>
      </c>
      <c r="BS202" s="44">
        <v>0</v>
      </c>
      <c r="BT202" s="44" t="s">
        <v>266</v>
      </c>
      <c r="BU202" s="44" t="s">
        <v>266</v>
      </c>
      <c r="BV202" s="44">
        <v>1</v>
      </c>
      <c r="BW202" s="44">
        <v>0</v>
      </c>
      <c r="BY202" s="44"/>
      <c r="BZ202" s="44"/>
      <c r="CB202" s="44"/>
      <c r="CV202" s="44"/>
      <c r="CY202" s="44"/>
      <c r="DA202" s="44">
        <v>0</v>
      </c>
      <c r="DB202" s="44">
        <v>1</v>
      </c>
      <c r="DC202" s="44">
        <v>0</v>
      </c>
      <c r="DD202" s="44">
        <v>0</v>
      </c>
      <c r="DE202" s="44">
        <v>0</v>
      </c>
      <c r="DF202" s="44">
        <v>0</v>
      </c>
      <c r="DG202" s="44">
        <v>0</v>
      </c>
      <c r="DH202" s="44">
        <v>0</v>
      </c>
      <c r="DI202" s="44">
        <v>1</v>
      </c>
      <c r="DJ202" s="53">
        <v>44866</v>
      </c>
      <c r="DK202" s="13"/>
    </row>
    <row r="203" spans="1:115" ht="20.100000000000001" customHeight="1" x14ac:dyDescent="0.25">
      <c r="A203" s="30">
        <v>202</v>
      </c>
      <c r="B203" s="71">
        <v>44749</v>
      </c>
      <c r="C203" s="107" t="s">
        <v>661</v>
      </c>
      <c r="D203" s="13">
        <v>480419427</v>
      </c>
      <c r="E203" s="118">
        <v>17642</v>
      </c>
      <c r="F203" s="4">
        <v>111</v>
      </c>
      <c r="H203" s="30" t="s">
        <v>3</v>
      </c>
      <c r="I203" s="4">
        <v>0.82</v>
      </c>
      <c r="J203" s="45">
        <v>4.3899999999999997</v>
      </c>
      <c r="K203" s="9" t="s">
        <v>46</v>
      </c>
      <c r="L203" s="71">
        <v>44256</v>
      </c>
      <c r="M203" s="9">
        <f t="shared" si="42"/>
        <v>72</v>
      </c>
      <c r="N203" s="9">
        <v>12</v>
      </c>
      <c r="O203" s="44" t="s">
        <v>267</v>
      </c>
      <c r="P203" s="9">
        <v>9</v>
      </c>
      <c r="Q203" s="9">
        <v>8</v>
      </c>
      <c r="R203" s="44">
        <v>0</v>
      </c>
      <c r="S203" s="44">
        <v>0</v>
      </c>
      <c r="T203" s="44">
        <v>0</v>
      </c>
      <c r="U203" s="44">
        <v>0</v>
      </c>
      <c r="V203" s="9">
        <v>0</v>
      </c>
      <c r="W203" s="9" t="s">
        <v>781</v>
      </c>
      <c r="Y203" s="9">
        <v>1</v>
      </c>
      <c r="AB203" s="16">
        <v>44256</v>
      </c>
      <c r="AC203" s="16">
        <v>44760</v>
      </c>
      <c r="AD203" s="16">
        <v>44364</v>
      </c>
      <c r="AE203" s="11">
        <f t="shared" si="36"/>
        <v>396</v>
      </c>
      <c r="AF203" s="44">
        <v>1</v>
      </c>
      <c r="AG203" s="44">
        <v>1</v>
      </c>
      <c r="AH203" s="44" t="s">
        <v>263</v>
      </c>
      <c r="AI203" s="44">
        <v>0</v>
      </c>
      <c r="AJ203" s="44" t="s">
        <v>266</v>
      </c>
      <c r="AK203" s="44" t="s">
        <v>266</v>
      </c>
      <c r="AL203" s="44">
        <v>0</v>
      </c>
      <c r="AM203" s="44">
        <v>1</v>
      </c>
      <c r="AN203" s="44">
        <v>1</v>
      </c>
      <c r="AO203" s="44">
        <v>0</v>
      </c>
      <c r="AP203" s="44">
        <v>0</v>
      </c>
      <c r="AQ203" s="44" t="s">
        <v>274</v>
      </c>
      <c r="AR203" s="44" t="s">
        <v>265</v>
      </c>
      <c r="AS203" s="44">
        <v>1</v>
      </c>
      <c r="AT203" s="53">
        <v>44364</v>
      </c>
      <c r="AU203" s="53">
        <v>44725</v>
      </c>
      <c r="AV203" s="44"/>
      <c r="AW203" s="60">
        <f t="shared" si="41"/>
        <v>73</v>
      </c>
      <c r="AX203" s="44" t="s">
        <v>266</v>
      </c>
      <c r="AY203" s="44" t="s">
        <v>266</v>
      </c>
      <c r="AZ203" s="44" t="s">
        <v>266</v>
      </c>
      <c r="BA203" s="44" t="s">
        <v>266</v>
      </c>
      <c r="BB203" s="44" t="s">
        <v>266</v>
      </c>
      <c r="BC203" s="44" t="s">
        <v>266</v>
      </c>
      <c r="BD203" s="44" t="s">
        <v>266</v>
      </c>
      <c r="BE203" s="44" t="s">
        <v>266</v>
      </c>
      <c r="BF203" s="44" t="s">
        <v>266</v>
      </c>
      <c r="BG203" s="44" t="s">
        <v>266</v>
      </c>
      <c r="BH203" s="44" t="s">
        <v>266</v>
      </c>
      <c r="BI203" s="44" t="s">
        <v>266</v>
      </c>
      <c r="BJ203" s="44" t="s">
        <v>266</v>
      </c>
      <c r="BK203" s="44" t="s">
        <v>266</v>
      </c>
      <c r="BL203" s="44" t="s">
        <v>266</v>
      </c>
      <c r="BM203" s="44" t="e">
        <f t="shared" si="39"/>
        <v>#VALUE!</v>
      </c>
      <c r="BN203" s="44" t="e">
        <f t="shared" si="40"/>
        <v>#VALUE!</v>
      </c>
      <c r="BO203" s="44">
        <v>1</v>
      </c>
      <c r="BP203" s="44" t="s">
        <v>266</v>
      </c>
      <c r="BQ203" s="44" t="s">
        <v>266</v>
      </c>
      <c r="BR203" s="44" t="s">
        <v>266</v>
      </c>
      <c r="BS203" s="44" t="s">
        <v>266</v>
      </c>
      <c r="BT203" s="44" t="s">
        <v>266</v>
      </c>
      <c r="BU203" s="44" t="s">
        <v>266</v>
      </c>
      <c r="BV203" s="44" t="s">
        <v>266</v>
      </c>
      <c r="BW203" s="44">
        <v>0</v>
      </c>
      <c r="BY203" s="44"/>
      <c r="BZ203" s="44"/>
      <c r="CB203" s="44"/>
      <c r="CV203" s="44"/>
      <c r="CY203" s="44"/>
      <c r="DA203" s="44">
        <v>0</v>
      </c>
      <c r="DB203" s="44">
        <v>0</v>
      </c>
      <c r="DC203" s="44">
        <v>0</v>
      </c>
      <c r="DD203" s="44">
        <v>1</v>
      </c>
      <c r="DE203" s="44">
        <v>0</v>
      </c>
      <c r="DF203" s="44">
        <v>0</v>
      </c>
      <c r="DG203" s="44">
        <v>0</v>
      </c>
      <c r="DH203" s="44">
        <v>0</v>
      </c>
      <c r="DI203" s="44">
        <v>0</v>
      </c>
      <c r="DJ203" s="53">
        <v>44872</v>
      </c>
      <c r="DK203" s="13"/>
    </row>
    <row r="204" spans="1:115" ht="20.100000000000001" customHeight="1" x14ac:dyDescent="0.25">
      <c r="A204" s="30">
        <v>203</v>
      </c>
      <c r="B204" s="71">
        <v>44749</v>
      </c>
      <c r="C204" s="107" t="s">
        <v>662</v>
      </c>
      <c r="D204" s="13">
        <v>520811237</v>
      </c>
      <c r="E204" s="118">
        <v>19217</v>
      </c>
      <c r="F204" s="4">
        <v>205</v>
      </c>
      <c r="H204" s="30" t="s">
        <v>3</v>
      </c>
      <c r="I204" s="4">
        <v>13.01</v>
      </c>
      <c r="J204" s="45">
        <v>4.16</v>
      </c>
      <c r="K204" s="9" t="s">
        <v>46</v>
      </c>
      <c r="L204" s="71">
        <v>44682</v>
      </c>
      <c r="M204" s="9">
        <f t="shared" si="42"/>
        <v>69</v>
      </c>
      <c r="N204" s="9">
        <v>679</v>
      </c>
      <c r="O204" s="44" t="s">
        <v>262</v>
      </c>
      <c r="P204" s="9">
        <v>8</v>
      </c>
      <c r="Q204" s="9">
        <v>8</v>
      </c>
      <c r="R204" s="44">
        <v>0</v>
      </c>
      <c r="S204" s="44">
        <v>0</v>
      </c>
      <c r="T204" s="44">
        <v>0</v>
      </c>
      <c r="U204" s="44">
        <v>0</v>
      </c>
      <c r="V204" s="9">
        <v>0</v>
      </c>
      <c r="W204" s="9" t="s">
        <v>782</v>
      </c>
      <c r="Y204" s="9">
        <v>1</v>
      </c>
      <c r="AB204" s="16">
        <v>44704</v>
      </c>
      <c r="AC204" s="9" t="s">
        <v>737</v>
      </c>
      <c r="AD204" s="16">
        <v>44725</v>
      </c>
      <c r="AE204" s="11" t="e">
        <f t="shared" si="36"/>
        <v>#VALUE!</v>
      </c>
      <c r="AF204" s="44">
        <v>1</v>
      </c>
      <c r="AG204" s="44">
        <v>1</v>
      </c>
      <c r="AH204" s="44" t="s">
        <v>263</v>
      </c>
      <c r="AI204" s="44">
        <v>0</v>
      </c>
      <c r="AJ204" s="44" t="s">
        <v>266</v>
      </c>
      <c r="AK204" s="44" t="s">
        <v>266</v>
      </c>
      <c r="AL204" s="44">
        <v>0</v>
      </c>
      <c r="AM204" s="44">
        <v>1</v>
      </c>
      <c r="AN204" s="44">
        <v>0</v>
      </c>
      <c r="AO204" s="44">
        <v>0</v>
      </c>
      <c r="AP204" s="44">
        <v>0</v>
      </c>
      <c r="AQ204" s="44" t="s">
        <v>274</v>
      </c>
      <c r="AR204" s="44" t="s">
        <v>270</v>
      </c>
      <c r="AS204" s="44">
        <v>1</v>
      </c>
      <c r="AT204" s="53">
        <v>44725</v>
      </c>
      <c r="AU204" s="44" t="s">
        <v>550</v>
      </c>
      <c r="AV204" s="44"/>
      <c r="AW204" s="60">
        <f t="shared" si="41"/>
        <v>69</v>
      </c>
      <c r="AX204" s="53">
        <v>44749</v>
      </c>
      <c r="AY204" s="44">
        <v>13.01</v>
      </c>
      <c r="AZ204" s="44" t="s">
        <v>266</v>
      </c>
      <c r="BA204" s="44" t="s">
        <v>266</v>
      </c>
      <c r="BB204" s="44">
        <v>4.16</v>
      </c>
      <c r="BC204" s="44">
        <v>10.54</v>
      </c>
      <c r="BD204" s="44">
        <v>4</v>
      </c>
      <c r="BE204" s="44">
        <v>143</v>
      </c>
      <c r="BF204" s="44">
        <v>6.05</v>
      </c>
      <c r="BG204" s="44">
        <v>190</v>
      </c>
      <c r="BH204" s="44">
        <v>4.78</v>
      </c>
      <c r="BI204" s="44">
        <v>0.46</v>
      </c>
      <c r="BJ204" s="44">
        <v>0.73</v>
      </c>
      <c r="BK204" s="44">
        <f t="shared" si="43"/>
        <v>6.5479452054794525</v>
      </c>
      <c r="BL204" s="44">
        <f t="shared" si="38"/>
        <v>1.5869565217391304</v>
      </c>
      <c r="BM204" s="44">
        <f t="shared" si="39"/>
        <v>260.27397260273972</v>
      </c>
      <c r="BN204" s="44">
        <f t="shared" si="40"/>
        <v>1244.1095890410959</v>
      </c>
      <c r="BO204" s="44">
        <v>0</v>
      </c>
      <c r="BP204" s="44">
        <v>0</v>
      </c>
      <c r="BQ204" s="44" t="s">
        <v>266</v>
      </c>
      <c r="BR204" s="44" t="s">
        <v>266</v>
      </c>
      <c r="BS204" s="44">
        <v>0</v>
      </c>
      <c r="BT204" s="44" t="s">
        <v>266</v>
      </c>
      <c r="BU204" s="44" t="s">
        <v>266</v>
      </c>
      <c r="BV204" s="44">
        <v>0</v>
      </c>
      <c r="BW204" s="44">
        <v>0</v>
      </c>
      <c r="BY204" s="44"/>
      <c r="BZ204" s="44"/>
      <c r="CB204" s="44"/>
      <c r="CV204" s="44"/>
      <c r="CY204" s="44"/>
      <c r="DA204" s="44">
        <v>0</v>
      </c>
      <c r="DB204" s="44">
        <v>0</v>
      </c>
      <c r="DC204" s="44">
        <v>0</v>
      </c>
      <c r="DD204" s="44">
        <v>0</v>
      </c>
      <c r="DE204" s="44">
        <v>0</v>
      </c>
      <c r="DF204" s="44">
        <v>0</v>
      </c>
      <c r="DG204" s="44">
        <v>0</v>
      </c>
      <c r="DH204" s="44">
        <v>0</v>
      </c>
      <c r="DI204" s="44">
        <v>0</v>
      </c>
      <c r="DJ204" s="53">
        <v>44872</v>
      </c>
      <c r="DK204" s="13"/>
    </row>
    <row r="205" spans="1:115" ht="20.100000000000001" customHeight="1" x14ac:dyDescent="0.25">
      <c r="A205" s="30">
        <v>204</v>
      </c>
      <c r="B205" s="71">
        <v>44757</v>
      </c>
      <c r="C205" s="107" t="s">
        <v>663</v>
      </c>
      <c r="D205" s="13">
        <v>6002090215</v>
      </c>
      <c r="E205" s="118">
        <v>21955</v>
      </c>
      <c r="F205" s="4">
        <v>111</v>
      </c>
      <c r="H205" s="30" t="s">
        <v>3</v>
      </c>
      <c r="I205" s="4">
        <v>3.32</v>
      </c>
      <c r="J205" s="45">
        <v>4.7699999999999996</v>
      </c>
      <c r="K205" s="9" t="s">
        <v>523</v>
      </c>
      <c r="L205" s="71">
        <v>44634</v>
      </c>
      <c r="M205" s="9">
        <f t="shared" si="42"/>
        <v>62</v>
      </c>
      <c r="N205" s="9">
        <v>102</v>
      </c>
      <c r="O205" s="44" t="s">
        <v>258</v>
      </c>
      <c r="P205" s="9">
        <v>9</v>
      </c>
      <c r="Q205" s="9">
        <v>8</v>
      </c>
      <c r="R205" s="44">
        <v>0</v>
      </c>
      <c r="S205" s="44">
        <v>0</v>
      </c>
      <c r="T205" s="44">
        <v>0</v>
      </c>
      <c r="U205" s="44">
        <v>0</v>
      </c>
      <c r="V205" s="9">
        <v>0</v>
      </c>
      <c r="W205" s="9" t="s">
        <v>783</v>
      </c>
      <c r="Y205" s="9">
        <v>1</v>
      </c>
      <c r="AB205" s="16">
        <v>44644</v>
      </c>
      <c r="AC205" s="9" t="s">
        <v>737</v>
      </c>
      <c r="AD205" s="16">
        <v>44663</v>
      </c>
      <c r="AE205" s="11" t="e">
        <f t="shared" si="36"/>
        <v>#VALUE!</v>
      </c>
      <c r="AF205" s="44">
        <v>0</v>
      </c>
      <c r="AG205" s="44">
        <v>1</v>
      </c>
      <c r="AH205" s="44" t="s">
        <v>273</v>
      </c>
      <c r="AI205" s="44">
        <v>0</v>
      </c>
      <c r="AJ205" s="44">
        <v>0.09</v>
      </c>
      <c r="AK205" s="53">
        <v>44846</v>
      </c>
      <c r="AL205" s="44">
        <v>0</v>
      </c>
      <c r="AM205" s="44">
        <v>1</v>
      </c>
      <c r="AN205" s="44">
        <v>0</v>
      </c>
      <c r="AO205" s="44">
        <v>0</v>
      </c>
      <c r="AP205" s="44">
        <v>0</v>
      </c>
      <c r="AQ205" s="44" t="s">
        <v>552</v>
      </c>
      <c r="AR205" s="44" t="s">
        <v>270</v>
      </c>
      <c r="AS205" s="44">
        <v>0</v>
      </c>
      <c r="AT205" s="53">
        <v>44757</v>
      </c>
      <c r="AU205" s="44" t="s">
        <v>550</v>
      </c>
      <c r="AV205" s="44"/>
      <c r="AW205" s="60">
        <f t="shared" si="41"/>
        <v>62</v>
      </c>
      <c r="AX205" s="53">
        <v>44757</v>
      </c>
      <c r="AY205" s="44">
        <v>3.32</v>
      </c>
      <c r="AZ205" s="44">
        <v>28.27</v>
      </c>
      <c r="BA205" s="44">
        <v>60.21</v>
      </c>
      <c r="BB205" s="44">
        <v>4.7699999999999996</v>
      </c>
      <c r="BC205" s="44">
        <v>0.76</v>
      </c>
      <c r="BD205" s="44">
        <v>4</v>
      </c>
      <c r="BE205" s="44">
        <v>148</v>
      </c>
      <c r="BF205" s="44">
        <v>7.06</v>
      </c>
      <c r="BG205" s="44">
        <v>278</v>
      </c>
      <c r="BH205" s="44">
        <v>3.25</v>
      </c>
      <c r="BI205" s="44">
        <v>0.64</v>
      </c>
      <c r="BJ205" s="44">
        <v>3.03</v>
      </c>
      <c r="BK205" s="44">
        <f t="shared" si="43"/>
        <v>1.0726072607260726</v>
      </c>
      <c r="BL205" s="44">
        <f t="shared" si="38"/>
        <v>4.734375</v>
      </c>
      <c r="BM205" s="44">
        <f t="shared" si="39"/>
        <v>91.749174917491757</v>
      </c>
      <c r="BN205" s="44">
        <f t="shared" si="40"/>
        <v>298.1848184818482</v>
      </c>
      <c r="BO205" s="44">
        <v>0</v>
      </c>
      <c r="BP205" s="44">
        <v>0</v>
      </c>
      <c r="BQ205" s="44">
        <v>0.09</v>
      </c>
      <c r="BR205" s="53">
        <v>44846</v>
      </c>
      <c r="BS205" s="44">
        <v>0</v>
      </c>
      <c r="BT205" s="44" t="s">
        <v>266</v>
      </c>
      <c r="BU205" s="44" t="s">
        <v>266</v>
      </c>
      <c r="BV205" s="44">
        <v>0</v>
      </c>
      <c r="BW205" s="44">
        <v>0</v>
      </c>
      <c r="BY205" s="44"/>
      <c r="BZ205" s="44"/>
      <c r="CB205" s="44"/>
      <c r="CV205" s="44"/>
      <c r="CY205" s="44"/>
      <c r="DA205" s="44">
        <v>0</v>
      </c>
      <c r="DB205" s="44">
        <v>0</v>
      </c>
      <c r="DC205" s="44">
        <v>0</v>
      </c>
      <c r="DD205" s="44">
        <v>0</v>
      </c>
      <c r="DE205" s="44">
        <v>0</v>
      </c>
      <c r="DF205" s="44">
        <v>0</v>
      </c>
      <c r="DG205" s="44">
        <v>0</v>
      </c>
      <c r="DH205" s="44">
        <v>0</v>
      </c>
      <c r="DI205" s="44">
        <v>0</v>
      </c>
      <c r="DJ205" s="53">
        <v>44846</v>
      </c>
      <c r="DK205" s="13"/>
    </row>
    <row r="206" spans="1:115" ht="20.100000000000001" customHeight="1" x14ac:dyDescent="0.25">
      <c r="A206" s="30">
        <v>205</v>
      </c>
      <c r="B206" s="71">
        <v>44768</v>
      </c>
      <c r="C206" s="28" t="s">
        <v>664</v>
      </c>
      <c r="D206" s="13">
        <v>480116414</v>
      </c>
      <c r="E206" s="118">
        <v>17548</v>
      </c>
      <c r="F206" s="4">
        <v>111</v>
      </c>
      <c r="H206" s="30" t="s">
        <v>3</v>
      </c>
      <c r="I206" s="4">
        <v>10.75</v>
      </c>
      <c r="J206" s="45">
        <v>3.02</v>
      </c>
      <c r="K206" s="9" t="s">
        <v>524</v>
      </c>
      <c r="L206" s="71">
        <v>40232</v>
      </c>
      <c r="M206" s="9">
        <f t="shared" si="42"/>
        <v>62</v>
      </c>
      <c r="N206" s="9" t="s">
        <v>266</v>
      </c>
      <c r="O206" s="44" t="s">
        <v>267</v>
      </c>
      <c r="P206" s="9">
        <v>9</v>
      </c>
      <c r="Q206" s="9">
        <v>8</v>
      </c>
      <c r="R206" s="44">
        <v>0</v>
      </c>
      <c r="S206" s="44">
        <v>1</v>
      </c>
      <c r="T206" s="44">
        <v>0</v>
      </c>
      <c r="U206" s="44">
        <v>1</v>
      </c>
      <c r="V206" s="9">
        <v>0</v>
      </c>
      <c r="X206" s="9" t="s">
        <v>784</v>
      </c>
      <c r="Y206" s="9">
        <v>0</v>
      </c>
      <c r="AB206" s="9" t="s">
        <v>737</v>
      </c>
      <c r="AC206" s="16">
        <v>44785</v>
      </c>
      <c r="AD206" s="16" t="s">
        <v>785</v>
      </c>
      <c r="AE206" s="11" t="e">
        <f t="shared" si="36"/>
        <v>#VALUE!</v>
      </c>
      <c r="AF206" s="44">
        <v>0</v>
      </c>
      <c r="AG206" s="44">
        <v>1</v>
      </c>
      <c r="AH206" s="44" t="s">
        <v>266</v>
      </c>
      <c r="AI206" s="44">
        <v>0</v>
      </c>
      <c r="AJ206" s="44" t="s">
        <v>266</v>
      </c>
      <c r="AK206" s="44" t="s">
        <v>266</v>
      </c>
      <c r="AL206" s="44">
        <v>0</v>
      </c>
      <c r="AM206" s="44">
        <v>0</v>
      </c>
      <c r="AN206" s="44">
        <v>0</v>
      </c>
      <c r="AO206" s="44">
        <v>0</v>
      </c>
      <c r="AP206" s="44">
        <v>0</v>
      </c>
      <c r="AQ206" s="44" t="s">
        <v>552</v>
      </c>
      <c r="AR206" s="44" t="s">
        <v>270</v>
      </c>
      <c r="AS206" s="44">
        <v>0</v>
      </c>
      <c r="AT206" s="53">
        <v>44785</v>
      </c>
      <c r="AU206" s="44" t="s">
        <v>550</v>
      </c>
      <c r="AV206" s="44"/>
      <c r="AW206" s="60">
        <f t="shared" si="41"/>
        <v>74</v>
      </c>
      <c r="AX206" s="53">
        <v>44769</v>
      </c>
      <c r="AY206" s="44">
        <v>10.75</v>
      </c>
      <c r="AZ206" s="44" t="s">
        <v>266</v>
      </c>
      <c r="BA206" s="44" t="s">
        <v>266</v>
      </c>
      <c r="BB206" s="44">
        <v>3.02</v>
      </c>
      <c r="BC206" s="44">
        <v>0.84</v>
      </c>
      <c r="BD206" s="44">
        <v>4</v>
      </c>
      <c r="BE206" s="44">
        <v>149</v>
      </c>
      <c r="BF206" s="44">
        <v>7.51</v>
      </c>
      <c r="BG206" s="44">
        <v>243</v>
      </c>
      <c r="BH206" s="44">
        <v>3.59</v>
      </c>
      <c r="BI206" s="44">
        <v>0.56000000000000005</v>
      </c>
      <c r="BJ206" s="44">
        <v>2.89</v>
      </c>
      <c r="BK206" s="44">
        <f t="shared" si="43"/>
        <v>1.2422145328719723</v>
      </c>
      <c r="BL206" s="44">
        <f t="shared" si="38"/>
        <v>5.1607142857142856</v>
      </c>
      <c r="BM206" s="44">
        <f t="shared" si="39"/>
        <v>84.083044982698965</v>
      </c>
      <c r="BN206" s="44">
        <f t="shared" si="40"/>
        <v>301.8581314878893</v>
      </c>
      <c r="BO206" s="44">
        <v>0</v>
      </c>
      <c r="BP206" s="44">
        <v>0</v>
      </c>
      <c r="BQ206" s="44">
        <v>0.01</v>
      </c>
      <c r="BR206" s="53">
        <v>44881</v>
      </c>
      <c r="BS206" s="44">
        <v>0</v>
      </c>
      <c r="BT206" s="44" t="s">
        <v>266</v>
      </c>
      <c r="BU206" s="44" t="s">
        <v>266</v>
      </c>
      <c r="BV206" s="44">
        <v>0</v>
      </c>
      <c r="BW206" s="44">
        <v>0</v>
      </c>
      <c r="BY206" s="44"/>
      <c r="BZ206" s="44"/>
      <c r="CB206" s="44"/>
      <c r="CV206" s="44"/>
      <c r="CY206" s="44"/>
      <c r="DA206" s="44">
        <v>0</v>
      </c>
      <c r="DB206" s="44">
        <v>0</v>
      </c>
      <c r="DC206" s="44">
        <v>0</v>
      </c>
      <c r="DD206" s="44">
        <v>0</v>
      </c>
      <c r="DE206" s="44">
        <v>0</v>
      </c>
      <c r="DF206" s="44">
        <v>0</v>
      </c>
      <c r="DG206" s="44">
        <v>0</v>
      </c>
      <c r="DH206" s="44">
        <v>0</v>
      </c>
      <c r="DI206" s="44">
        <v>0</v>
      </c>
      <c r="DJ206" s="53">
        <v>44881</v>
      </c>
      <c r="DK206" s="13"/>
    </row>
    <row r="207" spans="1:115" ht="20.100000000000001" customHeight="1" x14ac:dyDescent="0.25">
      <c r="A207" s="30">
        <v>206</v>
      </c>
      <c r="B207" s="71">
        <v>44771</v>
      </c>
      <c r="C207" s="107" t="s">
        <v>665</v>
      </c>
      <c r="D207" s="13">
        <v>500922389</v>
      </c>
      <c r="E207" s="118">
        <v>18528</v>
      </c>
      <c r="F207" s="4">
        <v>211</v>
      </c>
      <c r="H207" s="30" t="s">
        <v>3</v>
      </c>
      <c r="I207" s="4">
        <v>4.87</v>
      </c>
      <c r="J207" s="45">
        <v>3.41</v>
      </c>
      <c r="K207" s="9" t="s">
        <v>523</v>
      </c>
      <c r="L207" s="71">
        <v>44641</v>
      </c>
      <c r="M207" s="9">
        <f t="shared" si="42"/>
        <v>71</v>
      </c>
      <c r="N207" s="9">
        <v>26.7</v>
      </c>
      <c r="O207" s="44" t="s">
        <v>286</v>
      </c>
      <c r="P207" s="9">
        <v>6</v>
      </c>
      <c r="Q207" s="9">
        <v>6</v>
      </c>
      <c r="R207" s="44">
        <v>0</v>
      </c>
      <c r="S207" s="44">
        <v>0</v>
      </c>
      <c r="T207" s="44">
        <v>1</v>
      </c>
      <c r="U207" s="44">
        <v>0</v>
      </c>
      <c r="V207" s="9">
        <v>0</v>
      </c>
      <c r="W207" s="9" t="s">
        <v>755</v>
      </c>
      <c r="Y207" s="9">
        <v>1</v>
      </c>
      <c r="AB207" s="16">
        <v>44691</v>
      </c>
      <c r="AC207" s="9" t="s">
        <v>737</v>
      </c>
      <c r="AD207" s="16">
        <v>44741</v>
      </c>
      <c r="AE207" s="11" t="e">
        <f t="shared" si="36"/>
        <v>#VALUE!</v>
      </c>
      <c r="AF207" s="44">
        <v>0</v>
      </c>
      <c r="AG207" s="44">
        <v>1</v>
      </c>
      <c r="AH207" s="44" t="s">
        <v>281</v>
      </c>
      <c r="AI207" s="44">
        <v>0</v>
      </c>
      <c r="AJ207" s="44">
        <v>0.02</v>
      </c>
      <c r="AK207" s="53">
        <v>44860</v>
      </c>
      <c r="AL207" s="44">
        <v>0</v>
      </c>
      <c r="AM207" s="44">
        <v>1</v>
      </c>
      <c r="AN207" s="44">
        <v>0</v>
      </c>
      <c r="AO207" s="44">
        <v>0</v>
      </c>
      <c r="AP207" s="44">
        <v>0</v>
      </c>
      <c r="AQ207" s="44" t="s">
        <v>552</v>
      </c>
      <c r="AR207" s="44" t="s">
        <v>270</v>
      </c>
      <c r="AS207" s="44">
        <v>0</v>
      </c>
      <c r="AT207" s="53">
        <v>44771</v>
      </c>
      <c r="AU207" s="44" t="s">
        <v>550</v>
      </c>
      <c r="AV207" s="44"/>
      <c r="AW207" s="60">
        <f t="shared" si="41"/>
        <v>71</v>
      </c>
      <c r="AX207" s="53">
        <v>44713</v>
      </c>
      <c r="AY207" s="44">
        <v>46.49</v>
      </c>
      <c r="AZ207" s="44" t="s">
        <v>266</v>
      </c>
      <c r="BA207" s="44">
        <v>68.73</v>
      </c>
      <c r="BB207" s="44">
        <v>3.87</v>
      </c>
      <c r="BC207" s="44">
        <v>2.2000000000000002</v>
      </c>
      <c r="BD207" s="44">
        <v>4</v>
      </c>
      <c r="BE207" s="44">
        <v>144</v>
      </c>
      <c r="BF207" s="44">
        <v>6.96</v>
      </c>
      <c r="BG207" s="44">
        <v>251</v>
      </c>
      <c r="BH207" s="44">
        <v>4.07</v>
      </c>
      <c r="BI207" s="44">
        <v>0.81</v>
      </c>
      <c r="BJ207" s="44">
        <v>1.69</v>
      </c>
      <c r="BK207" s="44">
        <f t="shared" si="43"/>
        <v>2.4082840236686391</v>
      </c>
      <c r="BL207" s="44">
        <f t="shared" si="38"/>
        <v>2.0864197530864197</v>
      </c>
      <c r="BM207" s="44">
        <f t="shared" si="39"/>
        <v>148.52071005917159</v>
      </c>
      <c r="BN207" s="44">
        <f t="shared" si="40"/>
        <v>604.47928994082838</v>
      </c>
      <c r="BO207" s="44">
        <v>0</v>
      </c>
      <c r="BP207" s="44">
        <v>0</v>
      </c>
      <c r="BQ207" s="44">
        <v>0.02</v>
      </c>
      <c r="BR207" s="53">
        <v>44860</v>
      </c>
      <c r="BS207" s="44">
        <v>1</v>
      </c>
      <c r="BT207" s="44" t="s">
        <v>266</v>
      </c>
      <c r="BU207" s="44" t="s">
        <v>266</v>
      </c>
      <c r="BV207" s="44">
        <v>0</v>
      </c>
      <c r="BW207" s="44">
        <v>0</v>
      </c>
      <c r="BY207" s="44"/>
      <c r="BZ207" s="44"/>
      <c r="CB207" s="44"/>
      <c r="CV207" s="44"/>
      <c r="CY207" s="44"/>
      <c r="DA207" s="44">
        <v>0</v>
      </c>
      <c r="DB207" s="44">
        <v>0</v>
      </c>
      <c r="DC207" s="44">
        <v>0</v>
      </c>
      <c r="DD207" s="44">
        <v>0</v>
      </c>
      <c r="DE207" s="44">
        <v>1</v>
      </c>
      <c r="DF207" s="44">
        <v>0</v>
      </c>
      <c r="DG207" s="44">
        <v>0</v>
      </c>
      <c r="DH207" s="44">
        <v>0</v>
      </c>
      <c r="DI207" s="44">
        <v>0</v>
      </c>
      <c r="DJ207" s="53">
        <v>44880</v>
      </c>
      <c r="DK207" s="13"/>
    </row>
    <row r="208" spans="1:115" ht="20.100000000000001" customHeight="1" x14ac:dyDescent="0.25">
      <c r="A208" s="30">
        <v>207</v>
      </c>
      <c r="B208" s="71">
        <v>44771</v>
      </c>
      <c r="C208" s="107" t="s">
        <v>666</v>
      </c>
      <c r="D208" s="13">
        <v>320908479</v>
      </c>
      <c r="E208" s="118">
        <v>11940</v>
      </c>
      <c r="F208" s="4">
        <v>205</v>
      </c>
      <c r="H208" s="30" t="s">
        <v>3</v>
      </c>
      <c r="I208" s="4">
        <v>4.1399999999999997</v>
      </c>
      <c r="J208" s="45">
        <v>4.9800000000000004</v>
      </c>
      <c r="K208" s="9" t="s">
        <v>524</v>
      </c>
      <c r="L208" s="71">
        <v>41334</v>
      </c>
      <c r="M208" s="9">
        <f t="shared" si="42"/>
        <v>80</v>
      </c>
      <c r="N208" s="9">
        <v>15.91</v>
      </c>
      <c r="O208" s="44" t="s">
        <v>282</v>
      </c>
      <c r="P208" s="9">
        <v>7</v>
      </c>
      <c r="Q208" s="9">
        <v>7</v>
      </c>
      <c r="R208" s="44">
        <v>0</v>
      </c>
      <c r="S208" s="44">
        <v>0</v>
      </c>
      <c r="T208" s="44">
        <v>1</v>
      </c>
      <c r="U208" s="44">
        <v>0</v>
      </c>
      <c r="V208" s="9">
        <v>0</v>
      </c>
      <c r="W208" s="9" t="s">
        <v>276</v>
      </c>
      <c r="Y208" s="9">
        <v>0</v>
      </c>
      <c r="AB208" s="16">
        <v>44753</v>
      </c>
      <c r="AC208" s="16">
        <v>44771</v>
      </c>
      <c r="AD208" s="16">
        <v>41456</v>
      </c>
      <c r="AE208" s="11">
        <f t="shared" si="36"/>
        <v>3315</v>
      </c>
      <c r="AF208" s="44">
        <v>0</v>
      </c>
      <c r="AG208" s="44">
        <v>1</v>
      </c>
      <c r="AH208" s="44" t="s">
        <v>281</v>
      </c>
      <c r="AI208" s="44">
        <v>0</v>
      </c>
      <c r="AJ208" s="44">
        <v>0.05</v>
      </c>
      <c r="AK208" s="53">
        <v>41849</v>
      </c>
      <c r="AL208" s="44">
        <v>0</v>
      </c>
      <c r="AM208" s="44">
        <v>0</v>
      </c>
      <c r="AN208" s="44">
        <v>0</v>
      </c>
      <c r="AO208" s="44">
        <v>0</v>
      </c>
      <c r="AP208" s="44">
        <v>0</v>
      </c>
      <c r="AQ208" s="44" t="s">
        <v>274</v>
      </c>
      <c r="AR208" s="44" t="s">
        <v>786</v>
      </c>
      <c r="AS208" s="44">
        <v>1</v>
      </c>
      <c r="AT208" s="53">
        <v>44844</v>
      </c>
      <c r="AU208" s="44" t="s">
        <v>550</v>
      </c>
      <c r="AV208" s="44"/>
      <c r="AW208" s="60">
        <f t="shared" si="41"/>
        <v>90</v>
      </c>
      <c r="AX208" s="53">
        <v>44771</v>
      </c>
      <c r="AY208" s="44">
        <v>4.1399999999999997</v>
      </c>
      <c r="AZ208" s="44" t="s">
        <v>266</v>
      </c>
      <c r="BA208" s="44" t="s">
        <v>266</v>
      </c>
      <c r="BB208" s="44">
        <v>4.9800000000000004</v>
      </c>
      <c r="BC208" s="44">
        <v>1.43</v>
      </c>
      <c r="BD208" s="44">
        <v>8.3000000000000007</v>
      </c>
      <c r="BE208" s="44">
        <v>153</v>
      </c>
      <c r="BF208" s="44">
        <v>8.27</v>
      </c>
      <c r="BG208" s="44">
        <v>248</v>
      </c>
      <c r="BH208" s="44">
        <v>5.73</v>
      </c>
      <c r="BI208" s="44">
        <v>0.65</v>
      </c>
      <c r="BJ208" s="44">
        <v>1.59</v>
      </c>
      <c r="BK208" s="44">
        <f t="shared" si="43"/>
        <v>3.6037735849056602</v>
      </c>
      <c r="BL208" s="44">
        <f t="shared" si="38"/>
        <v>2.4461538461538463</v>
      </c>
      <c r="BM208" s="44">
        <f t="shared" si="39"/>
        <v>155.9748427672956</v>
      </c>
      <c r="BN208" s="44">
        <f t="shared" si="40"/>
        <v>893.7358490566038</v>
      </c>
      <c r="BO208" s="44">
        <v>1</v>
      </c>
      <c r="BP208" s="44">
        <v>0</v>
      </c>
      <c r="BQ208" s="44" t="s">
        <v>266</v>
      </c>
      <c r="BR208" s="44" t="s">
        <v>266</v>
      </c>
      <c r="BS208" s="44">
        <v>0</v>
      </c>
      <c r="BT208" s="44" t="s">
        <v>266</v>
      </c>
      <c r="BU208" s="44" t="s">
        <v>266</v>
      </c>
      <c r="BV208" s="44">
        <v>0</v>
      </c>
      <c r="BW208" s="44">
        <v>0</v>
      </c>
      <c r="BY208" s="44"/>
      <c r="BZ208" s="44"/>
      <c r="CB208" s="44"/>
      <c r="CV208" s="44"/>
      <c r="CY208" s="44"/>
      <c r="DA208" s="44">
        <v>0</v>
      </c>
      <c r="DB208" s="44">
        <v>0</v>
      </c>
      <c r="DC208" s="44">
        <v>0</v>
      </c>
      <c r="DD208" s="44">
        <v>0</v>
      </c>
      <c r="DE208" s="44">
        <v>0</v>
      </c>
      <c r="DF208" s="44">
        <v>0</v>
      </c>
      <c r="DG208" s="44">
        <v>1</v>
      </c>
      <c r="DH208" s="44">
        <v>0</v>
      </c>
      <c r="DI208" s="44">
        <v>0</v>
      </c>
      <c r="DJ208" s="53">
        <v>44844</v>
      </c>
      <c r="DK208" s="13"/>
    </row>
    <row r="209" spans="1:115" ht="20.100000000000001" customHeight="1" x14ac:dyDescent="0.25">
      <c r="A209" s="30">
        <v>208</v>
      </c>
      <c r="B209" s="71">
        <v>44784</v>
      </c>
      <c r="C209" s="107" t="s">
        <v>667</v>
      </c>
      <c r="D209" s="13">
        <v>530805126</v>
      </c>
      <c r="E209" s="118">
        <v>19576</v>
      </c>
      <c r="F209" s="4">
        <v>205</v>
      </c>
      <c r="H209" s="30" t="s">
        <v>6</v>
      </c>
      <c r="I209" s="4">
        <v>4.88</v>
      </c>
      <c r="J209" s="45">
        <v>3.17</v>
      </c>
      <c r="K209" s="9" t="s">
        <v>524</v>
      </c>
      <c r="L209" s="71">
        <v>43752</v>
      </c>
      <c r="M209" s="9">
        <f t="shared" si="42"/>
        <v>66</v>
      </c>
      <c r="N209" s="9">
        <v>11.7</v>
      </c>
      <c r="O209" s="44" t="s">
        <v>258</v>
      </c>
      <c r="P209" s="9">
        <v>9</v>
      </c>
      <c r="Q209" s="9">
        <v>8</v>
      </c>
      <c r="R209" s="44">
        <v>0</v>
      </c>
      <c r="S209" s="44">
        <v>1</v>
      </c>
      <c r="T209" s="44">
        <v>0</v>
      </c>
      <c r="U209" s="44">
        <v>0</v>
      </c>
      <c r="V209" s="9">
        <v>0</v>
      </c>
      <c r="W209" s="9" t="s">
        <v>787</v>
      </c>
      <c r="Y209" s="9">
        <v>0</v>
      </c>
      <c r="AB209" s="16">
        <v>44680</v>
      </c>
      <c r="AC209" s="16">
        <v>44686</v>
      </c>
      <c r="AD209" s="16">
        <v>43811</v>
      </c>
      <c r="AE209" s="11">
        <v>875</v>
      </c>
      <c r="AF209" s="44">
        <v>0</v>
      </c>
      <c r="AG209" s="44">
        <v>1</v>
      </c>
      <c r="AH209" s="44" t="s">
        <v>260</v>
      </c>
      <c r="AI209" s="44">
        <v>0</v>
      </c>
      <c r="AJ209" s="44" t="s">
        <v>266</v>
      </c>
      <c r="AK209" s="44" t="s">
        <v>266</v>
      </c>
      <c r="AL209" s="44">
        <v>1</v>
      </c>
      <c r="AM209" s="44">
        <v>1</v>
      </c>
      <c r="AN209" s="44">
        <v>0</v>
      </c>
      <c r="AO209" s="44">
        <v>0</v>
      </c>
      <c r="AP209" s="44">
        <v>0</v>
      </c>
      <c r="AQ209" s="44" t="s">
        <v>274</v>
      </c>
      <c r="AR209" s="44" t="s">
        <v>265</v>
      </c>
      <c r="AS209" s="44">
        <v>0</v>
      </c>
      <c r="AT209" s="53">
        <v>44784</v>
      </c>
      <c r="AU209" s="44" t="s">
        <v>550</v>
      </c>
      <c r="AV209" s="44"/>
      <c r="AW209" s="60">
        <f t="shared" si="41"/>
        <v>69</v>
      </c>
      <c r="AX209" s="53">
        <v>44784</v>
      </c>
      <c r="AY209" s="44">
        <v>4.88</v>
      </c>
      <c r="AZ209" s="44">
        <v>15.77</v>
      </c>
      <c r="BA209" s="44">
        <v>25.05</v>
      </c>
      <c r="BB209" s="44">
        <v>3.17</v>
      </c>
      <c r="BC209" s="44">
        <v>1.05</v>
      </c>
      <c r="BD209" s="44">
        <v>4</v>
      </c>
      <c r="BE209" s="44">
        <v>144</v>
      </c>
      <c r="BF209" s="44">
        <v>6.47</v>
      </c>
      <c r="BG209" s="44">
        <v>221</v>
      </c>
      <c r="BH209" s="44">
        <v>3.29</v>
      </c>
      <c r="BI209" s="44">
        <v>0.72</v>
      </c>
      <c r="BJ209" s="44">
        <v>2.21</v>
      </c>
      <c r="BK209" s="44">
        <f t="shared" si="43"/>
        <v>1.4886877828054299</v>
      </c>
      <c r="BL209" s="44">
        <f t="shared" si="38"/>
        <v>3.0694444444444446</v>
      </c>
      <c r="BM209" s="44">
        <f t="shared" si="39"/>
        <v>100</v>
      </c>
      <c r="BN209" s="44">
        <f t="shared" si="40"/>
        <v>329</v>
      </c>
      <c r="BO209" s="44">
        <v>0</v>
      </c>
      <c r="BP209" s="44">
        <v>0</v>
      </c>
      <c r="BQ209" s="44" t="s">
        <v>266</v>
      </c>
      <c r="BR209" s="44" t="s">
        <v>266</v>
      </c>
      <c r="BS209" s="44">
        <v>0</v>
      </c>
      <c r="BT209" s="44" t="s">
        <v>266</v>
      </c>
      <c r="BU209" s="44" t="s">
        <v>266</v>
      </c>
      <c r="BV209" s="44">
        <v>0</v>
      </c>
      <c r="BW209" s="44">
        <v>0</v>
      </c>
      <c r="BY209" s="44"/>
      <c r="BZ209" s="44"/>
      <c r="CB209" s="44"/>
      <c r="CV209" s="44"/>
      <c r="CY209" s="44"/>
      <c r="DA209" s="44">
        <v>0</v>
      </c>
      <c r="DB209" s="44">
        <v>0</v>
      </c>
      <c r="DC209" s="44">
        <v>0</v>
      </c>
      <c r="DD209" s="44">
        <v>0</v>
      </c>
      <c r="DE209" s="44">
        <v>0</v>
      </c>
      <c r="DF209" s="44">
        <v>0</v>
      </c>
      <c r="DG209" s="44">
        <v>0</v>
      </c>
      <c r="DH209" s="44">
        <v>0</v>
      </c>
      <c r="DI209" s="44">
        <v>0</v>
      </c>
      <c r="DJ209" s="53">
        <v>44873</v>
      </c>
      <c r="DK209" s="13"/>
    </row>
    <row r="210" spans="1:115" ht="20.100000000000001" customHeight="1" x14ac:dyDescent="0.25">
      <c r="A210" s="30">
        <v>209</v>
      </c>
      <c r="B210" s="71">
        <v>44784</v>
      </c>
      <c r="C210" s="107" t="s">
        <v>668</v>
      </c>
      <c r="D210" s="13">
        <v>6307290902</v>
      </c>
      <c r="E210" s="118">
        <v>23221</v>
      </c>
      <c r="F210" s="4">
        <v>205</v>
      </c>
      <c r="H210" s="4" t="s">
        <v>6</v>
      </c>
      <c r="I210" s="4">
        <v>2274.5500000000002</v>
      </c>
      <c r="J210" s="45">
        <v>4.88</v>
      </c>
      <c r="K210" s="9" t="s">
        <v>46</v>
      </c>
      <c r="L210" s="71">
        <v>44754</v>
      </c>
      <c r="M210" s="9">
        <f t="shared" si="42"/>
        <v>58</v>
      </c>
      <c r="N210" s="9">
        <v>948</v>
      </c>
      <c r="O210" s="44" t="s">
        <v>284</v>
      </c>
      <c r="P210" s="9">
        <v>10</v>
      </c>
      <c r="Q210" s="9">
        <v>8</v>
      </c>
      <c r="R210" s="44">
        <v>0</v>
      </c>
      <c r="S210" s="44">
        <v>0</v>
      </c>
      <c r="T210" s="44">
        <v>0</v>
      </c>
      <c r="U210" s="44">
        <v>0</v>
      </c>
      <c r="V210" s="9">
        <v>0</v>
      </c>
      <c r="W210" s="9" t="s">
        <v>612</v>
      </c>
      <c r="Y210" s="9">
        <v>1</v>
      </c>
      <c r="AB210" s="16">
        <v>44764</v>
      </c>
      <c r="AC210" s="9" t="s">
        <v>737</v>
      </c>
      <c r="AD210" s="16">
        <v>44775</v>
      </c>
      <c r="AE210" s="11">
        <v>0</v>
      </c>
      <c r="AF210" s="44">
        <v>0</v>
      </c>
      <c r="AG210" s="44">
        <v>1</v>
      </c>
      <c r="AH210" s="44" t="s">
        <v>263</v>
      </c>
      <c r="AI210" s="44">
        <v>0</v>
      </c>
      <c r="AJ210" s="44" t="s">
        <v>266</v>
      </c>
      <c r="AK210" s="44" t="s">
        <v>266</v>
      </c>
      <c r="AL210" s="44">
        <v>1</v>
      </c>
      <c r="AM210" s="44">
        <v>1</v>
      </c>
      <c r="AN210" s="44">
        <v>0</v>
      </c>
      <c r="AO210" s="44">
        <v>0</v>
      </c>
      <c r="AP210" s="44">
        <v>0</v>
      </c>
      <c r="AQ210" s="44" t="s">
        <v>552</v>
      </c>
      <c r="AR210" s="44" t="s">
        <v>270</v>
      </c>
      <c r="AS210" s="44">
        <v>0</v>
      </c>
      <c r="AT210" s="53">
        <v>44784</v>
      </c>
      <c r="AU210" s="53">
        <v>44865</v>
      </c>
      <c r="AV210" s="44"/>
      <c r="AW210" s="60">
        <f t="shared" si="41"/>
        <v>59</v>
      </c>
      <c r="AX210" s="53">
        <v>44784</v>
      </c>
      <c r="AY210" s="44">
        <v>2274.5500000000002</v>
      </c>
      <c r="AZ210" s="44">
        <v>15.6</v>
      </c>
      <c r="BA210" s="44">
        <v>77.11</v>
      </c>
      <c r="BB210" s="44">
        <v>4.88</v>
      </c>
      <c r="BC210" s="44">
        <v>2.71</v>
      </c>
      <c r="BD210" s="44">
        <v>134.30000000000001</v>
      </c>
      <c r="BE210" s="44">
        <v>139</v>
      </c>
      <c r="BF210" s="44">
        <v>13.99</v>
      </c>
      <c r="BG210" s="44">
        <v>288</v>
      </c>
      <c r="BH210" s="44">
        <v>9.44</v>
      </c>
      <c r="BI210" s="44">
        <v>1.82</v>
      </c>
      <c r="BJ210" s="44">
        <v>2.61</v>
      </c>
      <c r="BK210" s="44">
        <f t="shared" si="43"/>
        <v>3.6168582375478926</v>
      </c>
      <c r="BL210" s="44">
        <f t="shared" si="38"/>
        <v>1.4340659340659339</v>
      </c>
      <c r="BM210" s="44">
        <f t="shared" si="39"/>
        <v>110.3448275862069</v>
      </c>
      <c r="BN210" s="44">
        <f t="shared" si="40"/>
        <v>1041.655172413793</v>
      </c>
      <c r="BO210" s="44">
        <v>1</v>
      </c>
      <c r="BP210" s="44">
        <v>1</v>
      </c>
      <c r="BQ210" s="44" t="s">
        <v>266</v>
      </c>
      <c r="BR210" s="44" t="s">
        <v>266</v>
      </c>
      <c r="BS210" s="44">
        <v>1</v>
      </c>
      <c r="BT210" s="44" t="s">
        <v>266</v>
      </c>
      <c r="BU210" s="44" t="s">
        <v>266</v>
      </c>
      <c r="BV210" s="44">
        <v>1</v>
      </c>
      <c r="BW210" s="44">
        <v>0</v>
      </c>
      <c r="BY210" s="44"/>
      <c r="BZ210" s="44"/>
      <c r="CB210" s="44"/>
      <c r="CV210" s="44"/>
      <c r="CY210" s="44"/>
      <c r="DA210" s="44">
        <v>0</v>
      </c>
      <c r="DB210" s="44">
        <v>0</v>
      </c>
      <c r="DC210" s="44">
        <v>1</v>
      </c>
      <c r="DD210" s="44">
        <v>0</v>
      </c>
      <c r="DE210" s="44">
        <v>0</v>
      </c>
      <c r="DF210" s="44">
        <v>0</v>
      </c>
      <c r="DG210" s="44">
        <v>0</v>
      </c>
      <c r="DH210" s="44">
        <v>0</v>
      </c>
      <c r="DI210" s="44">
        <v>0</v>
      </c>
      <c r="DJ210" s="53">
        <v>44872</v>
      </c>
      <c r="DK210" s="13"/>
    </row>
    <row r="211" spans="1:115" ht="20.100000000000001" customHeight="1" x14ac:dyDescent="0.25">
      <c r="A211" s="30">
        <v>210</v>
      </c>
      <c r="B211" s="71">
        <v>44797</v>
      </c>
      <c r="C211" s="107" t="s">
        <v>693</v>
      </c>
      <c r="D211" s="13">
        <v>330507439</v>
      </c>
      <c r="E211" s="118">
        <v>12181</v>
      </c>
      <c r="F211" s="4">
        <v>207</v>
      </c>
      <c r="H211" s="4" t="s">
        <v>3</v>
      </c>
      <c r="I211" s="4">
        <v>80.37</v>
      </c>
      <c r="J211" s="45">
        <v>4.95</v>
      </c>
      <c r="K211" s="9" t="s">
        <v>523</v>
      </c>
      <c r="L211" s="71">
        <v>43559</v>
      </c>
      <c r="M211" s="9">
        <f t="shared" si="42"/>
        <v>85</v>
      </c>
      <c r="N211" s="9">
        <v>119</v>
      </c>
      <c r="O211" s="44" t="s">
        <v>267</v>
      </c>
      <c r="P211" s="9">
        <v>9</v>
      </c>
      <c r="Q211" s="9">
        <v>8</v>
      </c>
      <c r="R211" s="44">
        <v>0</v>
      </c>
      <c r="S211" s="44">
        <v>0</v>
      </c>
      <c r="T211" s="44">
        <v>0</v>
      </c>
      <c r="U211" s="44">
        <v>1</v>
      </c>
      <c r="V211" s="9">
        <v>0</v>
      </c>
      <c r="W211" s="9" t="s">
        <v>791</v>
      </c>
      <c r="Y211" s="9">
        <v>1</v>
      </c>
      <c r="AB211" s="16">
        <v>43556</v>
      </c>
      <c r="AC211" s="16">
        <v>44743</v>
      </c>
      <c r="AD211" s="16">
        <v>43656</v>
      </c>
      <c r="AE211" s="11">
        <f t="shared" ref="AE211:AE222" si="44">DATEDIF(AD211,AC211,"d")</f>
        <v>1087</v>
      </c>
      <c r="AF211" s="44">
        <v>1</v>
      </c>
      <c r="AG211" s="44">
        <v>1</v>
      </c>
      <c r="AH211" s="44" t="s">
        <v>281</v>
      </c>
      <c r="AI211" s="44">
        <v>0</v>
      </c>
      <c r="AJ211" s="44">
        <v>3.9</v>
      </c>
      <c r="AK211" s="53">
        <v>44092</v>
      </c>
      <c r="AL211" s="44">
        <v>1</v>
      </c>
      <c r="AM211" s="44">
        <v>1</v>
      </c>
      <c r="AN211" s="44">
        <v>0</v>
      </c>
      <c r="AO211" s="44">
        <v>0</v>
      </c>
      <c r="AP211" s="44">
        <v>0</v>
      </c>
      <c r="AQ211" s="44" t="s">
        <v>274</v>
      </c>
      <c r="AR211" s="44" t="s">
        <v>265</v>
      </c>
      <c r="AS211" s="44">
        <v>1</v>
      </c>
      <c r="AT211" s="53">
        <v>44797</v>
      </c>
      <c r="AU211" s="44" t="s">
        <v>792</v>
      </c>
      <c r="AV211" s="44"/>
      <c r="AW211" s="60">
        <f t="shared" si="41"/>
        <v>89</v>
      </c>
      <c r="AX211" s="53">
        <v>44797</v>
      </c>
      <c r="AY211" s="44">
        <v>80.37</v>
      </c>
      <c r="AZ211" s="44">
        <v>15</v>
      </c>
      <c r="BA211" s="44">
        <v>796.66</v>
      </c>
      <c r="BB211" s="44">
        <v>4.95</v>
      </c>
      <c r="BC211" s="44">
        <v>1.69</v>
      </c>
      <c r="BD211" s="44">
        <v>69.2</v>
      </c>
      <c r="BE211" s="44">
        <v>112</v>
      </c>
      <c r="BF211" s="44">
        <v>7.12</v>
      </c>
      <c r="BG211" s="44">
        <v>332</v>
      </c>
      <c r="BH211" s="44">
        <v>4.6100000000000003</v>
      </c>
      <c r="BI211" s="44">
        <v>0.83</v>
      </c>
      <c r="BJ211" s="44">
        <v>1.4</v>
      </c>
      <c r="BK211" s="44">
        <f t="shared" si="43"/>
        <v>3.2928571428571431</v>
      </c>
      <c r="BL211" s="44">
        <f t="shared" si="38"/>
        <v>1.6867469879518071</v>
      </c>
      <c r="BM211" s="44">
        <f t="shared" si="39"/>
        <v>237.14285714285717</v>
      </c>
      <c r="BN211" s="44">
        <f t="shared" si="40"/>
        <v>1093.2285714285715</v>
      </c>
      <c r="BO211" s="44">
        <v>1</v>
      </c>
      <c r="BP211" s="44">
        <v>0</v>
      </c>
      <c r="BQ211" s="44" t="s">
        <v>266</v>
      </c>
      <c r="BR211" s="44" t="s">
        <v>266</v>
      </c>
      <c r="BS211" s="44">
        <v>0</v>
      </c>
      <c r="BT211" s="44" t="s">
        <v>793</v>
      </c>
      <c r="BU211" s="44"/>
      <c r="BV211" s="44">
        <v>0</v>
      </c>
      <c r="BW211" s="44">
        <v>0</v>
      </c>
      <c r="BY211" s="44"/>
      <c r="BZ211" s="44"/>
      <c r="CB211" s="44"/>
      <c r="CV211" s="44"/>
      <c r="CY211" s="44"/>
      <c r="DA211" s="44">
        <v>0</v>
      </c>
      <c r="DB211" s="44">
        <v>0</v>
      </c>
      <c r="DC211" s="44">
        <v>0</v>
      </c>
      <c r="DD211" s="44">
        <v>0</v>
      </c>
      <c r="DE211" s="44">
        <v>1</v>
      </c>
      <c r="DF211" s="44">
        <v>0</v>
      </c>
      <c r="DG211" s="44">
        <v>0</v>
      </c>
      <c r="DH211" s="44">
        <v>0</v>
      </c>
      <c r="DI211" s="44">
        <v>0</v>
      </c>
      <c r="DJ211" s="53">
        <v>44881</v>
      </c>
      <c r="DK211" s="13"/>
    </row>
    <row r="212" spans="1:115" ht="20.100000000000001" customHeight="1" x14ac:dyDescent="0.25">
      <c r="A212" s="30">
        <v>211</v>
      </c>
      <c r="B212" s="71">
        <v>44804</v>
      </c>
      <c r="C212" s="107" t="s">
        <v>694</v>
      </c>
      <c r="D212" s="13">
        <v>430717427</v>
      </c>
      <c r="E212" s="118">
        <v>15904</v>
      </c>
      <c r="F212" s="4">
        <v>201</v>
      </c>
      <c r="H212" s="4" t="s">
        <v>6</v>
      </c>
      <c r="I212" s="4" t="s">
        <v>266</v>
      </c>
      <c r="J212" s="45">
        <v>3.37</v>
      </c>
      <c r="K212" s="9" t="s">
        <v>523</v>
      </c>
      <c r="L212" s="71">
        <v>41943</v>
      </c>
      <c r="M212" s="9">
        <f t="shared" si="42"/>
        <v>71</v>
      </c>
      <c r="N212" s="9">
        <v>6.94</v>
      </c>
      <c r="O212" s="44" t="s">
        <v>262</v>
      </c>
      <c r="P212" s="9">
        <v>8</v>
      </c>
      <c r="Q212" s="9">
        <v>8</v>
      </c>
      <c r="R212" s="44">
        <v>0</v>
      </c>
      <c r="S212" s="44">
        <v>1</v>
      </c>
      <c r="T212" s="44">
        <v>0</v>
      </c>
      <c r="U212" s="44">
        <v>0</v>
      </c>
      <c r="V212" s="9">
        <v>0</v>
      </c>
      <c r="X212" s="9" t="s">
        <v>794</v>
      </c>
      <c r="Y212" s="9">
        <v>0</v>
      </c>
      <c r="AB212" s="16">
        <v>44720</v>
      </c>
      <c r="AC212" s="16">
        <v>44720</v>
      </c>
      <c r="AD212" s="16">
        <v>43839</v>
      </c>
      <c r="AE212" s="11">
        <f t="shared" si="44"/>
        <v>881</v>
      </c>
      <c r="AF212" s="44">
        <v>0</v>
      </c>
      <c r="AG212" s="44">
        <v>1</v>
      </c>
      <c r="AH212" s="44" t="s">
        <v>281</v>
      </c>
      <c r="AI212" s="44">
        <v>0</v>
      </c>
      <c r="AJ212" s="65">
        <v>0.04</v>
      </c>
      <c r="AK212" s="53">
        <v>44098</v>
      </c>
      <c r="AL212" s="44">
        <v>1</v>
      </c>
      <c r="AM212" s="44">
        <v>1</v>
      </c>
      <c r="AN212" s="44">
        <v>0</v>
      </c>
      <c r="AO212" s="44">
        <v>0</v>
      </c>
      <c r="AP212" s="44">
        <v>0</v>
      </c>
      <c r="AQ212" s="44" t="s">
        <v>274</v>
      </c>
      <c r="AR212" s="44" t="s">
        <v>265</v>
      </c>
      <c r="AS212" s="44">
        <v>1</v>
      </c>
      <c r="AT212" s="53">
        <v>44804</v>
      </c>
      <c r="AU212" s="44" t="s">
        <v>550</v>
      </c>
      <c r="AV212" s="44"/>
      <c r="AW212" s="60">
        <f t="shared" si="41"/>
        <v>79</v>
      </c>
      <c r="AX212" s="53">
        <v>44804</v>
      </c>
      <c r="AY212" s="44" t="s">
        <v>266</v>
      </c>
      <c r="AZ212" s="44" t="s">
        <v>266</v>
      </c>
      <c r="BA212" s="44">
        <v>274.94</v>
      </c>
      <c r="BB212" s="44">
        <v>3.37</v>
      </c>
      <c r="BC212" s="44">
        <v>3.41</v>
      </c>
      <c r="BD212" s="44">
        <v>10.199999999999999</v>
      </c>
      <c r="BE212" s="44">
        <v>117</v>
      </c>
      <c r="BF212" s="44">
        <v>5.94</v>
      </c>
      <c r="BG212" s="44">
        <v>176</v>
      </c>
      <c r="BH212" s="44">
        <v>3.76</v>
      </c>
      <c r="BI212" s="44">
        <v>0.4</v>
      </c>
      <c r="BJ212" s="44">
        <v>1.63</v>
      </c>
      <c r="BK212" s="44">
        <f t="shared" si="43"/>
        <v>2.3067484662576687</v>
      </c>
      <c r="BL212" s="44">
        <f t="shared" si="38"/>
        <v>4.0749999999999993</v>
      </c>
      <c r="BM212" s="44">
        <f t="shared" si="39"/>
        <v>107.97546012269939</v>
      </c>
      <c r="BN212" s="44">
        <f t="shared" si="40"/>
        <v>405.98773006134968</v>
      </c>
      <c r="BO212" s="44">
        <v>0</v>
      </c>
      <c r="BP212" s="44">
        <v>0</v>
      </c>
      <c r="BQ212" s="44" t="s">
        <v>266</v>
      </c>
      <c r="BR212" s="44" t="s">
        <v>266</v>
      </c>
      <c r="BS212" s="44">
        <v>0</v>
      </c>
      <c r="BT212" s="44" t="s">
        <v>266</v>
      </c>
      <c r="BU212" s="44" t="s">
        <v>266</v>
      </c>
      <c r="BV212" s="44">
        <v>0</v>
      </c>
      <c r="BW212" s="44">
        <v>0</v>
      </c>
      <c r="BY212" s="44"/>
      <c r="BZ212" s="44"/>
      <c r="CB212" s="44"/>
      <c r="CV212" s="44"/>
      <c r="CY212" s="44"/>
      <c r="DA212" s="44">
        <v>0</v>
      </c>
      <c r="DB212" s="44">
        <v>0</v>
      </c>
      <c r="DC212" s="44">
        <v>0</v>
      </c>
      <c r="DD212" s="44">
        <v>0</v>
      </c>
      <c r="DE212" s="44">
        <v>1</v>
      </c>
      <c r="DF212" s="44">
        <v>0</v>
      </c>
      <c r="DG212" s="44">
        <v>0</v>
      </c>
      <c r="DH212" s="44">
        <v>0</v>
      </c>
      <c r="DI212" s="44">
        <v>0</v>
      </c>
      <c r="DJ212" s="53">
        <v>44869</v>
      </c>
      <c r="DK212" s="13"/>
    </row>
    <row r="213" spans="1:115" ht="20.100000000000001" customHeight="1" x14ac:dyDescent="0.25">
      <c r="A213" s="30">
        <v>212</v>
      </c>
      <c r="B213" s="71">
        <v>44806</v>
      </c>
      <c r="C213" s="107" t="s">
        <v>795</v>
      </c>
      <c r="D213" s="13">
        <v>480425403</v>
      </c>
      <c r="E213" s="118">
        <v>17648</v>
      </c>
      <c r="F213" s="4">
        <v>111</v>
      </c>
      <c r="H213" s="4" t="s">
        <v>6</v>
      </c>
      <c r="I213" s="4">
        <v>67.66</v>
      </c>
      <c r="J213" s="45">
        <v>5.31</v>
      </c>
      <c r="K213" s="9" t="s">
        <v>796</v>
      </c>
      <c r="L213" s="71">
        <v>44790</v>
      </c>
      <c r="M213" s="9">
        <f t="shared" si="42"/>
        <v>74</v>
      </c>
      <c r="N213" s="9">
        <v>54</v>
      </c>
      <c r="O213" s="44" t="s">
        <v>266</v>
      </c>
      <c r="P213" s="9" t="s">
        <v>266</v>
      </c>
      <c r="Q213" s="9" t="s">
        <v>266</v>
      </c>
      <c r="R213" s="44">
        <v>0</v>
      </c>
      <c r="S213" s="44">
        <v>0</v>
      </c>
      <c r="T213" s="44">
        <v>0</v>
      </c>
      <c r="U213" s="44">
        <v>0</v>
      </c>
      <c r="V213" s="9">
        <v>0</v>
      </c>
      <c r="W213" s="9" t="s">
        <v>797</v>
      </c>
      <c r="Y213" s="9">
        <v>1</v>
      </c>
      <c r="AB213" s="16">
        <v>44790</v>
      </c>
      <c r="AC213" s="9" t="s">
        <v>737</v>
      </c>
      <c r="AD213" s="16">
        <v>44805</v>
      </c>
      <c r="AE213" s="11" t="e">
        <f t="shared" si="44"/>
        <v>#VALUE!</v>
      </c>
      <c r="AF213" s="44">
        <v>1</v>
      </c>
      <c r="AG213" s="44">
        <v>1</v>
      </c>
      <c r="AH213" s="44" t="s">
        <v>281</v>
      </c>
      <c r="AI213" s="44">
        <v>0</v>
      </c>
      <c r="AJ213" s="44" t="s">
        <v>266</v>
      </c>
      <c r="AK213" s="44" t="s">
        <v>266</v>
      </c>
      <c r="AL213" s="44">
        <v>1</v>
      </c>
      <c r="AM213" s="44">
        <v>1</v>
      </c>
      <c r="AN213" s="44">
        <v>1</v>
      </c>
      <c r="AO213" s="44">
        <v>1</v>
      </c>
      <c r="AP213" s="44">
        <v>0</v>
      </c>
      <c r="AQ213" s="44" t="s">
        <v>274</v>
      </c>
      <c r="AR213" s="44" t="s">
        <v>798</v>
      </c>
      <c r="AS213" s="44">
        <v>1</v>
      </c>
      <c r="AT213" s="53">
        <v>44879</v>
      </c>
      <c r="AU213" s="44" t="s">
        <v>550</v>
      </c>
      <c r="AV213" s="44"/>
      <c r="AW213" s="60">
        <f t="shared" si="41"/>
        <v>74</v>
      </c>
      <c r="AX213" s="53">
        <v>44879</v>
      </c>
      <c r="AY213" s="44">
        <v>32.99</v>
      </c>
      <c r="AZ213" s="44" t="s">
        <v>266</v>
      </c>
      <c r="BA213" s="44" t="s">
        <v>266</v>
      </c>
      <c r="BB213" s="44">
        <v>3.6</v>
      </c>
      <c r="BC213" s="44">
        <v>2.14</v>
      </c>
      <c r="BD213" s="44">
        <v>5.6</v>
      </c>
      <c r="BE213" s="44">
        <v>150</v>
      </c>
      <c r="BF213" s="44">
        <v>9.61</v>
      </c>
      <c r="BG213" s="44">
        <v>282</v>
      </c>
      <c r="BH213" s="44">
        <v>4.26</v>
      </c>
      <c r="BI213" s="44">
        <v>0.99</v>
      </c>
      <c r="BJ213" s="44">
        <v>3.92</v>
      </c>
      <c r="BK213" s="44">
        <f t="shared" si="43"/>
        <v>1.0867346938775511</v>
      </c>
      <c r="BL213" s="44">
        <f t="shared" si="38"/>
        <v>3.9595959595959598</v>
      </c>
      <c r="BM213" s="44">
        <f t="shared" si="39"/>
        <v>71.938775510204081</v>
      </c>
      <c r="BN213" s="44">
        <f t="shared" si="40"/>
        <v>306.4591836734694</v>
      </c>
      <c r="BO213" s="44">
        <v>0</v>
      </c>
      <c r="BP213" s="44">
        <v>0</v>
      </c>
      <c r="BQ213" s="44" t="s">
        <v>266</v>
      </c>
      <c r="BR213" s="44" t="s">
        <v>266</v>
      </c>
      <c r="BS213" s="44" t="s">
        <v>266</v>
      </c>
      <c r="BT213" s="44" t="s">
        <v>266</v>
      </c>
      <c r="BU213" s="44" t="s">
        <v>266</v>
      </c>
      <c r="BV213" s="44">
        <v>0</v>
      </c>
      <c r="BW213" s="44">
        <v>0</v>
      </c>
      <c r="BY213" s="44"/>
      <c r="BZ213" s="44"/>
      <c r="CB213" s="44"/>
      <c r="CV213" s="44"/>
      <c r="CY213" s="44"/>
      <c r="DA213" s="44">
        <v>0</v>
      </c>
      <c r="DB213" s="44">
        <v>0</v>
      </c>
      <c r="DC213" s="44">
        <v>0</v>
      </c>
      <c r="DD213" s="44">
        <v>0</v>
      </c>
      <c r="DE213" s="44">
        <v>0</v>
      </c>
      <c r="DF213" s="44">
        <v>0</v>
      </c>
      <c r="DG213" s="44">
        <v>0</v>
      </c>
      <c r="DH213" s="44">
        <v>0</v>
      </c>
      <c r="DI213" s="44">
        <v>0</v>
      </c>
      <c r="DJ213" s="53">
        <v>44879</v>
      </c>
      <c r="DK213" s="13"/>
    </row>
    <row r="214" spans="1:115" ht="20.100000000000001" customHeight="1" x14ac:dyDescent="0.25">
      <c r="A214" s="30">
        <v>213</v>
      </c>
      <c r="B214" s="71">
        <v>44810</v>
      </c>
      <c r="C214" s="107" t="s">
        <v>695</v>
      </c>
      <c r="D214" s="13">
        <v>530623003</v>
      </c>
      <c r="E214" s="118">
        <v>19533</v>
      </c>
      <c r="F214" s="4">
        <v>205</v>
      </c>
      <c r="H214" s="4" t="s">
        <v>6</v>
      </c>
      <c r="I214" s="4">
        <v>14.1</v>
      </c>
      <c r="J214" s="45">
        <v>3.74</v>
      </c>
      <c r="K214" s="9" t="s">
        <v>524</v>
      </c>
      <c r="L214" s="71">
        <v>39954</v>
      </c>
      <c r="M214" s="9">
        <f t="shared" si="42"/>
        <v>55</v>
      </c>
      <c r="N214" s="9" t="s">
        <v>266</v>
      </c>
      <c r="O214" s="44" t="s">
        <v>267</v>
      </c>
      <c r="P214" s="9">
        <v>9</v>
      </c>
      <c r="Q214" s="9">
        <v>8</v>
      </c>
      <c r="R214" s="44">
        <v>0</v>
      </c>
      <c r="S214" s="44">
        <v>1</v>
      </c>
      <c r="T214" s="44">
        <v>0</v>
      </c>
      <c r="U214" s="44">
        <v>1</v>
      </c>
      <c r="V214" s="9">
        <v>0</v>
      </c>
      <c r="X214" s="9" t="s">
        <v>311</v>
      </c>
      <c r="Y214" s="9">
        <v>0</v>
      </c>
      <c r="AB214" s="16">
        <v>44824</v>
      </c>
      <c r="AC214" s="16">
        <v>44824</v>
      </c>
      <c r="AD214" s="16">
        <v>40179</v>
      </c>
      <c r="AE214" s="11">
        <f t="shared" si="44"/>
        <v>4645</v>
      </c>
      <c r="AF214" s="44">
        <v>0</v>
      </c>
      <c r="AG214" s="44">
        <v>1</v>
      </c>
      <c r="AH214" s="44" t="s">
        <v>799</v>
      </c>
      <c r="AI214" s="44">
        <v>0</v>
      </c>
      <c r="AJ214" s="44" t="s">
        <v>266</v>
      </c>
      <c r="AK214" s="44" t="s">
        <v>266</v>
      </c>
      <c r="AL214" s="44">
        <v>1</v>
      </c>
      <c r="AM214" s="44">
        <v>1</v>
      </c>
      <c r="AN214" s="44">
        <v>0</v>
      </c>
      <c r="AO214" s="44">
        <v>0</v>
      </c>
      <c r="AP214" s="44">
        <v>0</v>
      </c>
      <c r="AQ214" s="44" t="s">
        <v>274</v>
      </c>
      <c r="AR214" s="44" t="s">
        <v>269</v>
      </c>
      <c r="AS214" s="44">
        <v>1</v>
      </c>
      <c r="AT214" s="53">
        <v>44838</v>
      </c>
      <c r="AU214" s="44" t="s">
        <v>550</v>
      </c>
      <c r="AV214" s="44"/>
      <c r="AW214" s="60">
        <f t="shared" si="41"/>
        <v>69</v>
      </c>
      <c r="AX214" s="53">
        <v>44810</v>
      </c>
      <c r="AY214" s="44">
        <v>14.1</v>
      </c>
      <c r="AZ214" s="44" t="s">
        <v>266</v>
      </c>
      <c r="BA214" s="44" t="s">
        <v>266</v>
      </c>
      <c r="BB214" s="44">
        <v>3.74</v>
      </c>
      <c r="BC214" s="44">
        <v>2.2400000000000002</v>
      </c>
      <c r="BD214" s="44">
        <v>4</v>
      </c>
      <c r="BE214" s="44">
        <v>146</v>
      </c>
      <c r="BF214" s="44">
        <v>6.97</v>
      </c>
      <c r="BG214" s="44">
        <v>233</v>
      </c>
      <c r="BH214" s="44">
        <v>4.57</v>
      </c>
      <c r="BI214" s="44">
        <v>0.7</v>
      </c>
      <c r="BJ214" s="44">
        <v>1.48</v>
      </c>
      <c r="BK214" s="44">
        <f t="shared" si="43"/>
        <v>3.0878378378378382</v>
      </c>
      <c r="BL214" s="44">
        <f t="shared" si="38"/>
        <v>2.1142857142857143</v>
      </c>
      <c r="BM214" s="44">
        <f t="shared" si="39"/>
        <v>157.43243243243242</v>
      </c>
      <c r="BN214" s="44">
        <f t="shared" si="40"/>
        <v>719.46621621621625</v>
      </c>
      <c r="BO214" s="44">
        <v>1</v>
      </c>
      <c r="BP214" s="44">
        <v>0</v>
      </c>
      <c r="BQ214" s="44" t="s">
        <v>266</v>
      </c>
      <c r="BR214" s="44" t="s">
        <v>266</v>
      </c>
      <c r="BS214" s="44" t="s">
        <v>266</v>
      </c>
      <c r="BT214" s="44" t="s">
        <v>266</v>
      </c>
      <c r="BU214" s="44" t="s">
        <v>266</v>
      </c>
      <c r="BV214" s="44">
        <v>0</v>
      </c>
      <c r="BW214" s="44">
        <v>0</v>
      </c>
      <c r="BY214" s="44"/>
      <c r="BZ214" s="44"/>
      <c r="CB214" s="44"/>
      <c r="CV214" s="44"/>
      <c r="CY214" s="44"/>
      <c r="DA214" s="44">
        <v>0</v>
      </c>
      <c r="DB214" s="44">
        <v>0</v>
      </c>
      <c r="DC214" s="44">
        <v>0</v>
      </c>
      <c r="DD214" s="44">
        <v>0</v>
      </c>
      <c r="DE214" s="44">
        <v>0</v>
      </c>
      <c r="DF214" s="44">
        <v>0</v>
      </c>
      <c r="DG214" s="44">
        <v>1</v>
      </c>
      <c r="DH214" s="44">
        <v>1</v>
      </c>
      <c r="DI214" s="44">
        <v>0</v>
      </c>
      <c r="DJ214" s="53">
        <v>44866</v>
      </c>
      <c r="DK214" s="13"/>
    </row>
    <row r="215" spans="1:115" ht="20.100000000000001" customHeight="1" x14ac:dyDescent="0.25">
      <c r="A215" s="30">
        <v>214</v>
      </c>
      <c r="B215" s="71">
        <v>44811</v>
      </c>
      <c r="C215" s="107" t="s">
        <v>696</v>
      </c>
      <c r="D215" s="13">
        <v>500104042</v>
      </c>
      <c r="E215" s="118">
        <v>18267</v>
      </c>
      <c r="F215" s="4">
        <v>205</v>
      </c>
      <c r="H215" s="4" t="s">
        <v>6</v>
      </c>
      <c r="I215" s="4">
        <v>0.64</v>
      </c>
      <c r="J215" s="45">
        <v>3.13</v>
      </c>
      <c r="K215" s="9" t="s">
        <v>523</v>
      </c>
      <c r="L215" s="71">
        <v>39217</v>
      </c>
      <c r="M215" s="9">
        <f t="shared" si="42"/>
        <v>57</v>
      </c>
      <c r="N215" s="9">
        <v>15.3</v>
      </c>
      <c r="O215" s="44" t="s">
        <v>286</v>
      </c>
      <c r="P215" s="9">
        <v>6</v>
      </c>
      <c r="Q215" s="9">
        <v>6</v>
      </c>
      <c r="R215" s="44">
        <v>0</v>
      </c>
      <c r="S215" s="44">
        <v>0</v>
      </c>
      <c r="T215" s="44">
        <v>1</v>
      </c>
      <c r="U215" s="44">
        <v>0</v>
      </c>
      <c r="V215" s="9">
        <v>0</v>
      </c>
      <c r="W215" s="9" t="s">
        <v>395</v>
      </c>
      <c r="Y215" s="9">
        <v>0</v>
      </c>
      <c r="AB215" s="16">
        <v>44593</v>
      </c>
      <c r="AC215" s="9" t="s">
        <v>737</v>
      </c>
      <c r="AD215" s="16">
        <v>44664</v>
      </c>
      <c r="AE215" s="11" t="e">
        <f t="shared" si="44"/>
        <v>#VALUE!</v>
      </c>
      <c r="AF215" s="44">
        <v>0</v>
      </c>
      <c r="AG215" s="44">
        <v>1</v>
      </c>
      <c r="AH215" s="44" t="s">
        <v>281</v>
      </c>
      <c r="AI215" s="44">
        <v>0</v>
      </c>
      <c r="AJ215" s="44">
        <v>0.01</v>
      </c>
      <c r="AK215" s="53">
        <v>44869</v>
      </c>
      <c r="AL215" s="44">
        <v>1</v>
      </c>
      <c r="AM215" s="44">
        <v>0</v>
      </c>
      <c r="AN215" s="44">
        <v>0</v>
      </c>
      <c r="AO215" s="44">
        <v>0</v>
      </c>
      <c r="AP215" s="44">
        <v>0</v>
      </c>
      <c r="AQ215" s="44" t="s">
        <v>552</v>
      </c>
      <c r="AR215" s="44" t="s">
        <v>270</v>
      </c>
      <c r="AS215" s="44">
        <v>0</v>
      </c>
      <c r="AT215" s="53">
        <v>44811</v>
      </c>
      <c r="AU215" s="44" t="s">
        <v>550</v>
      </c>
      <c r="AV215" s="44"/>
      <c r="AW215" s="60">
        <f t="shared" si="41"/>
        <v>72</v>
      </c>
      <c r="AX215" s="53">
        <v>44811</v>
      </c>
      <c r="AY215" s="44">
        <v>0.64</v>
      </c>
      <c r="AZ215" s="44">
        <v>11.11</v>
      </c>
      <c r="BA215" s="44">
        <v>1768.4</v>
      </c>
      <c r="BB215" s="44">
        <v>3.13</v>
      </c>
      <c r="BC215" s="44">
        <v>1.4</v>
      </c>
      <c r="BD215" s="44">
        <v>4</v>
      </c>
      <c r="BE215" s="44">
        <v>149</v>
      </c>
      <c r="BF215" s="44">
        <v>4.8499999999999996</v>
      </c>
      <c r="BG215" s="44">
        <v>255</v>
      </c>
      <c r="BH215" s="44">
        <v>2.9</v>
      </c>
      <c r="BI215" s="44">
        <v>0.56000000000000005</v>
      </c>
      <c r="BJ215" s="44">
        <v>1.19</v>
      </c>
      <c r="BK215" s="44">
        <f t="shared" si="43"/>
        <v>2.4369747899159666</v>
      </c>
      <c r="BL215" s="44">
        <f t="shared" si="38"/>
        <v>2.1249999999999996</v>
      </c>
      <c r="BM215" s="44">
        <f t="shared" si="39"/>
        <v>214.28571428571431</v>
      </c>
      <c r="BN215" s="44">
        <f t="shared" si="40"/>
        <v>621.42857142857144</v>
      </c>
      <c r="BO215" s="44">
        <v>0</v>
      </c>
      <c r="BP215" s="44">
        <v>1</v>
      </c>
      <c r="BQ215" s="44">
        <v>0.01</v>
      </c>
      <c r="BR215" s="53">
        <v>44869</v>
      </c>
      <c r="BS215" s="44">
        <v>0</v>
      </c>
      <c r="BT215" s="44" t="s">
        <v>266</v>
      </c>
      <c r="BU215" s="44" t="s">
        <v>266</v>
      </c>
      <c r="BV215" s="44">
        <v>0</v>
      </c>
      <c r="BW215" s="44">
        <v>0</v>
      </c>
      <c r="BY215" s="44"/>
      <c r="BZ215" s="44"/>
      <c r="CB215" s="44"/>
      <c r="CV215" s="44"/>
      <c r="CY215" s="44"/>
      <c r="DA215" s="44">
        <v>0</v>
      </c>
      <c r="DB215" s="44">
        <v>0</v>
      </c>
      <c r="DC215" s="44">
        <v>0</v>
      </c>
      <c r="DD215" s="44">
        <v>0</v>
      </c>
      <c r="DE215" s="44">
        <v>0</v>
      </c>
      <c r="DF215" s="44">
        <v>0</v>
      </c>
      <c r="DG215" s="44">
        <v>0</v>
      </c>
      <c r="DH215" s="44">
        <v>0</v>
      </c>
      <c r="DI215" s="44">
        <v>0</v>
      </c>
      <c r="DJ215" s="53">
        <v>44869</v>
      </c>
      <c r="DK215" s="13"/>
    </row>
    <row r="216" spans="1:115" ht="20.100000000000001" customHeight="1" x14ac:dyDescent="0.25">
      <c r="A216" s="30">
        <v>215</v>
      </c>
      <c r="B216" s="71">
        <v>44819</v>
      </c>
      <c r="C216" s="107" t="s">
        <v>697</v>
      </c>
      <c r="D216" s="13">
        <v>7006095866</v>
      </c>
      <c r="E216" s="118">
        <v>25728</v>
      </c>
      <c r="F216" s="4">
        <v>111</v>
      </c>
      <c r="H216" s="4" t="s">
        <v>0</v>
      </c>
      <c r="I216" s="4" t="s">
        <v>266</v>
      </c>
      <c r="J216" s="45">
        <v>4</v>
      </c>
      <c r="K216" s="9" t="s">
        <v>46</v>
      </c>
      <c r="L216" s="71">
        <v>42617</v>
      </c>
      <c r="M216" s="9">
        <f t="shared" si="42"/>
        <v>46</v>
      </c>
      <c r="N216" s="9">
        <v>9</v>
      </c>
      <c r="O216" s="44" t="s">
        <v>272</v>
      </c>
      <c r="P216" s="9">
        <v>7</v>
      </c>
      <c r="Q216" s="9">
        <v>7</v>
      </c>
      <c r="R216" s="44">
        <v>0</v>
      </c>
      <c r="S216" s="44">
        <v>1</v>
      </c>
      <c r="T216" s="44">
        <v>0</v>
      </c>
      <c r="U216" s="44">
        <v>1</v>
      </c>
      <c r="V216" s="9">
        <v>0</v>
      </c>
      <c r="X216" s="9" t="s">
        <v>800</v>
      </c>
      <c r="Y216" s="9">
        <v>0</v>
      </c>
      <c r="AB216" s="16">
        <v>44805</v>
      </c>
      <c r="AC216" s="9" t="s">
        <v>737</v>
      </c>
      <c r="AD216" s="16">
        <v>44830</v>
      </c>
      <c r="AF216" s="44">
        <v>0</v>
      </c>
      <c r="AG216" s="44">
        <v>1</v>
      </c>
      <c r="AH216" s="44" t="s">
        <v>281</v>
      </c>
      <c r="AI216" s="44">
        <v>0</v>
      </c>
      <c r="AJ216" s="44">
        <v>0.73</v>
      </c>
      <c r="AK216" s="53">
        <v>44886</v>
      </c>
      <c r="AL216" s="44">
        <v>1</v>
      </c>
      <c r="AM216" s="44">
        <v>1</v>
      </c>
      <c r="AN216" s="44">
        <v>0</v>
      </c>
      <c r="AO216" s="44">
        <v>0</v>
      </c>
      <c r="AP216" s="44">
        <v>0</v>
      </c>
      <c r="AQ216" s="44" t="s">
        <v>552</v>
      </c>
      <c r="AR216" s="44" t="s">
        <v>270</v>
      </c>
      <c r="AS216" s="44">
        <v>0</v>
      </c>
      <c r="AT216" s="53">
        <v>44830</v>
      </c>
      <c r="AU216" s="44" t="s">
        <v>550</v>
      </c>
      <c r="AV216" s="44"/>
      <c r="AW216" s="60">
        <f t="shared" si="41"/>
        <v>52</v>
      </c>
      <c r="AX216" s="53">
        <v>44819</v>
      </c>
      <c r="AY216" s="44" t="s">
        <v>266</v>
      </c>
      <c r="AZ216" s="44" t="s">
        <v>266</v>
      </c>
      <c r="BA216" s="44">
        <v>86.55</v>
      </c>
      <c r="BB216" s="44">
        <v>4</v>
      </c>
      <c r="BC216" s="44">
        <v>0.74</v>
      </c>
      <c r="BD216" s="44">
        <v>4</v>
      </c>
      <c r="BE216" s="44">
        <v>180</v>
      </c>
      <c r="BF216" s="44">
        <v>9.31</v>
      </c>
      <c r="BG216" s="44">
        <v>283</v>
      </c>
      <c r="BH216" s="44">
        <v>4.4400000000000004</v>
      </c>
      <c r="BI216" s="44">
        <v>0.9</v>
      </c>
      <c r="BJ216" s="44">
        <v>3.83</v>
      </c>
      <c r="BK216" s="44">
        <f t="shared" si="43"/>
        <v>1.1592689295039165</v>
      </c>
      <c r="BL216" s="44">
        <f t="shared" si="38"/>
        <v>4.2555555555555555</v>
      </c>
      <c r="BM216" s="44">
        <f t="shared" si="39"/>
        <v>73.89033942558747</v>
      </c>
      <c r="BN216" s="44">
        <f t="shared" si="40"/>
        <v>328.07310704960838</v>
      </c>
      <c r="BO216" s="44">
        <v>0</v>
      </c>
      <c r="BP216" s="44">
        <v>0</v>
      </c>
      <c r="BQ216" s="44">
        <v>0.73</v>
      </c>
      <c r="BR216" s="53">
        <v>44886</v>
      </c>
      <c r="BS216" s="44">
        <v>0</v>
      </c>
      <c r="BT216" s="44" t="s">
        <v>266</v>
      </c>
      <c r="BU216" s="44" t="s">
        <v>266</v>
      </c>
      <c r="BV216" s="44">
        <v>0</v>
      </c>
      <c r="BW216" s="44">
        <v>0</v>
      </c>
      <c r="BY216" s="44"/>
      <c r="BZ216" s="44"/>
      <c r="CB216" s="44"/>
      <c r="CV216" s="44"/>
      <c r="CY216" s="44"/>
      <c r="DA216" s="44">
        <v>0</v>
      </c>
      <c r="DB216" s="44">
        <v>0</v>
      </c>
      <c r="DC216" s="44">
        <v>0</v>
      </c>
      <c r="DD216" s="44">
        <v>0</v>
      </c>
      <c r="DE216" s="44">
        <v>0</v>
      </c>
      <c r="DF216" s="44">
        <v>0</v>
      </c>
      <c r="DG216" s="44">
        <v>0</v>
      </c>
      <c r="DH216" s="44">
        <v>0</v>
      </c>
      <c r="DI216" s="44">
        <v>0</v>
      </c>
      <c r="DJ216" s="53">
        <v>44886</v>
      </c>
      <c r="DK216" s="13"/>
    </row>
    <row r="217" spans="1:115" ht="20.100000000000001" customHeight="1" x14ac:dyDescent="0.25">
      <c r="A217" s="30">
        <v>216</v>
      </c>
      <c r="B217" s="71">
        <v>44820</v>
      </c>
      <c r="C217" s="107" t="s">
        <v>698</v>
      </c>
      <c r="D217" s="13">
        <v>530127128</v>
      </c>
      <c r="E217" s="118">
        <v>19386</v>
      </c>
      <c r="F217" s="4">
        <v>205</v>
      </c>
      <c r="H217" s="4" t="s">
        <v>6</v>
      </c>
      <c r="I217" s="4">
        <v>13.63</v>
      </c>
      <c r="J217" s="45">
        <v>3.12</v>
      </c>
      <c r="K217" s="9" t="s">
        <v>523</v>
      </c>
      <c r="L217" s="71">
        <v>44105</v>
      </c>
      <c r="M217" s="9">
        <f t="shared" si="42"/>
        <v>67</v>
      </c>
      <c r="N217" s="9">
        <v>121</v>
      </c>
      <c r="O217" s="44" t="s">
        <v>801</v>
      </c>
      <c r="P217" s="115" t="s">
        <v>802</v>
      </c>
      <c r="R217" s="44">
        <v>0</v>
      </c>
      <c r="S217" s="44">
        <v>0</v>
      </c>
      <c r="T217" s="44">
        <v>0</v>
      </c>
      <c r="U217" s="44">
        <v>0</v>
      </c>
      <c r="V217" s="9">
        <v>0</v>
      </c>
      <c r="W217" s="9" t="s">
        <v>803</v>
      </c>
      <c r="Y217" s="9">
        <v>1</v>
      </c>
      <c r="AB217" s="16" t="s">
        <v>266</v>
      </c>
      <c r="AC217" s="16">
        <v>44682</v>
      </c>
      <c r="AD217" s="16">
        <v>44105</v>
      </c>
      <c r="AE217" s="11">
        <f t="shared" si="44"/>
        <v>577</v>
      </c>
      <c r="AF217" s="44">
        <v>0</v>
      </c>
      <c r="AG217" s="44">
        <v>1</v>
      </c>
      <c r="AH217" s="44" t="s">
        <v>266</v>
      </c>
      <c r="AI217" s="44">
        <v>0</v>
      </c>
      <c r="AJ217" s="44" t="s">
        <v>266</v>
      </c>
      <c r="AK217" s="44" t="s">
        <v>266</v>
      </c>
      <c r="AL217" s="44">
        <v>0</v>
      </c>
      <c r="AM217" s="44">
        <v>1</v>
      </c>
      <c r="AN217" s="44">
        <v>0</v>
      </c>
      <c r="AO217" s="44">
        <v>0</v>
      </c>
      <c r="AP217" s="44">
        <v>0</v>
      </c>
      <c r="AQ217" s="44" t="s">
        <v>274</v>
      </c>
      <c r="AR217" s="44" t="s">
        <v>265</v>
      </c>
      <c r="AS217" s="44">
        <v>0</v>
      </c>
      <c r="AT217" s="53">
        <v>44820</v>
      </c>
      <c r="AU217" s="44" t="s">
        <v>550</v>
      </c>
      <c r="AV217" s="44"/>
      <c r="AW217" s="60">
        <f t="shared" si="41"/>
        <v>69</v>
      </c>
      <c r="AX217" s="53">
        <v>44820</v>
      </c>
      <c r="AY217" s="44">
        <v>13.63</v>
      </c>
      <c r="AZ217" s="44">
        <v>16.75</v>
      </c>
      <c r="BA217" s="44">
        <v>105.78</v>
      </c>
      <c r="BB217" s="44">
        <v>3.14</v>
      </c>
      <c r="BC217" s="44">
        <v>1.1299999999999999</v>
      </c>
      <c r="BD217" s="44">
        <v>8.9</v>
      </c>
      <c r="BE217" s="44">
        <v>139</v>
      </c>
      <c r="BF217" s="44">
        <v>6.75</v>
      </c>
      <c r="BG217" s="44">
        <v>139</v>
      </c>
      <c r="BH217" s="44">
        <v>4.9800000000000004</v>
      </c>
      <c r="BI217" s="44">
        <v>0.84</v>
      </c>
      <c r="BJ217" s="44">
        <v>0.56000000000000005</v>
      </c>
      <c r="BK217" s="44">
        <f t="shared" si="43"/>
        <v>8.8928571428571423</v>
      </c>
      <c r="BL217" s="44">
        <f t="shared" si="38"/>
        <v>0.66666666666666674</v>
      </c>
      <c r="BM217" s="44">
        <f t="shared" si="39"/>
        <v>248.21428571428569</v>
      </c>
      <c r="BN217" s="44">
        <f t="shared" si="40"/>
        <v>1236.1071428571429</v>
      </c>
      <c r="BO217" s="44">
        <v>1</v>
      </c>
      <c r="BP217" s="44">
        <v>0</v>
      </c>
      <c r="BQ217" s="44">
        <v>0.01</v>
      </c>
      <c r="BR217" s="53">
        <v>44904</v>
      </c>
      <c r="BS217" s="44">
        <v>1</v>
      </c>
      <c r="BT217" s="44" t="s">
        <v>266</v>
      </c>
      <c r="BU217" s="44" t="s">
        <v>266</v>
      </c>
      <c r="BV217" s="44">
        <v>0</v>
      </c>
      <c r="BW217" s="44">
        <v>0</v>
      </c>
      <c r="BY217" s="44"/>
      <c r="BZ217" s="44"/>
      <c r="CB217" s="44"/>
      <c r="CV217" s="44"/>
      <c r="CY217" s="44"/>
      <c r="DA217" s="44">
        <v>0</v>
      </c>
      <c r="DB217" s="44">
        <v>0</v>
      </c>
      <c r="DC217" s="44">
        <v>0</v>
      </c>
      <c r="DD217" s="44">
        <v>0</v>
      </c>
      <c r="DE217" s="44">
        <v>1</v>
      </c>
      <c r="DF217" s="44">
        <v>0</v>
      </c>
      <c r="DG217" s="44">
        <v>1</v>
      </c>
      <c r="DH217" s="44">
        <v>0</v>
      </c>
      <c r="DI217" s="44">
        <v>0</v>
      </c>
      <c r="DJ217" s="53">
        <v>44904</v>
      </c>
      <c r="DK217" s="13"/>
    </row>
    <row r="218" spans="1:115" ht="20.100000000000001" customHeight="1" x14ac:dyDescent="0.25">
      <c r="A218" s="30">
        <v>217</v>
      </c>
      <c r="B218" s="71">
        <v>44820</v>
      </c>
      <c r="C218" s="107" t="s">
        <v>699</v>
      </c>
      <c r="D218" s="13">
        <v>5504082221</v>
      </c>
      <c r="E218" s="118">
        <v>20187</v>
      </c>
      <c r="F218" s="4">
        <v>111</v>
      </c>
      <c r="H218" s="4" t="s">
        <v>6</v>
      </c>
      <c r="I218" s="4">
        <v>3.74</v>
      </c>
      <c r="J218" s="45">
        <v>3.21</v>
      </c>
      <c r="K218" s="9" t="s">
        <v>804</v>
      </c>
      <c r="L218" s="71">
        <v>42086</v>
      </c>
      <c r="M218" s="9">
        <f t="shared" si="42"/>
        <v>59</v>
      </c>
      <c r="N218" s="9">
        <v>9.5</v>
      </c>
      <c r="O218" s="44" t="s">
        <v>267</v>
      </c>
      <c r="P218" s="9">
        <v>9</v>
      </c>
      <c r="Q218" s="9">
        <v>8</v>
      </c>
      <c r="R218" s="44">
        <v>0</v>
      </c>
      <c r="S218" s="44">
        <v>1</v>
      </c>
      <c r="T218" s="44">
        <v>0</v>
      </c>
      <c r="U218" s="44">
        <v>0</v>
      </c>
      <c r="V218" s="9">
        <v>1</v>
      </c>
      <c r="X218" s="9" t="s">
        <v>805</v>
      </c>
      <c r="Y218" s="9">
        <v>0</v>
      </c>
      <c r="AB218" s="16">
        <v>44811</v>
      </c>
      <c r="AC218" s="16">
        <v>44811</v>
      </c>
      <c r="AD218" s="16">
        <v>42125</v>
      </c>
      <c r="AE218" s="11">
        <f t="shared" si="44"/>
        <v>2686</v>
      </c>
      <c r="AF218" s="44">
        <v>0</v>
      </c>
      <c r="AG218" s="44">
        <v>1</v>
      </c>
      <c r="AH218" s="44" t="s">
        <v>263</v>
      </c>
      <c r="AI218" s="44">
        <v>0</v>
      </c>
      <c r="AJ218" s="44" t="s">
        <v>266</v>
      </c>
      <c r="AK218" s="44" t="s">
        <v>266</v>
      </c>
      <c r="AL218" s="44">
        <v>0</v>
      </c>
      <c r="AM218" s="44">
        <v>1</v>
      </c>
      <c r="AN218" s="44">
        <v>0</v>
      </c>
      <c r="AO218" s="44">
        <v>0</v>
      </c>
      <c r="AP218" s="44">
        <v>0</v>
      </c>
      <c r="AQ218" s="44" t="s">
        <v>274</v>
      </c>
      <c r="AR218" s="44" t="s">
        <v>265</v>
      </c>
      <c r="AS218" s="44">
        <v>0</v>
      </c>
      <c r="AT218" s="44" t="s">
        <v>806</v>
      </c>
      <c r="AU218" s="44" t="s">
        <v>550</v>
      </c>
      <c r="AV218" s="44"/>
      <c r="AW218" s="60" t="e">
        <f t="shared" si="41"/>
        <v>#VALUE!</v>
      </c>
      <c r="AX218" s="53">
        <v>44820</v>
      </c>
      <c r="AY218" s="44">
        <v>3.76</v>
      </c>
      <c r="AZ218" s="44">
        <v>16.989999999999998</v>
      </c>
      <c r="BA218" s="44">
        <v>63.23</v>
      </c>
      <c r="BB218" s="44">
        <v>3.21</v>
      </c>
      <c r="BC218" s="44">
        <v>1.63</v>
      </c>
      <c r="BD218" s="44">
        <v>4</v>
      </c>
      <c r="BE218" s="44">
        <v>156</v>
      </c>
      <c r="BF218" s="44">
        <v>6.6</v>
      </c>
      <c r="BG218" s="44">
        <v>232</v>
      </c>
      <c r="BH218" s="44">
        <v>4.7</v>
      </c>
      <c r="BI218" s="44">
        <v>0.49</v>
      </c>
      <c r="BJ218" s="44">
        <v>1.24</v>
      </c>
      <c r="BK218" s="44">
        <f t="shared" si="43"/>
        <v>3.7903225806451615</v>
      </c>
      <c r="BL218" s="44">
        <f t="shared" si="38"/>
        <v>2.5306122448979593</v>
      </c>
      <c r="BM218" s="44">
        <f t="shared" si="39"/>
        <v>187.09677419354838</v>
      </c>
      <c r="BN218" s="44">
        <f t="shared" si="40"/>
        <v>879.35483870967744</v>
      </c>
      <c r="BO218" s="44">
        <v>1</v>
      </c>
      <c r="BP218" s="44">
        <v>0</v>
      </c>
      <c r="BQ218" s="44">
        <v>106</v>
      </c>
      <c r="BR218" s="53">
        <v>44883</v>
      </c>
      <c r="BS218" s="44">
        <v>0</v>
      </c>
      <c r="BT218" s="44" t="s">
        <v>266</v>
      </c>
      <c r="BU218" s="44" t="s">
        <v>266</v>
      </c>
      <c r="BV218" s="44">
        <v>0</v>
      </c>
      <c r="BW218" s="44">
        <v>0</v>
      </c>
      <c r="BY218" s="44"/>
      <c r="BZ218" s="44"/>
      <c r="CB218" s="44"/>
      <c r="CV218" s="44"/>
      <c r="CY218" s="44"/>
      <c r="DA218" s="44">
        <v>0</v>
      </c>
      <c r="DB218" s="44">
        <v>0</v>
      </c>
      <c r="DC218" s="44">
        <v>0</v>
      </c>
      <c r="DD218" s="44">
        <v>0</v>
      </c>
      <c r="DE218" s="44">
        <v>0</v>
      </c>
      <c r="DF218" s="44">
        <v>0</v>
      </c>
      <c r="DG218" s="44">
        <v>0</v>
      </c>
      <c r="DH218" s="44">
        <v>0</v>
      </c>
      <c r="DI218" s="44">
        <v>0</v>
      </c>
      <c r="DJ218" s="53">
        <v>44911</v>
      </c>
      <c r="DK218" s="13"/>
    </row>
    <row r="219" spans="1:115" ht="20.100000000000001" customHeight="1" x14ac:dyDescent="0.25">
      <c r="A219" s="30">
        <v>218</v>
      </c>
      <c r="B219" s="71">
        <v>44823</v>
      </c>
      <c r="C219" s="107" t="s">
        <v>700</v>
      </c>
      <c r="D219" s="13">
        <v>461010434</v>
      </c>
      <c r="E219" s="118">
        <v>17085</v>
      </c>
      <c r="F219" s="4">
        <v>111</v>
      </c>
      <c r="H219" s="4" t="s">
        <v>6</v>
      </c>
      <c r="I219" s="4">
        <v>49.01</v>
      </c>
      <c r="J219" s="45">
        <v>7.51</v>
      </c>
      <c r="K219" s="9" t="s">
        <v>524</v>
      </c>
      <c r="L219" s="16">
        <v>44818</v>
      </c>
      <c r="M219" s="9">
        <f t="shared" si="42"/>
        <v>75</v>
      </c>
      <c r="N219" s="9">
        <v>84</v>
      </c>
      <c r="O219" s="44" t="s">
        <v>266</v>
      </c>
      <c r="P219" s="9" t="s">
        <v>266</v>
      </c>
      <c r="R219" s="44">
        <v>0</v>
      </c>
      <c r="S219" s="44">
        <v>0</v>
      </c>
      <c r="T219" s="44">
        <v>0</v>
      </c>
      <c r="U219" s="44">
        <v>0</v>
      </c>
      <c r="V219" s="9">
        <v>0</v>
      </c>
      <c r="W219" s="9" t="s">
        <v>266</v>
      </c>
      <c r="Y219" s="9">
        <v>1</v>
      </c>
      <c r="AB219" s="16">
        <v>44818</v>
      </c>
      <c r="AC219" s="9" t="s">
        <v>737</v>
      </c>
      <c r="AD219" s="16">
        <v>44866</v>
      </c>
      <c r="AE219" s="11" t="e">
        <f t="shared" si="44"/>
        <v>#VALUE!</v>
      </c>
      <c r="AF219" s="44">
        <v>1</v>
      </c>
      <c r="AG219" s="44">
        <v>1</v>
      </c>
      <c r="AH219" s="44" t="s">
        <v>263</v>
      </c>
      <c r="AI219" s="44">
        <v>0</v>
      </c>
      <c r="AJ219" s="44" t="s">
        <v>266</v>
      </c>
      <c r="AK219" s="44" t="s">
        <v>266</v>
      </c>
      <c r="AL219" s="44">
        <v>0</v>
      </c>
      <c r="AM219" s="44">
        <v>1</v>
      </c>
      <c r="AN219" s="44">
        <v>1</v>
      </c>
      <c r="AO219" s="44">
        <v>0</v>
      </c>
      <c r="AP219" s="44">
        <v>0</v>
      </c>
      <c r="AQ219" s="44">
        <v>0</v>
      </c>
      <c r="AU219" s="44"/>
      <c r="AV219" s="44"/>
      <c r="AW219" s="60" t="e">
        <f t="shared" si="41"/>
        <v>#NUM!</v>
      </c>
      <c r="AX219" s="44"/>
      <c r="BR219" s="44"/>
      <c r="BU219" s="44"/>
      <c r="BW219" s="44">
        <v>0</v>
      </c>
      <c r="BY219" s="44"/>
      <c r="BZ219" s="44"/>
      <c r="CB219" s="44"/>
      <c r="CV219" s="44"/>
      <c r="CY219" s="44"/>
      <c r="DA219" s="44">
        <v>0</v>
      </c>
      <c r="DB219" s="44">
        <v>0</v>
      </c>
      <c r="DC219" s="44">
        <v>0</v>
      </c>
      <c r="DD219" s="44">
        <v>0</v>
      </c>
      <c r="DE219" s="44">
        <v>0</v>
      </c>
      <c r="DF219" s="44">
        <v>0</v>
      </c>
      <c r="DG219" s="44">
        <v>0</v>
      </c>
      <c r="DH219" s="44">
        <v>0</v>
      </c>
      <c r="DI219" s="44">
        <v>0</v>
      </c>
      <c r="DJ219" s="53">
        <v>44866</v>
      </c>
      <c r="DK219" s="13"/>
    </row>
    <row r="220" spans="1:115" ht="20.100000000000001" customHeight="1" x14ac:dyDescent="0.25">
      <c r="A220" s="30">
        <v>219</v>
      </c>
      <c r="B220" s="71">
        <v>44825</v>
      </c>
      <c r="C220" s="107" t="s">
        <v>701</v>
      </c>
      <c r="D220" s="13">
        <v>481231020</v>
      </c>
      <c r="E220" s="4"/>
      <c r="F220" s="4">
        <v>111</v>
      </c>
      <c r="J220" s="45"/>
      <c r="L220" s="13"/>
      <c r="M220" s="9">
        <f t="shared" si="42"/>
        <v>0</v>
      </c>
      <c r="O220" s="44"/>
      <c r="V220" s="9"/>
      <c r="AB220" s="9"/>
      <c r="AC220" s="9"/>
      <c r="AD220" s="9"/>
      <c r="AE220" s="11">
        <f t="shared" si="44"/>
        <v>0</v>
      </c>
      <c r="AF220" s="44"/>
      <c r="AK220" s="44"/>
      <c r="AU220" s="44"/>
      <c r="AV220" s="44"/>
      <c r="AW220" s="60">
        <f t="shared" si="41"/>
        <v>0</v>
      </c>
      <c r="AX220" s="44"/>
      <c r="BR220" s="44"/>
      <c r="BU220" s="44"/>
      <c r="BY220" s="44"/>
      <c r="BZ220" s="44"/>
      <c r="CB220" s="44"/>
      <c r="CV220" s="44"/>
      <c r="CY220" s="44"/>
      <c r="DJ220" s="44"/>
      <c r="DK220" s="13"/>
    </row>
    <row r="221" spans="1:115" ht="20.100000000000001" customHeight="1" x14ac:dyDescent="0.25">
      <c r="A221" s="30">
        <v>220</v>
      </c>
      <c r="B221" s="71">
        <v>44826</v>
      </c>
      <c r="C221" s="107" t="s">
        <v>702</v>
      </c>
      <c r="D221" s="13">
        <v>6201220773</v>
      </c>
      <c r="E221" s="4"/>
      <c r="F221" s="4">
        <v>211</v>
      </c>
      <c r="J221" s="45"/>
      <c r="L221" s="13"/>
      <c r="M221" s="9">
        <f t="shared" si="42"/>
        <v>0</v>
      </c>
      <c r="O221" s="44"/>
      <c r="V221" s="9"/>
      <c r="AB221" s="9"/>
      <c r="AC221" s="9"/>
      <c r="AD221" s="9"/>
      <c r="AE221" s="11">
        <f t="shared" si="44"/>
        <v>0</v>
      </c>
      <c r="AF221" s="44"/>
      <c r="AK221" s="44"/>
      <c r="AU221" s="44"/>
      <c r="AV221" s="44"/>
      <c r="AW221" s="60">
        <f t="shared" si="41"/>
        <v>0</v>
      </c>
      <c r="AX221" s="44"/>
      <c r="BR221" s="44"/>
      <c r="BU221" s="44"/>
      <c r="BY221" s="44"/>
      <c r="BZ221" s="44"/>
      <c r="CB221" s="44"/>
      <c r="CV221" s="44"/>
      <c r="CY221" s="44"/>
      <c r="DJ221" s="44"/>
      <c r="DK221" s="13"/>
    </row>
    <row r="222" spans="1:115" ht="20.100000000000001" customHeight="1" x14ac:dyDescent="0.25">
      <c r="A222" s="30">
        <v>221</v>
      </c>
      <c r="B222" s="71">
        <v>44840</v>
      </c>
      <c r="C222" s="107" t="s">
        <v>704</v>
      </c>
      <c r="D222" s="13">
        <v>510615249</v>
      </c>
      <c r="E222" s="4"/>
      <c r="F222" s="4">
        <v>213</v>
      </c>
      <c r="J222" s="45"/>
      <c r="L222" s="13"/>
      <c r="M222" s="9">
        <f t="shared" si="42"/>
        <v>0</v>
      </c>
      <c r="O222" s="44"/>
      <c r="V222" s="9"/>
      <c r="AB222" s="9"/>
      <c r="AC222" s="9"/>
      <c r="AD222" s="9"/>
      <c r="AE222" s="11">
        <f t="shared" si="44"/>
        <v>0</v>
      </c>
      <c r="AF222" s="44"/>
      <c r="AK222" s="44"/>
      <c r="AU222" s="44"/>
      <c r="AV222" s="44"/>
      <c r="AW222" s="60">
        <f t="shared" ref="AW222" si="45">DATEDIF(E222,AT222,"Y")</f>
        <v>0</v>
      </c>
      <c r="AX222" s="44"/>
      <c r="BR222" s="44"/>
      <c r="BU222" s="44"/>
      <c r="BY222" s="44"/>
      <c r="BZ222" s="44"/>
      <c r="CB222" s="44"/>
      <c r="CV222" s="44"/>
      <c r="CY222" s="44"/>
      <c r="DJ222" s="44"/>
      <c r="DK222" s="13"/>
    </row>
    <row r="223" spans="1:115" ht="20.100000000000001" customHeight="1" x14ac:dyDescent="0.25">
      <c r="A223" s="4" t="s">
        <v>726</v>
      </c>
      <c r="B223" s="5">
        <v>44686</v>
      </c>
      <c r="C223" s="110" t="s">
        <v>788</v>
      </c>
      <c r="D223" s="120">
        <v>6009210834</v>
      </c>
      <c r="E223" s="4"/>
      <c r="H223" s="4" t="s">
        <v>790</v>
      </c>
      <c r="J223" s="45"/>
      <c r="L223" s="13"/>
      <c r="O223" s="44"/>
      <c r="V223" s="9"/>
      <c r="AB223" s="9"/>
      <c r="AC223" s="9"/>
      <c r="AD223" s="9"/>
      <c r="AE223" s="44"/>
      <c r="AF223" s="44"/>
      <c r="AK223" s="44"/>
      <c r="AU223" s="44"/>
      <c r="AV223" s="44"/>
      <c r="AW223" s="60">
        <f t="shared" ref="AW223:AW242" si="46">DATEDIF(E223,AT223,"Y")</f>
        <v>0</v>
      </c>
      <c r="AX223" s="44"/>
      <c r="BR223" s="44"/>
      <c r="BU223" s="44"/>
      <c r="BY223" s="44"/>
      <c r="BZ223" s="44"/>
      <c r="CB223" s="44"/>
      <c r="CV223" s="44"/>
      <c r="CY223" s="44"/>
      <c r="DJ223" s="44"/>
      <c r="DK223" s="13"/>
    </row>
    <row r="224" spans="1:115" ht="20.100000000000001" customHeight="1" x14ac:dyDescent="0.25">
      <c r="A224" s="30">
        <v>222</v>
      </c>
      <c r="B224" s="71">
        <v>44841</v>
      </c>
      <c r="C224" s="107" t="s">
        <v>705</v>
      </c>
      <c r="D224" s="13">
        <v>530106275</v>
      </c>
      <c r="E224" s="4"/>
      <c r="F224" s="4">
        <v>205</v>
      </c>
      <c r="H224" s="30" t="s">
        <v>3</v>
      </c>
      <c r="J224" s="45"/>
      <c r="L224" s="13"/>
      <c r="O224" s="44"/>
      <c r="V224" s="9"/>
      <c r="AB224" s="9"/>
      <c r="AC224" s="9"/>
      <c r="AD224" s="9"/>
      <c r="AE224" s="44"/>
      <c r="AF224" s="44"/>
      <c r="AK224" s="44"/>
      <c r="AU224" s="44"/>
      <c r="AV224" s="44"/>
      <c r="AW224" s="60">
        <f t="shared" si="46"/>
        <v>0</v>
      </c>
      <c r="AX224" s="44"/>
      <c r="BR224" s="44"/>
      <c r="BU224" s="44"/>
      <c r="BY224" s="44"/>
      <c r="BZ224" s="44"/>
      <c r="CB224" s="44"/>
      <c r="CV224" s="44"/>
      <c r="CY224" s="44"/>
      <c r="DJ224" s="44"/>
      <c r="DK224" s="13"/>
    </row>
    <row r="225" spans="1:115" ht="20.100000000000001" customHeight="1" x14ac:dyDescent="0.25">
      <c r="A225" s="30">
        <v>223</v>
      </c>
      <c r="B225" s="71">
        <v>44844</v>
      </c>
      <c r="C225" s="107" t="s">
        <v>706</v>
      </c>
      <c r="D225" s="13">
        <v>7308165326</v>
      </c>
      <c r="E225" s="4"/>
      <c r="F225" s="4">
        <v>111</v>
      </c>
      <c r="H225" s="30" t="s">
        <v>3</v>
      </c>
      <c r="J225" s="45"/>
      <c r="L225" s="13"/>
      <c r="O225" s="44"/>
      <c r="V225" s="9"/>
      <c r="AB225" s="9"/>
      <c r="AC225" s="9"/>
      <c r="AD225" s="9"/>
      <c r="AE225" s="44"/>
      <c r="AF225" s="44"/>
      <c r="AK225" s="44"/>
      <c r="AU225" s="44"/>
      <c r="AV225" s="44"/>
      <c r="AW225" s="60">
        <f t="shared" si="46"/>
        <v>0</v>
      </c>
      <c r="AX225" s="44"/>
      <c r="BR225" s="44"/>
      <c r="BU225" s="44"/>
      <c r="BY225" s="44"/>
      <c r="BZ225" s="44"/>
      <c r="CB225" s="44"/>
      <c r="CV225" s="44"/>
      <c r="CY225" s="44"/>
      <c r="DJ225" s="44"/>
      <c r="DK225" s="13"/>
    </row>
    <row r="226" spans="1:115" ht="20.100000000000001" customHeight="1" x14ac:dyDescent="0.25">
      <c r="A226" s="30">
        <v>224</v>
      </c>
      <c r="B226" s="71">
        <v>44845</v>
      </c>
      <c r="C226" s="107" t="s">
        <v>707</v>
      </c>
      <c r="D226" s="13">
        <v>410807465</v>
      </c>
      <c r="E226" s="4"/>
      <c r="F226" s="4">
        <v>111</v>
      </c>
      <c r="H226" s="30" t="s">
        <v>6</v>
      </c>
      <c r="J226" s="45"/>
      <c r="L226" s="13"/>
      <c r="O226" s="44"/>
      <c r="V226" s="9"/>
      <c r="AB226" s="9"/>
      <c r="AC226" s="9"/>
      <c r="AD226" s="9"/>
      <c r="AE226" s="44"/>
      <c r="AF226" s="44"/>
      <c r="AK226" s="44"/>
      <c r="AU226" s="44"/>
      <c r="AV226" s="44"/>
      <c r="AW226" s="60">
        <f t="shared" si="46"/>
        <v>0</v>
      </c>
      <c r="AX226" s="44"/>
      <c r="BR226" s="44"/>
      <c r="BU226" s="44"/>
      <c r="BY226" s="44"/>
      <c r="BZ226" s="44"/>
      <c r="CB226" s="44"/>
      <c r="CV226" s="44"/>
      <c r="CY226" s="44"/>
      <c r="DJ226" s="44"/>
      <c r="DK226" s="13"/>
    </row>
    <row r="227" spans="1:115" ht="20.100000000000001" customHeight="1" x14ac:dyDescent="0.25">
      <c r="A227" s="30">
        <v>225</v>
      </c>
      <c r="B227" s="71">
        <v>44858</v>
      </c>
      <c r="C227" s="107" t="s">
        <v>708</v>
      </c>
      <c r="D227" s="13">
        <v>5406070285</v>
      </c>
      <c r="E227" s="13"/>
      <c r="F227" s="4">
        <v>111</v>
      </c>
      <c r="H227" s="30" t="s">
        <v>3</v>
      </c>
      <c r="K227" s="45"/>
      <c r="L227" s="9"/>
      <c r="M227" s="13"/>
      <c r="AB227" s="9"/>
      <c r="AC227" s="9"/>
      <c r="AD227" s="9"/>
      <c r="AE227" s="9"/>
      <c r="AF227" s="44"/>
      <c r="AK227" s="44"/>
      <c r="AU227" s="44"/>
      <c r="AV227" s="44"/>
      <c r="AW227" s="60">
        <f t="shared" si="46"/>
        <v>0</v>
      </c>
      <c r="AX227" s="44"/>
      <c r="BR227" s="44"/>
      <c r="BU227" s="44"/>
      <c r="BY227" s="44"/>
      <c r="BZ227" s="44"/>
      <c r="CB227" s="44"/>
      <c r="CV227" s="44"/>
      <c r="CY227" s="44"/>
      <c r="DJ227" s="44"/>
    </row>
    <row r="228" spans="1:115" ht="20.100000000000001" customHeight="1" x14ac:dyDescent="0.25">
      <c r="A228" s="30">
        <v>226</v>
      </c>
      <c r="B228" s="71">
        <v>44858</v>
      </c>
      <c r="C228" s="107" t="s">
        <v>709</v>
      </c>
      <c r="D228" s="13">
        <v>420808438</v>
      </c>
      <c r="E228" s="13"/>
      <c r="F228" s="4">
        <v>205</v>
      </c>
      <c r="H228" s="30" t="s">
        <v>6</v>
      </c>
      <c r="K228" s="45"/>
      <c r="L228" s="9"/>
      <c r="M228" s="13"/>
      <c r="AB228" s="9"/>
      <c r="AC228" s="9"/>
      <c r="AD228" s="9"/>
      <c r="AE228" s="9"/>
      <c r="AF228" s="44"/>
      <c r="AK228" s="44"/>
      <c r="AU228" s="44"/>
      <c r="AV228" s="44"/>
      <c r="AW228" s="60">
        <f t="shared" si="46"/>
        <v>0</v>
      </c>
      <c r="AX228" s="44"/>
      <c r="BR228" s="44"/>
      <c r="BU228" s="44"/>
      <c r="BY228" s="44"/>
      <c r="BZ228" s="44"/>
      <c r="CB228" s="44"/>
      <c r="CV228" s="44"/>
      <c r="CY228" s="44"/>
      <c r="DJ228" s="44"/>
    </row>
    <row r="229" spans="1:115" ht="20.100000000000001" customHeight="1" x14ac:dyDescent="0.25">
      <c r="A229" s="30">
        <v>227</v>
      </c>
      <c r="B229" s="71">
        <v>44860</v>
      </c>
      <c r="C229" s="107" t="s">
        <v>710</v>
      </c>
      <c r="D229" s="13">
        <v>511127244</v>
      </c>
      <c r="E229" s="13"/>
      <c r="F229" s="4">
        <v>111</v>
      </c>
      <c r="H229" s="30" t="s">
        <v>3</v>
      </c>
      <c r="K229" s="45"/>
      <c r="L229" s="9"/>
      <c r="M229" s="13"/>
      <c r="AB229" s="9"/>
      <c r="AC229" s="9"/>
      <c r="AD229" s="9"/>
      <c r="AE229" s="9"/>
      <c r="AF229" s="44"/>
      <c r="AK229" s="44"/>
      <c r="AU229" s="44"/>
      <c r="AV229" s="44"/>
      <c r="AW229" s="60">
        <f t="shared" si="46"/>
        <v>0</v>
      </c>
      <c r="AX229" s="44"/>
      <c r="BR229" s="44"/>
      <c r="BU229" s="44"/>
      <c r="BY229" s="44"/>
      <c r="BZ229" s="44"/>
      <c r="CB229" s="44"/>
      <c r="CV229" s="44"/>
      <c r="CY229" s="44"/>
      <c r="DJ229" s="44"/>
    </row>
    <row r="230" spans="1:115" ht="20.100000000000001" customHeight="1" x14ac:dyDescent="0.25">
      <c r="A230" s="30">
        <v>228</v>
      </c>
      <c r="B230" s="71">
        <v>44860</v>
      </c>
      <c r="C230" s="107" t="s">
        <v>711</v>
      </c>
      <c r="D230" s="13">
        <v>381210448</v>
      </c>
      <c r="E230" s="13"/>
      <c r="F230" s="4">
        <v>205</v>
      </c>
      <c r="H230" s="30" t="s">
        <v>6</v>
      </c>
      <c r="K230" s="45"/>
      <c r="L230" s="9"/>
      <c r="M230" s="13"/>
      <c r="AB230" s="9"/>
      <c r="AC230" s="9"/>
      <c r="AD230" s="9"/>
      <c r="AE230" s="9"/>
      <c r="AF230" s="44"/>
      <c r="AK230" s="44"/>
      <c r="AU230" s="44"/>
      <c r="AV230" s="44"/>
      <c r="AW230" s="60">
        <f t="shared" si="46"/>
        <v>0</v>
      </c>
      <c r="AX230" s="44"/>
      <c r="BR230" s="44"/>
      <c r="BU230" s="44"/>
      <c r="BY230" s="44"/>
      <c r="BZ230" s="44"/>
      <c r="CB230" s="44"/>
      <c r="CV230" s="44"/>
      <c r="CY230" s="44"/>
      <c r="DJ230" s="44"/>
    </row>
    <row r="231" spans="1:115" ht="20.100000000000001" customHeight="1" x14ac:dyDescent="0.25">
      <c r="A231" s="30">
        <v>229</v>
      </c>
      <c r="B231" s="71">
        <v>44861</v>
      </c>
      <c r="C231" s="107" t="s">
        <v>712</v>
      </c>
      <c r="D231" s="13">
        <v>490709375</v>
      </c>
      <c r="E231" s="13"/>
      <c r="F231" s="4">
        <v>111</v>
      </c>
      <c r="H231" s="30" t="s">
        <v>3</v>
      </c>
      <c r="K231" s="45"/>
      <c r="L231" s="9"/>
      <c r="M231" s="13"/>
      <c r="AB231" s="9"/>
      <c r="AC231" s="9"/>
      <c r="AD231" s="9"/>
      <c r="AE231" s="9"/>
      <c r="AF231" s="44"/>
      <c r="AK231" s="44"/>
      <c r="AU231" s="44"/>
      <c r="AV231" s="44"/>
      <c r="AW231" s="60">
        <f t="shared" si="46"/>
        <v>0</v>
      </c>
      <c r="AX231" s="44"/>
      <c r="BR231" s="44"/>
      <c r="BU231" s="44"/>
      <c r="BY231" s="44"/>
      <c r="BZ231" s="44"/>
      <c r="CB231" s="44"/>
      <c r="CV231" s="44"/>
      <c r="CY231" s="44"/>
      <c r="DJ231" s="44"/>
    </row>
    <row r="232" spans="1:115" ht="20.100000000000001" customHeight="1" x14ac:dyDescent="0.25">
      <c r="A232" s="30">
        <v>230</v>
      </c>
      <c r="B232" s="71">
        <v>44869</v>
      </c>
      <c r="C232" s="107" t="s">
        <v>713</v>
      </c>
      <c r="D232" s="13">
        <v>7011114902</v>
      </c>
      <c r="E232" s="13"/>
      <c r="F232" s="4">
        <v>111</v>
      </c>
      <c r="H232" s="30" t="s">
        <v>3</v>
      </c>
      <c r="K232" s="45"/>
      <c r="L232" s="9"/>
      <c r="M232" s="13"/>
      <c r="AB232" s="9"/>
      <c r="AC232" s="9"/>
      <c r="AD232" s="9"/>
      <c r="AE232" s="9"/>
      <c r="AF232" s="44"/>
      <c r="AK232" s="44"/>
      <c r="AU232" s="44"/>
      <c r="AV232" s="44"/>
      <c r="AW232" s="60">
        <f t="shared" si="46"/>
        <v>0</v>
      </c>
      <c r="AX232" s="44"/>
      <c r="BR232" s="44"/>
      <c r="BU232" s="44"/>
      <c r="BY232" s="44"/>
      <c r="BZ232" s="44"/>
      <c r="CB232" s="44"/>
      <c r="CV232" s="44"/>
      <c r="CY232" s="44"/>
      <c r="DJ232" s="44"/>
    </row>
    <row r="233" spans="1:115" ht="20.100000000000001" customHeight="1" x14ac:dyDescent="0.25">
      <c r="A233" s="30">
        <v>231</v>
      </c>
      <c r="B233" s="71">
        <v>44872</v>
      </c>
      <c r="C233" s="107" t="s">
        <v>714</v>
      </c>
      <c r="D233" s="13">
        <v>7206094863</v>
      </c>
      <c r="E233" s="13"/>
      <c r="F233" s="4">
        <v>211</v>
      </c>
      <c r="H233" s="30" t="s">
        <v>6</v>
      </c>
      <c r="K233" s="45"/>
      <c r="L233" s="9"/>
      <c r="M233" s="13"/>
      <c r="AB233" s="9"/>
      <c r="AC233" s="9"/>
      <c r="AD233" s="9"/>
      <c r="AE233" s="9"/>
      <c r="AF233" s="44"/>
      <c r="AK233" s="44"/>
      <c r="AU233" s="44"/>
      <c r="AV233" s="44"/>
      <c r="AW233" s="60">
        <f t="shared" si="46"/>
        <v>0</v>
      </c>
      <c r="AX233" s="44"/>
      <c r="BR233" s="44"/>
      <c r="BU233" s="44"/>
      <c r="BY233" s="44"/>
      <c r="BZ233" s="44"/>
      <c r="CB233" s="44"/>
      <c r="CV233" s="44"/>
      <c r="CY233" s="44"/>
      <c r="DJ233" s="44"/>
    </row>
    <row r="234" spans="1:115" ht="20.100000000000001" customHeight="1" x14ac:dyDescent="0.25">
      <c r="A234" s="30">
        <v>232</v>
      </c>
      <c r="B234" s="71">
        <v>44874</v>
      </c>
      <c r="C234" s="107" t="s">
        <v>715</v>
      </c>
      <c r="D234" s="13">
        <v>451130446</v>
      </c>
      <c r="E234" s="13"/>
      <c r="F234" s="4">
        <v>205</v>
      </c>
      <c r="H234" s="30" t="s">
        <v>3</v>
      </c>
      <c r="K234" s="45"/>
      <c r="L234" s="9"/>
      <c r="M234" s="13"/>
      <c r="AB234" s="9"/>
      <c r="AC234" s="9"/>
      <c r="AD234" s="9"/>
      <c r="AE234" s="9"/>
      <c r="AF234" s="44"/>
      <c r="AK234" s="44"/>
      <c r="AU234" s="44"/>
      <c r="AV234" s="44"/>
      <c r="AW234" s="60">
        <f t="shared" si="46"/>
        <v>0</v>
      </c>
      <c r="AX234" s="44"/>
      <c r="BR234" s="44"/>
      <c r="BU234" s="44"/>
      <c r="BY234" s="44"/>
      <c r="BZ234" s="44"/>
      <c r="CB234" s="44"/>
      <c r="CV234" s="44"/>
      <c r="CY234" s="44"/>
      <c r="DJ234" s="44"/>
    </row>
    <row r="235" spans="1:115" ht="20.100000000000001" customHeight="1" x14ac:dyDescent="0.25">
      <c r="A235" s="30">
        <v>233</v>
      </c>
      <c r="B235" s="71">
        <v>44879</v>
      </c>
      <c r="C235" s="107" t="s">
        <v>716</v>
      </c>
      <c r="D235" s="13">
        <v>450707430</v>
      </c>
      <c r="E235" s="13"/>
      <c r="F235" s="4">
        <v>211</v>
      </c>
      <c r="H235" s="30" t="s">
        <v>3</v>
      </c>
      <c r="K235" s="45"/>
      <c r="L235" s="9"/>
      <c r="M235" s="13"/>
      <c r="AB235" s="9"/>
      <c r="AC235" s="9"/>
      <c r="AD235" s="9"/>
      <c r="AE235" s="9"/>
      <c r="AF235" s="44"/>
      <c r="AK235" s="44"/>
      <c r="AU235" s="44"/>
      <c r="AV235" s="44"/>
      <c r="AW235" s="60">
        <f t="shared" si="46"/>
        <v>0</v>
      </c>
      <c r="AX235" s="44"/>
      <c r="BR235" s="44"/>
      <c r="BU235" s="44"/>
      <c r="BY235" s="44"/>
      <c r="BZ235" s="44"/>
      <c r="CB235" s="44"/>
      <c r="CV235" s="44"/>
      <c r="CY235" s="44"/>
      <c r="DJ235" s="44"/>
    </row>
    <row r="236" spans="1:115" ht="20.100000000000001" customHeight="1" x14ac:dyDescent="0.25">
      <c r="A236" s="30">
        <v>234</v>
      </c>
      <c r="B236" s="71">
        <v>44879</v>
      </c>
      <c r="C236" s="107" t="s">
        <v>717</v>
      </c>
      <c r="D236" s="13">
        <v>441023438</v>
      </c>
      <c r="E236" s="13"/>
      <c r="F236" s="4">
        <v>111</v>
      </c>
      <c r="H236" s="30" t="s">
        <v>0</v>
      </c>
      <c r="K236" s="45"/>
      <c r="L236" s="9"/>
      <c r="M236" s="13"/>
      <c r="AB236" s="9"/>
      <c r="AC236" s="9"/>
      <c r="AD236" s="9"/>
      <c r="AE236" s="9"/>
      <c r="AF236" s="44"/>
      <c r="AK236" s="44"/>
      <c r="AU236" s="44"/>
      <c r="AV236" s="44"/>
      <c r="AW236" s="60">
        <f t="shared" si="46"/>
        <v>0</v>
      </c>
      <c r="AX236" s="44"/>
      <c r="BR236" s="44"/>
      <c r="BU236" s="44"/>
      <c r="BY236" s="44"/>
      <c r="BZ236" s="44"/>
      <c r="CB236" s="44"/>
      <c r="CV236" s="44"/>
      <c r="CY236" s="44"/>
      <c r="DJ236" s="44"/>
    </row>
    <row r="237" spans="1:115" ht="20.100000000000001" customHeight="1" x14ac:dyDescent="0.25">
      <c r="A237" s="30">
        <v>235</v>
      </c>
      <c r="B237" s="71">
        <v>44881</v>
      </c>
      <c r="C237" s="107" t="s">
        <v>718</v>
      </c>
      <c r="D237" s="13">
        <v>460902175</v>
      </c>
      <c r="E237" s="13"/>
      <c r="F237" s="4">
        <v>111</v>
      </c>
      <c r="H237" s="30" t="s">
        <v>3</v>
      </c>
      <c r="K237" s="45"/>
      <c r="L237" s="9"/>
      <c r="M237" s="13"/>
      <c r="AB237" s="9"/>
      <c r="AC237" s="9"/>
      <c r="AD237" s="9"/>
      <c r="AE237" s="9"/>
      <c r="AF237" s="44"/>
      <c r="AK237" s="44"/>
      <c r="AU237" s="44"/>
      <c r="AV237" s="44"/>
      <c r="AW237" s="60">
        <f t="shared" si="46"/>
        <v>0</v>
      </c>
      <c r="AX237" s="44"/>
      <c r="BR237" s="44"/>
      <c r="BU237" s="44"/>
      <c r="BY237" s="44"/>
      <c r="BZ237" s="44"/>
      <c r="CB237" s="44"/>
      <c r="CV237" s="44"/>
      <c r="CY237" s="44"/>
      <c r="DJ237" s="44"/>
    </row>
    <row r="238" spans="1:115" ht="20.100000000000001" customHeight="1" x14ac:dyDescent="0.25">
      <c r="A238" s="30">
        <v>236</v>
      </c>
      <c r="B238" s="71">
        <v>44881</v>
      </c>
      <c r="C238" s="107" t="s">
        <v>719</v>
      </c>
      <c r="D238" s="13">
        <v>5801082562</v>
      </c>
      <c r="E238" s="13"/>
      <c r="F238" s="4">
        <v>111</v>
      </c>
      <c r="H238" s="30" t="s">
        <v>6</v>
      </c>
      <c r="K238" s="45"/>
      <c r="L238" s="9"/>
      <c r="M238" s="13"/>
      <c r="AB238" s="9"/>
      <c r="AC238" s="9"/>
      <c r="AD238" s="9"/>
      <c r="AE238" s="9"/>
      <c r="AF238" s="44"/>
      <c r="AK238" s="44"/>
      <c r="AU238" s="44"/>
      <c r="AV238" s="44"/>
      <c r="AW238" s="60">
        <f t="shared" si="46"/>
        <v>0</v>
      </c>
      <c r="AX238" s="44"/>
      <c r="BR238" s="44"/>
      <c r="BU238" s="44"/>
      <c r="BY238" s="44"/>
      <c r="BZ238" s="44"/>
      <c r="CB238" s="44"/>
      <c r="CV238" s="44"/>
      <c r="CY238" s="44"/>
      <c r="DJ238" s="44"/>
    </row>
    <row r="239" spans="1:115" ht="20.100000000000001" customHeight="1" x14ac:dyDescent="0.25">
      <c r="A239" s="30">
        <v>237</v>
      </c>
      <c r="B239" s="71">
        <v>44886</v>
      </c>
      <c r="C239" s="107" t="s">
        <v>720</v>
      </c>
      <c r="D239" s="13">
        <v>6408201932</v>
      </c>
      <c r="E239" s="13"/>
      <c r="F239" s="4">
        <v>111</v>
      </c>
      <c r="H239" s="30" t="s">
        <v>3</v>
      </c>
      <c r="K239" s="45"/>
      <c r="L239" s="9"/>
      <c r="M239" s="13"/>
      <c r="AB239" s="9"/>
      <c r="AC239" s="9"/>
      <c r="AD239" s="9"/>
      <c r="AE239" s="9"/>
      <c r="AF239" s="44"/>
      <c r="AK239" s="44"/>
      <c r="AU239" s="44"/>
      <c r="AV239" s="44"/>
      <c r="AW239" s="60">
        <f t="shared" si="46"/>
        <v>0</v>
      </c>
      <c r="AX239" s="44"/>
      <c r="BR239" s="44"/>
      <c r="BU239" s="44"/>
      <c r="BY239" s="44"/>
      <c r="BZ239" s="44"/>
      <c r="CB239" s="44"/>
      <c r="CV239" s="44"/>
      <c r="CY239" s="44"/>
      <c r="DJ239" s="44"/>
    </row>
    <row r="240" spans="1:115" ht="20.100000000000001" customHeight="1" x14ac:dyDescent="0.25">
      <c r="A240" s="30">
        <v>238</v>
      </c>
      <c r="B240" s="71">
        <v>44888</v>
      </c>
      <c r="C240" s="107" t="s">
        <v>721</v>
      </c>
      <c r="D240" s="13">
        <v>380515449</v>
      </c>
      <c r="E240" s="13"/>
      <c r="F240" s="4">
        <v>111</v>
      </c>
      <c r="H240" s="30" t="s">
        <v>3</v>
      </c>
      <c r="K240" s="45"/>
      <c r="L240" s="9"/>
      <c r="M240" s="13"/>
      <c r="AB240" s="9"/>
      <c r="AC240" s="9"/>
      <c r="AD240" s="9"/>
      <c r="AE240" s="9"/>
      <c r="AF240" s="44"/>
      <c r="AK240" s="44"/>
      <c r="AU240" s="44"/>
      <c r="AV240" s="44"/>
      <c r="AW240" s="60">
        <f t="shared" si="46"/>
        <v>0</v>
      </c>
      <c r="AX240" s="44"/>
      <c r="BR240" s="44"/>
      <c r="BU240" s="44"/>
      <c r="BY240" s="44"/>
      <c r="BZ240" s="44"/>
      <c r="CB240" s="44"/>
      <c r="CV240" s="44"/>
      <c r="CY240" s="44"/>
      <c r="DJ240" s="44"/>
    </row>
    <row r="241" spans="1:115" ht="20.100000000000001" customHeight="1" x14ac:dyDescent="0.25">
      <c r="A241" s="30">
        <v>239</v>
      </c>
      <c r="B241" s="71">
        <v>44888</v>
      </c>
      <c r="C241" s="107" t="s">
        <v>722</v>
      </c>
      <c r="D241" s="13">
        <v>481204085</v>
      </c>
      <c r="E241" s="13"/>
      <c r="F241" s="4">
        <v>201</v>
      </c>
      <c r="H241" s="30" t="s">
        <v>3</v>
      </c>
      <c r="K241" s="45"/>
      <c r="L241" s="9"/>
      <c r="M241" s="13"/>
      <c r="AB241" s="9"/>
      <c r="AC241" s="9"/>
      <c r="AD241" s="9"/>
      <c r="AE241" s="9"/>
      <c r="AF241" s="44"/>
      <c r="AK241" s="44"/>
      <c r="AU241" s="44"/>
      <c r="AV241" s="44"/>
      <c r="AW241" s="60">
        <f t="shared" si="46"/>
        <v>0</v>
      </c>
      <c r="AX241" s="44"/>
      <c r="BR241" s="44"/>
      <c r="BU241" s="44"/>
      <c r="BY241" s="44"/>
      <c r="BZ241" s="44"/>
      <c r="CB241" s="44"/>
      <c r="CV241" s="44"/>
      <c r="CY241" s="44"/>
      <c r="DJ241" s="44"/>
    </row>
    <row r="242" spans="1:115" ht="20.100000000000001" customHeight="1" x14ac:dyDescent="0.25">
      <c r="A242" s="13">
        <v>240</v>
      </c>
      <c r="B242" s="71">
        <v>44893</v>
      </c>
      <c r="C242" s="107" t="s">
        <v>789</v>
      </c>
      <c r="D242" s="13">
        <v>390306455</v>
      </c>
      <c r="E242" s="13"/>
      <c r="F242" s="4">
        <v>201</v>
      </c>
      <c r="H242" s="30" t="s">
        <v>6</v>
      </c>
      <c r="K242" s="45"/>
      <c r="L242" s="9"/>
      <c r="M242" s="13"/>
      <c r="AB242" s="9"/>
      <c r="AC242" s="9"/>
      <c r="AD242" s="9"/>
      <c r="AE242" s="9"/>
      <c r="AF242" s="44"/>
      <c r="AK242" s="44"/>
      <c r="AU242" s="44"/>
      <c r="AV242" s="44"/>
      <c r="AW242" s="60">
        <f t="shared" si="46"/>
        <v>0</v>
      </c>
      <c r="AX242" s="44"/>
      <c r="BR242" s="44"/>
      <c r="BU242" s="44"/>
      <c r="BY242" s="44"/>
      <c r="BZ242" s="44"/>
      <c r="CB242" s="44"/>
      <c r="CV242" s="44"/>
      <c r="CY242" s="44"/>
      <c r="DJ242" s="44"/>
    </row>
    <row r="243" spans="1:115" ht="20.100000000000001" customHeight="1" x14ac:dyDescent="0.25">
      <c r="A243" s="30">
        <v>241</v>
      </c>
      <c r="B243" s="31">
        <v>44902</v>
      </c>
      <c r="C243" s="32" t="s">
        <v>723</v>
      </c>
      <c r="D243" s="33">
        <v>460522437</v>
      </c>
      <c r="E243" s="13"/>
      <c r="F243" s="30">
        <v>211</v>
      </c>
      <c r="G243" s="13"/>
      <c r="H243" s="30" t="s">
        <v>3</v>
      </c>
      <c r="J243" s="45"/>
      <c r="K243" s="95" t="s">
        <v>523</v>
      </c>
      <c r="L243" s="13"/>
      <c r="O243" s="44"/>
      <c r="V243" s="9"/>
      <c r="AB243" s="9"/>
      <c r="AC243" s="9"/>
      <c r="AD243" s="11"/>
      <c r="AF243" s="44"/>
      <c r="AK243" s="44"/>
      <c r="AU243" s="44"/>
      <c r="AV243" s="44"/>
      <c r="AW243" s="60"/>
      <c r="AX243" s="44"/>
      <c r="BK243" s="65"/>
      <c r="BL243" s="65"/>
      <c r="BM243" s="65"/>
      <c r="BN243" s="65"/>
      <c r="BR243" s="44"/>
      <c r="BU243" s="44"/>
      <c r="BY243" s="44"/>
      <c r="BZ243" s="44"/>
      <c r="CB243" s="44"/>
      <c r="CV243" s="44"/>
      <c r="CY243" s="44"/>
      <c r="DJ243" s="44"/>
      <c r="DK243" s="13"/>
    </row>
    <row r="244" spans="1:115" ht="20.100000000000001" customHeight="1" x14ac:dyDescent="0.25">
      <c r="A244" s="30">
        <v>242</v>
      </c>
      <c r="B244" s="31">
        <v>44907</v>
      </c>
      <c r="C244" s="32" t="s">
        <v>724</v>
      </c>
      <c r="D244" s="33">
        <v>340112734</v>
      </c>
      <c r="E244" s="13"/>
      <c r="F244" s="30">
        <v>111</v>
      </c>
      <c r="G244" s="30"/>
      <c r="H244" s="13"/>
      <c r="J244" s="45"/>
      <c r="K244" s="95" t="s">
        <v>567</v>
      </c>
      <c r="L244" s="13"/>
      <c r="O244" s="44"/>
      <c r="V244" s="9"/>
      <c r="AB244" s="9"/>
      <c r="AC244" s="9"/>
      <c r="AD244" s="11"/>
      <c r="AF244" s="44"/>
      <c r="AK244" s="44"/>
      <c r="AU244" s="44"/>
      <c r="AV244" s="44"/>
      <c r="AW244" s="60"/>
      <c r="AX244" s="44"/>
      <c r="BK244" s="65"/>
      <c r="BL244" s="65"/>
      <c r="BM244" s="65"/>
      <c r="BN244" s="65"/>
      <c r="BR244" s="44"/>
      <c r="BU244" s="44"/>
      <c r="BY244" s="44"/>
      <c r="BZ244" s="44"/>
      <c r="CB244" s="44"/>
      <c r="CV244" s="44"/>
      <c r="CY244" s="44"/>
      <c r="DJ244" s="44"/>
      <c r="DK244" s="13"/>
    </row>
    <row r="245" spans="1:115" ht="20.100000000000001" customHeight="1" x14ac:dyDescent="0.25">
      <c r="A245" s="30">
        <v>243</v>
      </c>
      <c r="B245" s="31">
        <v>44911</v>
      </c>
      <c r="C245" s="32" t="s">
        <v>725</v>
      </c>
      <c r="D245" s="33">
        <v>490711112</v>
      </c>
      <c r="E245" s="13"/>
      <c r="F245" s="30">
        <v>207</v>
      </c>
      <c r="G245" s="30"/>
      <c r="H245" s="13"/>
      <c r="K245" s="95" t="s">
        <v>523</v>
      </c>
      <c r="L245" s="9"/>
      <c r="M245" s="13"/>
      <c r="AB245" s="9"/>
      <c r="AC245" s="9"/>
      <c r="AD245" s="9"/>
      <c r="AE245" s="9"/>
      <c r="AF245" s="44"/>
      <c r="AK245" s="44"/>
      <c r="AU245" s="44"/>
      <c r="AV245" s="44"/>
      <c r="AX245" s="44"/>
      <c r="BR245" s="44"/>
      <c r="BU245" s="44"/>
      <c r="BY245" s="44"/>
      <c r="BZ245" s="44"/>
      <c r="CB245" s="44"/>
      <c r="CV245" s="44"/>
      <c r="CY245" s="44"/>
      <c r="DJ245" s="44"/>
    </row>
    <row r="246" spans="1:115" ht="20.100000000000001" customHeight="1" x14ac:dyDescent="0.25">
      <c r="A246" s="30">
        <v>244</v>
      </c>
      <c r="B246" s="71">
        <v>44916</v>
      </c>
      <c r="C246" s="13" t="s">
        <v>807</v>
      </c>
      <c r="D246" s="13">
        <v>421123455</v>
      </c>
      <c r="E246" s="13"/>
      <c r="F246" s="4">
        <v>201</v>
      </c>
      <c r="K246" s="45"/>
      <c r="L246" s="9"/>
      <c r="M246" s="13"/>
      <c r="AB246" s="9"/>
      <c r="AC246" s="9"/>
      <c r="AD246" s="9"/>
      <c r="AE246" s="9"/>
      <c r="AF246" s="44"/>
      <c r="AK246" s="44"/>
      <c r="AU246" s="44"/>
      <c r="AV246" s="44"/>
      <c r="AX246" s="44"/>
      <c r="BR246" s="44"/>
      <c r="BU246" s="44"/>
      <c r="BY246" s="44"/>
      <c r="BZ246" s="44"/>
      <c r="CB246" s="44"/>
      <c r="CV246" s="44"/>
      <c r="CY246" s="44"/>
      <c r="DJ246" s="44"/>
    </row>
    <row r="247" spans="1:115" ht="20.100000000000001" customHeight="1" x14ac:dyDescent="0.25">
      <c r="A247" s="30">
        <v>245</v>
      </c>
      <c r="B247" s="71">
        <v>44928</v>
      </c>
      <c r="C247" s="13" t="s">
        <v>808</v>
      </c>
      <c r="D247" s="13">
        <v>490623037</v>
      </c>
      <c r="E247" s="13"/>
      <c r="F247" s="4">
        <v>205</v>
      </c>
      <c r="K247" s="45"/>
      <c r="L247" s="9"/>
      <c r="M247" s="13"/>
      <c r="AB247" s="9"/>
      <c r="AC247" s="9"/>
      <c r="AD247" s="9"/>
      <c r="AE247" s="9"/>
      <c r="AF247" s="44"/>
      <c r="AK247" s="44"/>
      <c r="AU247" s="44"/>
      <c r="AV247" s="44"/>
      <c r="AX247" s="44"/>
      <c r="BR247" s="44"/>
      <c r="BU247" s="44"/>
      <c r="BY247" s="44"/>
      <c r="BZ247" s="44"/>
      <c r="CB247" s="44"/>
      <c r="CV247" s="44"/>
      <c r="CY247" s="44"/>
      <c r="DJ247" s="44"/>
    </row>
    <row r="248" spans="1:115" ht="20.100000000000001" customHeight="1" x14ac:dyDescent="0.25">
      <c r="A248" s="30">
        <v>246</v>
      </c>
      <c r="B248" s="71">
        <v>44928</v>
      </c>
      <c r="C248" s="13" t="s">
        <v>809</v>
      </c>
      <c r="D248" s="13">
        <v>521228022</v>
      </c>
      <c r="E248" s="13"/>
      <c r="F248" s="4">
        <v>207</v>
      </c>
      <c r="K248" s="45"/>
      <c r="L248" s="9"/>
      <c r="M248" s="13"/>
      <c r="AB248" s="9"/>
      <c r="AC248" s="9"/>
      <c r="AD248" s="9"/>
      <c r="AE248" s="9"/>
      <c r="AF248" s="44"/>
      <c r="AK248" s="44"/>
      <c r="AU248" s="44"/>
      <c r="AV248" s="44"/>
      <c r="AX248" s="44"/>
      <c r="BR248" s="44"/>
      <c r="BU248" s="44"/>
      <c r="BY248" s="44"/>
      <c r="BZ248" s="44"/>
      <c r="CB248" s="44"/>
      <c r="CV248" s="44"/>
      <c r="CY248" s="44"/>
      <c r="DJ248" s="44"/>
    </row>
    <row r="249" spans="1:115" ht="20.100000000000001" customHeight="1" x14ac:dyDescent="0.25">
      <c r="A249" s="30">
        <v>247</v>
      </c>
      <c r="B249" s="71">
        <v>44939</v>
      </c>
      <c r="C249" s="13" t="s">
        <v>810</v>
      </c>
      <c r="D249" s="13">
        <v>380710066</v>
      </c>
      <c r="E249" s="13"/>
      <c r="F249" s="4">
        <v>111</v>
      </c>
      <c r="K249" s="45"/>
      <c r="L249" s="9"/>
      <c r="M249" s="13"/>
      <c r="AB249" s="9"/>
      <c r="AC249" s="9"/>
      <c r="AD249" s="9"/>
      <c r="AE249" s="9"/>
      <c r="AF249" s="44"/>
      <c r="AK249" s="44"/>
      <c r="AU249" s="44"/>
      <c r="AV249" s="44"/>
      <c r="AX249" s="44"/>
      <c r="BR249" s="44"/>
      <c r="BU249" s="44"/>
      <c r="BY249" s="44"/>
      <c r="BZ249" s="44"/>
      <c r="CB249" s="44"/>
      <c r="CV249" s="44"/>
      <c r="CY249" s="44"/>
      <c r="DJ249" s="44"/>
    </row>
    <row r="250" spans="1:115" ht="20.100000000000001" customHeight="1" x14ac:dyDescent="0.25">
      <c r="A250" s="30">
        <v>248</v>
      </c>
      <c r="B250" s="71">
        <v>44943</v>
      </c>
      <c r="C250" s="13" t="s">
        <v>811</v>
      </c>
      <c r="D250" s="13">
        <v>7204235324</v>
      </c>
      <c r="E250" s="13"/>
      <c r="F250" s="4">
        <v>211</v>
      </c>
      <c r="K250" s="45"/>
      <c r="L250" s="9"/>
      <c r="M250" s="13"/>
      <c r="AB250" s="9"/>
      <c r="AC250" s="9"/>
      <c r="AD250" s="9"/>
      <c r="AE250" s="9"/>
      <c r="AF250" s="44"/>
      <c r="AK250" s="44"/>
      <c r="AU250" s="44"/>
      <c r="AV250" s="44"/>
      <c r="AX250" s="44"/>
      <c r="BR250" s="44"/>
      <c r="BU250" s="44"/>
      <c r="BY250" s="44"/>
      <c r="BZ250" s="44"/>
      <c r="CB250" s="44"/>
      <c r="CV250" s="44"/>
      <c r="CY250" s="44"/>
      <c r="DJ250" s="44"/>
    </row>
    <row r="251" spans="1:115" ht="20.100000000000001" customHeight="1" x14ac:dyDescent="0.25">
      <c r="A251" s="30">
        <v>249</v>
      </c>
      <c r="B251" s="71">
        <v>44945</v>
      </c>
      <c r="C251" s="13" t="s">
        <v>812</v>
      </c>
      <c r="D251" s="13">
        <v>511126188</v>
      </c>
      <c r="E251" s="13"/>
      <c r="F251" s="4">
        <v>111</v>
      </c>
      <c r="K251" s="45"/>
      <c r="L251" s="9"/>
      <c r="M251" s="13"/>
      <c r="AB251" s="9"/>
      <c r="AC251" s="9"/>
      <c r="AD251" s="9"/>
      <c r="AE251" s="9"/>
      <c r="AF251" s="44"/>
      <c r="AK251" s="44"/>
      <c r="AU251" s="44"/>
      <c r="AV251" s="44"/>
      <c r="AX251" s="44"/>
      <c r="BR251" s="44"/>
      <c r="BU251" s="44"/>
      <c r="BY251" s="44"/>
      <c r="BZ251" s="44"/>
      <c r="CB251" s="44"/>
      <c r="CV251" s="44"/>
      <c r="CY251" s="44"/>
      <c r="DJ251" s="44"/>
    </row>
    <row r="252" spans="1:115" ht="20.100000000000001" customHeight="1" x14ac:dyDescent="0.25">
      <c r="A252" s="30">
        <v>250</v>
      </c>
      <c r="B252" s="71">
        <v>44950</v>
      </c>
      <c r="C252" s="13" t="s">
        <v>813</v>
      </c>
      <c r="D252" s="13">
        <v>5704081570</v>
      </c>
      <c r="E252" s="13"/>
      <c r="F252" s="4">
        <v>211</v>
      </c>
      <c r="K252" s="45"/>
      <c r="L252" s="9"/>
      <c r="M252" s="13"/>
      <c r="AB252" s="9"/>
      <c r="AC252" s="9"/>
      <c r="AD252" s="9"/>
      <c r="AE252" s="9"/>
      <c r="AF252" s="44"/>
      <c r="AK252" s="44"/>
      <c r="AU252" s="44"/>
      <c r="AV252" s="44"/>
      <c r="AX252" s="44"/>
      <c r="BR252" s="44"/>
      <c r="BU252" s="44"/>
      <c r="BY252" s="44"/>
      <c r="BZ252" s="44"/>
      <c r="CB252" s="44"/>
      <c r="CV252" s="44"/>
      <c r="CY252" s="44"/>
      <c r="DJ252" s="44"/>
    </row>
    <row r="253" spans="1:115" ht="20.100000000000001" customHeight="1" x14ac:dyDescent="0.25">
      <c r="A253" s="30">
        <v>251</v>
      </c>
      <c r="B253" s="71">
        <v>44968</v>
      </c>
      <c r="C253" s="13" t="s">
        <v>814</v>
      </c>
      <c r="D253" s="13">
        <v>6403050918</v>
      </c>
      <c r="E253" s="13"/>
      <c r="F253" s="4">
        <v>111</v>
      </c>
      <c r="K253" s="45"/>
      <c r="L253" s="9"/>
      <c r="M253" s="13"/>
      <c r="AB253" s="9"/>
      <c r="AC253" s="9"/>
      <c r="AD253" s="9"/>
      <c r="AE253" s="9"/>
      <c r="AF253" s="44"/>
      <c r="AK253" s="44"/>
      <c r="AU253" s="44"/>
      <c r="AV253" s="44"/>
      <c r="AX253" s="44"/>
      <c r="BR253" s="44"/>
      <c r="BU253" s="44"/>
      <c r="BY253" s="44"/>
      <c r="BZ253" s="44"/>
      <c r="CB253" s="44"/>
      <c r="CV253" s="44"/>
      <c r="CY253" s="44"/>
      <c r="DJ253" s="44"/>
    </row>
    <row r="254" spans="1:115" ht="20.100000000000001" customHeight="1" x14ac:dyDescent="0.25">
      <c r="A254" s="30">
        <v>252</v>
      </c>
      <c r="B254" s="71">
        <v>44972</v>
      </c>
      <c r="C254" s="13" t="s">
        <v>815</v>
      </c>
      <c r="D254" s="13">
        <v>480914131</v>
      </c>
      <c r="E254" s="13"/>
      <c r="F254" s="4">
        <v>205</v>
      </c>
      <c r="K254" s="45"/>
      <c r="L254" s="9"/>
      <c r="M254" s="13"/>
      <c r="AB254" s="9"/>
      <c r="AC254" s="9"/>
      <c r="AD254" s="9"/>
      <c r="AE254" s="9"/>
      <c r="AF254" s="44"/>
      <c r="AK254" s="44"/>
      <c r="AU254" s="44"/>
      <c r="AV254" s="44"/>
      <c r="AX254" s="44"/>
      <c r="BR254" s="44"/>
      <c r="BU254" s="44"/>
      <c r="BY254" s="44"/>
      <c r="BZ254" s="44"/>
      <c r="CB254" s="44"/>
      <c r="CV254" s="44"/>
      <c r="CY254" s="44"/>
      <c r="DJ254" s="44"/>
    </row>
    <row r="255" spans="1:115" ht="20.100000000000001" customHeight="1" x14ac:dyDescent="0.25">
      <c r="A255" s="13"/>
      <c r="B255" s="13"/>
      <c r="C255" s="13"/>
      <c r="D255" s="13"/>
      <c r="E255" s="13"/>
      <c r="K255" s="45"/>
      <c r="L255" s="9"/>
      <c r="M255" s="13"/>
      <c r="AB255" s="9"/>
      <c r="AC255" s="9"/>
      <c r="AD255" s="9"/>
      <c r="AE255" s="9"/>
      <c r="AF255" s="44"/>
      <c r="AK255" s="44"/>
      <c r="AU255" s="44"/>
      <c r="AV255" s="44"/>
      <c r="AX255" s="44"/>
      <c r="BR255" s="44"/>
      <c r="BU255" s="44"/>
      <c r="BY255" s="44"/>
      <c r="BZ255" s="44"/>
      <c r="CB255" s="44"/>
      <c r="CV255" s="44"/>
      <c r="CY255" s="44"/>
      <c r="DJ255" s="44"/>
    </row>
    <row r="256" spans="1:115" ht="20.100000000000001" customHeight="1" x14ac:dyDescent="0.25">
      <c r="A256" s="13"/>
      <c r="B256" s="13"/>
      <c r="C256" s="13"/>
      <c r="D256" s="13"/>
      <c r="E256" s="13"/>
      <c r="K256" s="45"/>
      <c r="L256" s="9"/>
      <c r="M256" s="13"/>
      <c r="AB256" s="9"/>
      <c r="AC256" s="9"/>
      <c r="AD256" s="9"/>
      <c r="AE256" s="9"/>
      <c r="AF256" s="44"/>
      <c r="AK256" s="44"/>
      <c r="AU256" s="44"/>
      <c r="AV256" s="44"/>
      <c r="AX256" s="44"/>
      <c r="BR256" s="44"/>
      <c r="BU256" s="44"/>
      <c r="BY256" s="44"/>
      <c r="BZ256" s="44"/>
      <c r="CB256" s="44"/>
      <c r="CV256" s="44"/>
      <c r="CY256" s="44"/>
      <c r="DJ256" s="44"/>
    </row>
    <row r="257" spans="1:114" ht="20.100000000000001" customHeight="1" x14ac:dyDescent="0.25">
      <c r="A257" s="13"/>
      <c r="B257" s="13"/>
      <c r="C257" s="13"/>
      <c r="D257" s="13"/>
      <c r="E257" s="13"/>
      <c r="K257" s="45"/>
      <c r="L257" s="9"/>
      <c r="M257" s="13"/>
      <c r="AB257" s="9"/>
      <c r="AC257" s="9"/>
      <c r="AD257" s="9"/>
      <c r="AE257" s="9"/>
      <c r="AF257" s="44"/>
      <c r="AK257" s="44"/>
      <c r="AU257" s="44"/>
      <c r="AV257" s="44"/>
      <c r="AX257" s="44"/>
      <c r="BR257" s="44"/>
      <c r="BU257" s="44"/>
      <c r="BY257" s="44"/>
      <c r="BZ257" s="44"/>
      <c r="CB257" s="44"/>
      <c r="CV257" s="44"/>
      <c r="CY257" s="44"/>
      <c r="DJ257" s="44"/>
    </row>
    <row r="258" spans="1:114" ht="20.100000000000001" customHeight="1" x14ac:dyDescent="0.25">
      <c r="A258" s="13"/>
      <c r="B258" s="13"/>
      <c r="C258" s="13"/>
      <c r="D258" s="13"/>
      <c r="E258" s="13"/>
      <c r="K258" s="45"/>
      <c r="L258" s="9"/>
      <c r="M258" s="13"/>
      <c r="AB258" s="9"/>
      <c r="AC258" s="9"/>
      <c r="AD258" s="9"/>
      <c r="AE258" s="9"/>
      <c r="AF258" s="44"/>
      <c r="AK258" s="44"/>
      <c r="AU258" s="44"/>
      <c r="AV258" s="44"/>
      <c r="AX258" s="44"/>
      <c r="BR258" s="44"/>
      <c r="BU258" s="44"/>
      <c r="BY258" s="44"/>
      <c r="BZ258" s="44"/>
      <c r="CB258" s="44"/>
      <c r="CV258" s="44"/>
      <c r="CY258" s="44"/>
      <c r="DJ258" s="44"/>
    </row>
    <row r="259" spans="1:114" ht="20.100000000000001" customHeight="1" x14ac:dyDescent="0.25">
      <c r="A259" s="13"/>
      <c r="B259" s="13"/>
      <c r="C259" s="13"/>
      <c r="D259" s="13"/>
      <c r="E259" s="13"/>
      <c r="K259" s="45"/>
      <c r="L259" s="9"/>
      <c r="M259" s="13"/>
      <c r="AB259" s="9"/>
      <c r="AC259" s="9"/>
      <c r="AD259" s="9"/>
      <c r="AE259" s="9"/>
      <c r="AF259" s="44"/>
      <c r="AK259" s="44"/>
      <c r="AU259" s="44"/>
      <c r="AV259" s="44"/>
      <c r="AX259" s="44"/>
      <c r="BR259" s="44"/>
      <c r="BU259" s="44"/>
      <c r="BY259" s="44"/>
      <c r="BZ259" s="44"/>
      <c r="CB259" s="44"/>
      <c r="CV259" s="44"/>
      <c r="CY259" s="44"/>
      <c r="DJ259" s="44"/>
    </row>
    <row r="260" spans="1:114" ht="20.100000000000001" customHeight="1" x14ac:dyDescent="0.25">
      <c r="A260" s="13"/>
      <c r="B260" s="13"/>
      <c r="C260" s="13"/>
      <c r="D260" s="13"/>
      <c r="E260" s="13"/>
      <c r="K260" s="45"/>
      <c r="L260" s="9"/>
      <c r="M260" s="13"/>
      <c r="AB260" s="9"/>
      <c r="AC260" s="9"/>
      <c r="AD260" s="9"/>
      <c r="AE260" s="9"/>
      <c r="AF260" s="44"/>
      <c r="AK260" s="44"/>
      <c r="AU260" s="44"/>
      <c r="AV260" s="44"/>
      <c r="AX260" s="44"/>
      <c r="BR260" s="44"/>
      <c r="BU260" s="44"/>
      <c r="BY260" s="44"/>
      <c r="BZ260" s="44"/>
      <c r="CB260" s="44"/>
      <c r="CV260" s="44"/>
      <c r="CY260" s="44"/>
      <c r="DJ260" s="44"/>
    </row>
    <row r="261" spans="1:114" ht="20.100000000000001" customHeight="1" x14ac:dyDescent="0.25">
      <c r="A261" s="13"/>
      <c r="B261" s="13"/>
      <c r="C261" s="13"/>
      <c r="D261" s="13"/>
      <c r="E261" s="13"/>
      <c r="K261" s="45"/>
      <c r="L261" s="9"/>
      <c r="M261" s="13"/>
      <c r="AB261" s="9"/>
      <c r="AC261" s="9"/>
      <c r="AD261" s="9"/>
      <c r="AE261" s="9"/>
      <c r="AF261" s="44"/>
      <c r="AK261" s="44"/>
      <c r="AU261" s="44"/>
      <c r="AV261" s="44"/>
      <c r="AX261" s="44"/>
      <c r="BR261" s="44"/>
      <c r="BU261" s="44"/>
      <c r="BY261" s="44"/>
      <c r="BZ261" s="44"/>
      <c r="CB261" s="44"/>
      <c r="CV261" s="44"/>
      <c r="CY261" s="44"/>
      <c r="DJ261" s="44"/>
    </row>
    <row r="262" spans="1:114" ht="20.100000000000001" customHeight="1" x14ac:dyDescent="0.25">
      <c r="A262" s="13"/>
      <c r="B262" s="13"/>
      <c r="C262" s="13"/>
      <c r="D262" s="13"/>
      <c r="E262" s="13"/>
      <c r="K262" s="45"/>
      <c r="L262" s="9"/>
      <c r="M262" s="13"/>
      <c r="AB262" s="9"/>
      <c r="AC262" s="9"/>
      <c r="AD262" s="9"/>
      <c r="AE262" s="9"/>
      <c r="AF262" s="44"/>
      <c r="AK262" s="44"/>
      <c r="AU262" s="44"/>
      <c r="AV262" s="44"/>
      <c r="AX262" s="44"/>
      <c r="BR262" s="44"/>
      <c r="BU262" s="44"/>
      <c r="BY262" s="44"/>
      <c r="BZ262" s="44"/>
      <c r="CB262" s="44"/>
      <c r="CV262" s="44"/>
      <c r="CY262" s="44"/>
      <c r="DJ262" s="44"/>
    </row>
    <row r="263" spans="1:114" ht="20.100000000000001" customHeight="1" x14ac:dyDescent="0.25">
      <c r="A263" s="13"/>
      <c r="B263" s="13"/>
      <c r="C263" s="13"/>
      <c r="D263" s="13"/>
      <c r="E263" s="13"/>
      <c r="K263" s="45"/>
      <c r="L263" s="9"/>
      <c r="M263" s="13"/>
      <c r="AB263" s="9"/>
      <c r="AC263" s="9"/>
      <c r="AD263" s="9"/>
      <c r="AE263" s="9"/>
      <c r="AF263" s="44"/>
      <c r="AK263" s="44"/>
      <c r="AU263" s="44"/>
      <c r="AV263" s="44"/>
      <c r="AX263" s="44"/>
      <c r="BR263" s="44"/>
      <c r="BU263" s="44"/>
      <c r="BY263" s="44"/>
      <c r="BZ263" s="44"/>
      <c r="CB263" s="44"/>
      <c r="CV263" s="44"/>
      <c r="CY263" s="44"/>
      <c r="DJ263" s="44"/>
    </row>
    <row r="264" spans="1:114" ht="20.100000000000001" customHeight="1" x14ac:dyDescent="0.25">
      <c r="A264" s="13"/>
      <c r="B264" s="13"/>
      <c r="C264" s="13"/>
      <c r="D264" s="13"/>
      <c r="E264" s="13"/>
      <c r="K264" s="45"/>
      <c r="L264" s="9"/>
      <c r="M264" s="13"/>
      <c r="AB264" s="9"/>
      <c r="AC264" s="9"/>
      <c r="AD264" s="9"/>
      <c r="AE264" s="9"/>
      <c r="AF264" s="44"/>
      <c r="AK264" s="44"/>
      <c r="AU264" s="44"/>
      <c r="AV264" s="44"/>
      <c r="AX264" s="44"/>
      <c r="BR264" s="44"/>
      <c r="BU264" s="44"/>
      <c r="BY264" s="44"/>
      <c r="BZ264" s="44"/>
      <c r="CB264" s="44"/>
      <c r="CV264" s="44"/>
      <c r="CY264" s="44"/>
      <c r="DJ264" s="44"/>
    </row>
    <row r="265" spans="1:114" ht="20.100000000000001" customHeight="1" x14ac:dyDescent="0.25">
      <c r="A265" s="13"/>
      <c r="B265" s="13"/>
      <c r="C265" s="13"/>
      <c r="D265" s="13"/>
      <c r="E265" s="13"/>
      <c r="K265" s="45"/>
      <c r="L265" s="9"/>
      <c r="M265" s="13"/>
      <c r="AB265" s="9"/>
      <c r="AC265" s="9"/>
      <c r="AD265" s="9"/>
      <c r="AE265" s="9"/>
      <c r="AF265" s="44"/>
      <c r="AK265" s="44"/>
      <c r="AU265" s="44"/>
      <c r="AV265" s="44"/>
      <c r="AX265" s="44"/>
      <c r="BR265" s="44"/>
      <c r="BU265" s="44"/>
      <c r="BY265" s="44"/>
      <c r="BZ265" s="44"/>
      <c r="CB265" s="44"/>
      <c r="CV265" s="44"/>
      <c r="CY265" s="44"/>
      <c r="DJ265" s="44"/>
    </row>
    <row r="266" spans="1:114" ht="20.100000000000001" customHeight="1" x14ac:dyDescent="0.25">
      <c r="A266" s="13"/>
      <c r="B266" s="13"/>
      <c r="C266" s="13"/>
      <c r="D266" s="13"/>
      <c r="E266" s="13"/>
      <c r="K266" s="45"/>
      <c r="L266" s="9"/>
      <c r="M266" s="13"/>
      <c r="AB266" s="9"/>
      <c r="AC266" s="9"/>
      <c r="AD266" s="9"/>
      <c r="AE266" s="9"/>
      <c r="AF266" s="44"/>
      <c r="AK266" s="44"/>
      <c r="AU266" s="44"/>
      <c r="AV266" s="44"/>
      <c r="AX266" s="44"/>
      <c r="BR266" s="44"/>
      <c r="BU266" s="44"/>
      <c r="BY266" s="44"/>
      <c r="BZ266" s="44"/>
      <c r="CB266" s="44"/>
      <c r="CV266" s="44"/>
      <c r="CY266" s="44"/>
      <c r="DJ266" s="44"/>
    </row>
    <row r="267" spans="1:114" ht="20.100000000000001" customHeight="1" x14ac:dyDescent="0.25">
      <c r="A267" s="13"/>
      <c r="B267" s="13"/>
      <c r="C267" s="13"/>
      <c r="D267" s="13"/>
      <c r="E267" s="13"/>
      <c r="K267" s="45"/>
      <c r="L267" s="9"/>
      <c r="M267" s="13"/>
      <c r="AB267" s="9"/>
      <c r="AC267" s="9"/>
      <c r="AD267" s="9"/>
      <c r="AE267" s="9"/>
      <c r="AF267" s="44"/>
      <c r="AK267" s="44"/>
      <c r="AU267" s="44"/>
      <c r="AV267" s="44"/>
      <c r="AX267" s="44"/>
      <c r="BR267" s="44"/>
      <c r="BU267" s="44"/>
      <c r="BY267" s="44"/>
      <c r="BZ267" s="44"/>
      <c r="CB267" s="44"/>
      <c r="CV267" s="44"/>
      <c r="CY267" s="44"/>
      <c r="DJ267" s="44"/>
    </row>
    <row r="268" spans="1:114" ht="20.100000000000001" customHeight="1" x14ac:dyDescent="0.25">
      <c r="A268" s="13"/>
      <c r="B268" s="13"/>
      <c r="C268" s="13"/>
      <c r="D268" s="13"/>
      <c r="E268" s="13"/>
      <c r="K268" s="45"/>
      <c r="L268" s="9"/>
      <c r="M268" s="13"/>
      <c r="AB268" s="9"/>
      <c r="AC268" s="9"/>
      <c r="AD268" s="9"/>
      <c r="AE268" s="9"/>
      <c r="AF268" s="44"/>
      <c r="AK268" s="44"/>
      <c r="AU268" s="44"/>
      <c r="AV268" s="44"/>
      <c r="AX268" s="44"/>
      <c r="BR268" s="44"/>
      <c r="BU268" s="44"/>
      <c r="BY268" s="44"/>
      <c r="BZ268" s="44"/>
      <c r="CB268" s="44"/>
      <c r="CV268" s="44"/>
      <c r="CY268" s="44"/>
      <c r="DJ268" s="44"/>
    </row>
    <row r="269" spans="1:114" ht="20.100000000000001" customHeight="1" x14ac:dyDescent="0.25">
      <c r="A269" s="13"/>
      <c r="B269" s="13"/>
      <c r="C269" s="13"/>
      <c r="D269" s="13"/>
      <c r="E269" s="13"/>
      <c r="K269" s="45"/>
      <c r="L269" s="9"/>
      <c r="M269" s="13"/>
      <c r="AB269" s="9"/>
      <c r="AC269" s="9"/>
      <c r="AD269" s="9"/>
      <c r="AE269" s="9"/>
      <c r="AF269" s="44"/>
      <c r="AK269" s="44"/>
      <c r="AU269" s="44"/>
      <c r="AV269" s="44"/>
      <c r="AX269" s="44"/>
      <c r="BR269" s="44"/>
      <c r="BU269" s="44"/>
      <c r="BY269" s="44"/>
      <c r="BZ269" s="44"/>
      <c r="CB269" s="44"/>
      <c r="CV269" s="44"/>
      <c r="CY269" s="44"/>
      <c r="DJ269" s="44"/>
    </row>
    <row r="270" spans="1:114" ht="20.100000000000001" customHeight="1" x14ac:dyDescent="0.25">
      <c r="A270" s="13"/>
      <c r="B270" s="13"/>
      <c r="C270" s="13"/>
      <c r="D270" s="13"/>
      <c r="E270" s="13"/>
      <c r="K270" s="45"/>
      <c r="L270" s="9"/>
      <c r="M270" s="13"/>
      <c r="AB270" s="9"/>
      <c r="AC270" s="9"/>
      <c r="AD270" s="9"/>
      <c r="AE270" s="9"/>
      <c r="AF270" s="44"/>
      <c r="AK270" s="44"/>
      <c r="AU270" s="44"/>
      <c r="AV270" s="44"/>
      <c r="AX270" s="44"/>
      <c r="BR270" s="44"/>
      <c r="BU270" s="44"/>
      <c r="BY270" s="44"/>
      <c r="BZ270" s="44"/>
      <c r="CB270" s="44"/>
      <c r="CV270" s="44"/>
      <c r="CY270" s="44"/>
      <c r="DJ270" s="44"/>
    </row>
    <row r="271" spans="1:114" ht="20.100000000000001" customHeight="1" x14ac:dyDescent="0.25">
      <c r="A271" s="13"/>
      <c r="B271" s="13"/>
      <c r="C271" s="13"/>
      <c r="D271" s="13"/>
      <c r="E271" s="13"/>
      <c r="K271" s="45"/>
      <c r="L271" s="9"/>
      <c r="M271" s="13"/>
      <c r="AB271" s="9"/>
      <c r="AC271" s="9"/>
      <c r="AD271" s="9"/>
      <c r="AE271" s="9"/>
      <c r="AF271" s="44"/>
      <c r="AK271" s="44"/>
      <c r="AU271" s="44"/>
      <c r="AV271" s="44"/>
      <c r="AX271" s="44"/>
      <c r="BR271" s="44"/>
      <c r="BU271" s="44"/>
      <c r="BY271" s="44"/>
      <c r="BZ271" s="44"/>
      <c r="CB271" s="44"/>
      <c r="CV271" s="44"/>
      <c r="CY271" s="44"/>
      <c r="DJ271" s="44"/>
    </row>
    <row r="272" spans="1:114" ht="20.100000000000001" customHeight="1" x14ac:dyDescent="0.25">
      <c r="A272" s="13"/>
      <c r="B272" s="13"/>
      <c r="C272" s="13"/>
      <c r="D272" s="13"/>
      <c r="E272" s="13"/>
      <c r="K272" s="45"/>
      <c r="L272" s="9"/>
      <c r="M272" s="13"/>
      <c r="AB272" s="9"/>
      <c r="AC272" s="9"/>
      <c r="AD272" s="9"/>
      <c r="AE272" s="9"/>
      <c r="AF272" s="44"/>
      <c r="AK272" s="44"/>
      <c r="AU272" s="44"/>
      <c r="AV272" s="44"/>
      <c r="AX272" s="44"/>
      <c r="BR272" s="44"/>
      <c r="BU272" s="44"/>
      <c r="BY272" s="44"/>
      <c r="BZ272" s="44"/>
      <c r="CB272" s="44"/>
      <c r="CV272" s="44"/>
      <c r="CY272" s="44"/>
      <c r="DJ272" s="44"/>
    </row>
    <row r="273" spans="1:114" ht="20.100000000000001" customHeight="1" x14ac:dyDescent="0.25">
      <c r="A273" s="13"/>
      <c r="B273" s="13"/>
      <c r="C273" s="13"/>
      <c r="D273" s="13"/>
      <c r="E273" s="13"/>
      <c r="K273" s="45"/>
      <c r="L273" s="9"/>
      <c r="M273" s="13"/>
      <c r="AB273" s="9"/>
      <c r="AC273" s="9"/>
      <c r="AD273" s="9"/>
      <c r="AE273" s="9"/>
      <c r="AF273" s="44"/>
      <c r="AK273" s="44"/>
      <c r="AU273" s="44"/>
      <c r="AV273" s="44"/>
      <c r="AX273" s="44"/>
      <c r="BR273" s="44"/>
      <c r="BU273" s="44"/>
      <c r="BY273" s="44"/>
      <c r="BZ273" s="44"/>
      <c r="CB273" s="44"/>
      <c r="CV273" s="44"/>
      <c r="CY273" s="44"/>
      <c r="DJ273" s="44"/>
    </row>
    <row r="274" spans="1:114" ht="20.100000000000001" customHeight="1" x14ac:dyDescent="0.25">
      <c r="A274" s="13"/>
      <c r="B274" s="13"/>
      <c r="C274" s="13"/>
      <c r="D274" s="13"/>
      <c r="E274" s="13"/>
      <c r="K274" s="45"/>
      <c r="L274" s="9"/>
      <c r="M274" s="13"/>
      <c r="AB274" s="9"/>
      <c r="AC274" s="9"/>
      <c r="AD274" s="9"/>
      <c r="AE274" s="9"/>
      <c r="AF274" s="44"/>
      <c r="AK274" s="44"/>
      <c r="AU274" s="44"/>
      <c r="AV274" s="44"/>
      <c r="AX274" s="44"/>
      <c r="BR274" s="44"/>
      <c r="BU274" s="44"/>
      <c r="BY274" s="44"/>
      <c r="BZ274" s="44"/>
      <c r="CB274" s="44"/>
      <c r="CV274" s="44"/>
      <c r="CY274" s="44"/>
      <c r="DJ274" s="44"/>
    </row>
    <row r="275" spans="1:114" ht="20.100000000000001" customHeight="1" x14ac:dyDescent="0.25">
      <c r="A275" s="13"/>
      <c r="B275" s="13"/>
      <c r="C275" s="13"/>
      <c r="D275" s="13"/>
      <c r="E275" s="13"/>
      <c r="K275" s="45"/>
      <c r="L275" s="9"/>
      <c r="M275" s="13"/>
      <c r="AB275" s="9"/>
      <c r="AC275" s="9"/>
      <c r="AD275" s="9"/>
      <c r="AE275" s="9"/>
      <c r="AF275" s="44"/>
      <c r="AK275" s="44"/>
      <c r="AU275" s="44"/>
      <c r="AV275" s="44"/>
      <c r="AX275" s="44"/>
      <c r="BR275" s="44"/>
      <c r="BU275" s="44"/>
      <c r="BY275" s="44"/>
      <c r="BZ275" s="44"/>
      <c r="CB275" s="44"/>
      <c r="CV275" s="44"/>
      <c r="CY275" s="44"/>
      <c r="DJ275" s="44"/>
    </row>
    <row r="276" spans="1:114" ht="20.100000000000001" customHeight="1" x14ac:dyDescent="0.25">
      <c r="A276" s="13"/>
      <c r="B276" s="13"/>
      <c r="C276" s="13"/>
      <c r="D276" s="13"/>
      <c r="E276" s="13"/>
      <c r="K276" s="45"/>
      <c r="L276" s="9"/>
      <c r="M276" s="13"/>
      <c r="AB276" s="9"/>
      <c r="AC276" s="9"/>
      <c r="AD276" s="9"/>
      <c r="AE276" s="9"/>
      <c r="AF276" s="44"/>
      <c r="AK276" s="44"/>
      <c r="AU276" s="44"/>
      <c r="AV276" s="44"/>
      <c r="AX276" s="44"/>
      <c r="BR276" s="44"/>
      <c r="BU276" s="44"/>
      <c r="BY276" s="44"/>
      <c r="BZ276" s="44"/>
      <c r="CB276" s="44"/>
      <c r="CV276" s="44"/>
      <c r="CY276" s="44"/>
      <c r="DJ276" s="44"/>
    </row>
    <row r="277" spans="1:114" ht="20.100000000000001" customHeight="1" x14ac:dyDescent="0.25">
      <c r="A277" s="13"/>
      <c r="B277" s="13"/>
      <c r="C277" s="13"/>
      <c r="D277" s="13"/>
      <c r="E277" s="13"/>
      <c r="K277" s="45"/>
      <c r="L277" s="9"/>
      <c r="M277" s="13"/>
      <c r="AB277" s="9"/>
      <c r="AC277" s="9"/>
      <c r="AD277" s="9"/>
      <c r="AE277" s="9"/>
      <c r="AF277" s="44"/>
      <c r="AK277" s="44"/>
      <c r="AU277" s="44"/>
      <c r="AV277" s="44"/>
      <c r="AX277" s="44"/>
      <c r="BR277" s="44"/>
      <c r="BU277" s="44"/>
      <c r="BY277" s="44"/>
      <c r="BZ277" s="44"/>
      <c r="CB277" s="44"/>
      <c r="CV277" s="44"/>
      <c r="CY277" s="44"/>
      <c r="DJ277" s="44"/>
    </row>
    <row r="278" spans="1:114" ht="20.100000000000001" customHeight="1" x14ac:dyDescent="0.25">
      <c r="A278" s="13"/>
      <c r="B278" s="13"/>
      <c r="C278" s="13"/>
      <c r="D278" s="13"/>
      <c r="E278" s="13"/>
      <c r="K278" s="45"/>
      <c r="L278" s="9"/>
      <c r="M278" s="13"/>
      <c r="AB278" s="9"/>
      <c r="AC278" s="9"/>
      <c r="AD278" s="9"/>
      <c r="AE278" s="9"/>
      <c r="AF278" s="44"/>
      <c r="AK278" s="44"/>
      <c r="AU278" s="44"/>
      <c r="AV278" s="44"/>
      <c r="AX278" s="44"/>
      <c r="BR278" s="44"/>
      <c r="BU278" s="44"/>
      <c r="BY278" s="44"/>
      <c r="BZ278" s="44"/>
      <c r="CB278" s="44"/>
      <c r="CV278" s="44"/>
      <c r="CY278" s="44"/>
      <c r="DJ278" s="44"/>
    </row>
    <row r="279" spans="1:114" ht="20.100000000000001" customHeight="1" x14ac:dyDescent="0.25">
      <c r="A279" s="13"/>
      <c r="B279" s="13"/>
      <c r="C279" s="13"/>
      <c r="D279" s="13"/>
      <c r="E279" s="13"/>
      <c r="K279" s="45"/>
      <c r="L279" s="9"/>
      <c r="M279" s="13"/>
      <c r="AB279" s="9"/>
      <c r="AC279" s="9"/>
      <c r="AD279" s="9"/>
      <c r="AE279" s="9"/>
      <c r="AF279" s="44"/>
      <c r="AK279" s="44"/>
      <c r="AU279" s="44"/>
      <c r="AV279" s="44"/>
      <c r="AX279" s="44"/>
      <c r="BR279" s="44"/>
      <c r="BU279" s="44"/>
      <c r="BY279" s="44"/>
      <c r="BZ279" s="44"/>
      <c r="CB279" s="44"/>
      <c r="CV279" s="44"/>
      <c r="CY279" s="44"/>
      <c r="DJ279" s="44"/>
    </row>
    <row r="280" spans="1:114" ht="20.100000000000001" customHeight="1" x14ac:dyDescent="0.25">
      <c r="A280" s="13"/>
      <c r="B280" s="13"/>
      <c r="C280" s="13"/>
      <c r="D280" s="13"/>
      <c r="E280" s="13"/>
      <c r="K280" s="45"/>
      <c r="L280" s="9"/>
      <c r="M280" s="13"/>
      <c r="AB280" s="9"/>
      <c r="AC280" s="9"/>
      <c r="AD280" s="9"/>
      <c r="AE280" s="9"/>
      <c r="AF280" s="44"/>
      <c r="AK280" s="44"/>
      <c r="AU280" s="44"/>
      <c r="AV280" s="44"/>
      <c r="AX280" s="44"/>
      <c r="BR280" s="44"/>
      <c r="BU280" s="44"/>
      <c r="BY280" s="44"/>
      <c r="BZ280" s="44"/>
      <c r="CB280" s="44"/>
      <c r="CV280" s="44"/>
      <c r="CY280" s="44"/>
      <c r="DJ280" s="44"/>
    </row>
    <row r="281" spans="1:114" ht="20.100000000000001" customHeight="1" x14ac:dyDescent="0.25">
      <c r="A281" s="13"/>
      <c r="B281" s="13"/>
      <c r="C281" s="13"/>
      <c r="D281" s="13"/>
      <c r="E281" s="13"/>
      <c r="K281" s="45"/>
      <c r="L281" s="9"/>
      <c r="M281" s="13"/>
      <c r="AB281" s="9"/>
      <c r="AC281" s="9"/>
      <c r="AD281" s="9"/>
      <c r="AE281" s="9"/>
      <c r="AF281" s="44"/>
      <c r="AK281" s="44"/>
      <c r="AU281" s="44"/>
      <c r="AV281" s="44"/>
      <c r="AX281" s="44"/>
      <c r="BR281" s="44"/>
      <c r="BU281" s="44"/>
      <c r="BY281" s="44"/>
      <c r="BZ281" s="44"/>
      <c r="CB281" s="44"/>
      <c r="CV281" s="44"/>
      <c r="CY281" s="44"/>
      <c r="DJ281" s="44"/>
    </row>
    <row r="282" spans="1:114" ht="20.100000000000001" customHeight="1" x14ac:dyDescent="0.25">
      <c r="A282" s="13"/>
      <c r="B282" s="13"/>
      <c r="C282" s="13"/>
      <c r="D282" s="13"/>
      <c r="E282" s="13"/>
      <c r="K282" s="45"/>
      <c r="L282" s="9"/>
      <c r="M282" s="13"/>
      <c r="AB282" s="9"/>
      <c r="AC282" s="9"/>
      <c r="AD282" s="9"/>
      <c r="AE282" s="9"/>
      <c r="AF282" s="44"/>
      <c r="AK282" s="44"/>
      <c r="AU282" s="44"/>
      <c r="AV282" s="44"/>
      <c r="AX282" s="44"/>
      <c r="BR282" s="44"/>
      <c r="BU282" s="44"/>
      <c r="BY282" s="44"/>
      <c r="BZ282" s="44"/>
      <c r="CB282" s="44"/>
      <c r="CV282" s="44"/>
      <c r="CY282" s="44"/>
      <c r="DJ282" s="44"/>
    </row>
    <row r="283" spans="1:114" ht="20.100000000000001" customHeight="1" x14ac:dyDescent="0.25">
      <c r="A283" s="13"/>
      <c r="B283" s="13"/>
      <c r="C283" s="13"/>
      <c r="D283" s="13"/>
      <c r="E283" s="13"/>
      <c r="K283" s="45"/>
      <c r="L283" s="9"/>
      <c r="M283" s="13"/>
      <c r="AB283" s="9"/>
      <c r="AC283" s="9"/>
      <c r="AD283" s="9"/>
      <c r="AE283" s="9"/>
      <c r="AF283" s="44"/>
      <c r="AK283" s="44"/>
      <c r="AU283" s="44"/>
      <c r="AV283" s="44"/>
      <c r="AX283" s="44"/>
      <c r="BR283" s="44"/>
      <c r="BU283" s="44"/>
      <c r="BY283" s="44"/>
      <c r="BZ283" s="44"/>
      <c r="CB283" s="44"/>
      <c r="CV283" s="44"/>
      <c r="CY283" s="44"/>
      <c r="DJ283" s="44"/>
    </row>
    <row r="284" spans="1:114" ht="20.100000000000001" customHeight="1" x14ac:dyDescent="0.25">
      <c r="A284" s="13"/>
      <c r="B284" s="13"/>
      <c r="C284" s="13"/>
      <c r="D284" s="13"/>
      <c r="E284" s="13"/>
      <c r="K284" s="45"/>
      <c r="L284" s="9"/>
      <c r="M284" s="13"/>
      <c r="AB284" s="9"/>
      <c r="AC284" s="9"/>
      <c r="AD284" s="9"/>
      <c r="AE284" s="9"/>
      <c r="AF284" s="44"/>
      <c r="AK284" s="44"/>
      <c r="AU284" s="44"/>
      <c r="AV284" s="44"/>
      <c r="AX284" s="44"/>
      <c r="BR284" s="44"/>
      <c r="BU284" s="44"/>
      <c r="BY284" s="44"/>
      <c r="BZ284" s="44"/>
      <c r="CB284" s="44"/>
      <c r="CV284" s="44"/>
      <c r="CY284" s="44"/>
      <c r="DJ284" s="44"/>
    </row>
    <row r="285" spans="1:114" ht="20.100000000000001" customHeight="1" x14ac:dyDescent="0.25">
      <c r="A285" s="13"/>
      <c r="B285" s="13"/>
      <c r="C285" s="13"/>
      <c r="D285" s="13"/>
      <c r="E285" s="13"/>
      <c r="K285" s="45"/>
      <c r="L285" s="9"/>
      <c r="M285" s="13"/>
      <c r="AB285" s="9"/>
      <c r="AC285" s="9"/>
      <c r="AD285" s="9"/>
      <c r="AE285" s="9"/>
      <c r="AF285" s="44"/>
      <c r="AK285" s="44"/>
      <c r="AU285" s="44"/>
      <c r="AV285" s="44"/>
      <c r="AX285" s="44"/>
      <c r="BR285" s="44"/>
      <c r="BU285" s="44"/>
      <c r="BY285" s="44"/>
      <c r="BZ285" s="44"/>
      <c r="CB285" s="44"/>
      <c r="CV285" s="44"/>
      <c r="CY285" s="44"/>
      <c r="DJ285" s="44"/>
    </row>
    <row r="286" spans="1:114" ht="20.100000000000001" customHeight="1" x14ac:dyDescent="0.25">
      <c r="A286" s="13"/>
      <c r="B286" s="13"/>
      <c r="C286" s="13"/>
      <c r="D286" s="13"/>
      <c r="E286" s="13"/>
      <c r="K286" s="45"/>
      <c r="L286" s="9"/>
      <c r="M286" s="13"/>
      <c r="AB286" s="9"/>
      <c r="AC286" s="9"/>
      <c r="AD286" s="9"/>
      <c r="AE286" s="9"/>
      <c r="AF286" s="44"/>
      <c r="AK286" s="44"/>
      <c r="AU286" s="44"/>
      <c r="AV286" s="44"/>
      <c r="AX286" s="44"/>
      <c r="BR286" s="44"/>
      <c r="BU286" s="44"/>
      <c r="BY286" s="44"/>
      <c r="BZ286" s="44"/>
      <c r="CB286" s="44"/>
      <c r="CV286" s="44"/>
      <c r="CY286" s="44"/>
      <c r="DJ286" s="44"/>
    </row>
    <row r="287" spans="1:114" ht="20.100000000000001" customHeight="1" x14ac:dyDescent="0.25">
      <c r="A287" s="13"/>
      <c r="B287" s="13"/>
      <c r="C287" s="13"/>
      <c r="D287" s="13"/>
      <c r="E287" s="13"/>
      <c r="K287" s="45"/>
      <c r="L287" s="9"/>
      <c r="M287" s="13"/>
      <c r="AB287" s="9"/>
      <c r="AC287" s="9"/>
      <c r="AD287" s="9"/>
      <c r="AE287" s="9"/>
      <c r="AF287" s="44"/>
      <c r="AK287" s="44"/>
      <c r="AU287" s="44"/>
      <c r="AV287" s="44"/>
      <c r="AX287" s="44"/>
      <c r="BR287" s="44"/>
      <c r="BU287" s="44"/>
      <c r="BY287" s="44"/>
      <c r="BZ287" s="44"/>
      <c r="CB287" s="44"/>
      <c r="CV287" s="44"/>
      <c r="CY287" s="44"/>
      <c r="DJ287" s="44"/>
    </row>
    <row r="288" spans="1:114" ht="20.100000000000001" customHeight="1" x14ac:dyDescent="0.25">
      <c r="A288" s="13"/>
      <c r="B288" s="13"/>
      <c r="C288" s="13"/>
      <c r="D288" s="13"/>
      <c r="E288" s="13"/>
      <c r="K288" s="45"/>
      <c r="L288" s="9"/>
      <c r="M288" s="13"/>
      <c r="AB288" s="9"/>
      <c r="AC288" s="9"/>
      <c r="AD288" s="9"/>
      <c r="AE288" s="9"/>
      <c r="AF288" s="44"/>
      <c r="AK288" s="44"/>
      <c r="AU288" s="44"/>
      <c r="AV288" s="44"/>
      <c r="AX288" s="44"/>
      <c r="BR288" s="44"/>
      <c r="BU288" s="44"/>
      <c r="BY288" s="44"/>
      <c r="BZ288" s="44"/>
      <c r="CB288" s="44"/>
      <c r="CV288" s="44"/>
      <c r="CY288" s="44"/>
      <c r="DJ288" s="44"/>
    </row>
    <row r="289" spans="1:114" ht="20.100000000000001" customHeight="1" x14ac:dyDescent="0.25">
      <c r="A289" s="13"/>
      <c r="B289" s="13"/>
      <c r="C289" s="13"/>
      <c r="D289" s="13"/>
      <c r="E289" s="13"/>
      <c r="K289" s="45"/>
      <c r="L289" s="9"/>
      <c r="M289" s="13"/>
      <c r="AB289" s="9"/>
      <c r="AC289" s="9"/>
      <c r="AD289" s="9"/>
      <c r="AE289" s="9"/>
      <c r="AF289" s="44"/>
      <c r="AK289" s="44"/>
      <c r="AU289" s="44"/>
      <c r="AV289" s="44"/>
      <c r="AX289" s="44"/>
      <c r="BR289" s="44"/>
      <c r="BU289" s="44"/>
      <c r="BY289" s="44"/>
      <c r="BZ289" s="44"/>
      <c r="CB289" s="44"/>
      <c r="CV289" s="44"/>
      <c r="CY289" s="44"/>
      <c r="DJ289" s="44"/>
    </row>
    <row r="290" spans="1:114" ht="20.100000000000001" customHeight="1" x14ac:dyDescent="0.25">
      <c r="A290" s="13"/>
      <c r="B290" s="13"/>
      <c r="C290" s="13"/>
      <c r="D290" s="13"/>
      <c r="E290" s="13"/>
      <c r="K290" s="45"/>
      <c r="L290" s="9"/>
      <c r="M290" s="13"/>
      <c r="AB290" s="9"/>
      <c r="AC290" s="9"/>
      <c r="AD290" s="9"/>
      <c r="AE290" s="9"/>
      <c r="AF290" s="44"/>
      <c r="AK290" s="44"/>
      <c r="AU290" s="44"/>
      <c r="AV290" s="44"/>
      <c r="AX290" s="44"/>
      <c r="BR290" s="44"/>
      <c r="BU290" s="44"/>
      <c r="BY290" s="44"/>
      <c r="BZ290" s="44"/>
      <c r="CB290" s="44"/>
      <c r="CV290" s="44"/>
      <c r="CY290" s="44"/>
      <c r="DJ290" s="44"/>
    </row>
    <row r="291" spans="1:114" ht="20.100000000000001" customHeight="1" x14ac:dyDescent="0.25">
      <c r="A291" s="13"/>
      <c r="B291" s="13"/>
      <c r="C291" s="13"/>
      <c r="D291" s="13"/>
      <c r="E291" s="13"/>
      <c r="K291" s="45"/>
      <c r="L291" s="9"/>
      <c r="M291" s="13"/>
      <c r="AB291" s="9"/>
      <c r="AC291" s="9"/>
      <c r="AD291" s="9"/>
      <c r="AE291" s="9"/>
      <c r="AF291" s="44"/>
      <c r="AK291" s="44"/>
      <c r="AU291" s="44"/>
      <c r="AV291" s="44"/>
      <c r="AX291" s="44"/>
      <c r="BR291" s="44"/>
      <c r="BU291" s="44"/>
      <c r="BY291" s="44"/>
      <c r="BZ291" s="44"/>
      <c r="CB291" s="44"/>
      <c r="CV291" s="44"/>
      <c r="CY291" s="44"/>
      <c r="DJ291" s="44"/>
    </row>
    <row r="292" spans="1:114" ht="20.100000000000001" customHeight="1" x14ac:dyDescent="0.25">
      <c r="A292" s="13"/>
      <c r="B292" s="13"/>
      <c r="C292" s="13"/>
      <c r="D292" s="13"/>
      <c r="E292" s="13"/>
      <c r="K292" s="45"/>
      <c r="L292" s="9"/>
      <c r="M292" s="13"/>
      <c r="AB292" s="9"/>
      <c r="AC292" s="9"/>
      <c r="AD292" s="9"/>
      <c r="AE292" s="9"/>
      <c r="AF292" s="44"/>
      <c r="AK292" s="44"/>
      <c r="AU292" s="44"/>
      <c r="AV292" s="44"/>
      <c r="AX292" s="44"/>
      <c r="BR292" s="44"/>
      <c r="BU292" s="44"/>
      <c r="BY292" s="44"/>
      <c r="BZ292" s="44"/>
      <c r="CB292" s="44"/>
      <c r="CV292" s="44"/>
      <c r="CY292" s="44"/>
      <c r="DJ292" s="44"/>
    </row>
    <row r="293" spans="1:114" ht="20.100000000000001" customHeight="1" x14ac:dyDescent="0.25">
      <c r="A293" s="13"/>
      <c r="B293" s="13"/>
      <c r="C293" s="13"/>
      <c r="D293" s="13"/>
      <c r="E293" s="13"/>
      <c r="K293" s="45"/>
      <c r="L293" s="9"/>
      <c r="M293" s="13"/>
      <c r="AB293" s="9"/>
      <c r="AC293" s="9"/>
      <c r="AD293" s="9"/>
      <c r="AE293" s="9"/>
      <c r="AF293" s="44"/>
      <c r="AK293" s="44"/>
      <c r="AU293" s="44"/>
      <c r="AV293" s="44"/>
      <c r="AX293" s="44"/>
      <c r="BR293" s="44"/>
      <c r="BU293" s="44"/>
      <c r="BY293" s="44"/>
      <c r="BZ293" s="44"/>
      <c r="CB293" s="44"/>
      <c r="CV293" s="44"/>
      <c r="CY293" s="44"/>
      <c r="DJ293" s="44"/>
    </row>
    <row r="294" spans="1:114" ht="20.100000000000001" customHeight="1" x14ac:dyDescent="0.25">
      <c r="A294" s="13"/>
      <c r="B294" s="13"/>
      <c r="C294" s="13"/>
      <c r="D294" s="13"/>
      <c r="E294" s="13"/>
      <c r="K294" s="45"/>
      <c r="L294" s="9"/>
      <c r="M294" s="13"/>
      <c r="AB294" s="9"/>
      <c r="AC294" s="9"/>
      <c r="AD294" s="9"/>
      <c r="AE294" s="9"/>
      <c r="AF294" s="44"/>
      <c r="AK294" s="44"/>
      <c r="AU294" s="44"/>
      <c r="AV294" s="44"/>
      <c r="AX294" s="44"/>
      <c r="BR294" s="44"/>
      <c r="BU294" s="44"/>
      <c r="BY294" s="44"/>
      <c r="BZ294" s="44"/>
      <c r="CB294" s="44"/>
      <c r="CV294" s="44"/>
      <c r="CY294" s="44"/>
      <c r="DJ294" s="44"/>
    </row>
    <row r="295" spans="1:114" ht="20.100000000000001" customHeight="1" x14ac:dyDescent="0.25">
      <c r="A295" s="13"/>
      <c r="B295" s="13"/>
      <c r="C295" s="13"/>
      <c r="D295" s="13"/>
      <c r="E295" s="13"/>
      <c r="K295" s="45"/>
      <c r="L295" s="9"/>
      <c r="M295" s="13"/>
      <c r="AB295" s="9"/>
      <c r="AC295" s="9"/>
      <c r="AD295" s="9"/>
      <c r="AE295" s="9"/>
      <c r="AF295" s="44"/>
      <c r="AK295" s="44"/>
      <c r="AU295" s="44"/>
      <c r="AV295" s="44"/>
      <c r="AX295" s="44"/>
      <c r="BR295" s="44"/>
      <c r="BU295" s="44"/>
      <c r="BY295" s="44"/>
      <c r="BZ295" s="44"/>
      <c r="CB295" s="44"/>
      <c r="CV295" s="44"/>
      <c r="CY295" s="44"/>
      <c r="DJ295" s="44"/>
    </row>
    <row r="296" spans="1:114" ht="20.100000000000001" customHeight="1" x14ac:dyDescent="0.25">
      <c r="A296" s="13"/>
      <c r="B296" s="13"/>
      <c r="C296" s="13"/>
      <c r="D296" s="13"/>
      <c r="E296" s="13"/>
      <c r="K296" s="45"/>
      <c r="L296" s="9"/>
      <c r="M296" s="13"/>
      <c r="AB296" s="9"/>
      <c r="AC296" s="9"/>
      <c r="AD296" s="9"/>
      <c r="AE296" s="9"/>
      <c r="AF296" s="44"/>
      <c r="AK296" s="44"/>
      <c r="AU296" s="44"/>
      <c r="AV296" s="44"/>
      <c r="AX296" s="44"/>
      <c r="BR296" s="44"/>
      <c r="BU296" s="44"/>
      <c r="BY296" s="44"/>
      <c r="BZ296" s="44"/>
      <c r="CB296" s="44"/>
      <c r="CV296" s="44"/>
      <c r="CY296" s="44"/>
      <c r="DJ296" s="44"/>
    </row>
    <row r="297" spans="1:114" ht="20.100000000000001" customHeight="1" x14ac:dyDescent="0.25">
      <c r="A297" s="13"/>
      <c r="B297" s="13"/>
      <c r="C297" s="13"/>
      <c r="D297" s="13"/>
      <c r="E297" s="13"/>
      <c r="K297" s="45"/>
      <c r="L297" s="9"/>
      <c r="M297" s="13"/>
      <c r="AB297" s="9"/>
      <c r="AC297" s="9"/>
      <c r="AD297" s="9"/>
      <c r="AE297" s="9"/>
      <c r="AF297" s="44"/>
      <c r="AK297" s="44"/>
      <c r="AU297" s="44"/>
      <c r="AV297" s="44"/>
      <c r="AX297" s="44"/>
      <c r="BR297" s="44"/>
      <c r="BU297" s="44"/>
      <c r="BY297" s="44"/>
      <c r="BZ297" s="44"/>
      <c r="CB297" s="44"/>
      <c r="CV297" s="44"/>
      <c r="CY297" s="44"/>
      <c r="DJ297" s="44"/>
    </row>
    <row r="298" spans="1:114" ht="20.100000000000001" customHeight="1" x14ac:dyDescent="0.25">
      <c r="A298" s="13"/>
      <c r="B298" s="13"/>
      <c r="C298" s="13"/>
      <c r="D298" s="13"/>
      <c r="E298" s="13"/>
      <c r="K298" s="45"/>
      <c r="L298" s="9"/>
      <c r="M298" s="13"/>
      <c r="AB298" s="9"/>
      <c r="AC298" s="9"/>
      <c r="AD298" s="9"/>
      <c r="AE298" s="9"/>
      <c r="AF298" s="44"/>
      <c r="AK298" s="44"/>
      <c r="AU298" s="44"/>
      <c r="AV298" s="44"/>
      <c r="AX298" s="44"/>
      <c r="BR298" s="44"/>
      <c r="BU298" s="44"/>
      <c r="BY298" s="44"/>
      <c r="BZ298" s="44"/>
      <c r="CB298" s="44"/>
      <c r="CV298" s="44"/>
      <c r="CY298" s="44"/>
      <c r="DJ298" s="44"/>
    </row>
    <row r="299" spans="1:114" ht="20.100000000000001" customHeight="1" x14ac:dyDescent="0.25">
      <c r="A299" s="13"/>
      <c r="B299" s="13"/>
      <c r="C299" s="13"/>
      <c r="D299" s="13"/>
      <c r="E299" s="13"/>
      <c r="K299" s="45"/>
      <c r="L299" s="9"/>
      <c r="M299" s="13"/>
      <c r="AB299" s="9"/>
      <c r="AC299" s="9"/>
      <c r="AD299" s="9"/>
      <c r="AE299" s="9"/>
      <c r="AF299" s="44"/>
      <c r="AK299" s="44"/>
      <c r="AU299" s="44"/>
      <c r="AV299" s="44"/>
      <c r="AX299" s="44"/>
      <c r="BR299" s="44"/>
      <c r="BU299" s="44"/>
      <c r="BY299" s="44"/>
      <c r="BZ299" s="44"/>
      <c r="CB299" s="44"/>
      <c r="CV299" s="44"/>
      <c r="CY299" s="44"/>
      <c r="DJ299" s="44"/>
    </row>
    <row r="300" spans="1:114" ht="20.100000000000001" customHeight="1" x14ac:dyDescent="0.25">
      <c r="A300" s="13"/>
      <c r="B300" s="13"/>
      <c r="C300" s="13"/>
      <c r="D300" s="13"/>
      <c r="E300" s="13"/>
      <c r="K300" s="45"/>
      <c r="L300" s="9"/>
      <c r="M300" s="13"/>
      <c r="AB300" s="9"/>
      <c r="AC300" s="9"/>
      <c r="AD300" s="9"/>
      <c r="AE300" s="9"/>
      <c r="AF300" s="44"/>
      <c r="AK300" s="44"/>
      <c r="AU300" s="44"/>
      <c r="AV300" s="44"/>
      <c r="AX300" s="44"/>
      <c r="BR300" s="44"/>
      <c r="BU300" s="44"/>
      <c r="BY300" s="44"/>
      <c r="BZ300" s="44"/>
      <c r="CB300" s="44"/>
      <c r="CV300" s="44"/>
      <c r="CY300" s="44"/>
      <c r="DJ300" s="44"/>
    </row>
    <row r="301" spans="1:114" ht="20.100000000000001" customHeight="1" x14ac:dyDescent="0.25">
      <c r="A301" s="13"/>
      <c r="B301" s="13"/>
      <c r="C301" s="13"/>
      <c r="D301" s="13"/>
      <c r="E301" s="13"/>
      <c r="K301" s="45"/>
      <c r="L301" s="9"/>
      <c r="M301" s="13"/>
      <c r="AB301" s="9"/>
      <c r="AC301" s="9"/>
      <c r="AD301" s="9"/>
      <c r="AE301" s="9"/>
      <c r="AF301" s="44"/>
      <c r="AK301" s="44"/>
      <c r="AU301" s="44"/>
      <c r="AV301" s="44"/>
      <c r="AX301" s="44"/>
      <c r="BR301" s="44"/>
      <c r="BU301" s="44"/>
      <c r="BY301" s="44"/>
      <c r="BZ301" s="44"/>
      <c r="CB301" s="44"/>
      <c r="CV301" s="44"/>
      <c r="CY301" s="44"/>
      <c r="DJ301" s="44"/>
    </row>
    <row r="302" spans="1:114" ht="20.100000000000001" customHeight="1" x14ac:dyDescent="0.25">
      <c r="A302" s="13"/>
      <c r="B302" s="13"/>
      <c r="C302" s="13"/>
      <c r="D302" s="13"/>
      <c r="E302" s="13"/>
      <c r="K302" s="45"/>
      <c r="L302" s="9"/>
      <c r="M302" s="13"/>
      <c r="AB302" s="9"/>
      <c r="AC302" s="9"/>
      <c r="AD302" s="9"/>
      <c r="AE302" s="9"/>
      <c r="AF302" s="44"/>
      <c r="AK302" s="44"/>
      <c r="AU302" s="44"/>
      <c r="AV302" s="44"/>
      <c r="AX302" s="44"/>
      <c r="BR302" s="44"/>
      <c r="BU302" s="44"/>
      <c r="BY302" s="44"/>
      <c r="BZ302" s="44"/>
      <c r="CB302" s="44"/>
      <c r="CV302" s="44"/>
      <c r="CY302" s="44"/>
      <c r="DJ302" s="44"/>
    </row>
    <row r="303" spans="1:114" ht="20.100000000000001" customHeight="1" x14ac:dyDescent="0.25">
      <c r="A303" s="13"/>
      <c r="B303" s="13"/>
      <c r="C303" s="13"/>
      <c r="D303" s="13"/>
      <c r="E303" s="13"/>
      <c r="K303" s="45"/>
      <c r="L303" s="9"/>
      <c r="M303" s="13"/>
      <c r="AB303" s="9"/>
      <c r="AC303" s="9"/>
      <c r="AD303" s="9"/>
      <c r="AE303" s="9"/>
      <c r="AF303" s="44"/>
      <c r="AK303" s="44"/>
      <c r="AU303" s="44"/>
      <c r="AV303" s="44"/>
      <c r="AX303" s="44"/>
      <c r="BR303" s="44"/>
      <c r="BU303" s="44"/>
      <c r="BY303" s="44"/>
      <c r="BZ303" s="44"/>
      <c r="CB303" s="44"/>
      <c r="CV303" s="44"/>
      <c r="CY303" s="44"/>
      <c r="DJ303" s="44"/>
    </row>
    <row r="304" spans="1:114" ht="20.100000000000001" customHeight="1" x14ac:dyDescent="0.25">
      <c r="A304" s="13"/>
      <c r="B304" s="13"/>
      <c r="C304" s="13"/>
      <c r="D304" s="13"/>
      <c r="E304" s="13"/>
      <c r="K304" s="45"/>
      <c r="L304" s="9"/>
      <c r="M304" s="13"/>
      <c r="AB304" s="9"/>
      <c r="AC304" s="9"/>
      <c r="AD304" s="9"/>
      <c r="AE304" s="9"/>
      <c r="AF304" s="44"/>
      <c r="AK304" s="44"/>
      <c r="AU304" s="44"/>
      <c r="AV304" s="44"/>
      <c r="AX304" s="44"/>
      <c r="BR304" s="44"/>
      <c r="BU304" s="44"/>
      <c r="BY304" s="44"/>
      <c r="BZ304" s="44"/>
      <c r="CB304" s="44"/>
      <c r="CV304" s="44"/>
      <c r="CY304" s="44"/>
      <c r="DJ304" s="44"/>
    </row>
    <row r="305" spans="1:114" ht="20.100000000000001" customHeight="1" x14ac:dyDescent="0.25">
      <c r="A305" s="13"/>
      <c r="B305" s="13"/>
      <c r="C305" s="13"/>
      <c r="D305" s="13"/>
      <c r="E305" s="13"/>
      <c r="K305" s="45"/>
      <c r="L305" s="9"/>
      <c r="M305" s="13"/>
      <c r="AB305" s="9"/>
      <c r="AC305" s="9"/>
      <c r="AD305" s="9"/>
      <c r="AE305" s="9"/>
      <c r="AF305" s="44"/>
      <c r="AK305" s="44"/>
      <c r="AU305" s="44"/>
      <c r="AV305" s="44"/>
      <c r="AX305" s="44"/>
      <c r="BR305" s="44"/>
      <c r="BU305" s="44"/>
      <c r="BY305" s="44"/>
      <c r="BZ305" s="44"/>
      <c r="CB305" s="44"/>
      <c r="CV305" s="44"/>
      <c r="CY305" s="44"/>
      <c r="DJ305" s="44"/>
    </row>
    <row r="306" spans="1:114" ht="20.100000000000001" customHeight="1" x14ac:dyDescent="0.25">
      <c r="A306" s="13"/>
      <c r="B306" s="13"/>
      <c r="C306" s="13"/>
      <c r="D306" s="13"/>
      <c r="E306" s="13"/>
      <c r="K306" s="45"/>
      <c r="L306" s="9"/>
      <c r="M306" s="13"/>
      <c r="AB306" s="9"/>
      <c r="AC306" s="9"/>
      <c r="AD306" s="9"/>
      <c r="AE306" s="9"/>
      <c r="AF306" s="44"/>
      <c r="AK306" s="44"/>
      <c r="AU306" s="44"/>
      <c r="AV306" s="44"/>
      <c r="AX306" s="44"/>
      <c r="BR306" s="44"/>
      <c r="BU306" s="44"/>
      <c r="BY306" s="44"/>
      <c r="BZ306" s="44"/>
      <c r="CB306" s="44"/>
      <c r="CV306" s="44"/>
      <c r="CY306" s="44"/>
      <c r="DJ306" s="44"/>
    </row>
    <row r="307" spans="1:114" ht="20.100000000000001" customHeight="1" x14ac:dyDescent="0.25">
      <c r="A307" s="13"/>
      <c r="B307" s="13"/>
      <c r="C307" s="13"/>
      <c r="D307" s="13"/>
      <c r="E307" s="13"/>
      <c r="K307" s="45"/>
      <c r="L307" s="9"/>
      <c r="M307" s="13"/>
      <c r="AB307" s="9"/>
      <c r="AC307" s="9"/>
      <c r="AD307" s="9"/>
      <c r="AE307" s="9"/>
      <c r="AF307" s="44"/>
      <c r="AK307" s="44"/>
      <c r="AU307" s="44"/>
      <c r="AV307" s="44"/>
      <c r="AX307" s="44"/>
      <c r="BR307" s="44"/>
      <c r="BU307" s="44"/>
      <c r="BY307" s="44"/>
      <c r="BZ307" s="44"/>
      <c r="CB307" s="44"/>
      <c r="CV307" s="44"/>
      <c r="CY307" s="44"/>
      <c r="DJ307" s="44"/>
    </row>
    <row r="308" spans="1:114" ht="20.100000000000001" customHeight="1" x14ac:dyDescent="0.25">
      <c r="A308" s="13"/>
      <c r="B308" s="13"/>
      <c r="C308" s="13"/>
      <c r="D308" s="13"/>
      <c r="E308" s="13"/>
      <c r="K308" s="45"/>
      <c r="L308" s="9"/>
      <c r="M308" s="13"/>
      <c r="AB308" s="9"/>
      <c r="AC308" s="9"/>
      <c r="AD308" s="9"/>
      <c r="AE308" s="9"/>
      <c r="AF308" s="44"/>
      <c r="AK308" s="44"/>
      <c r="AU308" s="44"/>
      <c r="AV308" s="44"/>
      <c r="AX308" s="44"/>
      <c r="BR308" s="44"/>
      <c r="BU308" s="44"/>
      <c r="BY308" s="44"/>
      <c r="BZ308" s="44"/>
      <c r="CB308" s="44"/>
      <c r="CV308" s="44"/>
      <c r="CY308" s="44"/>
      <c r="DJ308" s="44"/>
    </row>
    <row r="309" spans="1:114" ht="20.100000000000001" customHeight="1" x14ac:dyDescent="0.25">
      <c r="A309" s="13"/>
      <c r="B309" s="13"/>
      <c r="C309" s="13"/>
      <c r="D309" s="13"/>
      <c r="E309" s="13"/>
      <c r="K309" s="45"/>
      <c r="L309" s="9"/>
      <c r="M309" s="13"/>
      <c r="AB309" s="9"/>
      <c r="AC309" s="9"/>
      <c r="AD309" s="9"/>
      <c r="AE309" s="9"/>
      <c r="AF309" s="44"/>
      <c r="AK309" s="44"/>
      <c r="AU309" s="44"/>
      <c r="AV309" s="44"/>
      <c r="AX309" s="44"/>
      <c r="BR309" s="44"/>
      <c r="BU309" s="44"/>
      <c r="BY309" s="44"/>
      <c r="BZ309" s="44"/>
      <c r="CB309" s="44"/>
      <c r="CV309" s="44"/>
      <c r="CY309" s="44"/>
      <c r="DJ309" s="44"/>
    </row>
    <row r="310" spans="1:114" ht="20.100000000000001" customHeight="1" x14ac:dyDescent="0.25">
      <c r="A310" s="13"/>
      <c r="B310" s="13"/>
      <c r="C310" s="13"/>
      <c r="D310" s="13"/>
      <c r="E310" s="13"/>
      <c r="K310" s="45"/>
      <c r="L310" s="9"/>
      <c r="M310" s="13"/>
      <c r="AB310" s="9"/>
      <c r="AC310" s="9"/>
      <c r="AD310" s="9"/>
      <c r="AE310" s="9"/>
      <c r="AF310" s="44"/>
      <c r="AK310" s="44"/>
      <c r="AU310" s="44"/>
      <c r="AV310" s="44"/>
      <c r="AX310" s="44"/>
      <c r="BR310" s="44"/>
      <c r="BU310" s="44"/>
      <c r="BY310" s="44"/>
      <c r="BZ310" s="44"/>
      <c r="CB310" s="44"/>
      <c r="CV310" s="44"/>
      <c r="CY310" s="44"/>
      <c r="DJ310" s="44"/>
    </row>
    <row r="311" spans="1:114" ht="20.100000000000001" customHeight="1" x14ac:dyDescent="0.25">
      <c r="A311" s="13"/>
      <c r="B311" s="13"/>
      <c r="C311" s="13"/>
      <c r="D311" s="13"/>
      <c r="E311" s="13"/>
      <c r="K311" s="45"/>
      <c r="L311" s="9"/>
      <c r="M311" s="13"/>
      <c r="AB311" s="9"/>
      <c r="AC311" s="9"/>
      <c r="AD311" s="9"/>
      <c r="AE311" s="9"/>
      <c r="AF311" s="44"/>
      <c r="AK311" s="44"/>
      <c r="AU311" s="44"/>
      <c r="AV311" s="44"/>
      <c r="AX311" s="44"/>
      <c r="BR311" s="44"/>
      <c r="BU311" s="44"/>
      <c r="BY311" s="44"/>
      <c r="BZ311" s="44"/>
      <c r="CB311" s="44"/>
      <c r="CV311" s="44"/>
      <c r="CY311" s="44"/>
      <c r="DJ311" s="44"/>
    </row>
    <row r="312" spans="1:114" ht="20.100000000000001" customHeight="1" x14ac:dyDescent="0.25">
      <c r="A312" s="13"/>
      <c r="B312" s="13"/>
      <c r="C312" s="13"/>
      <c r="D312" s="13"/>
      <c r="E312" s="13"/>
      <c r="K312" s="45"/>
      <c r="L312" s="9"/>
      <c r="M312" s="13"/>
      <c r="AB312" s="9"/>
      <c r="AC312" s="9"/>
      <c r="AD312" s="9"/>
      <c r="AE312" s="9"/>
      <c r="AF312" s="44"/>
      <c r="AK312" s="44"/>
      <c r="AU312" s="44"/>
      <c r="AV312" s="44"/>
      <c r="AX312" s="44"/>
      <c r="BR312" s="44"/>
      <c r="BU312" s="44"/>
      <c r="BY312" s="44"/>
      <c r="BZ312" s="44"/>
      <c r="CB312" s="44"/>
      <c r="CV312" s="44"/>
      <c r="CY312" s="44"/>
      <c r="DJ312" s="44"/>
    </row>
    <row r="313" spans="1:114" ht="20.100000000000001" customHeight="1" x14ac:dyDescent="0.25">
      <c r="A313" s="13"/>
      <c r="B313" s="13"/>
      <c r="C313" s="13"/>
      <c r="D313" s="13"/>
      <c r="E313" s="13"/>
      <c r="K313" s="45"/>
      <c r="L313" s="9"/>
      <c r="M313" s="13"/>
      <c r="AB313" s="9"/>
      <c r="AC313" s="9"/>
      <c r="AD313" s="9"/>
      <c r="AE313" s="9"/>
      <c r="AF313" s="44"/>
      <c r="AK313" s="44"/>
      <c r="AU313" s="44"/>
      <c r="AV313" s="44"/>
      <c r="AX313" s="44"/>
      <c r="BR313" s="44"/>
      <c r="BU313" s="44"/>
      <c r="BY313" s="44"/>
      <c r="BZ313" s="44"/>
      <c r="CB313" s="44"/>
      <c r="CV313" s="44"/>
      <c r="CY313" s="44"/>
      <c r="DJ313" s="44"/>
    </row>
    <row r="314" spans="1:114" ht="20.100000000000001" customHeight="1" x14ac:dyDescent="0.25">
      <c r="A314" s="13"/>
      <c r="B314" s="13"/>
      <c r="C314" s="13"/>
      <c r="D314" s="13"/>
      <c r="E314" s="13"/>
      <c r="K314" s="45"/>
      <c r="L314" s="9"/>
      <c r="M314" s="13"/>
      <c r="AB314" s="9"/>
      <c r="AC314" s="9"/>
      <c r="AD314" s="9"/>
      <c r="AE314" s="9"/>
      <c r="AF314" s="44"/>
      <c r="AK314" s="44"/>
      <c r="AU314" s="44"/>
      <c r="AV314" s="44"/>
      <c r="AX314" s="44"/>
      <c r="BR314" s="44"/>
      <c r="BU314" s="44"/>
      <c r="BY314" s="44"/>
      <c r="BZ314" s="44"/>
      <c r="CB314" s="44"/>
      <c r="CV314" s="44"/>
      <c r="CY314" s="44"/>
      <c r="DJ314" s="44"/>
    </row>
    <row r="315" spans="1:114" ht="20.100000000000001" customHeight="1" x14ac:dyDescent="0.25">
      <c r="A315" s="13"/>
      <c r="B315" s="13"/>
      <c r="C315" s="13"/>
      <c r="D315" s="13"/>
      <c r="E315" s="13"/>
      <c r="K315" s="45"/>
      <c r="L315" s="9"/>
      <c r="M315" s="13"/>
      <c r="AB315" s="9"/>
      <c r="AC315" s="9"/>
      <c r="AD315" s="9"/>
      <c r="AE315" s="9"/>
      <c r="AF315" s="44"/>
      <c r="AK315" s="44"/>
      <c r="AU315" s="44"/>
      <c r="AV315" s="44"/>
      <c r="AX315" s="44"/>
      <c r="BR315" s="44"/>
      <c r="BU315" s="44"/>
      <c r="BY315" s="44"/>
      <c r="BZ315" s="44"/>
      <c r="CB315" s="44"/>
      <c r="CV315" s="44"/>
      <c r="CY315" s="44"/>
      <c r="DJ315" s="44"/>
    </row>
    <row r="316" spans="1:114" ht="20.100000000000001" customHeight="1" x14ac:dyDescent="0.25">
      <c r="A316" s="13"/>
      <c r="B316" s="13"/>
      <c r="C316" s="13"/>
      <c r="D316" s="13"/>
      <c r="E316" s="13"/>
      <c r="K316" s="45"/>
      <c r="L316" s="9"/>
      <c r="M316" s="13"/>
      <c r="AB316" s="9"/>
      <c r="AC316" s="9"/>
      <c r="AD316" s="9"/>
      <c r="AE316" s="9"/>
      <c r="AF316" s="44"/>
      <c r="AK316" s="44"/>
      <c r="AU316" s="44"/>
      <c r="AV316" s="44"/>
      <c r="AX316" s="44"/>
      <c r="BR316" s="44"/>
      <c r="BU316" s="44"/>
      <c r="BY316" s="44"/>
      <c r="BZ316" s="44"/>
      <c r="CB316" s="44"/>
      <c r="CV316" s="44"/>
      <c r="CY316" s="44"/>
      <c r="DJ316" s="44"/>
    </row>
    <row r="317" spans="1:114" ht="20.100000000000001" customHeight="1" x14ac:dyDescent="0.25">
      <c r="A317" s="13"/>
      <c r="B317" s="13"/>
      <c r="C317" s="13"/>
      <c r="D317" s="13"/>
      <c r="E317" s="13"/>
      <c r="K317" s="45"/>
      <c r="L317" s="9"/>
      <c r="M317" s="13"/>
      <c r="AB317" s="9"/>
      <c r="AC317" s="9"/>
      <c r="AD317" s="9"/>
      <c r="AE317" s="9"/>
      <c r="AF317" s="44"/>
      <c r="AK317" s="44"/>
      <c r="AU317" s="44"/>
      <c r="AV317" s="44"/>
      <c r="AX317" s="44"/>
      <c r="BR317" s="44"/>
      <c r="BU317" s="44"/>
      <c r="BY317" s="44"/>
      <c r="BZ317" s="44"/>
      <c r="CB317" s="44"/>
      <c r="CV317" s="44"/>
      <c r="CY317" s="44"/>
      <c r="DJ317" s="44"/>
    </row>
    <row r="318" spans="1:114" ht="20.100000000000001" customHeight="1" x14ac:dyDescent="0.25">
      <c r="A318" s="13"/>
      <c r="B318" s="13"/>
      <c r="C318" s="13"/>
      <c r="D318" s="13"/>
      <c r="E318" s="13"/>
      <c r="K318" s="45"/>
      <c r="L318" s="9"/>
      <c r="M318" s="13"/>
      <c r="AB318" s="9"/>
      <c r="AC318" s="9"/>
      <c r="AD318" s="9"/>
      <c r="AE318" s="9"/>
      <c r="AF318" s="44"/>
      <c r="AK318" s="44"/>
      <c r="AU318" s="44"/>
      <c r="AV318" s="44"/>
      <c r="AX318" s="44"/>
      <c r="BR318" s="44"/>
      <c r="BU318" s="44"/>
      <c r="BY318" s="44"/>
      <c r="BZ318" s="44"/>
      <c r="CB318" s="44"/>
      <c r="CV318" s="44"/>
      <c r="CY318" s="44"/>
      <c r="DJ318" s="44"/>
    </row>
    <row r="319" spans="1:114" ht="20.100000000000001" customHeight="1" x14ac:dyDescent="0.25">
      <c r="A319" s="13"/>
      <c r="B319" s="13"/>
      <c r="C319" s="13"/>
      <c r="D319" s="13"/>
      <c r="E319" s="13"/>
      <c r="K319" s="45"/>
      <c r="L319" s="9"/>
      <c r="M319" s="13"/>
      <c r="AB319" s="9"/>
      <c r="AC319" s="9"/>
      <c r="AD319" s="9"/>
      <c r="AE319" s="9"/>
      <c r="AF319" s="44"/>
      <c r="AK319" s="44"/>
      <c r="AU319" s="44"/>
      <c r="AV319" s="44"/>
      <c r="AX319" s="44"/>
      <c r="BR319" s="44"/>
      <c r="BU319" s="44"/>
      <c r="BY319" s="44"/>
      <c r="BZ319" s="44"/>
      <c r="CB319" s="44"/>
      <c r="CV319" s="44"/>
      <c r="CY319" s="44"/>
      <c r="DJ319" s="44"/>
    </row>
    <row r="320" spans="1:114" ht="20.100000000000001" customHeight="1" x14ac:dyDescent="0.25">
      <c r="A320" s="13"/>
      <c r="B320" s="13"/>
      <c r="C320" s="13"/>
      <c r="D320" s="13"/>
      <c r="E320" s="13"/>
      <c r="K320" s="45"/>
      <c r="L320" s="9"/>
      <c r="M320" s="13"/>
      <c r="AB320" s="9"/>
      <c r="AC320" s="9"/>
      <c r="AD320" s="9"/>
      <c r="AE320" s="9"/>
      <c r="AF320" s="44"/>
      <c r="AK320" s="44"/>
      <c r="AU320" s="44"/>
      <c r="AV320" s="44"/>
      <c r="AX320" s="44"/>
      <c r="BR320" s="44"/>
      <c r="BU320" s="44"/>
      <c r="BY320" s="44"/>
      <c r="BZ320" s="44"/>
      <c r="CB320" s="44"/>
      <c r="CV320" s="44"/>
      <c r="CY320" s="44"/>
      <c r="DJ320" s="44"/>
    </row>
    <row r="321" spans="1:114" ht="20.100000000000001" customHeight="1" x14ac:dyDescent="0.25">
      <c r="A321" s="13"/>
      <c r="B321" s="13"/>
      <c r="C321" s="13"/>
      <c r="D321" s="13"/>
      <c r="E321" s="13"/>
      <c r="K321" s="45"/>
      <c r="L321" s="9"/>
      <c r="M321" s="13"/>
      <c r="AB321" s="9"/>
      <c r="AC321" s="9"/>
      <c r="AD321" s="9"/>
      <c r="AE321" s="9"/>
      <c r="AF321" s="44"/>
      <c r="AK321" s="44"/>
      <c r="AU321" s="44"/>
      <c r="AV321" s="44"/>
      <c r="AX321" s="44"/>
      <c r="BR321" s="44"/>
      <c r="BU321" s="44"/>
      <c r="BY321" s="44"/>
      <c r="BZ321" s="44"/>
      <c r="CB321" s="44"/>
      <c r="CV321" s="44"/>
      <c r="CY321" s="44"/>
      <c r="DJ321" s="44"/>
    </row>
    <row r="322" spans="1:114" ht="20.100000000000001" customHeight="1" x14ac:dyDescent="0.25">
      <c r="A322" s="13"/>
      <c r="B322" s="13"/>
      <c r="C322" s="13"/>
      <c r="D322" s="13"/>
      <c r="E322" s="13"/>
      <c r="K322" s="45"/>
      <c r="L322" s="9"/>
      <c r="M322" s="13"/>
      <c r="AB322" s="9"/>
      <c r="AC322" s="9"/>
      <c r="AD322" s="9"/>
      <c r="AE322" s="9"/>
      <c r="AF322" s="44"/>
      <c r="AK322" s="44"/>
      <c r="AU322" s="44"/>
      <c r="AV322" s="44"/>
      <c r="AX322" s="44"/>
      <c r="BR322" s="44"/>
      <c r="BU322" s="44"/>
      <c r="BY322" s="44"/>
      <c r="BZ322" s="44"/>
      <c r="CB322" s="44"/>
      <c r="CV322" s="44"/>
      <c r="CY322" s="44"/>
      <c r="DJ322" s="44"/>
    </row>
    <row r="323" spans="1:114" ht="20.100000000000001" customHeight="1" x14ac:dyDescent="0.25">
      <c r="A323" s="13"/>
      <c r="B323" s="13"/>
      <c r="C323" s="13"/>
      <c r="D323" s="13"/>
      <c r="E323" s="13"/>
      <c r="K323" s="45"/>
      <c r="L323" s="9"/>
      <c r="M323" s="13"/>
      <c r="AB323" s="9"/>
      <c r="AC323" s="9"/>
      <c r="AD323" s="9"/>
      <c r="AE323" s="9"/>
      <c r="AF323" s="44"/>
      <c r="AK323" s="44"/>
      <c r="AU323" s="44"/>
      <c r="AV323" s="44"/>
      <c r="AX323" s="44"/>
      <c r="BR323" s="44"/>
      <c r="BU323" s="44"/>
      <c r="BY323" s="44"/>
      <c r="BZ323" s="44"/>
      <c r="CB323" s="44"/>
      <c r="CV323" s="44"/>
      <c r="CY323" s="44"/>
      <c r="DJ323" s="44"/>
    </row>
    <row r="324" spans="1:114" ht="20.100000000000001" customHeight="1" x14ac:dyDescent="0.25">
      <c r="A324" s="13"/>
      <c r="B324" s="13"/>
      <c r="C324" s="13"/>
      <c r="D324" s="13"/>
      <c r="E324" s="13"/>
      <c r="K324" s="45"/>
      <c r="L324" s="9"/>
      <c r="M324" s="13"/>
      <c r="AB324" s="9"/>
      <c r="AC324" s="9"/>
      <c r="AD324" s="9"/>
      <c r="AE324" s="9"/>
      <c r="AF324" s="44"/>
      <c r="AK324" s="44"/>
      <c r="AU324" s="44"/>
      <c r="AV324" s="44"/>
      <c r="AX324" s="44"/>
      <c r="BR324" s="44"/>
      <c r="BU324" s="44"/>
      <c r="BY324" s="44"/>
      <c r="BZ324" s="44"/>
      <c r="CB324" s="44"/>
      <c r="CV324" s="44"/>
      <c r="CY324" s="44"/>
      <c r="DJ324" s="44"/>
    </row>
    <row r="325" spans="1:114" ht="20.100000000000001" customHeight="1" x14ac:dyDescent="0.25">
      <c r="A325" s="13"/>
      <c r="B325" s="13"/>
      <c r="C325" s="13"/>
      <c r="D325" s="13"/>
      <c r="E325" s="13"/>
      <c r="K325" s="45"/>
      <c r="L325" s="9"/>
      <c r="M325" s="13"/>
      <c r="AB325" s="9"/>
      <c r="AC325" s="9"/>
      <c r="AD325" s="9"/>
      <c r="AE325" s="9"/>
      <c r="AF325" s="44"/>
      <c r="AK325" s="44"/>
      <c r="AU325" s="44"/>
      <c r="AV325" s="44"/>
      <c r="AX325" s="44"/>
      <c r="BR325" s="44"/>
      <c r="BU325" s="44"/>
      <c r="BY325" s="44"/>
      <c r="BZ325" s="44"/>
      <c r="CB325" s="44"/>
      <c r="CV325" s="44"/>
      <c r="CY325" s="44"/>
      <c r="DJ325" s="44"/>
    </row>
    <row r="326" spans="1:114" ht="20.100000000000001" customHeight="1" x14ac:dyDescent="0.25">
      <c r="A326" s="13"/>
      <c r="B326" s="13"/>
      <c r="C326" s="13"/>
      <c r="D326" s="13"/>
      <c r="E326" s="13"/>
      <c r="K326" s="45"/>
      <c r="L326" s="9"/>
      <c r="M326" s="13"/>
      <c r="AB326" s="9"/>
      <c r="AC326" s="9"/>
      <c r="AD326" s="9"/>
      <c r="AE326" s="9"/>
      <c r="AF326" s="44"/>
      <c r="AK326" s="44"/>
      <c r="AU326" s="44"/>
      <c r="AV326" s="44"/>
      <c r="AX326" s="44"/>
      <c r="BR326" s="44"/>
      <c r="BU326" s="44"/>
      <c r="BY326" s="44"/>
      <c r="BZ326" s="44"/>
      <c r="CB326" s="44"/>
      <c r="CV326" s="44"/>
      <c r="CY326" s="44"/>
      <c r="DJ326" s="44"/>
    </row>
    <row r="327" spans="1:114" ht="20.100000000000001" customHeight="1" x14ac:dyDescent="0.25">
      <c r="A327" s="13"/>
      <c r="B327" s="13"/>
      <c r="C327" s="13"/>
      <c r="D327" s="13"/>
      <c r="E327" s="13"/>
      <c r="K327" s="45"/>
      <c r="L327" s="9"/>
      <c r="M327" s="13"/>
      <c r="AB327" s="9"/>
      <c r="AC327" s="9"/>
      <c r="AD327" s="9"/>
      <c r="AE327" s="9"/>
      <c r="AF327" s="44"/>
      <c r="AK327" s="44"/>
      <c r="AU327" s="44"/>
      <c r="AV327" s="44"/>
      <c r="AX327" s="44"/>
      <c r="BR327" s="44"/>
      <c r="BU327" s="44"/>
      <c r="BY327" s="44"/>
      <c r="BZ327" s="44"/>
      <c r="CB327" s="44"/>
      <c r="CV327" s="44"/>
      <c r="CY327" s="44"/>
      <c r="DJ327" s="44"/>
    </row>
    <row r="328" spans="1:114" ht="20.100000000000001" customHeight="1" x14ac:dyDescent="0.25">
      <c r="A328" s="13"/>
      <c r="B328" s="13"/>
      <c r="C328" s="13"/>
      <c r="D328" s="13"/>
      <c r="E328" s="13"/>
      <c r="K328" s="45"/>
      <c r="L328" s="9"/>
      <c r="M328" s="13"/>
      <c r="AB328" s="9"/>
      <c r="AC328" s="9"/>
      <c r="AD328" s="9"/>
      <c r="AE328" s="9"/>
      <c r="AF328" s="44"/>
      <c r="AK328" s="44"/>
      <c r="AU328" s="44"/>
      <c r="AV328" s="44"/>
      <c r="AX328" s="44"/>
      <c r="BR328" s="44"/>
      <c r="BU328" s="44"/>
      <c r="BY328" s="44"/>
      <c r="BZ328" s="44"/>
      <c r="CB328" s="44"/>
      <c r="CV328" s="44"/>
      <c r="CY328" s="44"/>
      <c r="DJ328" s="44"/>
    </row>
    <row r="329" spans="1:114" ht="20.100000000000001" customHeight="1" x14ac:dyDescent="0.25">
      <c r="A329" s="13"/>
      <c r="B329" s="13"/>
      <c r="C329" s="13"/>
      <c r="D329" s="13"/>
      <c r="E329" s="13"/>
      <c r="K329" s="45"/>
      <c r="L329" s="9"/>
      <c r="M329" s="13"/>
      <c r="AB329" s="9"/>
      <c r="AC329" s="9"/>
      <c r="AD329" s="9"/>
      <c r="AE329" s="9"/>
      <c r="AF329" s="44"/>
      <c r="AK329" s="44"/>
      <c r="AU329" s="44"/>
      <c r="AV329" s="44"/>
      <c r="AX329" s="44"/>
      <c r="BR329" s="44"/>
      <c r="BU329" s="44"/>
      <c r="BY329" s="44"/>
      <c r="BZ329" s="44"/>
      <c r="CB329" s="44"/>
      <c r="CV329" s="44"/>
      <c r="CY329" s="44"/>
      <c r="DJ329" s="44"/>
    </row>
    <row r="330" spans="1:114" ht="20.100000000000001" customHeight="1" x14ac:dyDescent="0.25">
      <c r="A330" s="13"/>
      <c r="B330" s="13"/>
      <c r="C330" s="13"/>
      <c r="D330" s="13"/>
      <c r="E330" s="13"/>
      <c r="K330" s="45"/>
      <c r="L330" s="9"/>
      <c r="M330" s="13"/>
      <c r="AB330" s="9"/>
      <c r="AC330" s="9"/>
      <c r="AD330" s="9"/>
      <c r="AE330" s="9"/>
      <c r="AF330" s="44"/>
      <c r="AK330" s="44"/>
      <c r="AU330" s="44"/>
      <c r="AV330" s="44"/>
      <c r="AX330" s="44"/>
      <c r="BR330" s="44"/>
      <c r="BU330" s="44"/>
      <c r="BY330" s="44"/>
      <c r="BZ330" s="44"/>
      <c r="CB330" s="44"/>
      <c r="CV330" s="44"/>
      <c r="CY330" s="44"/>
      <c r="DJ330" s="44"/>
    </row>
    <row r="331" spans="1:114" ht="20.100000000000001" customHeight="1" x14ac:dyDescent="0.25">
      <c r="A331" s="13"/>
      <c r="B331" s="13"/>
      <c r="C331" s="13"/>
      <c r="D331" s="13"/>
      <c r="E331" s="13"/>
      <c r="K331" s="45"/>
      <c r="L331" s="9"/>
      <c r="M331" s="13"/>
      <c r="AB331" s="9"/>
      <c r="AC331" s="9"/>
      <c r="AD331" s="9"/>
      <c r="AE331" s="9"/>
      <c r="AF331" s="44"/>
      <c r="AK331" s="44"/>
      <c r="AU331" s="44"/>
      <c r="AV331" s="44"/>
      <c r="AX331" s="44"/>
      <c r="BR331" s="44"/>
      <c r="BU331" s="44"/>
      <c r="BY331" s="44"/>
      <c r="BZ331" s="44"/>
      <c r="CB331" s="44"/>
      <c r="CV331" s="44"/>
      <c r="CY331" s="44"/>
      <c r="DJ331" s="44"/>
    </row>
    <row r="332" spans="1:114" ht="20.100000000000001" customHeight="1" x14ac:dyDescent="0.25">
      <c r="A332" s="13"/>
      <c r="B332" s="13"/>
      <c r="C332" s="13"/>
      <c r="D332" s="13"/>
      <c r="E332" s="13"/>
      <c r="K332" s="45"/>
      <c r="L332" s="9"/>
      <c r="M332" s="13"/>
      <c r="AB332" s="9"/>
      <c r="AC332" s="9"/>
      <c r="AD332" s="9"/>
      <c r="AE332" s="9"/>
      <c r="AF332" s="44"/>
      <c r="AK332" s="44"/>
      <c r="AU332" s="44"/>
      <c r="AV332" s="44"/>
      <c r="AX332" s="44"/>
      <c r="BR332" s="44"/>
      <c r="BU332" s="44"/>
      <c r="BY332" s="44"/>
      <c r="BZ332" s="44"/>
      <c r="CB332" s="44"/>
      <c r="CV332" s="44"/>
      <c r="CY332" s="44"/>
      <c r="DJ332" s="44"/>
    </row>
    <row r="333" spans="1:114" ht="20.100000000000001" customHeight="1" x14ac:dyDescent="0.25">
      <c r="A333" s="13"/>
      <c r="B333" s="13"/>
      <c r="C333" s="13"/>
      <c r="D333" s="13"/>
      <c r="E333" s="13"/>
      <c r="K333" s="45"/>
      <c r="L333" s="9"/>
      <c r="M333" s="13"/>
      <c r="AB333" s="9"/>
      <c r="AC333" s="9"/>
      <c r="AD333" s="9"/>
      <c r="AE333" s="9"/>
      <c r="AF333" s="44"/>
      <c r="AK333" s="44"/>
      <c r="AU333" s="44"/>
      <c r="AV333" s="44"/>
      <c r="AX333" s="44"/>
      <c r="BR333" s="44"/>
      <c r="BU333" s="44"/>
      <c r="BY333" s="44"/>
      <c r="BZ333" s="44"/>
      <c r="CB333" s="44"/>
      <c r="CV333" s="44"/>
      <c r="CY333" s="44"/>
      <c r="DJ333" s="44"/>
    </row>
    <row r="334" spans="1:114" ht="20.100000000000001" customHeight="1" x14ac:dyDescent="0.25">
      <c r="A334" s="13"/>
      <c r="B334" s="13"/>
      <c r="C334" s="13"/>
      <c r="D334" s="13"/>
      <c r="E334" s="13"/>
      <c r="K334" s="45"/>
      <c r="L334" s="9"/>
      <c r="M334" s="13"/>
      <c r="AB334" s="9"/>
      <c r="AC334" s="9"/>
      <c r="AD334" s="9"/>
      <c r="AE334" s="9"/>
      <c r="AF334" s="44"/>
      <c r="AK334" s="44"/>
      <c r="AU334" s="44"/>
      <c r="AV334" s="44"/>
      <c r="AX334" s="44"/>
      <c r="BR334" s="44"/>
      <c r="BU334" s="44"/>
      <c r="BY334" s="44"/>
      <c r="BZ334" s="44"/>
      <c r="CB334" s="44"/>
      <c r="CV334" s="44"/>
      <c r="CY334" s="44"/>
      <c r="DJ334" s="44"/>
    </row>
    <row r="335" spans="1:114" ht="20.100000000000001" customHeight="1" x14ac:dyDescent="0.25">
      <c r="A335" s="13"/>
      <c r="B335" s="13"/>
      <c r="C335" s="13"/>
      <c r="D335" s="13"/>
      <c r="E335" s="13"/>
      <c r="K335" s="45"/>
      <c r="L335" s="9"/>
      <c r="M335" s="13"/>
      <c r="AB335" s="9"/>
      <c r="AC335" s="9"/>
      <c r="AD335" s="9"/>
      <c r="AE335" s="9"/>
      <c r="AF335" s="44"/>
      <c r="AK335" s="44"/>
      <c r="AU335" s="44"/>
      <c r="AV335" s="44"/>
      <c r="AX335" s="44"/>
      <c r="BR335" s="44"/>
      <c r="BU335" s="44"/>
      <c r="BY335" s="44"/>
      <c r="BZ335" s="44"/>
      <c r="CB335" s="44"/>
      <c r="CV335" s="44"/>
      <c r="CY335" s="44"/>
      <c r="DJ335" s="44"/>
    </row>
    <row r="336" spans="1:114" ht="20.100000000000001" customHeight="1" x14ac:dyDescent="0.25">
      <c r="A336" s="13"/>
      <c r="B336" s="13"/>
      <c r="C336" s="13"/>
      <c r="D336" s="13"/>
      <c r="E336" s="13"/>
      <c r="K336" s="45"/>
      <c r="L336" s="9"/>
      <c r="M336" s="13"/>
      <c r="AB336" s="9"/>
      <c r="AC336" s="9"/>
      <c r="AD336" s="9"/>
      <c r="AE336" s="9"/>
      <c r="AF336" s="44"/>
      <c r="AK336" s="44"/>
      <c r="AU336" s="44"/>
      <c r="AV336" s="44"/>
      <c r="AX336" s="44"/>
      <c r="BR336" s="44"/>
      <c r="BU336" s="44"/>
      <c r="BY336" s="44"/>
      <c r="BZ336" s="44"/>
      <c r="CB336" s="44"/>
      <c r="CV336" s="44"/>
      <c r="CY336" s="44"/>
      <c r="DJ336" s="44"/>
    </row>
    <row r="337" spans="1:114" ht="20.100000000000001" customHeight="1" x14ac:dyDescent="0.25">
      <c r="A337" s="13"/>
      <c r="B337" s="13"/>
      <c r="C337" s="13"/>
      <c r="D337" s="13"/>
      <c r="E337" s="13"/>
      <c r="K337" s="45"/>
      <c r="L337" s="9"/>
      <c r="M337" s="13"/>
      <c r="AB337" s="9"/>
      <c r="AC337" s="9"/>
      <c r="AD337" s="9"/>
      <c r="AE337" s="9"/>
      <c r="AF337" s="44"/>
      <c r="AK337" s="44"/>
      <c r="AU337" s="44"/>
      <c r="AV337" s="44"/>
      <c r="AX337" s="44"/>
      <c r="BR337" s="44"/>
      <c r="BU337" s="44"/>
      <c r="BY337" s="44"/>
      <c r="BZ337" s="44"/>
      <c r="CB337" s="44"/>
      <c r="CV337" s="44"/>
      <c r="CY337" s="44"/>
      <c r="DJ337" s="44"/>
    </row>
    <row r="338" spans="1:114" ht="20.100000000000001" customHeight="1" x14ac:dyDescent="0.25">
      <c r="A338" s="13"/>
      <c r="B338" s="13"/>
      <c r="C338" s="13"/>
      <c r="D338" s="13"/>
      <c r="E338" s="13"/>
      <c r="K338" s="45"/>
      <c r="L338" s="9"/>
      <c r="M338" s="13"/>
      <c r="AB338" s="9"/>
      <c r="AC338" s="9"/>
      <c r="AD338" s="9"/>
      <c r="AE338" s="9"/>
      <c r="AF338" s="44"/>
      <c r="AK338" s="44"/>
      <c r="AU338" s="44"/>
      <c r="AV338" s="44"/>
      <c r="AX338" s="44"/>
      <c r="BR338" s="44"/>
      <c r="BU338" s="44"/>
      <c r="BY338" s="44"/>
      <c r="BZ338" s="44"/>
      <c r="CB338" s="44"/>
      <c r="CV338" s="44"/>
      <c r="CY338" s="44"/>
      <c r="DJ338" s="44"/>
    </row>
    <row r="339" spans="1:114" ht="20.100000000000001" customHeight="1" x14ac:dyDescent="0.25">
      <c r="A339" s="13"/>
      <c r="B339" s="13"/>
      <c r="C339" s="13"/>
      <c r="D339" s="13"/>
      <c r="E339" s="13"/>
      <c r="K339" s="45"/>
      <c r="L339" s="9"/>
      <c r="M339" s="13"/>
      <c r="AB339" s="9"/>
      <c r="AC339" s="9"/>
      <c r="AD339" s="9"/>
      <c r="AE339" s="9"/>
      <c r="AF339" s="44"/>
      <c r="AK339" s="44"/>
      <c r="AU339" s="44"/>
      <c r="AV339" s="44"/>
      <c r="AX339" s="44"/>
      <c r="BR339" s="44"/>
      <c r="BU339" s="44"/>
      <c r="BY339" s="44"/>
      <c r="BZ339" s="44"/>
      <c r="CB339" s="44"/>
      <c r="CV339" s="44"/>
      <c r="CY339" s="44"/>
      <c r="DJ339" s="44"/>
    </row>
    <row r="340" spans="1:114" ht="20.100000000000001" customHeight="1" x14ac:dyDescent="0.25">
      <c r="A340" s="13"/>
      <c r="B340" s="13"/>
      <c r="C340" s="13"/>
      <c r="D340" s="13"/>
      <c r="E340" s="13"/>
      <c r="K340" s="45"/>
      <c r="L340" s="9"/>
      <c r="M340" s="13"/>
      <c r="AB340" s="9"/>
      <c r="AC340" s="9"/>
      <c r="AD340" s="9"/>
      <c r="AE340" s="9"/>
      <c r="AF340" s="44"/>
      <c r="AK340" s="44"/>
      <c r="AU340" s="44"/>
      <c r="AV340" s="44"/>
      <c r="AX340" s="44"/>
      <c r="BR340" s="44"/>
      <c r="BU340" s="44"/>
      <c r="BY340" s="44"/>
      <c r="BZ340" s="44"/>
      <c r="CB340" s="44"/>
      <c r="CV340" s="44"/>
      <c r="CY340" s="44"/>
      <c r="DJ340" s="44"/>
    </row>
    <row r="341" spans="1:114" ht="20.100000000000001" customHeight="1" x14ac:dyDescent="0.25">
      <c r="A341" s="13"/>
      <c r="B341" s="13"/>
      <c r="C341" s="13"/>
      <c r="D341" s="13"/>
      <c r="E341" s="13"/>
      <c r="K341" s="45"/>
      <c r="L341" s="9"/>
      <c r="M341" s="13"/>
      <c r="AB341" s="9"/>
      <c r="AC341" s="9"/>
      <c r="AD341" s="9"/>
      <c r="AE341" s="9"/>
      <c r="AF341" s="44"/>
      <c r="AK341" s="44"/>
      <c r="AU341" s="44"/>
      <c r="AV341" s="44"/>
      <c r="AX341" s="44"/>
      <c r="BR341" s="44"/>
      <c r="BU341" s="44"/>
      <c r="BY341" s="44"/>
      <c r="BZ341" s="44"/>
      <c r="CB341" s="44"/>
      <c r="CV341" s="44"/>
      <c r="CY341" s="44"/>
      <c r="DJ341" s="44"/>
    </row>
    <row r="342" spans="1:114" ht="20.100000000000001" customHeight="1" x14ac:dyDescent="0.25">
      <c r="A342" s="13"/>
      <c r="B342" s="13"/>
      <c r="C342" s="13"/>
      <c r="D342" s="13"/>
      <c r="E342" s="13"/>
      <c r="K342" s="45"/>
      <c r="L342" s="9"/>
      <c r="M342" s="13"/>
      <c r="AB342" s="9"/>
      <c r="AC342" s="9"/>
      <c r="AD342" s="9"/>
      <c r="AE342" s="9"/>
      <c r="AF342" s="44"/>
      <c r="AK342" s="44"/>
      <c r="AU342" s="44"/>
      <c r="AV342" s="44"/>
      <c r="AX342" s="44"/>
      <c r="BR342" s="44"/>
      <c r="BU342" s="44"/>
      <c r="BY342" s="44"/>
      <c r="BZ342" s="44"/>
      <c r="CB342" s="44"/>
      <c r="CV342" s="44"/>
      <c r="CY342" s="44"/>
      <c r="DJ342" s="44"/>
    </row>
    <row r="343" spans="1:114" ht="20.100000000000001" customHeight="1" x14ac:dyDescent="0.25">
      <c r="A343" s="13"/>
      <c r="B343" s="13"/>
      <c r="C343" s="13"/>
      <c r="D343" s="13"/>
      <c r="E343" s="13"/>
      <c r="K343" s="45"/>
      <c r="L343" s="9"/>
      <c r="M343" s="13"/>
      <c r="AB343" s="9"/>
      <c r="AC343" s="9"/>
      <c r="AD343" s="9"/>
      <c r="AE343" s="9"/>
      <c r="AF343" s="44"/>
      <c r="AK343" s="44"/>
      <c r="AU343" s="44"/>
      <c r="AV343" s="44"/>
      <c r="AX343" s="44"/>
      <c r="BR343" s="44"/>
      <c r="BU343" s="44"/>
      <c r="BY343" s="44"/>
      <c r="BZ343" s="44"/>
      <c r="CB343" s="44"/>
      <c r="CV343" s="44"/>
      <c r="CY343" s="44"/>
      <c r="DJ343" s="44"/>
    </row>
    <row r="344" spans="1:114" ht="20.100000000000001" customHeight="1" x14ac:dyDescent="0.25">
      <c r="A344" s="13"/>
      <c r="B344" s="13"/>
      <c r="C344" s="13"/>
      <c r="D344" s="13"/>
      <c r="E344" s="13"/>
      <c r="K344" s="45"/>
      <c r="L344" s="9"/>
      <c r="M344" s="13"/>
      <c r="AB344" s="9"/>
      <c r="AC344" s="9"/>
      <c r="AD344" s="9"/>
      <c r="AE344" s="9"/>
      <c r="AF344" s="44"/>
      <c r="AK344" s="44"/>
      <c r="AU344" s="44"/>
      <c r="AV344" s="44"/>
      <c r="AX344" s="44"/>
      <c r="BR344" s="44"/>
      <c r="BU344" s="44"/>
      <c r="BY344" s="44"/>
      <c r="BZ344" s="44"/>
      <c r="CB344" s="44"/>
      <c r="CV344" s="44"/>
      <c r="CY344" s="44"/>
      <c r="DJ344" s="44"/>
    </row>
    <row r="345" spans="1:114" ht="20.100000000000001" customHeight="1" x14ac:dyDescent="0.25">
      <c r="A345" s="13"/>
      <c r="B345" s="13"/>
      <c r="C345" s="13"/>
      <c r="D345" s="13"/>
      <c r="E345" s="13"/>
      <c r="K345" s="45"/>
      <c r="L345" s="9"/>
      <c r="M345" s="13"/>
      <c r="AB345" s="9"/>
      <c r="AC345" s="9"/>
      <c r="AD345" s="9"/>
      <c r="AE345" s="9"/>
      <c r="AF345" s="44"/>
      <c r="AK345" s="44"/>
      <c r="AU345" s="44"/>
      <c r="AV345" s="44"/>
      <c r="AX345" s="44"/>
      <c r="BR345" s="44"/>
      <c r="BU345" s="44"/>
      <c r="BY345" s="44"/>
      <c r="BZ345" s="44"/>
      <c r="CB345" s="44"/>
      <c r="CV345" s="44"/>
      <c r="CY345" s="44"/>
      <c r="DJ345" s="44"/>
    </row>
    <row r="346" spans="1:114" ht="20.100000000000001" customHeight="1" x14ac:dyDescent="0.25">
      <c r="A346" s="13"/>
      <c r="B346" s="13"/>
      <c r="C346" s="13"/>
      <c r="D346" s="13"/>
      <c r="E346" s="13"/>
      <c r="K346" s="45"/>
      <c r="L346" s="9"/>
      <c r="M346" s="13"/>
      <c r="AB346" s="9"/>
      <c r="AC346" s="9"/>
      <c r="AD346" s="9"/>
      <c r="AE346" s="9"/>
      <c r="AF346" s="44"/>
      <c r="AK346" s="44"/>
      <c r="AU346" s="44"/>
      <c r="AV346" s="44"/>
      <c r="AX346" s="44"/>
      <c r="BR346" s="44"/>
      <c r="BU346" s="44"/>
      <c r="BY346" s="44"/>
      <c r="BZ346" s="44"/>
      <c r="CB346" s="44"/>
      <c r="CV346" s="44"/>
      <c r="CY346" s="44"/>
      <c r="DJ346" s="44"/>
    </row>
    <row r="347" spans="1:114" ht="20.100000000000001" customHeight="1" x14ac:dyDescent="0.25">
      <c r="A347" s="13"/>
      <c r="B347" s="13"/>
      <c r="C347" s="13"/>
      <c r="D347" s="13"/>
      <c r="E347" s="13"/>
      <c r="K347" s="45"/>
      <c r="L347" s="9"/>
      <c r="M347" s="13"/>
      <c r="AB347" s="9"/>
      <c r="AC347" s="9"/>
      <c r="AD347" s="9"/>
      <c r="AE347" s="9"/>
      <c r="AF347" s="44"/>
      <c r="AK347" s="44"/>
      <c r="AU347" s="44"/>
      <c r="AV347" s="44"/>
      <c r="AX347" s="44"/>
      <c r="BR347" s="44"/>
      <c r="BU347" s="44"/>
      <c r="BY347" s="44"/>
      <c r="BZ347" s="44"/>
      <c r="CB347" s="44"/>
      <c r="CV347" s="44"/>
      <c r="CY347" s="44"/>
      <c r="DJ347" s="44"/>
    </row>
    <row r="348" spans="1:114" ht="20.100000000000001" customHeight="1" x14ac:dyDescent="0.25">
      <c r="A348" s="13"/>
      <c r="B348" s="13"/>
      <c r="C348" s="13"/>
      <c r="D348" s="13"/>
      <c r="E348" s="13"/>
      <c r="K348" s="45"/>
      <c r="L348" s="9"/>
      <c r="M348" s="13"/>
      <c r="AB348" s="9"/>
      <c r="AC348" s="9"/>
      <c r="AD348" s="9"/>
      <c r="AE348" s="9"/>
      <c r="AF348" s="44"/>
      <c r="AK348" s="44"/>
      <c r="AU348" s="44"/>
      <c r="AV348" s="44"/>
      <c r="AX348" s="44"/>
      <c r="BR348" s="44"/>
      <c r="BU348" s="44"/>
      <c r="BY348" s="44"/>
      <c r="BZ348" s="44"/>
      <c r="CB348" s="44"/>
      <c r="CV348" s="44"/>
      <c r="CY348" s="44"/>
      <c r="DJ348" s="44"/>
    </row>
    <row r="349" spans="1:114" ht="20.100000000000001" customHeight="1" x14ac:dyDescent="0.25">
      <c r="A349" s="13"/>
      <c r="B349" s="13"/>
      <c r="C349" s="13"/>
      <c r="D349" s="13"/>
      <c r="E349" s="13"/>
      <c r="K349" s="45"/>
      <c r="L349" s="9"/>
      <c r="M349" s="13"/>
      <c r="AB349" s="9"/>
      <c r="AC349" s="9"/>
      <c r="AD349" s="9"/>
      <c r="AE349" s="9"/>
      <c r="AF349" s="44"/>
      <c r="AK349" s="44"/>
      <c r="AU349" s="44"/>
      <c r="AV349" s="44"/>
      <c r="AX349" s="44"/>
      <c r="BR349" s="44"/>
      <c r="BU349" s="44"/>
      <c r="BY349" s="44"/>
      <c r="BZ349" s="44"/>
      <c r="CB349" s="44"/>
      <c r="CV349" s="44"/>
      <c r="CY349" s="44"/>
      <c r="DJ349" s="44"/>
    </row>
    <row r="350" spans="1:114" ht="20.100000000000001" customHeight="1" x14ac:dyDescent="0.25">
      <c r="A350" s="13"/>
      <c r="B350" s="13"/>
      <c r="C350" s="13"/>
      <c r="D350" s="13"/>
      <c r="E350" s="13"/>
      <c r="K350" s="45"/>
      <c r="L350" s="9"/>
      <c r="M350" s="13"/>
      <c r="AB350" s="9"/>
      <c r="AC350" s="9"/>
      <c r="AD350" s="9"/>
      <c r="AE350" s="9"/>
      <c r="AF350" s="44"/>
      <c r="AK350" s="44"/>
      <c r="AU350" s="44"/>
      <c r="AV350" s="44"/>
      <c r="AX350" s="44"/>
      <c r="BR350" s="44"/>
      <c r="BU350" s="44"/>
      <c r="BY350" s="44"/>
      <c r="BZ350" s="44"/>
      <c r="CB350" s="44"/>
      <c r="CV350" s="44"/>
      <c r="CY350" s="44"/>
      <c r="DJ350" s="44"/>
    </row>
    <row r="351" spans="1:114" ht="20.100000000000001" customHeight="1" x14ac:dyDescent="0.25">
      <c r="A351" s="13"/>
      <c r="B351" s="13"/>
      <c r="C351" s="13"/>
      <c r="D351" s="13"/>
      <c r="E351" s="13"/>
      <c r="K351" s="45"/>
      <c r="L351" s="9"/>
      <c r="M351" s="13"/>
      <c r="AB351" s="9"/>
      <c r="AC351" s="9"/>
      <c r="AD351" s="9"/>
      <c r="AE351" s="9"/>
      <c r="AF351" s="44"/>
      <c r="AK351" s="44"/>
      <c r="AU351" s="44"/>
      <c r="AV351" s="44"/>
      <c r="AX351" s="44"/>
      <c r="BR351" s="44"/>
      <c r="BU351" s="44"/>
      <c r="BY351" s="44"/>
      <c r="BZ351" s="44"/>
      <c r="CB351" s="44"/>
      <c r="CV351" s="44"/>
      <c r="CY351" s="44"/>
      <c r="DJ351" s="44"/>
    </row>
    <row r="352" spans="1:114" ht="20.100000000000001" customHeight="1" x14ac:dyDescent="0.25">
      <c r="A352" s="13"/>
      <c r="B352" s="13"/>
      <c r="C352" s="13"/>
      <c r="D352" s="13"/>
      <c r="E352" s="13"/>
      <c r="K352" s="45"/>
      <c r="L352" s="9"/>
      <c r="M352" s="13"/>
      <c r="AB352" s="9"/>
      <c r="AC352" s="9"/>
      <c r="AD352" s="9"/>
      <c r="AE352" s="9"/>
      <c r="AF352" s="44"/>
      <c r="AK352" s="44"/>
      <c r="AU352" s="44"/>
      <c r="AV352" s="44"/>
      <c r="AX352" s="44"/>
      <c r="BR352" s="44"/>
      <c r="BU352" s="44"/>
      <c r="BY352" s="44"/>
      <c r="BZ352" s="44"/>
      <c r="CB352" s="44"/>
      <c r="CV352" s="44"/>
      <c r="CY352" s="44"/>
      <c r="DJ352" s="44"/>
    </row>
    <row r="353" spans="1:114" ht="20.100000000000001" customHeight="1" x14ac:dyDescent="0.25">
      <c r="A353" s="13"/>
      <c r="B353" s="13"/>
      <c r="C353" s="13"/>
      <c r="D353" s="13"/>
      <c r="E353" s="13"/>
      <c r="K353" s="45"/>
      <c r="L353" s="9"/>
      <c r="M353" s="13"/>
      <c r="AB353" s="9"/>
      <c r="AC353" s="9"/>
      <c r="AD353" s="9"/>
      <c r="AE353" s="9"/>
      <c r="AF353" s="44"/>
      <c r="AK353" s="44"/>
      <c r="AU353" s="44"/>
      <c r="AV353" s="44"/>
      <c r="AX353" s="44"/>
      <c r="BR353" s="44"/>
      <c r="BU353" s="44"/>
      <c r="BY353" s="44"/>
      <c r="BZ353" s="44"/>
      <c r="CB353" s="44"/>
      <c r="CV353" s="44"/>
      <c r="CY353" s="44"/>
      <c r="DJ353" s="44"/>
    </row>
    <row r="354" spans="1:114" ht="20.100000000000001" customHeight="1" x14ac:dyDescent="0.25">
      <c r="A354" s="13"/>
      <c r="B354" s="13"/>
      <c r="C354" s="13"/>
      <c r="D354" s="13"/>
      <c r="E354" s="13"/>
      <c r="K354" s="45"/>
      <c r="L354" s="9"/>
      <c r="M354" s="13"/>
      <c r="AB354" s="9"/>
      <c r="AC354" s="9"/>
      <c r="AD354" s="9"/>
      <c r="AE354" s="9"/>
      <c r="AF354" s="44"/>
      <c r="AK354" s="44"/>
      <c r="AU354" s="44"/>
      <c r="AV354" s="44"/>
      <c r="AX354" s="44"/>
      <c r="BR354" s="44"/>
      <c r="BU354" s="44"/>
      <c r="BY354" s="44"/>
      <c r="BZ354" s="44"/>
      <c r="CB354" s="44"/>
      <c r="CV354" s="44"/>
      <c r="CY354" s="44"/>
      <c r="DJ354" s="44"/>
    </row>
    <row r="355" spans="1:114" ht="20.100000000000001" customHeight="1" x14ac:dyDescent="0.25">
      <c r="A355" s="13"/>
      <c r="B355" s="13"/>
      <c r="C355" s="13"/>
      <c r="D355" s="13"/>
      <c r="E355" s="13"/>
      <c r="K355" s="45"/>
      <c r="L355" s="9"/>
      <c r="M355" s="13"/>
      <c r="AB355" s="9"/>
      <c r="AC355" s="9"/>
      <c r="AD355" s="9"/>
      <c r="AE355" s="9"/>
      <c r="AF355" s="44"/>
      <c r="AK355" s="44"/>
      <c r="AU355" s="44"/>
      <c r="AV355" s="44"/>
      <c r="AX355" s="44"/>
      <c r="BR355" s="44"/>
      <c r="BU355" s="44"/>
      <c r="BY355" s="44"/>
      <c r="BZ355" s="44"/>
      <c r="CB355" s="44"/>
      <c r="CV355" s="44"/>
      <c r="CY355" s="44"/>
      <c r="DJ355" s="44"/>
    </row>
    <row r="356" spans="1:114" ht="20.100000000000001" customHeight="1" x14ac:dyDescent="0.25">
      <c r="A356" s="13"/>
      <c r="B356" s="13"/>
      <c r="C356" s="13"/>
      <c r="D356" s="13"/>
      <c r="E356" s="13"/>
      <c r="K356" s="45"/>
      <c r="L356" s="9"/>
      <c r="M356" s="13"/>
      <c r="AB356" s="9"/>
      <c r="AC356" s="9"/>
      <c r="AD356" s="9"/>
      <c r="AE356" s="9"/>
      <c r="AF356" s="44"/>
      <c r="AK356" s="44"/>
      <c r="AU356" s="44"/>
      <c r="AV356" s="44"/>
      <c r="AX356" s="44"/>
      <c r="BR356" s="44"/>
      <c r="BU356" s="44"/>
      <c r="BY356" s="44"/>
      <c r="BZ356" s="44"/>
      <c r="CB356" s="44"/>
      <c r="CV356" s="44"/>
      <c r="CY356" s="44"/>
      <c r="DJ356" s="44"/>
    </row>
  </sheetData>
  <conditionalFormatting sqref="D6">
    <cfRule type="duplicateValues" dxfId="53" priority="70"/>
  </conditionalFormatting>
  <conditionalFormatting sqref="D11">
    <cfRule type="duplicateValues" dxfId="52" priority="69"/>
  </conditionalFormatting>
  <conditionalFormatting sqref="D16">
    <cfRule type="duplicateValues" dxfId="51" priority="68"/>
  </conditionalFormatting>
  <conditionalFormatting sqref="D26">
    <cfRule type="duplicateValues" dxfId="50" priority="67"/>
  </conditionalFormatting>
  <conditionalFormatting sqref="D74">
    <cfRule type="duplicateValues" dxfId="49" priority="66"/>
  </conditionalFormatting>
  <conditionalFormatting sqref="D78">
    <cfRule type="duplicateValues" dxfId="48" priority="65"/>
  </conditionalFormatting>
  <conditionalFormatting sqref="D102:D103">
    <cfRule type="duplicateValues" dxfId="47" priority="64"/>
  </conditionalFormatting>
  <conditionalFormatting sqref="D106:D107">
    <cfRule type="duplicateValues" dxfId="46" priority="63"/>
  </conditionalFormatting>
  <conditionalFormatting sqref="D112:D120 D125:D156 D122:D123">
    <cfRule type="duplicateValues" dxfId="45" priority="62"/>
  </conditionalFormatting>
  <conditionalFormatting sqref="D124">
    <cfRule type="duplicateValues" dxfId="44" priority="61"/>
  </conditionalFormatting>
  <conditionalFormatting sqref="D121">
    <cfRule type="duplicateValues" dxfId="43" priority="60"/>
  </conditionalFormatting>
  <conditionalFormatting sqref="D75:D77 D2:D5 D7:D10 D12:D15 D17:D25 D27:D73 D79:D101 D104:D105 D108:D111 D255:D1048576">
    <cfRule type="duplicateValues" dxfId="42" priority="91"/>
  </conditionalFormatting>
  <conditionalFormatting sqref="D1">
    <cfRule type="duplicateValues" dxfId="41" priority="59"/>
  </conditionalFormatting>
  <conditionalFormatting sqref="D227:D242">
    <cfRule type="duplicateValues" dxfId="34" priority="42"/>
  </conditionalFormatting>
  <conditionalFormatting sqref="D157">
    <cfRule type="duplicateValues" dxfId="33" priority="41"/>
  </conditionalFormatting>
  <conditionalFormatting sqref="D157">
    <cfRule type="duplicateValues" dxfId="32" priority="40"/>
  </conditionalFormatting>
  <conditionalFormatting sqref="D157">
    <cfRule type="duplicateValues" dxfId="31" priority="39"/>
  </conditionalFormatting>
  <conditionalFormatting sqref="D158">
    <cfRule type="duplicateValues" dxfId="30" priority="38"/>
  </conditionalFormatting>
  <conditionalFormatting sqref="D158">
    <cfRule type="duplicateValues" dxfId="29" priority="37"/>
  </conditionalFormatting>
  <conditionalFormatting sqref="D158">
    <cfRule type="duplicateValues" dxfId="28" priority="36"/>
  </conditionalFormatting>
  <conditionalFormatting sqref="D159">
    <cfRule type="duplicateValues" dxfId="27" priority="35"/>
  </conditionalFormatting>
  <conditionalFormatting sqref="D159">
    <cfRule type="duplicateValues" dxfId="26" priority="34"/>
  </conditionalFormatting>
  <conditionalFormatting sqref="D159">
    <cfRule type="duplicateValues" dxfId="25" priority="33"/>
  </conditionalFormatting>
  <conditionalFormatting sqref="D160">
    <cfRule type="duplicateValues" dxfId="24" priority="32"/>
  </conditionalFormatting>
  <conditionalFormatting sqref="D160">
    <cfRule type="duplicateValues" dxfId="23" priority="31"/>
  </conditionalFormatting>
  <conditionalFormatting sqref="D160">
    <cfRule type="duplicateValues" dxfId="22" priority="30"/>
  </conditionalFormatting>
  <conditionalFormatting sqref="D161">
    <cfRule type="duplicateValues" dxfId="21" priority="29"/>
  </conditionalFormatting>
  <conditionalFormatting sqref="D161">
    <cfRule type="duplicateValues" dxfId="20" priority="28"/>
  </conditionalFormatting>
  <conditionalFormatting sqref="D161">
    <cfRule type="duplicateValues" dxfId="19" priority="27"/>
  </conditionalFormatting>
  <conditionalFormatting sqref="D162:D186">
    <cfRule type="duplicateValues" dxfId="18" priority="26"/>
  </conditionalFormatting>
  <conditionalFormatting sqref="D223">
    <cfRule type="duplicateValues" dxfId="17" priority="18"/>
  </conditionalFormatting>
  <conditionalFormatting sqref="D223">
    <cfRule type="duplicateValues" dxfId="16" priority="19"/>
  </conditionalFormatting>
  <conditionalFormatting sqref="D223">
    <cfRule type="duplicateValues" dxfId="15" priority="20"/>
  </conditionalFormatting>
  <conditionalFormatting sqref="D223">
    <cfRule type="duplicateValues" dxfId="14" priority="17"/>
  </conditionalFormatting>
  <conditionalFormatting sqref="D223">
    <cfRule type="duplicateValues" dxfId="13" priority="16"/>
  </conditionalFormatting>
  <conditionalFormatting sqref="D223">
    <cfRule type="duplicateValues" dxfId="12" priority="15"/>
  </conditionalFormatting>
  <conditionalFormatting sqref="D1:D209 D223:D242 D255:D1048576">
    <cfRule type="duplicateValues" dxfId="11" priority="12"/>
  </conditionalFormatting>
  <conditionalFormatting sqref="C211:C222">
    <cfRule type="duplicateValues" dxfId="10" priority="11"/>
  </conditionalFormatting>
  <conditionalFormatting sqref="C210">
    <cfRule type="duplicateValues" dxfId="9" priority="10"/>
  </conditionalFormatting>
  <conditionalFormatting sqref="C210:C222">
    <cfRule type="duplicateValues" dxfId="8" priority="9"/>
  </conditionalFormatting>
  <conditionalFormatting sqref="D245:D254">
    <cfRule type="duplicateValues" dxfId="7" priority="8"/>
  </conditionalFormatting>
  <conditionalFormatting sqref="D243">
    <cfRule type="duplicateValues" dxfId="6" priority="7"/>
  </conditionalFormatting>
  <conditionalFormatting sqref="D243">
    <cfRule type="duplicateValues" dxfId="5" priority="6"/>
  </conditionalFormatting>
  <conditionalFormatting sqref="D243">
    <cfRule type="duplicateValues" dxfId="4" priority="5"/>
  </conditionalFormatting>
  <conditionalFormatting sqref="D244">
    <cfRule type="duplicateValues" dxfId="3" priority="4"/>
  </conditionalFormatting>
  <conditionalFormatting sqref="D244">
    <cfRule type="duplicateValues" dxfId="2" priority="3"/>
  </conditionalFormatting>
  <conditionalFormatting sqref="D244">
    <cfRule type="duplicateValues" dxfId="1" priority="2"/>
  </conditionalFormatting>
  <conditionalFormatting sqref="D243:D254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user</cp:lastModifiedBy>
  <dcterms:created xsi:type="dcterms:W3CDTF">2018-09-05T11:37:14Z</dcterms:created>
  <dcterms:modified xsi:type="dcterms:W3CDTF">2023-02-15T12:38:38Z</dcterms:modified>
</cp:coreProperties>
</file>