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ONK-UROL\"/>
    </mc:Choice>
  </mc:AlternateContent>
  <xr:revisionPtr revIDLastSave="0" documentId="13_ncr:1_{D6B2823C-BD33-49FC-8253-47D96BBA44D8}" xr6:coauthVersionLast="36" xr6:coauthVersionMax="47" xr10:uidLastSave="{00000000-0000-0000-0000-000000000000}"/>
  <bookViews>
    <workbookView xWindow="0" yWindow="0" windowWidth="28800" windowHeight="12225" xr2:uid="{0A6D44D5-850D-4159-B612-00F26E16BD8D}"/>
  </bookViews>
  <sheets>
    <sheet name="List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" i="3" l="1"/>
  <c r="R44" i="3"/>
  <c r="R43" i="3"/>
  <c r="R42" i="3"/>
  <c r="R27" i="3"/>
  <c r="R26" i="3"/>
  <c r="R13" i="3"/>
  <c r="Q13" i="3"/>
  <c r="R56" i="3"/>
  <c r="R55" i="3"/>
  <c r="R54" i="3"/>
  <c r="R53" i="3"/>
  <c r="R52" i="3"/>
  <c r="R51" i="3"/>
  <c r="R50" i="3"/>
  <c r="Q12" i="3" l="1"/>
  <c r="Q11" i="3"/>
  <c r="Q10" i="3"/>
  <c r="Q7" i="3"/>
  <c r="Q9" i="3" l="1"/>
  <c r="Q8" i="3"/>
  <c r="Q6" i="3"/>
  <c r="Q5" i="3"/>
  <c r="Q4" i="3"/>
  <c r="Q3" i="3"/>
  <c r="Q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Holá Kateřina, Mgr., Ph.D.</author>
  </authors>
  <commentList>
    <comment ref="C7" authorId="0" shapeId="0" xr:uid="{7FF30A55-9439-40CB-934B-8328FACE7A73}">
      <text>
        <r>
          <rPr>
            <b/>
            <sz val="9"/>
            <color indexed="81"/>
            <rFont val="Tahoma"/>
            <family val="2"/>
            <charset val="238"/>
          </rPr>
          <t>Holá Kateřina, Mgr., Ph.D.:</t>
        </r>
        <r>
          <rPr>
            <sz val="9"/>
            <color indexed="81"/>
            <rFont val="Tahoma"/>
            <family val="2"/>
            <charset val="238"/>
          </rPr>
          <t xml:space="preserve">
Nevyřadit?
Měl 384 dní</t>
        </r>
      </text>
    </comment>
    <comment ref="Q7" authorId="0" shapeId="0" xr:uid="{0B72C4D6-140D-4939-985E-8C4B5714F0BF}">
      <text>
        <r>
          <rPr>
            <b/>
            <sz val="9"/>
            <color indexed="81"/>
            <rFont val="Tahoma"/>
            <family val="2"/>
            <charset val="238"/>
          </rPr>
          <t>Holá Kateřina, Mgr., Ph.D.:</t>
        </r>
        <r>
          <rPr>
            <sz val="9"/>
            <color indexed="81"/>
            <rFont val="Tahoma"/>
            <family val="2"/>
            <charset val="238"/>
          </rPr>
          <t xml:space="preserve">
19 přes jeden rok</t>
        </r>
      </text>
    </comment>
  </commentList>
</comments>
</file>

<file path=xl/sharedStrings.xml><?xml version="1.0" encoding="utf-8"?>
<sst xmlns="http://schemas.openxmlformats.org/spreadsheetml/2006/main" count="350" uniqueCount="130">
  <si>
    <t>mCRPC</t>
  </si>
  <si>
    <t>mHSPC</t>
  </si>
  <si>
    <t>RDG</t>
  </si>
  <si>
    <t>Datum diagnózy</t>
  </si>
  <si>
    <t>iPSA</t>
  </si>
  <si>
    <t>Datum kastrace</t>
  </si>
  <si>
    <t>Datum kastrační rezistence</t>
  </si>
  <si>
    <t>PSA ke dni kastrační resistence</t>
  </si>
  <si>
    <t>Datum zahájení ARTA</t>
  </si>
  <si>
    <t>PSA (při zahájení ARTA)</t>
  </si>
  <si>
    <t>Datum ukončení ARTA</t>
  </si>
  <si>
    <t>PSA v době ukončení</t>
  </si>
  <si>
    <t>Doba užívání ARTA (dny)</t>
  </si>
  <si>
    <t>Důvod ukončení ARTA (0=jiné/1=progrese/2=úmrtí)</t>
  </si>
  <si>
    <t>Typ progrese / jiná poznámka</t>
  </si>
  <si>
    <t>PSA progrese, pacient polymorbidní</t>
  </si>
  <si>
    <t>ARTA déle než rok, nízké PSA</t>
  </si>
  <si>
    <t>pád ze schodů</t>
  </si>
  <si>
    <t>progrese klinická a PSA, podle RDG četná metastatická ložiska neustupují</t>
  </si>
  <si>
    <t>ARTA déle než rok, vysoké PSA</t>
  </si>
  <si>
    <t>Agresivní prostaty HSPC s ARTOU kratší než rok</t>
  </si>
  <si>
    <t>NA</t>
  </si>
  <si>
    <t>-</t>
  </si>
  <si>
    <t>typ Pca v průběhu léčby</t>
  </si>
  <si>
    <t>typ Pca při zahájení ARTA (odběr plazmy)</t>
  </si>
  <si>
    <t>progrese do CRPC  během ARTA</t>
  </si>
  <si>
    <t>pořadové číslo PL, plazma</t>
  </si>
  <si>
    <t>pozice v mrazáku</t>
  </si>
  <si>
    <t>D2 - pozice 6</t>
  </si>
  <si>
    <t xml:space="preserve">C3 - pozice 1 </t>
  </si>
  <si>
    <t>D1 - pozice 9</t>
  </si>
  <si>
    <t>C3 - pozice 9</t>
  </si>
  <si>
    <t>H1 - pozice 2</t>
  </si>
  <si>
    <t>H2 - pozice 9</t>
  </si>
  <si>
    <t>H1 - pozice 3</t>
  </si>
  <si>
    <t>H2 -pozice 8</t>
  </si>
  <si>
    <t>C2 - pozice 5</t>
  </si>
  <si>
    <t>D2 - pozice 8</t>
  </si>
  <si>
    <t>D1 - pozice 10</t>
  </si>
  <si>
    <t>35</t>
  </si>
  <si>
    <t>pořadové číslo HSD3B1</t>
  </si>
  <si>
    <t>Již vybráno na lipidomiku (A/N)</t>
  </si>
  <si>
    <t>A</t>
  </si>
  <si>
    <t>1</t>
  </si>
  <si>
    <t>15.3</t>
  </si>
  <si>
    <t>0.01</t>
  </si>
  <si>
    <t>250</t>
  </si>
  <si>
    <t>0.16</t>
  </si>
  <si>
    <t>4000</t>
  </si>
  <si>
    <t>0.03</t>
  </si>
  <si>
    <t>62</t>
  </si>
  <si>
    <t>0.02</t>
  </si>
  <si>
    <t xml:space="preserve">Doba užívání ARTA censor (dny) </t>
  </si>
  <si>
    <t>Snad by se k tomuto datu dal již počítat, pokud je stále na ARTA</t>
  </si>
  <si>
    <t>PL_659 (260)</t>
  </si>
  <si>
    <t>PL_698 (273)</t>
  </si>
  <si>
    <t>Doručeno</t>
  </si>
  <si>
    <t>PL_227 (133)</t>
  </si>
  <si>
    <t>PL_331 (157)</t>
  </si>
  <si>
    <t>PL_486 (212)</t>
  </si>
  <si>
    <t>PL_522 (222)</t>
  </si>
  <si>
    <t>PL_706 (277)</t>
  </si>
  <si>
    <t>PL_735 (286)</t>
  </si>
  <si>
    <t>klinická progrese</t>
  </si>
  <si>
    <t>PL_765 (292)</t>
  </si>
  <si>
    <t>úmrtí</t>
  </si>
  <si>
    <t>PL_207 (120)</t>
  </si>
  <si>
    <t>PL_254 (144)</t>
  </si>
  <si>
    <t>PL_322 (156)</t>
  </si>
  <si>
    <t>PL_444 (181)</t>
  </si>
  <si>
    <t>PL_413(196)</t>
  </si>
  <si>
    <t>*jen kontrola, pokračuje</t>
  </si>
  <si>
    <t>PL_415 (183)</t>
  </si>
  <si>
    <t>PL_440 (194)</t>
  </si>
  <si>
    <t>PL_446 (198)</t>
  </si>
  <si>
    <t>PL_474 (209)</t>
  </si>
  <si>
    <t>PL_319 (155)</t>
  </si>
  <si>
    <t>PL_348 (160)</t>
  </si>
  <si>
    <t>PL_407 (179)</t>
  </si>
  <si>
    <t>PL_612 (248) Spíše vyřadit</t>
  </si>
  <si>
    <t>PL_218 (129)</t>
  </si>
  <si>
    <t>PL_235 (135)</t>
  </si>
  <si>
    <t>PL_362 (163)</t>
  </si>
  <si>
    <t>PL_416 (184)</t>
  </si>
  <si>
    <t>PL_430 (187)</t>
  </si>
  <si>
    <t>PL_434 (189)</t>
  </si>
  <si>
    <t>PL_457 (204)</t>
  </si>
  <si>
    <t>PL_464 (206)</t>
  </si>
  <si>
    <t>PL_491 (214)</t>
  </si>
  <si>
    <t>ANO!</t>
  </si>
  <si>
    <t>Kotráš Antonín</t>
  </si>
  <si>
    <t>Švéda Jaroslav</t>
  </si>
  <si>
    <t>Gwozdziewicz Jan</t>
  </si>
  <si>
    <t>Valouch Miroslav</t>
  </si>
  <si>
    <t>Bock Jiří</t>
  </si>
  <si>
    <t>Obrdlík Radim</t>
  </si>
  <si>
    <t>Petržel Pavel</t>
  </si>
  <si>
    <t>Korec Stanislav</t>
  </si>
  <si>
    <t>Bolf Josef</t>
  </si>
  <si>
    <t>Opluštil Ladislav</t>
  </si>
  <si>
    <t>Basler Jaromír</t>
  </si>
  <si>
    <t>Vykydal Jaroslav</t>
  </si>
  <si>
    <t>Bauer František</t>
  </si>
  <si>
    <t>Maláník Zdeněk</t>
  </si>
  <si>
    <t>Hanel Jiří</t>
  </si>
  <si>
    <t>Rygl František</t>
  </si>
  <si>
    <t>Hejna Zdeněk</t>
  </si>
  <si>
    <t>Němeček Milan</t>
  </si>
  <si>
    <t>Vidim Karel</t>
  </si>
  <si>
    <t>Dobeš Václav</t>
  </si>
  <si>
    <t>Horký Jaroslav</t>
  </si>
  <si>
    <t>Caha Lumír</t>
  </si>
  <si>
    <t>Čech Miroslav</t>
  </si>
  <si>
    <t>Burda Vladimír</t>
  </si>
  <si>
    <t>Weiss Jaroslav</t>
  </si>
  <si>
    <t>Navrátil Zdeněk</t>
  </si>
  <si>
    <t>Abrle Zdeněk</t>
  </si>
  <si>
    <t>Stolička František</t>
  </si>
  <si>
    <t>Zapletal Miroslav</t>
  </si>
  <si>
    <t>Kořínek Josef</t>
  </si>
  <si>
    <t>&lt;0.0.1</t>
  </si>
  <si>
    <t>Začal apalutamid, toxicita, poté abirateron 6 aplikací ltuhecia</t>
  </si>
  <si>
    <t>Začal Erleade + 6 dávek luthecia</t>
  </si>
  <si>
    <t>257***</t>
  </si>
  <si>
    <t>266***</t>
  </si>
  <si>
    <t>Apalutamid + RT</t>
  </si>
  <si>
    <t>Hodnota PSA jen z 9.5.2023: 46,52 (krátky čas pro ADT)</t>
  </si>
  <si>
    <t>ARTA vysazena kvůli špatnému zdravotnímu stavu</t>
  </si>
  <si>
    <t>Zhoršení stavu po měsíci úmrtí</t>
  </si>
  <si>
    <t>přidáno květen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</si>
</sst>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\-mm\-dd;@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top"/>
    </xf>
    <xf numFmtId="164" fontId="1" fillId="0" borderId="1" xfId="0" applyNumberFormat="1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/>
    <xf numFmtId="14" fontId="4" fillId="10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 wrapText="1"/>
    </xf>
    <xf numFmtId="0" fontId="4" fillId="0" borderId="0" xfId="0" applyFont="1"/>
    <xf numFmtId="165" fontId="4" fillId="0" borderId="1" xfId="0" applyNumberFormat="1" applyFont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2" fontId="0" fillId="4" borderId="1" xfId="0" applyNumberFormat="1" applyFill="1" applyBorder="1" applyAlignment="1">
      <alignment horizontal="center" vertical="top"/>
    </xf>
    <xf numFmtId="1" fontId="0" fillId="4" borderId="1" xfId="0" applyNumberFormat="1" applyFill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164" fontId="0" fillId="10" borderId="1" xfId="0" applyNumberFormat="1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14" fontId="0" fillId="10" borderId="1" xfId="0" applyNumberForma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 vertical="top"/>
    </xf>
    <xf numFmtId="2" fontId="0" fillId="5" borderId="1" xfId="0" applyNumberFormat="1" applyFill="1" applyBorder="1" applyAlignment="1">
      <alignment horizontal="center" vertical="top"/>
    </xf>
    <xf numFmtId="1" fontId="0" fillId="5" borderId="1" xfId="0" applyNumberFormat="1" applyFill="1" applyBorder="1" applyAlignment="1">
      <alignment horizontal="center" vertical="top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14" fontId="0" fillId="0" borderId="0" xfId="0" applyNumberFormat="1" applyAlignment="1">
      <alignment vertical="top"/>
    </xf>
    <xf numFmtId="0" fontId="2" fillId="10" borderId="1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0" fillId="5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/>
    <xf numFmtId="0" fontId="0" fillId="5" borderId="0" xfId="0" applyNumberFormat="1" applyFill="1"/>
    <xf numFmtId="14" fontId="0" fillId="0" borderId="0" xfId="0" applyNumberFormat="1" applyAlignment="1">
      <alignment horizontal="right"/>
    </xf>
    <xf numFmtId="0" fontId="0" fillId="4" borderId="0" xfId="0" applyFill="1"/>
    <xf numFmtId="14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NumberFormat="1" applyFill="1"/>
    <xf numFmtId="14" fontId="0" fillId="4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top"/>
    </xf>
    <xf numFmtId="2" fontId="0" fillId="0" borderId="1" xfId="0" applyNumberForma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0" fillId="13" borderId="0" xfId="0" applyFill="1"/>
    <xf numFmtId="14" fontId="0" fillId="13" borderId="3" xfId="0" applyNumberForma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6" borderId="0" xfId="0" applyNumberFormat="1" applyFill="1"/>
    <xf numFmtId="0" fontId="0" fillId="6" borderId="0" xfId="0" applyFill="1"/>
    <xf numFmtId="0" fontId="0" fillId="13" borderId="0" xfId="0" applyNumberFormat="1" applyFill="1"/>
    <xf numFmtId="0" fontId="2" fillId="6" borderId="1" xfId="0" applyFont="1" applyFill="1" applyBorder="1" applyAlignment="1">
      <alignment horizontal="center"/>
    </xf>
    <xf numFmtId="0" fontId="0" fillId="4" borderId="0" xfId="0" applyFill="1" applyBorder="1"/>
    <xf numFmtId="0" fontId="0" fillId="5" borderId="0" xfId="0" applyFill="1" applyBorder="1"/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14" fontId="0" fillId="0" borderId="6" xfId="0" applyNumberFormat="1" applyBorder="1" applyAlignment="1">
      <alignment horizontal="center"/>
    </xf>
    <xf numFmtId="14" fontId="0" fillId="0" borderId="0" xfId="0" applyNumberFormat="1" applyBorder="1"/>
    <xf numFmtId="0" fontId="0" fillId="5" borderId="0" xfId="0" applyNumberFormat="1" applyFill="1" applyBorder="1"/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/>
    <xf numFmtId="0" fontId="0" fillId="0" borderId="11" xfId="0" applyBorder="1"/>
    <xf numFmtId="14" fontId="0" fillId="0" borderId="9" xfId="0" applyNumberForma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14" fontId="0" fillId="6" borderId="6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0" fillId="4" borderId="14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11" xfId="0" applyFill="1" applyBorder="1"/>
    <xf numFmtId="0" fontId="0" fillId="4" borderId="11" xfId="0" applyNumberFormat="1" applyFill="1" applyBorder="1"/>
    <xf numFmtId="0" fontId="0" fillId="0" borderId="0" xfId="0" applyFill="1" applyBorder="1"/>
    <xf numFmtId="14" fontId="0" fillId="4" borderId="8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14" fontId="4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8B1F9-819B-4434-81BA-1CB079648723}">
  <dimension ref="A1:AQ79"/>
  <sheetViews>
    <sheetView tabSelected="1" zoomScale="85" zoomScaleNormal="85" workbookViewId="0">
      <selection activeCell="A17" sqref="A17:A27"/>
    </sheetView>
  </sheetViews>
  <sheetFormatPr defaultRowHeight="15" x14ac:dyDescent="0.25"/>
  <cols>
    <col min="1" max="1" width="21.140625" customWidth="1"/>
    <col min="2" max="2" width="19.7109375" customWidth="1"/>
    <col min="3" max="3" width="32.7109375" customWidth="1"/>
    <col min="6" max="6" width="15" customWidth="1"/>
    <col min="8" max="8" width="14.28515625" customWidth="1"/>
    <col min="9" max="9" width="14.42578125" customWidth="1"/>
    <col min="10" max="10" width="12.85546875" customWidth="1"/>
    <col min="12" max="12" width="23.28515625" customWidth="1"/>
    <col min="13" max="13" width="14.140625" customWidth="1"/>
    <col min="15" max="15" width="12.28515625" customWidth="1"/>
    <col min="16" max="16" width="13.42578125" customWidth="1"/>
    <col min="17" max="17" width="10.28515625" bestFit="1" customWidth="1"/>
    <col min="18" max="18" width="11.85546875" bestFit="1" customWidth="1"/>
    <col min="20" max="20" width="33.140625" customWidth="1"/>
    <col min="21" max="21" width="16.5703125" customWidth="1"/>
  </cols>
  <sheetData>
    <row r="1" spans="1:42" ht="105" x14ac:dyDescent="0.25">
      <c r="A1" s="38" t="s">
        <v>41</v>
      </c>
      <c r="B1" s="20" t="s">
        <v>40</v>
      </c>
      <c r="C1" s="13" t="s">
        <v>26</v>
      </c>
      <c r="D1" s="1" t="s">
        <v>23</v>
      </c>
      <c r="E1" s="1" t="s">
        <v>24</v>
      </c>
      <c r="F1" s="2" t="s">
        <v>3</v>
      </c>
      <c r="G1" s="1" t="s">
        <v>4</v>
      </c>
      <c r="H1" s="3" t="s">
        <v>5</v>
      </c>
      <c r="I1" s="3" t="s">
        <v>6</v>
      </c>
      <c r="J1" s="4" t="s">
        <v>7</v>
      </c>
      <c r="K1" s="5" t="s">
        <v>25</v>
      </c>
      <c r="L1" s="5" t="s">
        <v>56</v>
      </c>
      <c r="M1" s="2" t="s">
        <v>8</v>
      </c>
      <c r="N1" s="11" t="s">
        <v>9</v>
      </c>
      <c r="O1" s="10" t="s">
        <v>10</v>
      </c>
      <c r="P1" s="4" t="s">
        <v>11</v>
      </c>
      <c r="Q1" s="11" t="s">
        <v>12</v>
      </c>
      <c r="R1" s="23" t="s">
        <v>52</v>
      </c>
      <c r="S1" s="1" t="s">
        <v>13</v>
      </c>
      <c r="T1" s="1" t="s">
        <v>14</v>
      </c>
      <c r="U1" s="16" t="s">
        <v>27</v>
      </c>
    </row>
    <row r="2" spans="1:42" x14ac:dyDescent="0.25">
      <c r="A2" s="12" t="s">
        <v>42</v>
      </c>
      <c r="B2" s="17">
        <v>133</v>
      </c>
      <c r="C2" s="8" t="s">
        <v>57</v>
      </c>
      <c r="D2" s="27" t="s">
        <v>0</v>
      </c>
      <c r="E2" s="27" t="s">
        <v>1</v>
      </c>
      <c r="F2" s="39">
        <v>44089</v>
      </c>
      <c r="G2" s="29">
        <v>60.3</v>
      </c>
      <c r="H2" s="39">
        <v>44141</v>
      </c>
      <c r="I2" s="28">
        <v>44491</v>
      </c>
      <c r="J2" s="30">
        <v>9.98</v>
      </c>
      <c r="K2" s="31">
        <v>1</v>
      </c>
      <c r="L2" s="32">
        <v>44223</v>
      </c>
      <c r="M2" s="32">
        <v>44223</v>
      </c>
      <c r="N2" s="40">
        <v>7.8</v>
      </c>
      <c r="O2" s="28">
        <v>44519</v>
      </c>
      <c r="P2" s="30">
        <v>17.61</v>
      </c>
      <c r="Q2" s="40">
        <f t="shared" ref="Q2:Q12" si="0">_xlfn.DAYS(O2,M2)</f>
        <v>296</v>
      </c>
      <c r="R2" s="40">
        <v>296</v>
      </c>
      <c r="S2" s="29">
        <v>1</v>
      </c>
      <c r="T2" s="29" t="s">
        <v>2</v>
      </c>
      <c r="U2" s="17" t="s">
        <v>28</v>
      </c>
    </row>
    <row r="3" spans="1:42" x14ac:dyDescent="0.25">
      <c r="A3" s="12" t="s">
        <v>42</v>
      </c>
      <c r="B3" s="17">
        <v>157</v>
      </c>
      <c r="C3" s="8" t="s">
        <v>58</v>
      </c>
      <c r="D3" s="27" t="s">
        <v>0</v>
      </c>
      <c r="E3" s="27" t="s">
        <v>1</v>
      </c>
      <c r="F3" s="41">
        <v>44454</v>
      </c>
      <c r="G3" s="29">
        <v>39.979999999999997</v>
      </c>
      <c r="H3" s="41">
        <v>44454</v>
      </c>
      <c r="I3" s="32">
        <v>44806</v>
      </c>
      <c r="J3" s="30">
        <v>7.44</v>
      </c>
      <c r="K3" s="31">
        <v>1</v>
      </c>
      <c r="L3" s="32">
        <v>44504</v>
      </c>
      <c r="M3" s="32">
        <v>44525</v>
      </c>
      <c r="N3" s="40">
        <v>3.12</v>
      </c>
      <c r="O3" s="28">
        <v>44806</v>
      </c>
      <c r="P3" s="30">
        <v>7.44</v>
      </c>
      <c r="Q3" s="40">
        <f t="shared" si="0"/>
        <v>281</v>
      </c>
      <c r="R3" s="40">
        <v>281</v>
      </c>
      <c r="S3" s="29">
        <v>1</v>
      </c>
      <c r="T3" s="29" t="s">
        <v>2</v>
      </c>
      <c r="U3" s="17" t="s">
        <v>29</v>
      </c>
    </row>
    <row r="4" spans="1:42" x14ac:dyDescent="0.25">
      <c r="A4" s="12" t="s">
        <v>42</v>
      </c>
      <c r="B4" s="17">
        <v>196</v>
      </c>
      <c r="C4" s="8" t="s">
        <v>70</v>
      </c>
      <c r="D4" s="27" t="s">
        <v>0</v>
      </c>
      <c r="E4" s="27" t="s">
        <v>1</v>
      </c>
      <c r="F4" s="41">
        <v>44657</v>
      </c>
      <c r="G4" s="29">
        <v>3.99</v>
      </c>
      <c r="H4" s="41">
        <v>44707</v>
      </c>
      <c r="I4" s="32">
        <v>44993</v>
      </c>
      <c r="J4" s="30">
        <v>12.4</v>
      </c>
      <c r="K4" s="31">
        <v>1</v>
      </c>
      <c r="L4" s="32">
        <v>44739</v>
      </c>
      <c r="M4" s="32">
        <v>44788</v>
      </c>
      <c r="N4" s="40">
        <v>1.39</v>
      </c>
      <c r="O4" s="28">
        <v>44993</v>
      </c>
      <c r="P4" s="30">
        <v>12.4</v>
      </c>
      <c r="Q4" s="40">
        <f t="shared" si="0"/>
        <v>205</v>
      </c>
      <c r="R4" s="40">
        <v>205</v>
      </c>
      <c r="S4" s="29">
        <v>1</v>
      </c>
      <c r="T4" s="29" t="s">
        <v>2</v>
      </c>
      <c r="U4" s="17" t="s">
        <v>30</v>
      </c>
    </row>
    <row r="5" spans="1:42" x14ac:dyDescent="0.25">
      <c r="A5" s="12" t="s">
        <v>42</v>
      </c>
      <c r="B5" s="17">
        <v>212</v>
      </c>
      <c r="C5" s="8" t="s">
        <v>59</v>
      </c>
      <c r="D5" s="27" t="s">
        <v>0</v>
      </c>
      <c r="E5" s="27" t="s">
        <v>1</v>
      </c>
      <c r="F5" s="41">
        <v>44790</v>
      </c>
      <c r="G5" s="29">
        <v>54</v>
      </c>
      <c r="H5" s="41">
        <v>44805</v>
      </c>
      <c r="I5" s="32">
        <v>45063</v>
      </c>
      <c r="J5" s="30">
        <v>694</v>
      </c>
      <c r="K5" s="31">
        <v>1</v>
      </c>
      <c r="L5" s="32">
        <v>44806</v>
      </c>
      <c r="M5" s="32">
        <v>44879</v>
      </c>
      <c r="N5" s="40">
        <v>32.99</v>
      </c>
      <c r="O5" s="28">
        <v>45063</v>
      </c>
      <c r="P5" s="30">
        <v>694</v>
      </c>
      <c r="Q5" s="40">
        <f t="shared" si="0"/>
        <v>184</v>
      </c>
      <c r="R5" s="40">
        <v>184</v>
      </c>
      <c r="S5" s="29">
        <v>1</v>
      </c>
      <c r="T5" s="29" t="s">
        <v>2</v>
      </c>
      <c r="U5" s="17" t="s">
        <v>31</v>
      </c>
    </row>
    <row r="6" spans="1:42" x14ac:dyDescent="0.25">
      <c r="A6" s="12" t="s">
        <v>42</v>
      </c>
      <c r="B6" s="17">
        <v>222</v>
      </c>
      <c r="C6" s="8" t="s">
        <v>60</v>
      </c>
      <c r="D6" s="27" t="s">
        <v>0</v>
      </c>
      <c r="E6" s="27" t="s">
        <v>1</v>
      </c>
      <c r="F6" s="41">
        <v>44802</v>
      </c>
      <c r="G6" s="29">
        <v>279</v>
      </c>
      <c r="H6" s="41">
        <v>44811</v>
      </c>
      <c r="I6" s="28">
        <v>45107</v>
      </c>
      <c r="J6" s="30">
        <v>136.83000000000001</v>
      </c>
      <c r="K6" s="31">
        <v>1</v>
      </c>
      <c r="L6" s="32">
        <v>44841</v>
      </c>
      <c r="M6" s="32">
        <v>44841</v>
      </c>
      <c r="N6" s="40">
        <v>31.52</v>
      </c>
      <c r="O6" s="28">
        <v>45107</v>
      </c>
      <c r="P6" s="30">
        <v>136.83000000000001</v>
      </c>
      <c r="Q6" s="40">
        <f t="shared" si="0"/>
        <v>266</v>
      </c>
      <c r="R6" s="40">
        <v>266</v>
      </c>
      <c r="S6" s="29">
        <v>1</v>
      </c>
      <c r="T6" s="29" t="s">
        <v>15</v>
      </c>
      <c r="U6" s="17" t="s">
        <v>32</v>
      </c>
    </row>
    <row r="7" spans="1:42" x14ac:dyDescent="0.25">
      <c r="A7" s="12" t="s">
        <v>42</v>
      </c>
      <c r="B7" s="17">
        <v>248</v>
      </c>
      <c r="C7" s="8" t="s">
        <v>79</v>
      </c>
      <c r="D7" s="27" t="s">
        <v>0</v>
      </c>
      <c r="E7" s="18" t="s">
        <v>1</v>
      </c>
      <c r="F7" s="22">
        <v>44848</v>
      </c>
      <c r="G7" s="18" t="s">
        <v>39</v>
      </c>
      <c r="H7" s="22">
        <v>44942</v>
      </c>
      <c r="I7" s="32">
        <v>45340</v>
      </c>
      <c r="J7" s="43"/>
      <c r="K7" s="44">
        <v>1</v>
      </c>
      <c r="L7" s="42">
        <v>44943</v>
      </c>
      <c r="M7" s="32">
        <v>44956</v>
      </c>
      <c r="N7" s="40">
        <v>274</v>
      </c>
      <c r="O7" s="32">
        <v>45340</v>
      </c>
      <c r="P7" s="30">
        <v>309.87</v>
      </c>
      <c r="Q7" s="40">
        <f t="shared" si="0"/>
        <v>384</v>
      </c>
      <c r="R7" s="40">
        <v>384</v>
      </c>
      <c r="S7" s="29"/>
      <c r="T7" s="29" t="s">
        <v>2</v>
      </c>
      <c r="U7" s="17" t="s">
        <v>35</v>
      </c>
    </row>
    <row r="8" spans="1:42" x14ac:dyDescent="0.25">
      <c r="A8" s="12" t="s">
        <v>42</v>
      </c>
      <c r="B8" s="17">
        <v>277</v>
      </c>
      <c r="C8" s="8" t="s">
        <v>61</v>
      </c>
      <c r="D8" s="27" t="s">
        <v>1</v>
      </c>
      <c r="E8" s="27" t="s">
        <v>1</v>
      </c>
      <c r="F8" s="41">
        <v>44973</v>
      </c>
      <c r="G8" s="29">
        <v>25.89</v>
      </c>
      <c r="H8" s="41">
        <v>45005</v>
      </c>
      <c r="I8" s="29" t="s">
        <v>22</v>
      </c>
      <c r="J8" s="29" t="s">
        <v>22</v>
      </c>
      <c r="K8" s="29" t="s">
        <v>22</v>
      </c>
      <c r="L8" s="32">
        <v>45040</v>
      </c>
      <c r="M8" s="32">
        <v>45040</v>
      </c>
      <c r="N8" s="40">
        <v>2.31</v>
      </c>
      <c r="O8" s="32">
        <v>45119</v>
      </c>
      <c r="P8" s="29" t="s">
        <v>22</v>
      </c>
      <c r="Q8" s="40">
        <f t="shared" si="0"/>
        <v>79</v>
      </c>
      <c r="R8" s="40">
        <v>79</v>
      </c>
      <c r="S8" s="29">
        <v>2</v>
      </c>
      <c r="T8" s="29" t="s">
        <v>65</v>
      </c>
      <c r="U8" s="17" t="s">
        <v>33</v>
      </c>
    </row>
    <row r="9" spans="1:42" x14ac:dyDescent="0.25">
      <c r="A9" s="12" t="s">
        <v>42</v>
      </c>
      <c r="B9" s="17">
        <v>286</v>
      </c>
      <c r="C9" s="8" t="s">
        <v>62</v>
      </c>
      <c r="D9" s="27" t="s">
        <v>0</v>
      </c>
      <c r="E9" s="27" t="s">
        <v>1</v>
      </c>
      <c r="F9" s="41">
        <v>44880</v>
      </c>
      <c r="G9" s="29" t="s">
        <v>21</v>
      </c>
      <c r="H9" s="41">
        <v>44896</v>
      </c>
      <c r="I9" s="32">
        <v>45222</v>
      </c>
      <c r="J9" s="30">
        <v>1.89</v>
      </c>
      <c r="K9" s="31">
        <v>1</v>
      </c>
      <c r="L9" s="32">
        <v>45075</v>
      </c>
      <c r="M9" s="32">
        <v>45049</v>
      </c>
      <c r="N9" s="40" t="s">
        <v>21</v>
      </c>
      <c r="O9" s="32">
        <v>45222</v>
      </c>
      <c r="P9" s="30">
        <v>1.89</v>
      </c>
      <c r="Q9" s="40">
        <f t="shared" si="0"/>
        <v>173</v>
      </c>
      <c r="R9" s="40">
        <v>173</v>
      </c>
      <c r="S9" s="29">
        <v>1</v>
      </c>
      <c r="T9" s="29" t="s">
        <v>2</v>
      </c>
      <c r="U9" s="17" t="s">
        <v>34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</row>
    <row r="10" spans="1:42" s="24" customFormat="1" x14ac:dyDescent="0.25">
      <c r="A10" s="77" t="s">
        <v>42</v>
      </c>
      <c r="B10" s="64">
        <v>260</v>
      </c>
      <c r="C10" s="98" t="s">
        <v>54</v>
      </c>
      <c r="D10" s="76" t="s">
        <v>0</v>
      </c>
      <c r="E10" s="76" t="s">
        <v>1</v>
      </c>
      <c r="F10" s="70">
        <v>44927</v>
      </c>
      <c r="G10" s="64">
        <v>334</v>
      </c>
      <c r="H10" s="70">
        <v>44978</v>
      </c>
      <c r="I10" s="70">
        <v>45312</v>
      </c>
      <c r="J10" s="64">
        <v>10.210000000000001</v>
      </c>
      <c r="K10" s="64"/>
      <c r="L10" s="70">
        <v>45005</v>
      </c>
      <c r="M10" s="70">
        <v>45033</v>
      </c>
      <c r="N10" s="98">
        <v>24.94</v>
      </c>
      <c r="O10" s="70">
        <v>45312</v>
      </c>
      <c r="P10" s="64">
        <v>10.210000000000001</v>
      </c>
      <c r="Q10" s="98">
        <f t="shared" si="0"/>
        <v>279</v>
      </c>
      <c r="R10" s="98">
        <v>279</v>
      </c>
      <c r="S10" s="64">
        <v>1</v>
      </c>
      <c r="T10" s="64" t="s">
        <v>2</v>
      </c>
      <c r="U10" s="70"/>
      <c r="V10" s="55"/>
      <c r="W10" s="55"/>
      <c r="X10" s="55"/>
      <c r="Y10" s="55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</row>
    <row r="11" spans="1:42" s="24" customFormat="1" x14ac:dyDescent="0.25">
      <c r="A11" s="77" t="s">
        <v>42</v>
      </c>
      <c r="B11" s="65">
        <v>273</v>
      </c>
      <c r="C11" s="98" t="s">
        <v>55</v>
      </c>
      <c r="D11" s="76" t="s">
        <v>0</v>
      </c>
      <c r="E11" s="76" t="s">
        <v>1</v>
      </c>
      <c r="F11" s="70">
        <v>45006</v>
      </c>
      <c r="G11" s="64">
        <v>88</v>
      </c>
      <c r="H11" s="70">
        <v>45020</v>
      </c>
      <c r="I11" s="70">
        <v>45286</v>
      </c>
      <c r="J11" s="64">
        <v>230</v>
      </c>
      <c r="K11" s="64">
        <v>1</v>
      </c>
      <c r="L11" s="72">
        <v>45033</v>
      </c>
      <c r="M11" s="72">
        <v>45033</v>
      </c>
      <c r="N11" s="98">
        <v>16.059999999999999</v>
      </c>
      <c r="O11" s="70">
        <v>45286</v>
      </c>
      <c r="P11" s="64">
        <v>230</v>
      </c>
      <c r="Q11" s="98">
        <f t="shared" si="0"/>
        <v>253</v>
      </c>
      <c r="R11" s="98">
        <v>253</v>
      </c>
      <c r="S11" s="64">
        <v>1</v>
      </c>
      <c r="T11" s="64" t="s">
        <v>63</v>
      </c>
      <c r="U11" s="70"/>
      <c r="V11" s="55"/>
      <c r="W11" s="55"/>
      <c r="X11" s="55"/>
      <c r="Y11" s="55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</row>
    <row r="12" spans="1:42" s="24" customFormat="1" x14ac:dyDescent="0.25">
      <c r="A12" s="77" t="s">
        <v>42</v>
      </c>
      <c r="B12" s="64">
        <v>292</v>
      </c>
      <c r="C12" s="98" t="s">
        <v>64</v>
      </c>
      <c r="D12" s="76" t="s">
        <v>1</v>
      </c>
      <c r="E12" s="76" t="s">
        <v>1</v>
      </c>
      <c r="F12" s="70">
        <v>45017</v>
      </c>
      <c r="G12" s="64">
        <v>18</v>
      </c>
      <c r="H12" s="70">
        <v>45099</v>
      </c>
      <c r="I12" s="71" t="s">
        <v>22</v>
      </c>
      <c r="J12" s="70" t="s">
        <v>22</v>
      </c>
      <c r="K12" s="64" t="s">
        <v>22</v>
      </c>
      <c r="L12" s="70">
        <v>45099</v>
      </c>
      <c r="M12" s="70">
        <v>45134</v>
      </c>
      <c r="N12" s="98">
        <v>1.1200000000000001</v>
      </c>
      <c r="O12" s="70">
        <v>45317</v>
      </c>
      <c r="P12" s="64">
        <v>0.13</v>
      </c>
      <c r="Q12" s="98">
        <f t="shared" si="0"/>
        <v>183</v>
      </c>
      <c r="R12" s="98">
        <v>183</v>
      </c>
      <c r="S12" s="64">
        <v>2</v>
      </c>
      <c r="T12" s="64" t="s">
        <v>65</v>
      </c>
      <c r="U12" s="70"/>
      <c r="V12" s="55"/>
      <c r="W12" s="55"/>
      <c r="X12" s="55"/>
      <c r="Y12" s="55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</row>
    <row r="13" spans="1:42" s="24" customFormat="1" x14ac:dyDescent="0.25">
      <c r="A13" s="45" t="s">
        <v>129</v>
      </c>
      <c r="B13" s="101">
        <v>283</v>
      </c>
      <c r="C13" s="114"/>
      <c r="D13" s="102" t="s">
        <v>0</v>
      </c>
      <c r="E13" s="102" t="s">
        <v>1</v>
      </c>
      <c r="F13" s="68">
        <v>44945</v>
      </c>
      <c r="G13">
        <v>6.31</v>
      </c>
      <c r="H13" s="68">
        <v>45030</v>
      </c>
      <c r="I13" s="68">
        <v>45294</v>
      </c>
      <c r="J13" t="s">
        <v>22</v>
      </c>
      <c r="K13">
        <v>1</v>
      </c>
      <c r="L13" s="103">
        <v>45058</v>
      </c>
      <c r="M13" s="103">
        <v>45058</v>
      </c>
      <c r="N13" s="96">
        <v>4.34</v>
      </c>
      <c r="O13" s="68">
        <v>45294</v>
      </c>
      <c r="P13">
        <v>57.74</v>
      </c>
      <c r="Q13" s="96">
        <f>O13-M13</f>
        <v>236</v>
      </c>
      <c r="R13" s="95">
        <f>O13-L13</f>
        <v>236</v>
      </c>
      <c r="S13" s="18"/>
      <c r="T13" s="18"/>
      <c r="U13" s="19"/>
      <c r="V13" s="55"/>
      <c r="W13" s="55"/>
      <c r="X13" s="55"/>
      <c r="Y13" s="55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</row>
    <row r="14" spans="1:42" s="24" customFormat="1" x14ac:dyDescent="0.25">
      <c r="A14" s="45"/>
      <c r="B14" s="18"/>
      <c r="C14" s="52"/>
      <c r="D14" s="18"/>
      <c r="E14" s="18"/>
      <c r="F14" s="19"/>
      <c r="G14" s="18"/>
      <c r="H14" s="19"/>
      <c r="I14" s="25"/>
      <c r="J14" s="19"/>
      <c r="K14" s="18"/>
      <c r="L14" s="19"/>
      <c r="M14" s="19"/>
      <c r="N14" s="26"/>
      <c r="O14" s="19"/>
      <c r="P14" s="18"/>
      <c r="Q14" s="26"/>
      <c r="R14" s="18"/>
      <c r="S14" s="18"/>
      <c r="T14" s="18"/>
      <c r="U14" s="19"/>
      <c r="V14" s="55"/>
      <c r="W14" s="55"/>
      <c r="X14" s="55"/>
      <c r="Y14" s="5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</row>
    <row r="15" spans="1:42" x14ac:dyDescent="0.25">
      <c r="A15" s="12"/>
      <c r="B15" s="46"/>
      <c r="C15" s="46" t="s">
        <v>20</v>
      </c>
      <c r="D15" s="46"/>
      <c r="E15" s="46"/>
      <c r="F15" s="46"/>
      <c r="G15" s="37"/>
      <c r="H15" s="47"/>
      <c r="I15" s="37"/>
      <c r="J15" s="37"/>
      <c r="K15" s="37"/>
      <c r="L15" s="47"/>
      <c r="M15" s="37"/>
      <c r="N15" s="37"/>
      <c r="O15" s="37"/>
      <c r="P15" s="37"/>
      <c r="Q15" s="37"/>
      <c r="R15" s="37"/>
      <c r="S15" s="37"/>
      <c r="T15" s="37"/>
      <c r="U15" s="12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</row>
    <row r="16" spans="1:42" x14ac:dyDescent="0.25">
      <c r="D16" s="12"/>
      <c r="E16" s="12"/>
      <c r="F16" s="12"/>
      <c r="G16" s="9"/>
      <c r="H16" s="9"/>
      <c r="I16" s="9"/>
      <c r="J16" s="9"/>
      <c r="K16" s="9"/>
      <c r="L16" s="60"/>
      <c r="M16" s="9"/>
      <c r="N16" s="9"/>
      <c r="O16" s="9"/>
      <c r="P16" s="9"/>
      <c r="Q16" s="9"/>
      <c r="R16" s="9"/>
      <c r="S16" s="9"/>
      <c r="T16" s="9"/>
      <c r="U16" s="12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</row>
    <row r="17" spans="1:42" x14ac:dyDescent="0.25">
      <c r="A17" s="12" t="s">
        <v>42</v>
      </c>
      <c r="B17" s="17">
        <v>129</v>
      </c>
      <c r="C17" s="14" t="s">
        <v>80</v>
      </c>
      <c r="D17" s="27" t="s">
        <v>0</v>
      </c>
      <c r="E17" s="27" t="s">
        <v>1</v>
      </c>
      <c r="F17" s="28">
        <v>44155</v>
      </c>
      <c r="G17" s="29">
        <v>340</v>
      </c>
      <c r="H17" s="28">
        <v>44160</v>
      </c>
      <c r="I17" s="28">
        <v>44608</v>
      </c>
      <c r="J17" s="30">
        <v>112.47</v>
      </c>
      <c r="K17" s="31">
        <v>1</v>
      </c>
      <c r="L17" s="32">
        <v>44183</v>
      </c>
      <c r="M17" s="32">
        <v>44216</v>
      </c>
      <c r="N17" s="33">
        <v>0.91</v>
      </c>
      <c r="O17" s="28">
        <v>44608</v>
      </c>
      <c r="P17" s="30">
        <v>112.47</v>
      </c>
      <c r="Q17" s="34">
        <v>392</v>
      </c>
      <c r="R17" s="34">
        <v>392</v>
      </c>
      <c r="S17" s="29">
        <v>1</v>
      </c>
      <c r="T17" s="29" t="s">
        <v>2</v>
      </c>
      <c r="U17" s="53" t="s">
        <v>28</v>
      </c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</row>
    <row r="18" spans="1:42" x14ac:dyDescent="0.25">
      <c r="A18" s="12" t="s">
        <v>42</v>
      </c>
      <c r="B18" s="17">
        <v>135</v>
      </c>
      <c r="C18" s="6" t="s">
        <v>81</v>
      </c>
      <c r="D18" s="27" t="s">
        <v>1</v>
      </c>
      <c r="E18" s="27" t="s">
        <v>1</v>
      </c>
      <c r="F18" s="28">
        <v>43160</v>
      </c>
      <c r="G18" s="29">
        <v>68.3</v>
      </c>
      <c r="H18" s="28">
        <v>44207</v>
      </c>
      <c r="I18" s="28"/>
      <c r="J18" s="30"/>
      <c r="K18" s="31">
        <v>0</v>
      </c>
      <c r="L18" s="63">
        <v>44242</v>
      </c>
      <c r="M18" s="32">
        <v>44243</v>
      </c>
      <c r="N18" s="33">
        <v>4.26</v>
      </c>
      <c r="O18" s="28"/>
      <c r="P18" s="30">
        <v>0.09</v>
      </c>
      <c r="Q18" s="34"/>
      <c r="R18" s="34">
        <v>941</v>
      </c>
      <c r="S18" s="29"/>
      <c r="T18" s="29"/>
      <c r="U18" s="53" t="s">
        <v>28</v>
      </c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</row>
    <row r="19" spans="1:42" x14ac:dyDescent="0.25">
      <c r="A19" s="12" t="s">
        <v>42</v>
      </c>
      <c r="B19" s="17">
        <v>163</v>
      </c>
      <c r="C19" s="6" t="s">
        <v>82</v>
      </c>
      <c r="D19" s="27" t="s">
        <v>0</v>
      </c>
      <c r="E19" s="27" t="s">
        <v>1</v>
      </c>
      <c r="F19" s="32">
        <v>44594</v>
      </c>
      <c r="G19" s="29">
        <v>41.4</v>
      </c>
      <c r="H19" s="32">
        <v>44645</v>
      </c>
      <c r="I19" s="32">
        <v>45173</v>
      </c>
      <c r="J19" s="30">
        <v>67.02</v>
      </c>
      <c r="K19" s="35">
        <v>1</v>
      </c>
      <c r="L19" s="63">
        <v>44609</v>
      </c>
      <c r="M19" s="32">
        <v>44672</v>
      </c>
      <c r="N19" s="33">
        <v>1.33</v>
      </c>
      <c r="O19" s="28">
        <v>45173</v>
      </c>
      <c r="P19" s="30">
        <v>67.02</v>
      </c>
      <c r="Q19" s="34">
        <v>501</v>
      </c>
      <c r="R19" s="34">
        <v>501</v>
      </c>
      <c r="S19" s="29">
        <v>1</v>
      </c>
      <c r="T19" s="29" t="s">
        <v>2</v>
      </c>
      <c r="U19" s="53" t="s">
        <v>37</v>
      </c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</row>
    <row r="20" spans="1:42" x14ac:dyDescent="0.25">
      <c r="A20" s="12" t="s">
        <v>42</v>
      </c>
      <c r="B20" s="17">
        <v>184</v>
      </c>
      <c r="C20" s="6" t="s">
        <v>83</v>
      </c>
      <c r="D20" s="27" t="s">
        <v>1</v>
      </c>
      <c r="E20" s="27" t="s">
        <v>1</v>
      </c>
      <c r="F20" s="32">
        <v>44697</v>
      </c>
      <c r="G20" s="29">
        <v>35</v>
      </c>
      <c r="H20" s="32">
        <v>44718</v>
      </c>
      <c r="I20" s="29"/>
      <c r="J20" s="30"/>
      <c r="K20" s="31">
        <v>0</v>
      </c>
      <c r="L20" s="63">
        <v>44711</v>
      </c>
      <c r="M20" s="32">
        <v>44763</v>
      </c>
      <c r="N20" s="33">
        <v>0.31</v>
      </c>
      <c r="O20" s="28"/>
      <c r="P20" s="30">
        <v>0.01</v>
      </c>
      <c r="Q20" s="34"/>
      <c r="R20" s="34">
        <v>431</v>
      </c>
      <c r="S20" s="29"/>
      <c r="T20" s="29"/>
      <c r="U20" s="53" t="s">
        <v>36</v>
      </c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</row>
    <row r="21" spans="1:42" x14ac:dyDescent="0.25">
      <c r="A21" s="12" t="s">
        <v>42</v>
      </c>
      <c r="B21" s="17">
        <v>187</v>
      </c>
      <c r="C21" s="6" t="s">
        <v>84</v>
      </c>
      <c r="D21" s="27" t="s">
        <v>1</v>
      </c>
      <c r="E21" s="27" t="s">
        <v>1</v>
      </c>
      <c r="F21" s="32">
        <v>43101</v>
      </c>
      <c r="G21" s="29">
        <v>7.2</v>
      </c>
      <c r="H21" s="32">
        <v>44607</v>
      </c>
      <c r="I21" s="29"/>
      <c r="J21" s="30"/>
      <c r="K21" s="31">
        <v>0</v>
      </c>
      <c r="L21" s="63">
        <v>44727</v>
      </c>
      <c r="M21" s="32">
        <v>44727</v>
      </c>
      <c r="N21" s="33">
        <v>1.17</v>
      </c>
      <c r="O21" s="28"/>
      <c r="P21" s="30">
        <v>0.01</v>
      </c>
      <c r="Q21" s="34"/>
      <c r="R21" s="34">
        <v>449</v>
      </c>
      <c r="S21" s="29"/>
      <c r="T21" s="29"/>
      <c r="U21" s="53" t="s">
        <v>30</v>
      </c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</row>
    <row r="22" spans="1:42" x14ac:dyDescent="0.25">
      <c r="A22" s="12" t="s">
        <v>42</v>
      </c>
      <c r="B22" s="17">
        <v>189</v>
      </c>
      <c r="C22" s="6" t="s">
        <v>85</v>
      </c>
      <c r="D22" s="27" t="s">
        <v>1</v>
      </c>
      <c r="E22" s="27" t="s">
        <v>1</v>
      </c>
      <c r="F22" s="32">
        <v>44516</v>
      </c>
      <c r="G22" s="29">
        <v>34.950000000000003</v>
      </c>
      <c r="H22" s="32">
        <v>44593</v>
      </c>
      <c r="I22" s="29"/>
      <c r="J22" s="30"/>
      <c r="K22" s="31">
        <v>0</v>
      </c>
      <c r="L22" s="63">
        <v>44727</v>
      </c>
      <c r="M22" s="32">
        <v>44727</v>
      </c>
      <c r="N22" s="33">
        <v>0.8</v>
      </c>
      <c r="O22" s="28"/>
      <c r="P22" s="30">
        <v>0.01</v>
      </c>
      <c r="Q22" s="34"/>
      <c r="R22" s="34">
        <v>457</v>
      </c>
      <c r="S22" s="29"/>
      <c r="T22" s="29"/>
      <c r="U22" s="53" t="s">
        <v>30</v>
      </c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</row>
    <row r="23" spans="1:42" x14ac:dyDescent="0.25">
      <c r="A23" s="12" t="s">
        <v>42</v>
      </c>
      <c r="B23" s="17">
        <v>204</v>
      </c>
      <c r="C23" s="6" t="s">
        <v>86</v>
      </c>
      <c r="D23" s="27" t="s">
        <v>1</v>
      </c>
      <c r="E23" s="27" t="s">
        <v>1</v>
      </c>
      <c r="F23" s="32">
        <v>44634</v>
      </c>
      <c r="G23" s="29">
        <v>102</v>
      </c>
      <c r="H23" s="32">
        <v>44663</v>
      </c>
      <c r="I23" s="29"/>
      <c r="J23" s="30"/>
      <c r="K23" s="31">
        <v>0</v>
      </c>
      <c r="L23" s="63">
        <v>44757</v>
      </c>
      <c r="M23" s="32">
        <v>44757</v>
      </c>
      <c r="N23" s="33">
        <v>3.32</v>
      </c>
      <c r="O23" s="28"/>
      <c r="P23" s="30">
        <v>0.01</v>
      </c>
      <c r="Q23" s="34"/>
      <c r="R23" s="34">
        <v>405</v>
      </c>
      <c r="S23" s="29"/>
      <c r="T23" s="29"/>
      <c r="U23" s="53" t="s">
        <v>38</v>
      </c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</row>
    <row r="24" spans="1:42" ht="20.45" customHeight="1" x14ac:dyDescent="0.25">
      <c r="A24" s="12" t="s">
        <v>42</v>
      </c>
      <c r="B24" s="17">
        <v>206</v>
      </c>
      <c r="C24" s="6" t="s">
        <v>87</v>
      </c>
      <c r="D24" s="27" t="s">
        <v>1</v>
      </c>
      <c r="E24" s="27" t="s">
        <v>1</v>
      </c>
      <c r="F24" s="32">
        <v>44641</v>
      </c>
      <c r="G24" s="29">
        <v>26.7</v>
      </c>
      <c r="H24" s="32">
        <v>44741</v>
      </c>
      <c r="I24" s="29"/>
      <c r="J24" s="30"/>
      <c r="K24" s="31">
        <v>0</v>
      </c>
      <c r="L24" s="63">
        <v>44771</v>
      </c>
      <c r="M24" s="32">
        <v>44771</v>
      </c>
      <c r="N24" s="33">
        <v>4.87</v>
      </c>
      <c r="O24" s="28"/>
      <c r="P24" s="30">
        <v>0.01</v>
      </c>
      <c r="Q24" s="34"/>
      <c r="R24" s="34">
        <v>391</v>
      </c>
      <c r="S24" s="29"/>
      <c r="T24" s="29"/>
      <c r="U24" s="53" t="s">
        <v>38</v>
      </c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</row>
    <row r="25" spans="1:42" s="58" customFormat="1" x14ac:dyDescent="0.25">
      <c r="A25" s="91" t="s">
        <v>42</v>
      </c>
      <c r="B25" s="91">
        <v>214</v>
      </c>
      <c r="C25" s="129" t="s">
        <v>88</v>
      </c>
      <c r="D25" s="91" t="s">
        <v>1</v>
      </c>
      <c r="E25" s="91" t="s">
        <v>1</v>
      </c>
      <c r="F25" s="122">
        <v>39217</v>
      </c>
      <c r="G25" s="91" t="s">
        <v>44</v>
      </c>
      <c r="H25" s="122">
        <v>44664</v>
      </c>
      <c r="I25" s="123" t="s">
        <v>21</v>
      </c>
      <c r="J25" s="122"/>
      <c r="K25" s="91">
        <v>0</v>
      </c>
      <c r="L25" s="122">
        <v>44811</v>
      </c>
      <c r="M25" s="122">
        <v>44811</v>
      </c>
      <c r="N25" s="91">
        <v>0.64</v>
      </c>
      <c r="O25" s="122"/>
      <c r="P25" s="91" t="s">
        <v>45</v>
      </c>
      <c r="Q25" s="129"/>
      <c r="R25" s="129">
        <v>469</v>
      </c>
      <c r="S25" s="91"/>
      <c r="T25" s="91" t="s">
        <v>21</v>
      </c>
      <c r="U25" s="124"/>
      <c r="V25" s="125" t="s">
        <v>53</v>
      </c>
      <c r="W25" s="59"/>
      <c r="X25" s="59"/>
      <c r="Y25" s="59"/>
      <c r="Z25" s="59" t="s">
        <v>89</v>
      </c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</row>
    <row r="26" spans="1:42" s="59" customFormat="1" x14ac:dyDescent="0.25">
      <c r="A26" s="45" t="s">
        <v>129</v>
      </c>
      <c r="B26" s="65">
        <v>279</v>
      </c>
      <c r="C26" s="84"/>
      <c r="D26" s="66"/>
      <c r="E26" s="27" t="s">
        <v>1</v>
      </c>
      <c r="F26" s="68">
        <v>44986</v>
      </c>
      <c r="G26" s="88">
        <v>2.63</v>
      </c>
      <c r="H26" s="68">
        <v>45021</v>
      </c>
      <c r="I26" t="s">
        <v>22</v>
      </c>
      <c r="J26" t="s">
        <v>22</v>
      </c>
      <c r="K26">
        <v>0</v>
      </c>
      <c r="L26" s="62">
        <v>45049</v>
      </c>
      <c r="M26" s="68">
        <v>45049</v>
      </c>
      <c r="N26" s="83">
        <v>1.3</v>
      </c>
      <c r="O26" t="s">
        <v>22</v>
      </c>
      <c r="P26">
        <v>0.8</v>
      </c>
      <c r="Q26" s="86"/>
      <c r="R26" s="86">
        <f ca="1">TODAY()-M26</f>
        <v>394</v>
      </c>
      <c r="S26"/>
      <c r="T26"/>
      <c r="U26" s="127"/>
      <c r="V26" s="125"/>
    </row>
    <row r="27" spans="1:42" s="59" customFormat="1" x14ac:dyDescent="0.25">
      <c r="A27" s="45" t="s">
        <v>129</v>
      </c>
      <c r="B27" s="65">
        <v>280</v>
      </c>
      <c r="C27" s="84"/>
      <c r="D27" s="66"/>
      <c r="E27" s="27" t="s">
        <v>1</v>
      </c>
      <c r="F27" s="68">
        <v>44797</v>
      </c>
      <c r="G27">
        <v>10.88</v>
      </c>
      <c r="H27" s="68">
        <v>44946</v>
      </c>
      <c r="I27" t="s">
        <v>22</v>
      </c>
      <c r="J27" t="s">
        <v>22</v>
      </c>
      <c r="K27">
        <v>0</v>
      </c>
      <c r="L27" s="62">
        <v>45050</v>
      </c>
      <c r="M27" s="68">
        <v>45051</v>
      </c>
      <c r="N27" s="83">
        <v>0.28000000000000003</v>
      </c>
      <c r="O27" t="s">
        <v>22</v>
      </c>
      <c r="P27">
        <v>0.02</v>
      </c>
      <c r="Q27" s="83"/>
      <c r="R27" s="86">
        <f ca="1">TODAY()-M27</f>
        <v>392</v>
      </c>
      <c r="S27"/>
      <c r="T27" t="s">
        <v>125</v>
      </c>
      <c r="U27" s="127"/>
      <c r="V27" s="125"/>
    </row>
    <row r="28" spans="1:42" s="59" customFormat="1" x14ac:dyDescent="0.25">
      <c r="A28" s="126"/>
      <c r="B28" s="126"/>
      <c r="C28" s="126"/>
      <c r="D28" s="126"/>
      <c r="E28" s="126"/>
      <c r="F28" s="127"/>
      <c r="G28" s="126"/>
      <c r="H28" s="127"/>
      <c r="I28" s="128"/>
      <c r="J28" s="127"/>
      <c r="K28" s="126"/>
      <c r="L28" s="127"/>
      <c r="M28" s="127"/>
      <c r="N28" s="126"/>
      <c r="O28" s="127"/>
      <c r="P28" s="126"/>
      <c r="Q28" s="126"/>
      <c r="R28" s="126"/>
      <c r="S28" s="126"/>
      <c r="T28" s="126"/>
      <c r="U28" s="127"/>
      <c r="V28" s="125"/>
    </row>
    <row r="29" spans="1:42" x14ac:dyDescent="0.25">
      <c r="A29" s="12"/>
      <c r="B29" s="36"/>
      <c r="C29" s="36" t="s">
        <v>16</v>
      </c>
      <c r="D29" s="36"/>
      <c r="E29" s="36"/>
      <c r="F29" s="37"/>
      <c r="G29" s="37"/>
      <c r="H29" s="37"/>
      <c r="I29" s="37"/>
      <c r="J29" s="37"/>
      <c r="K29" s="37"/>
      <c r="L29" s="47"/>
      <c r="M29" s="37"/>
      <c r="N29" s="37"/>
      <c r="O29" s="37"/>
      <c r="P29" s="37"/>
      <c r="Q29" s="37"/>
      <c r="R29" s="37"/>
      <c r="S29" s="37"/>
      <c r="T29" s="37"/>
      <c r="U29" s="12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</row>
    <row r="30" spans="1:42" x14ac:dyDescent="0.25">
      <c r="F30" s="9"/>
      <c r="G30" s="9"/>
      <c r="H30" s="9"/>
      <c r="I30" s="9"/>
      <c r="J30" s="9"/>
      <c r="K30" s="9"/>
      <c r="L30" s="60"/>
      <c r="M30" s="9"/>
      <c r="N30" s="9"/>
      <c r="O30" s="9"/>
      <c r="P30" s="9"/>
      <c r="Q30" s="9"/>
      <c r="R30" s="9"/>
      <c r="S30" s="9"/>
      <c r="T30" s="9"/>
      <c r="U30" s="12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</row>
    <row r="31" spans="1:42" x14ac:dyDescent="0.25">
      <c r="A31" s="12" t="s">
        <v>42</v>
      </c>
      <c r="B31" s="17">
        <v>120</v>
      </c>
      <c r="C31" s="15" t="s">
        <v>66</v>
      </c>
      <c r="D31" s="27" t="s">
        <v>0</v>
      </c>
      <c r="E31" s="27" t="s">
        <v>1</v>
      </c>
      <c r="F31" s="28">
        <v>44063</v>
      </c>
      <c r="G31" s="89">
        <v>426.79</v>
      </c>
      <c r="H31" s="28">
        <v>44104</v>
      </c>
      <c r="I31" s="28">
        <v>44545</v>
      </c>
      <c r="J31" s="30">
        <v>64.180000000000007</v>
      </c>
      <c r="K31" s="31">
        <v>1</v>
      </c>
      <c r="L31" s="63">
        <v>44125</v>
      </c>
      <c r="M31" s="32">
        <v>44125</v>
      </c>
      <c r="N31" s="48">
        <v>117.5</v>
      </c>
      <c r="O31" s="28">
        <v>44545</v>
      </c>
      <c r="P31" s="30">
        <v>64.180000000000007</v>
      </c>
      <c r="Q31" s="49">
        <v>420</v>
      </c>
      <c r="R31" s="49">
        <v>420</v>
      </c>
      <c r="S31" s="29">
        <v>1</v>
      </c>
      <c r="T31" s="29" t="s">
        <v>2</v>
      </c>
      <c r="U31" s="53" t="s">
        <v>28</v>
      </c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</row>
    <row r="32" spans="1:42" x14ac:dyDescent="0.25">
      <c r="A32" s="12" t="s">
        <v>42</v>
      </c>
      <c r="B32" s="17">
        <v>144</v>
      </c>
      <c r="C32" s="7" t="s">
        <v>67</v>
      </c>
      <c r="D32" s="27" t="s">
        <v>1</v>
      </c>
      <c r="E32" s="27" t="s">
        <v>1</v>
      </c>
      <c r="F32" s="32">
        <v>44260</v>
      </c>
      <c r="G32" s="89">
        <v>671</v>
      </c>
      <c r="H32" s="32">
        <v>44270</v>
      </c>
      <c r="I32" s="29"/>
      <c r="J32" s="30"/>
      <c r="K32" s="31">
        <v>0</v>
      </c>
      <c r="L32" s="63">
        <v>44301</v>
      </c>
      <c r="M32" s="32">
        <v>44329</v>
      </c>
      <c r="N32" s="48">
        <v>17.11</v>
      </c>
      <c r="O32" s="28">
        <v>44761</v>
      </c>
      <c r="P32" s="30">
        <v>11.61</v>
      </c>
      <c r="Q32" s="49">
        <v>432</v>
      </c>
      <c r="R32" s="49">
        <v>432</v>
      </c>
      <c r="S32" s="29">
        <v>2</v>
      </c>
      <c r="T32" s="29" t="s">
        <v>17</v>
      </c>
      <c r="U32" s="17" t="s">
        <v>28</v>
      </c>
    </row>
    <row r="33" spans="1:43" x14ac:dyDescent="0.25">
      <c r="A33" s="12" t="s">
        <v>42</v>
      </c>
      <c r="B33" s="17">
        <v>156</v>
      </c>
      <c r="C33" s="7" t="s">
        <v>68</v>
      </c>
      <c r="D33" s="27" t="s">
        <v>0</v>
      </c>
      <c r="E33" s="27" t="s">
        <v>1</v>
      </c>
      <c r="F33" s="32">
        <v>42762</v>
      </c>
      <c r="G33" s="89">
        <v>36.369999999999997</v>
      </c>
      <c r="H33" s="32">
        <v>44483</v>
      </c>
      <c r="I33" s="32">
        <v>45100</v>
      </c>
      <c r="J33" s="30">
        <v>103.64</v>
      </c>
      <c r="K33" s="31">
        <v>1</v>
      </c>
      <c r="L33" s="62">
        <v>44483</v>
      </c>
      <c r="M33" s="32">
        <v>44539</v>
      </c>
      <c r="N33" s="48">
        <v>153.41</v>
      </c>
      <c r="O33" s="28">
        <v>45100</v>
      </c>
      <c r="P33" s="30">
        <v>103.64</v>
      </c>
      <c r="Q33" s="49">
        <v>561</v>
      </c>
      <c r="R33" s="49">
        <v>561</v>
      </c>
      <c r="S33" s="29">
        <v>1</v>
      </c>
      <c r="T33" s="29" t="s">
        <v>18</v>
      </c>
      <c r="U33" s="17" t="s">
        <v>29</v>
      </c>
    </row>
    <row r="34" spans="1:43" x14ac:dyDescent="0.25">
      <c r="A34" s="12" t="s">
        <v>42</v>
      </c>
      <c r="B34" s="17">
        <v>181</v>
      </c>
      <c r="C34" s="7" t="s">
        <v>69</v>
      </c>
      <c r="D34" s="27" t="s">
        <v>1</v>
      </c>
      <c r="E34" s="27" t="s">
        <v>1</v>
      </c>
      <c r="F34" s="32">
        <v>44700</v>
      </c>
      <c r="G34" s="90">
        <v>25.4</v>
      </c>
      <c r="H34" s="32">
        <v>44700</v>
      </c>
      <c r="I34" s="29"/>
      <c r="J34" s="30"/>
      <c r="K34" s="31">
        <v>0</v>
      </c>
      <c r="L34" s="63">
        <v>44704</v>
      </c>
      <c r="M34" s="32">
        <v>44739</v>
      </c>
      <c r="N34" s="48">
        <v>25.4</v>
      </c>
      <c r="O34" s="28" t="s">
        <v>22</v>
      </c>
      <c r="P34" s="30">
        <v>0.02</v>
      </c>
      <c r="Q34" s="49"/>
      <c r="R34" s="49">
        <v>602</v>
      </c>
      <c r="S34" s="29"/>
      <c r="T34" s="29" t="s">
        <v>71</v>
      </c>
      <c r="U34" s="17" t="s">
        <v>36</v>
      </c>
    </row>
    <row r="35" spans="1:43" x14ac:dyDescent="0.25">
      <c r="A35" s="12" t="s">
        <v>42</v>
      </c>
      <c r="B35" s="17">
        <v>183</v>
      </c>
      <c r="C35" s="7" t="s">
        <v>72</v>
      </c>
      <c r="D35" s="27" t="s">
        <v>1</v>
      </c>
      <c r="E35" s="27" t="s">
        <v>1</v>
      </c>
      <c r="F35" s="32">
        <v>44694</v>
      </c>
      <c r="G35" s="89">
        <v>548</v>
      </c>
      <c r="H35" s="32">
        <v>44711</v>
      </c>
      <c r="I35" s="29"/>
      <c r="J35" s="30"/>
      <c r="K35" s="31">
        <v>0</v>
      </c>
      <c r="L35" s="32">
        <v>44711</v>
      </c>
      <c r="M35" s="32">
        <v>44764</v>
      </c>
      <c r="N35" s="48">
        <v>15.6</v>
      </c>
      <c r="O35" s="28" t="s">
        <v>22</v>
      </c>
      <c r="P35" s="30">
        <v>1.92</v>
      </c>
      <c r="Q35" s="49"/>
      <c r="R35" s="49">
        <v>577</v>
      </c>
      <c r="S35" s="29"/>
      <c r="T35" s="29" t="s">
        <v>71</v>
      </c>
      <c r="U35" s="17" t="s">
        <v>36</v>
      </c>
    </row>
    <row r="36" spans="1:43" x14ac:dyDescent="0.25">
      <c r="A36" s="12" t="s">
        <v>42</v>
      </c>
      <c r="B36" s="17">
        <v>194</v>
      </c>
      <c r="C36" s="7" t="s">
        <v>73</v>
      </c>
      <c r="D36" s="27" t="s">
        <v>1</v>
      </c>
      <c r="E36" s="27" t="s">
        <v>1</v>
      </c>
      <c r="F36" s="32">
        <v>44652</v>
      </c>
      <c r="G36" s="89">
        <v>317</v>
      </c>
      <c r="H36" s="32">
        <v>44705</v>
      </c>
      <c r="I36" s="29"/>
      <c r="J36" s="30"/>
      <c r="K36" s="31">
        <v>0</v>
      </c>
      <c r="L36" s="63">
        <v>44734</v>
      </c>
      <c r="M36" s="32">
        <v>44734</v>
      </c>
      <c r="N36" s="48">
        <v>14.06</v>
      </c>
      <c r="O36" s="28" t="s">
        <v>22</v>
      </c>
      <c r="P36" s="30">
        <v>0.27</v>
      </c>
      <c r="Q36" s="49"/>
      <c r="R36" s="49">
        <v>588</v>
      </c>
      <c r="S36" s="29"/>
      <c r="T36" s="29" t="s">
        <v>71</v>
      </c>
      <c r="U36" s="17" t="s">
        <v>30</v>
      </c>
    </row>
    <row r="37" spans="1:43" x14ac:dyDescent="0.25">
      <c r="A37" s="12" t="s">
        <v>42</v>
      </c>
      <c r="B37" s="17">
        <v>198</v>
      </c>
      <c r="C37" s="7" t="s">
        <v>74</v>
      </c>
      <c r="D37" s="27" t="s">
        <v>1</v>
      </c>
      <c r="E37" s="27" t="s">
        <v>1</v>
      </c>
      <c r="F37" s="32">
        <v>44682</v>
      </c>
      <c r="G37" s="89">
        <v>120</v>
      </c>
      <c r="H37" s="32">
        <v>44704</v>
      </c>
      <c r="I37" s="29"/>
      <c r="J37" s="30"/>
      <c r="K37" s="31">
        <v>0</v>
      </c>
      <c r="L37" s="63">
        <v>44739</v>
      </c>
      <c r="M37" s="32">
        <v>44775</v>
      </c>
      <c r="N37" s="48">
        <v>41.81</v>
      </c>
      <c r="O37" s="28" t="s">
        <v>22</v>
      </c>
      <c r="P37" s="30">
        <v>0.83</v>
      </c>
      <c r="Q37" s="49"/>
      <c r="R37" s="49">
        <v>562</v>
      </c>
      <c r="S37" s="29"/>
      <c r="T37" s="29" t="s">
        <v>71</v>
      </c>
      <c r="U37" s="17" t="s">
        <v>38</v>
      </c>
    </row>
    <row r="38" spans="1:43" x14ac:dyDescent="0.25">
      <c r="A38" s="12" t="s">
        <v>42</v>
      </c>
      <c r="B38" s="17">
        <v>209</v>
      </c>
      <c r="C38" s="7" t="s">
        <v>75</v>
      </c>
      <c r="D38" s="27" t="s">
        <v>1</v>
      </c>
      <c r="E38" s="27" t="s">
        <v>1</v>
      </c>
      <c r="F38" s="32">
        <v>44754</v>
      </c>
      <c r="G38" s="89">
        <v>948</v>
      </c>
      <c r="H38" s="32">
        <v>44775</v>
      </c>
      <c r="I38" s="29"/>
      <c r="J38" s="30"/>
      <c r="K38" s="31">
        <v>0</v>
      </c>
      <c r="L38" s="63">
        <v>44784</v>
      </c>
      <c r="M38" s="32">
        <v>44784</v>
      </c>
      <c r="N38" s="48">
        <v>2274.5500000000002</v>
      </c>
      <c r="O38" s="32" t="s">
        <v>22</v>
      </c>
      <c r="P38" s="30">
        <v>1.18</v>
      </c>
      <c r="Q38" s="49"/>
      <c r="R38" s="49">
        <v>550</v>
      </c>
      <c r="S38" s="29"/>
      <c r="T38" s="29" t="s">
        <v>71</v>
      </c>
      <c r="U38" s="17" t="s">
        <v>38</v>
      </c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</row>
    <row r="39" spans="1:43" s="18" customFormat="1" x14ac:dyDescent="0.25">
      <c r="A39" s="64" t="s">
        <v>42</v>
      </c>
      <c r="B39" s="64">
        <v>155</v>
      </c>
      <c r="C39" s="73" t="s">
        <v>76</v>
      </c>
      <c r="D39" s="64" t="s">
        <v>1</v>
      </c>
      <c r="E39" s="64" t="s">
        <v>1</v>
      </c>
      <c r="F39" s="70">
        <v>44385</v>
      </c>
      <c r="G39" s="91" t="s">
        <v>46</v>
      </c>
      <c r="H39" s="70">
        <v>44393</v>
      </c>
      <c r="I39" s="71" t="s">
        <v>21</v>
      </c>
      <c r="J39" s="70"/>
      <c r="K39" s="64">
        <v>0</v>
      </c>
      <c r="L39" s="72">
        <v>44480</v>
      </c>
      <c r="M39" s="70">
        <v>44481</v>
      </c>
      <c r="N39" s="73">
        <v>11.7</v>
      </c>
      <c r="O39" s="74" t="s">
        <v>22</v>
      </c>
      <c r="P39" s="64" t="s">
        <v>47</v>
      </c>
      <c r="Q39" s="61"/>
      <c r="R39" s="73">
        <v>853</v>
      </c>
      <c r="S39" s="64"/>
      <c r="T39" s="75" t="s">
        <v>71</v>
      </c>
      <c r="U39" s="19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7"/>
    </row>
    <row r="40" spans="1:43" s="18" customFormat="1" x14ac:dyDescent="0.25">
      <c r="A40" s="64" t="s">
        <v>42</v>
      </c>
      <c r="B40" s="64">
        <v>160</v>
      </c>
      <c r="C40" s="73" t="s">
        <v>77</v>
      </c>
      <c r="D40" s="76" t="s">
        <v>0</v>
      </c>
      <c r="E40" s="64" t="s">
        <v>1</v>
      </c>
      <c r="F40" s="70">
        <v>44538</v>
      </c>
      <c r="G40" s="91" t="s">
        <v>48</v>
      </c>
      <c r="H40" s="70">
        <v>44540</v>
      </c>
      <c r="I40" s="71">
        <v>44746</v>
      </c>
      <c r="J40" s="70"/>
      <c r="K40" s="64">
        <v>1</v>
      </c>
      <c r="L40" s="72">
        <v>44571</v>
      </c>
      <c r="M40" s="70">
        <v>44575</v>
      </c>
      <c r="N40" s="73">
        <v>10.84</v>
      </c>
      <c r="O40" s="70">
        <v>44970</v>
      </c>
      <c r="P40" s="64" t="s">
        <v>49</v>
      </c>
      <c r="Q40" s="61">
        <v>395</v>
      </c>
      <c r="R40" s="73">
        <v>395</v>
      </c>
      <c r="S40" s="64" t="s">
        <v>43</v>
      </c>
      <c r="T40" s="64" t="s">
        <v>2</v>
      </c>
      <c r="U40" s="19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7"/>
    </row>
    <row r="41" spans="1:43" s="18" customFormat="1" ht="20.100000000000001" customHeight="1" x14ac:dyDescent="0.25">
      <c r="A41" s="77" t="s">
        <v>42</v>
      </c>
      <c r="B41" s="65">
        <v>179</v>
      </c>
      <c r="C41" s="73" t="s">
        <v>78</v>
      </c>
      <c r="D41" s="64" t="s">
        <v>1</v>
      </c>
      <c r="E41" s="64" t="s">
        <v>1</v>
      </c>
      <c r="F41" s="70">
        <v>44631</v>
      </c>
      <c r="G41" s="91" t="s">
        <v>50</v>
      </c>
      <c r="H41" s="70">
        <v>44662</v>
      </c>
      <c r="I41" s="71" t="s">
        <v>21</v>
      </c>
      <c r="J41" s="70"/>
      <c r="K41" s="64">
        <v>0</v>
      </c>
      <c r="L41" s="70">
        <v>44697</v>
      </c>
      <c r="M41" s="70">
        <v>44725</v>
      </c>
      <c r="N41" s="73">
        <v>8.69</v>
      </c>
      <c r="O41" s="70" t="s">
        <v>22</v>
      </c>
      <c r="P41" s="64" t="s">
        <v>51</v>
      </c>
      <c r="Q41" s="61"/>
      <c r="R41" s="73">
        <v>588</v>
      </c>
      <c r="S41" s="64" t="s">
        <v>21</v>
      </c>
      <c r="T41" s="75" t="s">
        <v>71</v>
      </c>
      <c r="U41" s="19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7"/>
    </row>
    <row r="42" spans="1:43" s="55" customFormat="1" ht="20.100000000000001" customHeight="1" x14ac:dyDescent="0.25">
      <c r="A42" s="45" t="s">
        <v>129</v>
      </c>
      <c r="B42" s="65">
        <v>259</v>
      </c>
      <c r="C42" s="78"/>
      <c r="D42" s="66"/>
      <c r="E42" s="27" t="s">
        <v>1</v>
      </c>
      <c r="F42" s="68">
        <v>44867</v>
      </c>
      <c r="G42">
        <v>120</v>
      </c>
      <c r="H42" s="68">
        <v>44867</v>
      </c>
      <c r="I42" t="s">
        <v>22</v>
      </c>
      <c r="J42" t="s">
        <v>22</v>
      </c>
      <c r="K42">
        <v>0</v>
      </c>
      <c r="L42" s="62">
        <v>44998</v>
      </c>
      <c r="M42" s="68">
        <v>44998</v>
      </c>
      <c r="N42" s="80">
        <v>22.8</v>
      </c>
      <c r="O42" t="s">
        <v>22</v>
      </c>
      <c r="P42">
        <v>0.33</v>
      </c>
      <c r="Q42"/>
      <c r="R42" s="81">
        <f t="shared" ref="R42:R44" ca="1" si="1">TODAY()-M42</f>
        <v>445</v>
      </c>
      <c r="S42" s="130"/>
      <c r="T42" s="131"/>
      <c r="U42" s="132"/>
    </row>
    <row r="43" spans="1:43" s="55" customFormat="1" ht="20.100000000000001" customHeight="1" x14ac:dyDescent="0.25">
      <c r="A43" s="45" t="s">
        <v>129</v>
      </c>
      <c r="B43" s="65">
        <v>262</v>
      </c>
      <c r="C43" s="78"/>
      <c r="D43" s="66"/>
      <c r="E43" s="27" t="s">
        <v>1</v>
      </c>
      <c r="F43" s="68">
        <v>44993</v>
      </c>
      <c r="G43">
        <v>87.9</v>
      </c>
      <c r="H43" s="68">
        <v>45019</v>
      </c>
      <c r="I43" t="s">
        <v>22</v>
      </c>
      <c r="J43" t="s">
        <v>22</v>
      </c>
      <c r="K43">
        <v>0</v>
      </c>
      <c r="L43" s="62">
        <v>45005</v>
      </c>
      <c r="M43" s="68">
        <v>45068</v>
      </c>
      <c r="N43" s="80">
        <v>9.31</v>
      </c>
      <c r="O43" t="s">
        <v>22</v>
      </c>
      <c r="P43">
        <v>0.16</v>
      </c>
      <c r="Q43"/>
      <c r="R43" s="81">
        <f t="shared" ca="1" si="1"/>
        <v>375</v>
      </c>
      <c r="S43" s="130"/>
      <c r="T43" s="131"/>
      <c r="U43" s="132"/>
    </row>
    <row r="44" spans="1:43" s="55" customFormat="1" ht="20.100000000000001" customHeight="1" x14ac:dyDescent="0.25">
      <c r="A44" s="45" t="s">
        <v>129</v>
      </c>
      <c r="B44" s="65">
        <v>263</v>
      </c>
      <c r="C44" s="78"/>
      <c r="D44" s="66"/>
      <c r="E44" s="27" t="s">
        <v>1</v>
      </c>
      <c r="F44" s="68">
        <v>44981</v>
      </c>
      <c r="G44">
        <v>731</v>
      </c>
      <c r="H44" s="68">
        <v>45012</v>
      </c>
      <c r="I44" t="s">
        <v>22</v>
      </c>
      <c r="J44" t="s">
        <v>22</v>
      </c>
      <c r="K44">
        <v>0</v>
      </c>
      <c r="L44" s="62">
        <v>45005</v>
      </c>
      <c r="M44" s="68">
        <v>45048</v>
      </c>
      <c r="N44" s="80">
        <v>113.71</v>
      </c>
      <c r="O44" t="s">
        <v>22</v>
      </c>
      <c r="P44">
        <v>0.61</v>
      </c>
      <c r="Q44"/>
      <c r="R44" s="81">
        <f t="shared" ca="1" si="1"/>
        <v>395</v>
      </c>
      <c r="S44" s="130"/>
      <c r="T44" s="131"/>
      <c r="U44" s="132"/>
    </row>
    <row r="45" spans="1:43" s="55" customFormat="1" ht="20.100000000000001" customHeight="1" x14ac:dyDescent="0.25">
      <c r="A45" s="45" t="s">
        <v>129</v>
      </c>
      <c r="B45" s="65">
        <v>267</v>
      </c>
      <c r="C45" s="78"/>
      <c r="D45" s="66"/>
      <c r="E45" s="27" t="s">
        <v>1</v>
      </c>
      <c r="F45" s="68">
        <v>44927</v>
      </c>
      <c r="G45" s="88">
        <v>7.16</v>
      </c>
      <c r="H45" s="68">
        <v>45014</v>
      </c>
      <c r="I45" t="s">
        <v>22</v>
      </c>
      <c r="J45" t="s">
        <v>22</v>
      </c>
      <c r="K45">
        <v>0</v>
      </c>
      <c r="L45" s="62">
        <v>45012</v>
      </c>
      <c r="M45" s="68">
        <v>45012</v>
      </c>
      <c r="N45" s="80">
        <v>6.59</v>
      </c>
      <c r="O45" t="s">
        <v>22</v>
      </c>
      <c r="P45">
        <v>0.03</v>
      </c>
      <c r="Q45"/>
      <c r="R45" s="81">
        <f ca="1">TODAY()-M45</f>
        <v>431</v>
      </c>
      <c r="S45" s="130"/>
      <c r="T45" s="131"/>
      <c r="U45" s="132"/>
    </row>
    <row r="46" spans="1:43" x14ac:dyDescent="0.25">
      <c r="A46" s="12"/>
      <c r="B46" s="50"/>
      <c r="C46" s="50" t="s">
        <v>19</v>
      </c>
      <c r="D46" s="51"/>
      <c r="E46" s="5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</row>
    <row r="47" spans="1:43" x14ac:dyDescent="0.25">
      <c r="B47" s="21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</row>
    <row r="50" spans="1:20" x14ac:dyDescent="0.25">
      <c r="A50" s="6" t="s">
        <v>90</v>
      </c>
      <c r="B50" s="64" t="s">
        <v>123</v>
      </c>
      <c r="C50" s="87">
        <v>44991</v>
      </c>
      <c r="D50" s="69"/>
      <c r="E50" s="27" t="s">
        <v>1</v>
      </c>
      <c r="F50" s="68">
        <v>44911</v>
      </c>
      <c r="G50">
        <v>685</v>
      </c>
      <c r="H50" s="68">
        <v>45005</v>
      </c>
      <c r="I50" t="s">
        <v>22</v>
      </c>
      <c r="J50" t="s">
        <v>22</v>
      </c>
      <c r="K50">
        <v>0</v>
      </c>
      <c r="L50" s="63">
        <v>44991</v>
      </c>
      <c r="M50" s="68">
        <v>45048</v>
      </c>
      <c r="N50" s="83">
        <v>4.2</v>
      </c>
      <c r="O50" t="s">
        <v>22</v>
      </c>
      <c r="P50" t="s">
        <v>120</v>
      </c>
      <c r="R50" s="86">
        <f ca="1">TODAY()-M50</f>
        <v>395</v>
      </c>
      <c r="T50" t="s">
        <v>121</v>
      </c>
    </row>
    <row r="51" spans="1:20" x14ac:dyDescent="0.25">
      <c r="A51" s="85" t="s">
        <v>91</v>
      </c>
      <c r="B51" s="65" t="s">
        <v>124</v>
      </c>
      <c r="C51" s="84">
        <v>45007</v>
      </c>
      <c r="D51" s="66"/>
      <c r="E51" s="27" t="s">
        <v>1</v>
      </c>
      <c r="F51" s="68">
        <v>44985</v>
      </c>
      <c r="G51">
        <v>304</v>
      </c>
      <c r="H51" s="68">
        <v>45007</v>
      </c>
      <c r="I51" t="s">
        <v>22</v>
      </c>
      <c r="J51" t="s">
        <v>22</v>
      </c>
      <c r="K51">
        <v>0</v>
      </c>
      <c r="L51" s="62">
        <v>45007</v>
      </c>
      <c r="M51" s="82">
        <v>45084</v>
      </c>
      <c r="N51" s="83">
        <v>0.05</v>
      </c>
      <c r="P51" t="s">
        <v>120</v>
      </c>
      <c r="R51" s="86">
        <f ca="1">TODAY()-M51</f>
        <v>359</v>
      </c>
      <c r="T51" t="s">
        <v>122</v>
      </c>
    </row>
    <row r="52" spans="1:20" ht="15.75" thickBot="1" x14ac:dyDescent="0.3">
      <c r="A52" s="94" t="s">
        <v>92</v>
      </c>
      <c r="B52" s="65">
        <v>282</v>
      </c>
      <c r="C52" s="93">
        <v>45055</v>
      </c>
      <c r="D52" s="66"/>
      <c r="E52" s="27" t="s">
        <v>1</v>
      </c>
      <c r="F52" s="68">
        <v>45029</v>
      </c>
      <c r="G52">
        <v>98.7</v>
      </c>
      <c r="H52" s="68">
        <v>45040</v>
      </c>
      <c r="I52" t="s">
        <v>22</v>
      </c>
      <c r="J52" t="s">
        <v>22</v>
      </c>
      <c r="K52">
        <v>0</v>
      </c>
      <c r="L52" s="62">
        <v>45055</v>
      </c>
      <c r="M52" s="68">
        <v>45068</v>
      </c>
      <c r="N52" s="92" t="s">
        <v>21</v>
      </c>
      <c r="P52">
        <v>0.01</v>
      </c>
      <c r="R52" s="97">
        <f ca="1">TODAY()-M52</f>
        <v>375</v>
      </c>
      <c r="T52" t="s">
        <v>126</v>
      </c>
    </row>
    <row r="53" spans="1:20" x14ac:dyDescent="0.25">
      <c r="A53" s="115" t="s">
        <v>93</v>
      </c>
      <c r="B53" s="106">
        <v>294</v>
      </c>
      <c r="C53" s="116">
        <v>45103</v>
      </c>
      <c r="D53" s="117"/>
      <c r="E53" s="107" t="s">
        <v>1</v>
      </c>
      <c r="F53" s="108">
        <v>45000</v>
      </c>
      <c r="G53" s="109">
        <v>10.38</v>
      </c>
      <c r="H53" s="108">
        <v>45103</v>
      </c>
      <c r="I53" s="109" t="s">
        <v>22</v>
      </c>
      <c r="J53" s="109" t="s">
        <v>22</v>
      </c>
      <c r="K53" s="109">
        <v>0</v>
      </c>
      <c r="L53" s="110">
        <v>45103</v>
      </c>
      <c r="M53" s="108">
        <v>45163</v>
      </c>
      <c r="N53" s="118">
        <v>1.33</v>
      </c>
      <c r="O53" s="109"/>
      <c r="P53" s="109">
        <v>0.16</v>
      </c>
      <c r="Q53" s="109"/>
      <c r="R53" s="119">
        <f ca="1">TODAY()-M53</f>
        <v>280</v>
      </c>
    </row>
    <row r="54" spans="1:20" x14ac:dyDescent="0.25">
      <c r="A54" s="79" t="s">
        <v>94</v>
      </c>
      <c r="B54" s="111">
        <v>298</v>
      </c>
      <c r="C54" s="113">
        <v>45149</v>
      </c>
      <c r="D54" s="112"/>
      <c r="E54" s="27" t="s">
        <v>1</v>
      </c>
      <c r="F54" s="104">
        <v>44958</v>
      </c>
      <c r="G54" s="54">
        <v>21</v>
      </c>
      <c r="H54" s="104">
        <v>45058</v>
      </c>
      <c r="I54" s="54" t="s">
        <v>22</v>
      </c>
      <c r="J54" s="120" t="s">
        <v>22</v>
      </c>
      <c r="K54" s="120">
        <v>0</v>
      </c>
      <c r="L54" s="62">
        <v>45149</v>
      </c>
      <c r="M54" s="104">
        <v>45150</v>
      </c>
      <c r="N54" s="100">
        <v>6.44</v>
      </c>
      <c r="O54" s="54"/>
      <c r="P54" s="54">
        <v>0.01</v>
      </c>
      <c r="Q54" s="54"/>
      <c r="R54" s="105">
        <f ca="1">TODAY()-M54</f>
        <v>293</v>
      </c>
    </row>
    <row r="55" spans="1:20" x14ac:dyDescent="0.25">
      <c r="A55" s="85" t="s">
        <v>95</v>
      </c>
      <c r="B55" s="65">
        <v>299</v>
      </c>
      <c r="C55" s="121">
        <v>45163</v>
      </c>
      <c r="D55" s="66"/>
      <c r="E55" s="27" t="s">
        <v>1</v>
      </c>
      <c r="F55" s="68">
        <v>45047</v>
      </c>
      <c r="G55" s="120">
        <v>89.39</v>
      </c>
      <c r="H55" s="68">
        <v>45071</v>
      </c>
      <c r="I55" s="120" t="s">
        <v>22</v>
      </c>
      <c r="J55" s="120" t="s">
        <v>22</v>
      </c>
      <c r="K55" s="120">
        <v>0</v>
      </c>
      <c r="L55" s="62">
        <v>45163</v>
      </c>
      <c r="M55" s="68">
        <v>45163</v>
      </c>
      <c r="N55" s="99">
        <v>1.02</v>
      </c>
      <c r="P55" s="120">
        <v>0.01</v>
      </c>
      <c r="R55" s="86">
        <f ca="1">TODAY()-M55</f>
        <v>280</v>
      </c>
    </row>
    <row r="56" spans="1:20" x14ac:dyDescent="0.25">
      <c r="A56" s="85" t="s">
        <v>96</v>
      </c>
      <c r="B56" s="65">
        <v>301</v>
      </c>
      <c r="C56" s="84">
        <v>45173</v>
      </c>
      <c r="D56" s="66"/>
      <c r="E56" s="27" t="s">
        <v>1</v>
      </c>
      <c r="F56" s="68">
        <v>45090</v>
      </c>
      <c r="G56" s="120">
        <v>100</v>
      </c>
      <c r="H56" s="68">
        <v>45173</v>
      </c>
      <c r="I56" s="120" t="s">
        <v>22</v>
      </c>
      <c r="J56" s="120" t="s">
        <v>22</v>
      </c>
      <c r="K56" s="120">
        <v>0</v>
      </c>
      <c r="L56" s="62">
        <v>45173</v>
      </c>
      <c r="M56" s="68">
        <v>45201</v>
      </c>
      <c r="N56" s="99">
        <v>1.7</v>
      </c>
      <c r="P56" t="s">
        <v>120</v>
      </c>
      <c r="R56" s="86">
        <f ca="1">TODAY()-M56</f>
        <v>242</v>
      </c>
    </row>
    <row r="57" spans="1:20" x14ac:dyDescent="0.25">
      <c r="A57" s="67" t="s">
        <v>97</v>
      </c>
      <c r="B57" s="65">
        <v>302</v>
      </c>
      <c r="C57" s="62">
        <v>45180</v>
      </c>
      <c r="D57" s="67"/>
      <c r="E57" s="27" t="s">
        <v>1</v>
      </c>
      <c r="L57" s="62">
        <v>45180</v>
      </c>
    </row>
    <row r="58" spans="1:20" x14ac:dyDescent="0.25">
      <c r="A58" s="94" t="s">
        <v>98</v>
      </c>
      <c r="B58" s="65">
        <v>303</v>
      </c>
      <c r="C58" s="62">
        <v>45191</v>
      </c>
      <c r="D58" s="66"/>
      <c r="E58" s="27" t="s">
        <v>1</v>
      </c>
      <c r="L58" s="62">
        <v>45191</v>
      </c>
      <c r="T58" s="92" t="s">
        <v>127</v>
      </c>
    </row>
    <row r="59" spans="1:20" x14ac:dyDescent="0.25">
      <c r="A59" s="66" t="s">
        <v>99</v>
      </c>
      <c r="B59" s="65">
        <v>305</v>
      </c>
      <c r="C59" s="62">
        <v>45194</v>
      </c>
      <c r="D59" s="66"/>
      <c r="E59" s="27" t="s">
        <v>1</v>
      </c>
      <c r="L59" s="62">
        <v>45194</v>
      </c>
    </row>
    <row r="60" spans="1:20" x14ac:dyDescent="0.25">
      <c r="A60" s="66" t="s">
        <v>100</v>
      </c>
      <c r="B60" s="65">
        <v>306</v>
      </c>
      <c r="C60" s="62">
        <v>45194</v>
      </c>
      <c r="D60" s="66"/>
      <c r="E60" s="27" t="s">
        <v>1</v>
      </c>
      <c r="L60" s="62">
        <v>45194</v>
      </c>
    </row>
    <row r="61" spans="1:20" x14ac:dyDescent="0.25">
      <c r="A61" s="94" t="s">
        <v>101</v>
      </c>
      <c r="B61" s="65">
        <v>308</v>
      </c>
      <c r="C61" s="62">
        <v>45201</v>
      </c>
      <c r="D61" s="66"/>
      <c r="E61" s="27" t="s">
        <v>1</v>
      </c>
      <c r="L61" s="62">
        <v>45201</v>
      </c>
      <c r="T61" s="92" t="s">
        <v>128</v>
      </c>
    </row>
    <row r="62" spans="1:20" x14ac:dyDescent="0.25">
      <c r="A62" s="66" t="s">
        <v>102</v>
      </c>
      <c r="B62" s="65">
        <v>309</v>
      </c>
      <c r="C62" s="62">
        <v>45215</v>
      </c>
      <c r="D62" s="66"/>
      <c r="E62" s="27" t="s">
        <v>1</v>
      </c>
      <c r="L62" s="62">
        <v>45215</v>
      </c>
    </row>
    <row r="63" spans="1:20" x14ac:dyDescent="0.25">
      <c r="A63" s="66" t="s">
        <v>103</v>
      </c>
      <c r="B63" s="65">
        <v>313</v>
      </c>
      <c r="C63" s="62">
        <v>45231</v>
      </c>
      <c r="D63" s="66"/>
      <c r="E63" s="27" t="s">
        <v>1</v>
      </c>
      <c r="L63" s="62">
        <v>45231</v>
      </c>
    </row>
    <row r="64" spans="1:20" x14ac:dyDescent="0.25">
      <c r="A64" s="66" t="s">
        <v>104</v>
      </c>
      <c r="B64" s="65">
        <v>315</v>
      </c>
      <c r="C64" s="62">
        <v>45257</v>
      </c>
      <c r="D64" s="66"/>
      <c r="E64" s="27" t="s">
        <v>1</v>
      </c>
      <c r="L64" s="62">
        <v>45257</v>
      </c>
    </row>
    <row r="65" spans="1:12" x14ac:dyDescent="0.25">
      <c r="A65" s="66" t="s">
        <v>105</v>
      </c>
      <c r="B65" s="65">
        <v>316</v>
      </c>
      <c r="C65" s="62">
        <v>45257</v>
      </c>
      <c r="D65" s="66"/>
      <c r="E65" s="27" t="s">
        <v>1</v>
      </c>
      <c r="L65" s="62">
        <v>45257</v>
      </c>
    </row>
    <row r="66" spans="1:12" x14ac:dyDescent="0.25">
      <c r="A66" s="66" t="s">
        <v>106</v>
      </c>
      <c r="B66" s="65">
        <v>319</v>
      </c>
      <c r="C66" s="62">
        <v>45266</v>
      </c>
      <c r="D66" s="66"/>
      <c r="E66" s="27" t="s">
        <v>1</v>
      </c>
      <c r="L66" s="62">
        <v>45266</v>
      </c>
    </row>
    <row r="67" spans="1:12" x14ac:dyDescent="0.25">
      <c r="A67" s="66" t="s">
        <v>107</v>
      </c>
      <c r="B67" s="65">
        <v>321</v>
      </c>
      <c r="C67" s="62">
        <v>45293</v>
      </c>
      <c r="D67" s="66"/>
      <c r="E67" s="27" t="s">
        <v>1</v>
      </c>
      <c r="L67" s="62">
        <v>45293</v>
      </c>
    </row>
    <row r="68" spans="1:12" x14ac:dyDescent="0.25">
      <c r="A68" s="66" t="s">
        <v>108</v>
      </c>
      <c r="B68" s="65">
        <v>323</v>
      </c>
      <c r="C68" s="62">
        <v>45299</v>
      </c>
      <c r="D68" s="66"/>
      <c r="E68" s="27" t="s">
        <v>1</v>
      </c>
      <c r="L68" s="62">
        <v>45299</v>
      </c>
    </row>
    <row r="69" spans="1:12" x14ac:dyDescent="0.25">
      <c r="A69" s="66" t="s">
        <v>109</v>
      </c>
      <c r="B69" s="65">
        <v>329</v>
      </c>
      <c r="C69" s="62">
        <v>45337</v>
      </c>
      <c r="D69" s="66"/>
      <c r="E69" s="27" t="s">
        <v>1</v>
      </c>
      <c r="L69" s="62">
        <v>45337</v>
      </c>
    </row>
    <row r="70" spans="1:12" x14ac:dyDescent="0.25">
      <c r="A70" s="66" t="s">
        <v>110</v>
      </c>
      <c r="B70" s="65">
        <v>331</v>
      </c>
      <c r="C70" s="62">
        <v>45341</v>
      </c>
      <c r="D70" s="66"/>
      <c r="E70" s="27" t="s">
        <v>1</v>
      </c>
      <c r="L70" s="62">
        <v>45341</v>
      </c>
    </row>
    <row r="71" spans="1:12" x14ac:dyDescent="0.25">
      <c r="A71" s="66" t="s">
        <v>111</v>
      </c>
      <c r="B71" s="65">
        <v>332</v>
      </c>
      <c r="C71" s="62">
        <v>45348</v>
      </c>
      <c r="D71" s="66"/>
      <c r="E71" s="27" t="s">
        <v>1</v>
      </c>
      <c r="L71" s="62">
        <v>45348</v>
      </c>
    </row>
    <row r="72" spans="1:12" x14ac:dyDescent="0.25">
      <c r="A72" s="17" t="s">
        <v>112</v>
      </c>
      <c r="B72" s="64">
        <v>334</v>
      </c>
      <c r="C72" s="62">
        <v>45356</v>
      </c>
      <c r="D72" s="17"/>
      <c r="E72" s="27" t="s">
        <v>1</v>
      </c>
      <c r="L72" s="62">
        <v>45356</v>
      </c>
    </row>
    <row r="73" spans="1:12" x14ac:dyDescent="0.25">
      <c r="A73" s="17" t="s">
        <v>113</v>
      </c>
      <c r="B73" s="64">
        <v>335</v>
      </c>
      <c r="C73" s="62">
        <v>45357</v>
      </c>
      <c r="D73" s="17"/>
      <c r="E73" s="27" t="s">
        <v>1</v>
      </c>
      <c r="L73" s="62">
        <v>45357</v>
      </c>
    </row>
    <row r="74" spans="1:12" x14ac:dyDescent="0.25">
      <c r="A74" s="17" t="s">
        <v>114</v>
      </c>
      <c r="B74" s="64">
        <v>336</v>
      </c>
      <c r="C74" s="62">
        <v>45357</v>
      </c>
      <c r="D74" s="17"/>
      <c r="E74" s="27" t="s">
        <v>1</v>
      </c>
      <c r="L74" s="62">
        <v>45357</v>
      </c>
    </row>
    <row r="75" spans="1:12" x14ac:dyDescent="0.25">
      <c r="A75" s="17" t="s">
        <v>115</v>
      </c>
      <c r="B75" s="64">
        <v>337</v>
      </c>
      <c r="C75" s="62">
        <v>45359</v>
      </c>
      <c r="D75" s="17"/>
      <c r="E75" s="27" t="s">
        <v>1</v>
      </c>
      <c r="L75" s="62">
        <v>45359</v>
      </c>
    </row>
    <row r="76" spans="1:12" x14ac:dyDescent="0.25">
      <c r="A76" s="17" t="s">
        <v>116</v>
      </c>
      <c r="B76" s="64">
        <v>339</v>
      </c>
      <c r="C76" s="62">
        <v>45362</v>
      </c>
      <c r="D76" s="17"/>
      <c r="E76" s="27" t="s">
        <v>1</v>
      </c>
      <c r="L76" s="62">
        <v>45362</v>
      </c>
    </row>
    <row r="77" spans="1:12" x14ac:dyDescent="0.25">
      <c r="A77" s="27" t="s">
        <v>117</v>
      </c>
      <c r="B77" s="64">
        <v>343</v>
      </c>
      <c r="C77" s="63">
        <v>45377</v>
      </c>
      <c r="D77" s="27"/>
      <c r="E77" s="27" t="s">
        <v>1</v>
      </c>
      <c r="L77" s="63">
        <v>45377</v>
      </c>
    </row>
    <row r="78" spans="1:12" x14ac:dyDescent="0.25">
      <c r="A78" s="27" t="s">
        <v>118</v>
      </c>
      <c r="B78" s="64">
        <v>344</v>
      </c>
      <c r="C78" s="63">
        <v>45378</v>
      </c>
      <c r="D78" s="27"/>
      <c r="E78" s="27" t="s">
        <v>1</v>
      </c>
      <c r="L78" s="63">
        <v>45378</v>
      </c>
    </row>
    <row r="79" spans="1:12" x14ac:dyDescent="0.25">
      <c r="A79" s="27" t="s">
        <v>119</v>
      </c>
      <c r="B79" s="64">
        <v>345</v>
      </c>
      <c r="C79" s="63">
        <v>45394</v>
      </c>
      <c r="D79" s="27"/>
      <c r="E79" s="27" t="s">
        <v>1</v>
      </c>
      <c r="L79" s="63">
        <v>45394</v>
      </c>
    </row>
  </sheetData>
  <sortState ref="B31:U47">
    <sortCondition ref="B31:B47"/>
  </sortState>
  <conditionalFormatting sqref="Q10:Q12 Q14">
    <cfRule type="cellIs" dxfId="86" priority="117" operator="lessThan">
      <formula>366</formula>
    </cfRule>
  </conditionalFormatting>
  <conditionalFormatting sqref="E14">
    <cfRule type="cellIs" dxfId="85" priority="116" operator="equal">
      <formula>"mCRPC"</formula>
    </cfRule>
  </conditionalFormatting>
  <conditionalFormatting sqref="B12">
    <cfRule type="duplicateValues" dxfId="84" priority="118"/>
  </conditionalFormatting>
  <conditionalFormatting sqref="B10:B12 B14">
    <cfRule type="duplicateValues" dxfId="83" priority="119"/>
    <cfRule type="duplicateValues" dxfId="82" priority="120"/>
  </conditionalFormatting>
  <conditionalFormatting sqref="B10:B12 B14">
    <cfRule type="duplicateValues" dxfId="81" priority="121"/>
  </conditionalFormatting>
  <conditionalFormatting sqref="B25 B28">
    <cfRule type="duplicateValues" dxfId="80" priority="108"/>
    <cfRule type="duplicateValues" dxfId="79" priority="109"/>
  </conditionalFormatting>
  <conditionalFormatting sqref="N25 N28">
    <cfRule type="cellIs" dxfId="78" priority="107" operator="lessThan">
      <formula>5</formula>
    </cfRule>
  </conditionalFormatting>
  <conditionalFormatting sqref="Q25 Q28">
    <cfRule type="cellIs" dxfId="77" priority="106" operator="greaterThan">
      <formula>366</formula>
    </cfRule>
  </conditionalFormatting>
  <conditionalFormatting sqref="F39:F40">
    <cfRule type="duplicateValues" dxfId="76" priority="93"/>
    <cfRule type="duplicateValues" dxfId="75" priority="94"/>
  </conditionalFormatting>
  <conditionalFormatting sqref="F39:F40">
    <cfRule type="duplicateValues" dxfId="74" priority="95"/>
  </conditionalFormatting>
  <conditionalFormatting sqref="R39:R40">
    <cfRule type="cellIs" dxfId="73" priority="92" operator="greaterThan">
      <formula>366</formula>
    </cfRule>
  </conditionalFormatting>
  <conditionalFormatting sqref="P39:P41 N41">
    <cfRule type="cellIs" dxfId="72" priority="91" operator="greaterThan">
      <formula>5</formula>
    </cfRule>
  </conditionalFormatting>
  <conditionalFormatting sqref="Q41:R41">
    <cfRule type="cellIs" dxfId="71" priority="90" operator="greaterThan">
      <formula>366</formula>
    </cfRule>
  </conditionalFormatting>
  <conditionalFormatting sqref="B39:B40">
    <cfRule type="duplicateValues" dxfId="70" priority="87"/>
    <cfRule type="duplicateValues" dxfId="69" priority="88"/>
  </conditionalFormatting>
  <conditionalFormatting sqref="Q39:Q40">
    <cfRule type="cellIs" dxfId="68" priority="86" operator="greaterThan">
      <formula>366</formula>
    </cfRule>
  </conditionalFormatting>
  <conditionalFormatting sqref="N39:N40">
    <cfRule type="cellIs" dxfId="67" priority="85" operator="greaterThan">
      <formula>5</formula>
    </cfRule>
  </conditionalFormatting>
  <conditionalFormatting sqref="B39:B41">
    <cfRule type="duplicateValues" dxfId="66" priority="89"/>
  </conditionalFormatting>
  <conditionalFormatting sqref="F39">
    <cfRule type="duplicateValues" dxfId="65" priority="96"/>
    <cfRule type="duplicateValues" dxfId="64" priority="97"/>
  </conditionalFormatting>
  <conditionalFormatting sqref="F40">
    <cfRule type="duplicateValues" dxfId="63" priority="98"/>
    <cfRule type="duplicateValues" dxfId="62" priority="99"/>
  </conditionalFormatting>
  <conditionalFormatting sqref="B41">
    <cfRule type="duplicateValues" dxfId="61" priority="100"/>
    <cfRule type="duplicateValues" dxfId="60" priority="101"/>
  </conditionalFormatting>
  <conditionalFormatting sqref="B41">
    <cfRule type="duplicateValues" dxfId="59" priority="102"/>
  </conditionalFormatting>
  <conditionalFormatting sqref="F41">
    <cfRule type="duplicateValues" dxfId="58" priority="103"/>
    <cfRule type="duplicateValues" dxfId="57" priority="104"/>
  </conditionalFormatting>
  <conditionalFormatting sqref="F41">
    <cfRule type="duplicateValues" dxfId="56" priority="105"/>
  </conditionalFormatting>
  <conditionalFormatting sqref="D14">
    <cfRule type="cellIs" dxfId="55" priority="83" operator="equal">
      <formula>"mCRPC"</formula>
    </cfRule>
  </conditionalFormatting>
  <conditionalFormatting sqref="R1">
    <cfRule type="duplicateValues" dxfId="54" priority="80"/>
  </conditionalFormatting>
  <conditionalFormatting sqref="R1">
    <cfRule type="duplicateValues" dxfId="53" priority="81"/>
  </conditionalFormatting>
  <conditionalFormatting sqref="R1">
    <cfRule type="duplicateValues" dxfId="52" priority="82"/>
  </conditionalFormatting>
  <conditionalFormatting sqref="B25 B28">
    <cfRule type="duplicateValues" dxfId="51" priority="122"/>
  </conditionalFormatting>
  <conditionalFormatting sqref="B66">
    <cfRule type="duplicateValues" dxfId="50" priority="70"/>
  </conditionalFormatting>
  <conditionalFormatting sqref="B68:B76">
    <cfRule type="duplicateValues" dxfId="49" priority="74"/>
  </conditionalFormatting>
  <conditionalFormatting sqref="B67:B76">
    <cfRule type="duplicateValues" dxfId="48" priority="75"/>
    <cfRule type="duplicateValues" dxfId="47" priority="76"/>
  </conditionalFormatting>
  <conditionalFormatting sqref="B77:B79">
    <cfRule type="duplicateValues" dxfId="46" priority="77"/>
    <cfRule type="duplicateValues" dxfId="45" priority="78"/>
  </conditionalFormatting>
  <conditionalFormatting sqref="B77:B79">
    <cfRule type="duplicateValues" dxfId="44" priority="79"/>
  </conditionalFormatting>
  <conditionalFormatting sqref="B1:B12 B14:B25 B28:B41 B46:B1048576">
    <cfRule type="duplicateValues" dxfId="43" priority="69"/>
  </conditionalFormatting>
  <conditionalFormatting sqref="D68:D76">
    <cfRule type="duplicateValues" dxfId="42" priority="60"/>
  </conditionalFormatting>
  <conditionalFormatting sqref="D67:D76">
    <cfRule type="duplicateValues" dxfId="41" priority="64"/>
  </conditionalFormatting>
  <conditionalFormatting sqref="A68:A76">
    <cfRule type="duplicateValues" dxfId="40" priority="30"/>
  </conditionalFormatting>
  <conditionalFormatting sqref="A67:A76">
    <cfRule type="duplicateValues" dxfId="39" priority="31"/>
  </conditionalFormatting>
  <conditionalFormatting sqref="B13">
    <cfRule type="duplicateValues" dxfId="38" priority="25"/>
  </conditionalFormatting>
  <conditionalFormatting sqref="B13">
    <cfRule type="duplicateValues" dxfId="37" priority="26"/>
  </conditionalFormatting>
  <conditionalFormatting sqref="B13">
    <cfRule type="duplicateValues" dxfId="36" priority="27"/>
    <cfRule type="duplicateValues" dxfId="35" priority="28"/>
  </conditionalFormatting>
  <conditionalFormatting sqref="B26:B27">
    <cfRule type="duplicateValues" dxfId="34" priority="17"/>
  </conditionalFormatting>
  <conditionalFormatting sqref="D26:D27">
    <cfRule type="duplicateValues" dxfId="33" priority="18"/>
  </conditionalFormatting>
  <conditionalFormatting sqref="B26:B27">
    <cfRule type="duplicateValues" dxfId="32" priority="19"/>
  </conditionalFormatting>
  <conditionalFormatting sqref="B26:B27">
    <cfRule type="duplicateValues" dxfId="31" priority="20"/>
    <cfRule type="duplicateValues" dxfId="30" priority="21"/>
  </conditionalFormatting>
  <conditionalFormatting sqref="D26:D27">
    <cfRule type="duplicateValues" dxfId="29" priority="22"/>
    <cfRule type="duplicateValues" dxfId="28" priority="23"/>
  </conditionalFormatting>
  <conditionalFormatting sqref="D26:D27">
    <cfRule type="duplicateValues" dxfId="27" priority="24"/>
  </conditionalFormatting>
  <conditionalFormatting sqref="B42:B44">
    <cfRule type="duplicateValues" dxfId="26" priority="9"/>
  </conditionalFormatting>
  <conditionalFormatting sqref="D42:D44">
    <cfRule type="duplicateValues" dxfId="25" priority="10"/>
  </conditionalFormatting>
  <conditionalFormatting sqref="D42:D44">
    <cfRule type="duplicateValues" dxfId="24" priority="11"/>
    <cfRule type="duplicateValues" dxfId="23" priority="12"/>
  </conditionalFormatting>
  <conditionalFormatting sqref="D42:D44">
    <cfRule type="duplicateValues" dxfId="22" priority="13"/>
  </conditionalFormatting>
  <conditionalFormatting sqref="B42:B44">
    <cfRule type="duplicateValues" dxfId="21" priority="14"/>
  </conditionalFormatting>
  <conditionalFormatting sqref="B42:B44">
    <cfRule type="duplicateValues" dxfId="20" priority="15"/>
    <cfRule type="duplicateValues" dxfId="19" priority="16"/>
  </conditionalFormatting>
  <conditionalFormatting sqref="B45">
    <cfRule type="duplicateValues" dxfId="18" priority="1"/>
  </conditionalFormatting>
  <conditionalFormatting sqref="D45">
    <cfRule type="duplicateValues" dxfId="17" priority="2"/>
  </conditionalFormatting>
  <conditionalFormatting sqref="D45">
    <cfRule type="duplicateValues" dxfId="16" priority="3"/>
    <cfRule type="duplicateValues" dxfId="15" priority="4"/>
  </conditionalFormatting>
  <conditionalFormatting sqref="D45">
    <cfRule type="duplicateValues" dxfId="14" priority="5"/>
  </conditionalFormatting>
  <conditionalFormatting sqref="B45">
    <cfRule type="duplicateValues" dxfId="13" priority="6"/>
  </conditionalFormatting>
  <conditionalFormatting sqref="B45">
    <cfRule type="duplicateValues" dxfId="12" priority="7"/>
    <cfRule type="duplicateValues" dxfId="11" priority="8"/>
  </conditionalFormatting>
  <conditionalFormatting sqref="D50:D66">
    <cfRule type="duplicateValues" dxfId="10" priority="303"/>
  </conditionalFormatting>
  <conditionalFormatting sqref="A50:A66">
    <cfRule type="duplicateValues" dxfId="9" priority="317"/>
  </conditionalFormatting>
  <conditionalFormatting sqref="D50:D62">
    <cfRule type="duplicateValues" dxfId="8" priority="326"/>
    <cfRule type="duplicateValues" dxfId="7" priority="327"/>
  </conditionalFormatting>
  <conditionalFormatting sqref="D50:D65">
    <cfRule type="duplicateValues" dxfId="6" priority="330"/>
  </conditionalFormatting>
  <conditionalFormatting sqref="B50:B62">
    <cfRule type="duplicateValues" dxfId="5" priority="334"/>
  </conditionalFormatting>
  <conditionalFormatting sqref="B50:B66">
    <cfRule type="duplicateValues" dxfId="4" priority="336"/>
    <cfRule type="duplicateValues" dxfId="3" priority="337"/>
  </conditionalFormatting>
  <conditionalFormatting sqref="A50:A62">
    <cfRule type="duplicateValues" dxfId="2" priority="340"/>
    <cfRule type="duplicateValues" dxfId="1" priority="341"/>
  </conditionalFormatting>
  <conditionalFormatting sqref="A50:A65">
    <cfRule type="duplicateValues" dxfId="0" priority="344"/>
  </conditionalFormatting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AC5310789A5143A3F0306C98100AB7" ma:contentTypeVersion="9" ma:contentTypeDescription="Vytvoří nový dokument" ma:contentTypeScope="" ma:versionID="32043d49c9967ba02c1d69ca31ad7b44">
  <xsd:schema xmlns:xsd="http://www.w3.org/2001/XMLSchema" xmlns:xs="http://www.w3.org/2001/XMLSchema" xmlns:p="http://schemas.microsoft.com/office/2006/metadata/properties" xmlns:ns3="e3b883ce-c734-4cec-ba11-c2145b6ee49e" targetNamespace="http://schemas.microsoft.com/office/2006/metadata/properties" ma:root="true" ma:fieldsID="91a8bda1affec1e5f4c1ecd3928fbc3e" ns3:_="">
    <xsd:import namespace="e3b883ce-c734-4cec-ba11-c2145b6ee4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883ce-c734-4cec-ba11-c2145b6ee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670DC6-76B6-4836-88A9-D265582A9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b883ce-c734-4cec-ba11-c2145b6ee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575E56-5E9A-47B1-9665-9176FA4B194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3b883ce-c734-4cec-ba11-c2145b6ee49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6D7942-CD15-4A7A-8E2B-32B1A48EDA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Holá Kateřina, Mgr., Ph.D.</dc:creator>
  <cp:lastModifiedBy>Holá Kateřina, Mgr., Ph.D.</cp:lastModifiedBy>
  <dcterms:created xsi:type="dcterms:W3CDTF">2023-12-07T14:03:24Z</dcterms:created>
  <dcterms:modified xsi:type="dcterms:W3CDTF">2024-05-31T11:13:19Z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0x010100DBAC5310789A5143A3F0306C98100AB7</vt:lpwstr>
  </property>
</Properties>
</file>