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OPS\Reporty\DOPR\2017\"/>
    </mc:Choice>
  </mc:AlternateContent>
  <bookViews>
    <workbookView xWindow="0" yWindow="0" windowWidth="23040" windowHeight="9048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O148" i="1" l="1"/>
  <c r="D140" i="1"/>
  <c r="E140" i="1"/>
  <c r="F140" i="1"/>
  <c r="G140" i="1"/>
  <c r="H140" i="1"/>
  <c r="I140" i="1"/>
  <c r="J140" i="1"/>
  <c r="C140" i="1"/>
  <c r="O142" i="1"/>
  <c r="O141" i="1"/>
  <c r="O140" i="1"/>
  <c r="O123" i="1"/>
  <c r="O122" i="1"/>
  <c r="O121" i="1"/>
  <c r="F102" i="1"/>
  <c r="L102" i="1"/>
  <c r="O104" i="1"/>
  <c r="O103" i="1"/>
  <c r="O102" i="1"/>
  <c r="C102" i="1"/>
  <c r="D121" i="1"/>
  <c r="E121" i="1"/>
  <c r="F121" i="1"/>
  <c r="G121" i="1"/>
  <c r="H121" i="1"/>
  <c r="I121" i="1"/>
  <c r="J121" i="1"/>
  <c r="K121" i="1"/>
  <c r="L121" i="1"/>
  <c r="M121" i="1"/>
  <c r="N121" i="1"/>
  <c r="C121" i="1"/>
  <c r="C125" i="1"/>
  <c r="N106" i="1" l="1"/>
  <c r="M106" i="1"/>
  <c r="L106" i="1"/>
  <c r="K106" i="1"/>
  <c r="J106" i="1"/>
  <c r="I106" i="1"/>
  <c r="H106" i="1"/>
  <c r="G106" i="1"/>
  <c r="F106" i="1"/>
  <c r="E106" i="1"/>
  <c r="D106" i="1"/>
  <c r="C106" i="1"/>
  <c r="O105" i="1"/>
  <c r="E276" i="1"/>
  <c r="D276" i="1"/>
  <c r="C276" i="1"/>
  <c r="E259" i="1"/>
  <c r="D259" i="1"/>
  <c r="C259" i="1"/>
  <c r="N78" i="1"/>
  <c r="M78" i="1"/>
  <c r="L78" i="1"/>
  <c r="G90" i="1"/>
  <c r="F90" i="1"/>
  <c r="E90" i="1"/>
  <c r="D90" i="1"/>
  <c r="O106" i="1" l="1"/>
  <c r="O124" i="1"/>
  <c r="D125" i="1"/>
  <c r="E125" i="1"/>
  <c r="F125" i="1"/>
  <c r="G125" i="1"/>
  <c r="H125" i="1"/>
  <c r="I125" i="1"/>
  <c r="J125" i="1"/>
  <c r="K125" i="1"/>
  <c r="L125" i="1"/>
  <c r="M125" i="1"/>
  <c r="N125" i="1"/>
  <c r="O129" i="1"/>
  <c r="O130" i="1"/>
  <c r="O131" i="1"/>
  <c r="O132" i="1"/>
  <c r="O133" i="1"/>
  <c r="O134" i="1"/>
  <c r="O135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43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9" i="1"/>
  <c r="O150" i="1"/>
  <c r="O151" i="1"/>
  <c r="O152" i="1"/>
  <c r="O153" i="1"/>
  <c r="O154" i="1"/>
  <c r="O155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D169" i="1"/>
  <c r="E169" i="1"/>
  <c r="F169" i="1"/>
  <c r="G169" i="1"/>
  <c r="H169" i="1"/>
  <c r="I169" i="1"/>
  <c r="J169" i="1"/>
  <c r="O125" i="1" l="1"/>
  <c r="O144" i="1"/>
  <c r="O136" i="1"/>
  <c r="O156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O55" i="1"/>
  <c r="O37" i="1"/>
  <c r="N55" i="1"/>
  <c r="N37" i="1"/>
  <c r="O19" i="1"/>
  <c r="N19" i="1"/>
  <c r="M55" i="1"/>
  <c r="L55" i="1"/>
  <c r="M37" i="1"/>
  <c r="L37" i="1"/>
  <c r="K37" i="1"/>
  <c r="J37" i="1"/>
  <c r="I37" i="1"/>
  <c r="H37" i="1"/>
  <c r="G37" i="1"/>
  <c r="F37" i="1"/>
  <c r="E37" i="1"/>
  <c r="D37" i="1"/>
  <c r="C37" i="1"/>
  <c r="M19" i="1"/>
  <c r="L19" i="1"/>
  <c r="K19" i="1"/>
  <c r="J19" i="1"/>
  <c r="I19" i="1"/>
  <c r="H19" i="1"/>
  <c r="G19" i="1"/>
  <c r="F19" i="1"/>
  <c r="E19" i="1"/>
  <c r="D19" i="1"/>
  <c r="C19" i="1"/>
</calcChain>
</file>

<file path=xl/comments1.xml><?xml version="1.0" encoding="utf-8"?>
<comments xmlns="http://schemas.openxmlformats.org/spreadsheetml/2006/main">
  <authors>
    <author>37494</author>
  </authors>
  <commentList>
    <comment ref="F60" authorId="0" shapeId="0">
      <text>
        <r>
          <rPr>
            <b/>
            <sz val="9"/>
            <color indexed="81"/>
            <rFont val="Tahoma"/>
            <family val="2"/>
            <charset val="238"/>
          </rPr>
          <t>37494:</t>
        </r>
        <r>
          <rPr>
            <sz val="9"/>
            <color indexed="81"/>
            <rFont val="Tahoma"/>
            <family val="2"/>
            <charset val="238"/>
          </rPr>
          <t xml:space="preserve">
od 10/2008 materiál (vzorky) nosí pochůzková služba </t>
        </r>
      </text>
    </comment>
    <comment ref="K60" authorId="0" shapeId="0">
      <text>
        <r>
          <rPr>
            <b/>
            <sz val="9"/>
            <color indexed="81"/>
            <rFont val="Tahoma"/>
            <family val="2"/>
            <charset val="238"/>
          </rPr>
          <t>37494:</t>
        </r>
        <r>
          <rPr>
            <sz val="9"/>
            <color indexed="81"/>
            <rFont val="Tahoma"/>
            <family val="2"/>
            <charset val="238"/>
          </rPr>
          <t xml:space="preserve">
12/ 2013 - začínají se vozit nástroje ke sterilizaci z KÚČOCH a neurochirurgie</t>
        </r>
      </text>
    </comment>
    <comment ref="D169" authorId="0" shapeId="0">
      <text>
        <r>
          <rPr>
            <b/>
            <sz val="9"/>
            <color indexed="81"/>
            <rFont val="Tahoma"/>
            <family val="2"/>
            <charset val="238"/>
          </rPr>
          <t>37494:</t>
        </r>
        <r>
          <rPr>
            <sz val="9"/>
            <color indexed="81"/>
            <rFont val="Tahoma"/>
            <family val="2"/>
            <charset val="238"/>
          </rPr>
          <t xml:space="preserve">
pouze dialýzy</t>
        </r>
      </text>
    </comment>
    <comment ref="E169" authorId="0" shapeId="0">
      <text>
        <r>
          <rPr>
            <b/>
            <sz val="9"/>
            <color indexed="81"/>
            <rFont val="Tahoma"/>
            <family val="2"/>
            <charset val="238"/>
          </rPr>
          <t>37494:</t>
        </r>
        <r>
          <rPr>
            <sz val="9"/>
            <color indexed="81"/>
            <rFont val="Tahoma"/>
            <family val="2"/>
            <charset val="238"/>
          </rPr>
          <t xml:space="preserve">
od 7/2012 se začínají jezdit dálkové převozy</t>
        </r>
      </text>
    </comment>
    <comment ref="G169" authorId="0" shapeId="0">
      <text>
        <r>
          <rPr>
            <b/>
            <sz val="9"/>
            <color indexed="81"/>
            <rFont val="Tahoma"/>
            <family val="2"/>
            <charset val="238"/>
          </rPr>
          <t>37494:</t>
        </r>
        <r>
          <rPr>
            <sz val="9"/>
            <color indexed="81"/>
            <rFont val="Tahoma"/>
            <family val="2"/>
            <charset val="238"/>
          </rPr>
          <t xml:space="preserve">
pokles počtu dialýzovaných pacientů z důvodu jejich odchodu na jiné dialyzační pracoviště, změna platby z paušálu na km</t>
        </r>
      </text>
    </comment>
    <comment ref="J169" authorId="0" shapeId="0">
      <text>
        <r>
          <rPr>
            <b/>
            <sz val="9"/>
            <color indexed="81"/>
            <rFont val="Tahoma"/>
            <family val="2"/>
            <charset val="238"/>
          </rPr>
          <t>37494:</t>
        </r>
        <r>
          <rPr>
            <sz val="9"/>
            <color indexed="81"/>
            <rFont val="Tahoma"/>
            <family val="2"/>
            <charset val="238"/>
          </rPr>
          <t xml:space="preserve">
 výnosy za leden-srpen 2017</t>
        </r>
      </text>
    </comment>
    <comment ref="I182" authorId="0" shapeId="0">
      <text>
        <r>
          <rPr>
            <b/>
            <sz val="9"/>
            <color indexed="81"/>
            <rFont val="Tahoma"/>
            <family val="2"/>
            <charset val="238"/>
          </rPr>
          <t>37494:</t>
        </r>
        <r>
          <rPr>
            <sz val="9"/>
            <color indexed="81"/>
            <rFont val="Tahoma"/>
            <family val="2"/>
            <charset val="238"/>
          </rPr>
          <t xml:space="preserve">
kod 40 nově v roce 2017 smlouvy s pojišťovnami: 111, 201, 213 </t>
        </r>
      </text>
    </comment>
  </commentList>
</comments>
</file>

<file path=xl/sharedStrings.xml><?xml version="1.0" encoding="utf-8"?>
<sst xmlns="http://schemas.openxmlformats.org/spreadsheetml/2006/main" count="446" uniqueCount="210">
  <si>
    <t>Rok</t>
  </si>
  <si>
    <t>pacienti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</si>
  <si>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</si>
  <si>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</si>
  <si>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</si>
  <si>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</si>
  <si>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</si>
  <si>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</si>
  <si>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</si>
  <si>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</si>
  <si>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</si>
  <si>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</si>
  <si>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</si>
  <si>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</si>
  <si>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 </t>
  </si>
  <si>
    <t>materiál</t>
  </si>
  <si>
    <t>personál</t>
  </si>
  <si>
    <t>Celkem</t>
  </si>
  <si>
    <t>PŘEVOZY PACIENTŮ UVNITŘ AREÁLU FNOL</t>
  </si>
  <si>
    <t>PŘEVOZY MATERIÁLU UVNITŘ AREÁLU FNOL</t>
  </si>
  <si>
    <t>SVOZY PERSONÁLU MIMO AREÁL FNOL</t>
  </si>
  <si>
    <t>dialýzy</t>
  </si>
  <si>
    <t>CELKEM</t>
  </si>
  <si>
    <t>FNOL</t>
  </si>
  <si>
    <t>1/2016</t>
  </si>
  <si>
    <t>celkem</t>
  </si>
  <si>
    <t>jiní dopravci</t>
  </si>
  <si>
    <t>2/2016</t>
  </si>
  <si>
    <t>3/2016</t>
  </si>
  <si>
    <t>4/2016</t>
  </si>
  <si>
    <t>5/2016</t>
  </si>
  <si>
    <t>6/2016</t>
  </si>
  <si>
    <t>7/2016</t>
  </si>
  <si>
    <t>8/2016</t>
  </si>
  <si>
    <t>9/2016</t>
  </si>
  <si>
    <t>10/2016</t>
  </si>
  <si>
    <t>11/2016</t>
  </si>
  <si>
    <t>12/2016</t>
  </si>
  <si>
    <t>1/2017</t>
  </si>
  <si>
    <t>2/2017</t>
  </si>
  <si>
    <t>3/2017</t>
  </si>
  <si>
    <t>4/2017</t>
  </si>
  <si>
    <t>5/2017</t>
  </si>
  <si>
    <t>6/2017</t>
  </si>
  <si>
    <t>7/2017</t>
  </si>
  <si>
    <t>8/2017</t>
  </si>
  <si>
    <t>9/2017</t>
  </si>
  <si>
    <t>10/2017</t>
  </si>
  <si>
    <t>11/2017</t>
  </si>
  <si>
    <t>12/2017</t>
  </si>
  <si>
    <t>111</t>
  </si>
  <si>
    <t>201</t>
  </si>
  <si>
    <t>205</t>
  </si>
  <si>
    <t>207</t>
  </si>
  <si>
    <t>211</t>
  </si>
  <si>
    <t>213</t>
  </si>
  <si>
    <t>333</t>
  </si>
  <si>
    <t>PLATBY OD ZDRAVOTNÍCH POJIŠŤOVEN V ROCE 2016</t>
  </si>
  <si>
    <t>PLATBY OD ZDRAVOTNÍCH POJIŠŤOVEN V ROCE 2017</t>
  </si>
  <si>
    <t>209</t>
  </si>
  <si>
    <t>DÁLKOVÉ PŘEVOZY A DIALÝZY Z NEBO DO FNOL V ROCE 2016</t>
  </si>
  <si>
    <t>DÁLKOVÉ PŘEVOZY A DIALÝZY Z NEBO DO FNOL V ROCE 2017</t>
  </si>
  <si>
    <t>PLATBY OD ZDRAVOTNÍCH POJIŠŤOVEN</t>
  </si>
  <si>
    <t>9402 - PROVOZ DOPRAVY SANITNÍ  - PŘEVOZ PACIENTŮ VE FNOL</t>
  </si>
  <si>
    <t>9405 - PROVOZ DOPRAVY SANITNÍ  - PŘEVOZ ZDRAVOTNÍ POJIŠŤOVNY</t>
  </si>
  <si>
    <t>DÁLKOVÉ PŘEVOZY</t>
  </si>
  <si>
    <t>DIALÝZY</t>
  </si>
  <si>
    <t>MEZIROČNÍ ROZDÍL</t>
  </si>
  <si>
    <t>PACIENTI</t>
  </si>
  <si>
    <t>MATERIÁL</t>
  </si>
  <si>
    <t>PERSONÁL</t>
  </si>
  <si>
    <t>2015- LEDEN</t>
  </si>
  <si>
    <t>2015 - KVĚTEN</t>
  </si>
  <si>
    <t>2016 - LEDEN</t>
  </si>
  <si>
    <t>PO-PÁ</t>
  </si>
  <si>
    <t>SO</t>
  </si>
  <si>
    <t>NE</t>
  </si>
  <si>
    <t xml:space="preserve"> R3I (R3B)</t>
  </si>
  <si>
    <t>6:00-14:30</t>
  </si>
  <si>
    <t>2x</t>
  </si>
  <si>
    <t>1x</t>
  </si>
  <si>
    <t xml:space="preserve"> R4M (R4K)</t>
  </si>
  <si>
    <t>7:00-15:30</t>
  </si>
  <si>
    <t>5x</t>
  </si>
  <si>
    <t>6x</t>
  </si>
  <si>
    <t xml:space="preserve"> R6E (R6I)</t>
  </si>
  <si>
    <t>9:00-17:30</t>
  </si>
  <si>
    <t>3x</t>
  </si>
  <si>
    <t>5x-6x</t>
  </si>
  <si>
    <t>8x</t>
  </si>
  <si>
    <t>O3D (O3E)</t>
  </si>
  <si>
    <t>11:30-20:00</t>
  </si>
  <si>
    <t xml:space="preserve"> D1A</t>
  </si>
  <si>
    <t>5:30-17:30</t>
  </si>
  <si>
    <t xml:space="preserve"> N2A</t>
  </si>
  <si>
    <t>17:30-5:30</t>
  </si>
  <si>
    <t>EMER 1</t>
  </si>
  <si>
    <t>1x D1A</t>
  </si>
  <si>
    <t>1x N2A</t>
  </si>
  <si>
    <t>EMER 2</t>
  </si>
  <si>
    <t>1 x R4M</t>
  </si>
  <si>
    <t>1X</t>
  </si>
  <si>
    <t>R6I</t>
  </si>
  <si>
    <t>DÁLKOVÁ</t>
  </si>
  <si>
    <t>3x R6E</t>
  </si>
  <si>
    <t>5x-6x R6E</t>
  </si>
  <si>
    <t>6x R6E</t>
  </si>
  <si>
    <t>7x R6I</t>
  </si>
  <si>
    <t>1 x N2A</t>
  </si>
  <si>
    <t>DĚTSKÁ KLINIKA</t>
  </si>
  <si>
    <t>4x D1A</t>
  </si>
  <si>
    <t>3x D1A</t>
  </si>
  <si>
    <t>DISPEČER</t>
  </si>
  <si>
    <t>2x R4M</t>
  </si>
  <si>
    <t>3x R4M</t>
  </si>
  <si>
    <t>3X R4M</t>
  </si>
  <si>
    <t>Navýšení počtu dispečerek z 2 na 3 – leden 2016</t>
  </si>
  <si>
    <t>R6I 8x (7x dálková navýšení, 1x EMER 2)</t>
  </si>
  <si>
    <t>Navýšení R3I v NE kvůli dialýzám – září 2016</t>
  </si>
  <si>
    <t>Navýšení počtu řidičů DNR o 1 řidiče – prosinec 2016</t>
  </si>
  <si>
    <t>Opatření ke snížení počtu hodin ve směnách a obsazení směn navíc o víkendech v dlouhodobém plánu:</t>
  </si>
  <si>
    <t>VÝVOJ TYPŮ A POČTŮ SMĚN V LETECH 2015-2017</t>
  </si>
  <si>
    <t>DEN</t>
  </si>
  <si>
    <t>NOC</t>
  </si>
  <si>
    <t>SANITKA EMER 1 NONSTOP PROVOZ</t>
  </si>
  <si>
    <t>SANITKA EMER 2 PO-PÁ RANNÍ SMĚNA</t>
  </si>
  <si>
    <t>9403 - PROVOZ DOPRAVY OSOBNÍ</t>
  </si>
  <si>
    <t>9404 - PROVOZ DOPRAVY NÁKLADNÍ</t>
  </si>
  <si>
    <t>JÍZDY</t>
  </si>
  <si>
    <t>1/2015</t>
  </si>
  <si>
    <t>2/2015</t>
  </si>
  <si>
    <t>3/2015</t>
  </si>
  <si>
    <t>4/2015</t>
  </si>
  <si>
    <t>5/2015</t>
  </si>
  <si>
    <t>6/2015</t>
  </si>
  <si>
    <t>7/2015</t>
  </si>
  <si>
    <t>8/2015</t>
  </si>
  <si>
    <t>9/2015</t>
  </si>
  <si>
    <t>10/2015</t>
  </si>
  <si>
    <t>11/2015</t>
  </si>
  <si>
    <t>12/2015</t>
  </si>
  <si>
    <t>DÁLKOVÉ PŘEVOZY A DIALÝZY Z NEBO DO FNOL V ROCE 2015</t>
  </si>
  <si>
    <t xml:space="preserve">Doklady </t>
  </si>
  <si>
    <t>Kod 45 (1-30 km) v Kč</t>
  </si>
  <si>
    <t>Kod 46 (31-60 km) v Kč</t>
  </si>
  <si>
    <t>Kod 47 (61-130km) v Kč</t>
  </si>
  <si>
    <t>Paušál / Olomouc v Kč</t>
  </si>
  <si>
    <t>X</t>
  </si>
  <si>
    <t>Počet pacientů na dialýzu pro zdravotní pojišťovny</t>
  </si>
  <si>
    <t xml:space="preserve">      </t>
  </si>
  <si>
    <t>Počet</t>
  </si>
  <si>
    <t>pacientů</t>
  </si>
  <si>
    <t>Z toho</t>
  </si>
  <si>
    <t>Olomouc</t>
  </si>
  <si>
    <t>Podíl pac.</t>
  </si>
  <si>
    <t>z Olomouce</t>
  </si>
  <si>
    <t xml:space="preserve">Dialýzy </t>
  </si>
  <si>
    <t>V %</t>
  </si>
  <si>
    <t xml:space="preserve">Dálkové </t>
  </si>
  <si>
    <t xml:space="preserve">Celkem </t>
  </si>
  <si>
    <t>Rok 2011</t>
  </si>
  <si>
    <t>Rok 2012</t>
  </si>
  <si>
    <t>Rok 2013</t>
  </si>
  <si>
    <t>Rok 2014</t>
  </si>
  <si>
    <t>Kod 40 (1-8 km) v Kč</t>
  </si>
  <si>
    <t>Rok 2016</t>
  </si>
  <si>
    <t>Rok 2017</t>
  </si>
  <si>
    <t>FNOL celkem</t>
  </si>
  <si>
    <t>PLATBY OD ZDRAVOTNÍCH POJIŠŤOVEN V ROCE 2015</t>
  </si>
  <si>
    <t xml:space="preserve">Navýšení R4M z 5 na 6 EMER 2 </t>
  </si>
  <si>
    <t>Zrušení směny R3I v neděli</t>
  </si>
  <si>
    <t>snížení hodin u ranních směn z 8 hod. na 7,5 hod. od 1.1.2017</t>
  </si>
  <si>
    <t>Rok 2015</t>
  </si>
  <si>
    <t>Platby od VZP za dialýzované pacienty a dálkové převozy 2012-2017</t>
  </si>
  <si>
    <t xml:space="preserve">Dálkové převozy nebyly </t>
  </si>
  <si>
    <t>VLIVY NA PLATBY POJIŠŤOVEN:</t>
  </si>
  <si>
    <t>1. úbytek dialýzovaných pacientů, o cca 30% (přechod pacientů na jiné dialyzační pracoviště, úmrtí, jezdí svým autem…)</t>
  </si>
  <si>
    <t>4. v období nemocí, dovolených se snižuje počet sanitek na dálkových převozech</t>
  </si>
  <si>
    <t>5. pro lepší organizaci dispečinku dálkových přeprav a vytíženost sanitek by nám velice pomohlo:</t>
  </si>
  <si>
    <t>a) hlášení dálkových převozů předem, ne v den převozu</t>
  </si>
  <si>
    <t>b) hlášení převozů z jednoho oddělení na stejný směr současně, ne postupně (sanitka odjede a oddělení nahlásí dalšího pacienta stejným směrem)</t>
  </si>
  <si>
    <t>c) správné hlášení adres místa vykládky pacienta, řidič při nakládce zjistí, že pacient jede zcela jiným směrem, než bylo nahlášeno</t>
  </si>
  <si>
    <t>AKUTNÍ PŘEVOZ PACIENTA</t>
  </si>
  <si>
    <t>EMER 1 -  režim denně, denní a noční směny – D1A 5:30-17:30 hod., N2A 17:30-5:30 hod.</t>
  </si>
  <si>
    <t>EMER 2 – 1 řidič ve směně - freeset 5984</t>
  </si>
  <si>
    <t>Pracuje v režimu řidič (Provoz dopravy) + NLZP (Urgent)</t>
  </si>
  <si>
    <t>Personální zajištění: celkem 5,3  řidičů měsíčně</t>
  </si>
  <si>
    <t>EMER 1 - 4,3 řidiči ve směnách – freeset 2794</t>
  </si>
  <si>
    <t>Nerespektování omezeného provozu v době odvozu a návozu dialýzovaných pacientů, kliniky neustále požadují převozy v tuto dobu.</t>
  </si>
  <si>
    <t>e) storna převozu pacientů včas,  dochází ke stornu převozu pacientů v okamžiku nakládky nebo těsně před ní</t>
  </si>
  <si>
    <t>f) správné hlášení stavu pacienta z oddělení klinik (oddělení nahlásí, že rodina pomůže, doma je přítomna stará paní, která pomoci nemůže)</t>
  </si>
  <si>
    <t>EMER 2 - režim pondělí-pátek R4M 7:00-15:30 hod. (od dubna 2016 EMER 2 9:00-17 hod.)</t>
  </si>
  <si>
    <t>ZMĚNY:  Změna leden 2017 jiné směny místo R3I (6:00-14:30) SMĚMA R3B (6:00-14:00)/ MÍSTO SMĚNY R4M (7:00-15:30 – ZŮSTÁVÁ POUZE 1X R4M DK) SMĚNA R4K(7:00-15:00) /MÍSTO R6E (9:00-17:30) SMĚNA R6I (9:00-17:00)/ MÍSTO SMĚNY O3D (11:30-20:00) SMĚNA O3E (12:00-20:00) NAVÝŠENÍ SMĚN R6I O JEDNU (NAVÍC 1X DÁLKOVÁ OD 1.12.2016) R3I NOVĚ R3B/ R4M NOVĚ R4K/ R6E  NOVĚ R6I/ O3D NOVĚ O3E.</t>
  </si>
  <si>
    <t xml:space="preserve">Opakované požadavky z oddělení na převozy pacientů v rámci modré budovy, provoz dopravy by neměl zajišťovat (suplují sanitáře). </t>
  </si>
  <si>
    <t>Cíl - omezení vnitro převozů, řidiče přesunout na dálkové převozy, posílení dálkových převozů.</t>
  </si>
  <si>
    <t>Kódy pojišťoven</t>
  </si>
  <si>
    <t xml:space="preserve">Požadavek na EMER 1 z URGA (dříve jezdila ZZSOL), EMER 2 požadavek </t>
  </si>
  <si>
    <t>neurologická a neurochirurgická klinika</t>
  </si>
  <si>
    <t xml:space="preserve">Akutní převoz pacienta upravuje Metodický pokyn č. MP-Řd-003-004 </t>
  </si>
  <si>
    <t>ze dne 2.3.2015</t>
  </si>
  <si>
    <t>Převozy v areálu FNOL, mnoho převozů, vysoké náklady, žádné platby od pojišťoven.</t>
  </si>
  <si>
    <t xml:space="preserve">2. roste počet dialýzovaných pacientů z města Olomouce oproti pacientům mimo město, méně km = nižší platby </t>
  </si>
  <si>
    <t>3. do roku 2013 pacienti placeni paušálem 77,08 Kč/pacienta, poté kódem 45, nižší úhrada za pacienta</t>
  </si>
  <si>
    <t>d) včasná připravenost pacientů k převozu, řidič čeká na oddělení na pacienta (který nemá doklady, kape mu infuze, vyzvedávají léky, není oblečen atd.) zdržuje se čas odjezdu sanitky, ostatní pacienti čekají</t>
  </si>
  <si>
    <t>Navýšená směna R6E v neděli</t>
  </si>
  <si>
    <t xml:space="preserve">Navýšení počtu řidičů DNR o 2 řidiče </t>
  </si>
  <si>
    <t xml:space="preserve">Navýšeny směny R6E  Po - Pa ze 3 na 5-6 </t>
  </si>
  <si>
    <t>V Olomouci 6. 10. 2017</t>
  </si>
  <si>
    <t>Zpracoval: Bc. Jolana Solovská, Ing. František Simon</t>
  </si>
  <si>
    <t>SVOZY PERSONÁL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</si>
</sst>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;[Red]0"/>
  </numFmts>
  <fonts count="32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9" tint="-0.249977111117893"/>
      <name val="Arial"/>
      <family val="2"/>
      <charset val="238"/>
    </font>
    <font>
      <sz val="9"/>
      <color theme="9" tint="-0.249977111117893"/>
      <name val="Arial"/>
      <family val="2"/>
      <charset val="238"/>
    </font>
    <font>
      <b/>
      <sz val="9"/>
      <color theme="1"/>
      <name val="Calibri"/>
      <family val="2"/>
      <charset val="238"/>
      <scheme val="minor"/>
    </font>
    <font>
      <b/>
      <sz val="9"/>
      <color rgb="FFFF0000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b/>
      <sz val="9"/>
      <color rgb="FF0070C0"/>
      <name val="Arial"/>
      <family val="2"/>
      <charset val="238"/>
    </font>
    <font>
      <b/>
      <sz val="9"/>
      <color theme="1"/>
      <name val="Ariel"/>
      <charset val="238"/>
    </font>
    <font>
      <sz val="9"/>
      <color theme="1"/>
      <name val="Ariel"/>
      <charset val="238"/>
    </font>
    <font>
      <b/>
      <sz val="9"/>
      <color rgb="FF0070C0"/>
      <name val="Calibri"/>
      <family val="2"/>
      <charset val="238"/>
      <scheme val="minor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7030A0"/>
      <name val="Calibri"/>
      <family val="2"/>
      <charset val="238"/>
      <scheme val="minor"/>
    </font>
    <font>
      <b/>
      <sz val="11"/>
      <color rgb="FF00B05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273">
    <xf numFmtId="0" fontId="0" fillId="0" borderId="0" xfId="0"/>
    <xf numFmtId="0" fontId="7" fillId="0" borderId="0" xfId="0" applyFont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right"/>
    </xf>
    <xf numFmtId="3" fontId="10" fillId="0" borderId="1" xfId="0" applyNumberFormat="1" applyFont="1" applyBorder="1"/>
    <xf numFmtId="3" fontId="11" fillId="0" borderId="1" xfId="0" applyNumberFormat="1" applyFont="1" applyBorder="1"/>
    <xf numFmtId="0" fontId="9" fillId="0" borderId="1" xfId="0" applyFont="1" applyBorder="1" applyAlignment="1"/>
    <xf numFmtId="3" fontId="12" fillId="0" borderId="1" xfId="0" applyNumberFormat="1" applyFont="1" applyBorder="1"/>
    <xf numFmtId="3" fontId="7" fillId="0" borderId="0" xfId="0" applyNumberFormat="1" applyFont="1"/>
    <xf numFmtId="0" fontId="9" fillId="0" borderId="1" xfId="0" applyFont="1" applyFill="1" applyBorder="1" applyAlignment="1">
      <alignment wrapText="1"/>
    </xf>
    <xf numFmtId="3" fontId="13" fillId="0" borderId="1" xfId="0" applyNumberFormat="1" applyFont="1" applyBorder="1" applyAlignment="1"/>
    <xf numFmtId="3" fontId="12" fillId="0" borderId="1" xfId="0" applyNumberFormat="1" applyFont="1" applyFill="1" applyBorder="1"/>
    <xf numFmtId="0" fontId="9" fillId="0" borderId="0" xfId="0" applyFont="1" applyFill="1" applyBorder="1" applyAlignment="1"/>
    <xf numFmtId="0" fontId="11" fillId="0" borderId="0" xfId="0" applyFont="1" applyBorder="1" applyAlignment="1"/>
    <xf numFmtId="0" fontId="9" fillId="0" borderId="0" xfId="0" applyFont="1" applyFill="1" applyBorder="1"/>
    <xf numFmtId="0" fontId="9" fillId="0" borderId="0" xfId="0" applyFont="1" applyBorder="1"/>
    <xf numFmtId="0" fontId="10" fillId="0" borderId="1" xfId="0" applyFont="1" applyBorder="1"/>
    <xf numFmtId="0" fontId="11" fillId="0" borderId="1" xfId="0" applyFont="1" applyBorder="1"/>
    <xf numFmtId="0" fontId="13" fillId="0" borderId="1" xfId="0" applyFont="1" applyBorder="1" applyAlignment="1"/>
    <xf numFmtId="0" fontId="12" fillId="0" borderId="1" xfId="0" applyFont="1" applyFill="1" applyBorder="1"/>
    <xf numFmtId="0" fontId="12" fillId="0" borderId="1" xfId="0" applyFont="1" applyBorder="1"/>
    <xf numFmtId="0" fontId="11" fillId="0" borderId="0" xfId="0" applyFont="1" applyBorder="1"/>
    <xf numFmtId="0" fontId="15" fillId="0" borderId="0" xfId="0" applyFont="1" applyBorder="1"/>
    <xf numFmtId="0" fontId="11" fillId="0" borderId="0" xfId="0" applyFont="1"/>
    <xf numFmtId="0" fontId="16" fillId="0" borderId="0" xfId="0" applyFont="1"/>
    <xf numFmtId="3" fontId="9" fillId="0" borderId="1" xfId="0" applyNumberFormat="1" applyFont="1" applyBorder="1"/>
    <xf numFmtId="3" fontId="8" fillId="0" borderId="1" xfId="0" applyNumberFormat="1" applyFont="1" applyBorder="1"/>
    <xf numFmtId="49" fontId="11" fillId="0" borderId="1" xfId="0" applyNumberFormat="1" applyFont="1" applyBorder="1"/>
    <xf numFmtId="0" fontId="9" fillId="0" borderId="0" xfId="0" applyFont="1" applyFill="1" applyBorder="1" applyAlignment="1">
      <alignment wrapText="1"/>
    </xf>
    <xf numFmtId="49" fontId="11" fillId="0" borderId="0" xfId="0" applyNumberFormat="1" applyFont="1" applyBorder="1"/>
    <xf numFmtId="3" fontId="9" fillId="0" borderId="1" xfId="0" applyNumberFormat="1" applyFont="1" applyBorder="1" applyAlignment="1">
      <alignment horizontal="right"/>
    </xf>
    <xf numFmtId="3" fontId="9" fillId="0" borderId="1" xfId="0" applyNumberFormat="1" applyFont="1" applyFill="1" applyBorder="1" applyAlignment="1">
      <alignment horizontal="right"/>
    </xf>
    <xf numFmtId="0" fontId="9" fillId="0" borderId="1" xfId="0" applyFont="1" applyFill="1" applyBorder="1" applyAlignment="1">
      <alignment horizontal="left" wrapText="1"/>
    </xf>
    <xf numFmtId="3" fontId="11" fillId="0" borderId="1" xfId="0" applyNumberFormat="1" applyFont="1" applyBorder="1" applyAlignment="1">
      <alignment horizontal="right"/>
    </xf>
    <xf numFmtId="0" fontId="9" fillId="0" borderId="1" xfId="0" applyFont="1" applyBorder="1" applyAlignment="1">
      <alignment horizontal="left"/>
    </xf>
    <xf numFmtId="3" fontId="12" fillId="0" borderId="1" xfId="0" applyNumberFormat="1" applyFont="1" applyBorder="1" applyAlignment="1">
      <alignment horizontal="right"/>
    </xf>
    <xf numFmtId="0" fontId="9" fillId="0" borderId="0" xfId="0" applyFont="1" applyFill="1" applyBorder="1" applyAlignment="1">
      <alignment horizontal="left" wrapText="1"/>
    </xf>
    <xf numFmtId="3" fontId="8" fillId="0" borderId="0" xfId="0" applyNumberFormat="1" applyFont="1" applyBorder="1" applyAlignment="1">
      <alignment horizontal="right"/>
    </xf>
    <xf numFmtId="0" fontId="7" fillId="0" borderId="1" xfId="0" applyFont="1" applyBorder="1"/>
    <xf numFmtId="0" fontId="14" fillId="0" borderId="1" xfId="0" applyFont="1" applyBorder="1"/>
    <xf numFmtId="0" fontId="9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3" fontId="8" fillId="0" borderId="1" xfId="0" applyNumberFormat="1" applyFont="1" applyBorder="1" applyAlignment="1">
      <alignment horizontal="right"/>
    </xf>
    <xf numFmtId="0" fontId="16" fillId="0" borderId="1" xfId="0" applyFont="1" applyBorder="1"/>
    <xf numFmtId="3" fontId="9" fillId="0" borderId="1" xfId="0" applyNumberFormat="1" applyFont="1" applyFill="1" applyBorder="1" applyAlignment="1">
      <alignment horizontal="left" wrapText="1"/>
    </xf>
    <xf numFmtId="164" fontId="8" fillId="0" borderId="1" xfId="0" applyNumberFormat="1" applyFont="1" applyBorder="1" applyAlignment="1">
      <alignment horizontal="right"/>
    </xf>
    <xf numFmtId="0" fontId="12" fillId="0" borderId="1" xfId="0" applyFont="1" applyFill="1" applyBorder="1" applyAlignment="1">
      <alignment horizontal="left" wrapText="1"/>
    </xf>
    <xf numFmtId="3" fontId="12" fillId="0" borderId="1" xfId="0" applyNumberFormat="1" applyFont="1" applyFill="1" applyBorder="1" applyAlignment="1">
      <alignment horizontal="left" wrapText="1"/>
    </xf>
    <xf numFmtId="164" fontId="12" fillId="0" borderId="1" xfId="0" applyNumberFormat="1" applyFont="1" applyBorder="1" applyAlignment="1">
      <alignment horizontal="right"/>
    </xf>
    <xf numFmtId="0" fontId="14" fillId="0" borderId="0" xfId="0" applyFont="1" applyBorder="1"/>
    <xf numFmtId="3" fontId="12" fillId="0" borderId="0" xfId="0" applyNumberFormat="1" applyFont="1" applyFill="1" applyBorder="1" applyAlignment="1">
      <alignment horizontal="left" wrapText="1"/>
    </xf>
    <xf numFmtId="164" fontId="12" fillId="0" borderId="0" xfId="0" applyNumberFormat="1" applyFont="1" applyBorder="1" applyAlignment="1">
      <alignment horizontal="right"/>
    </xf>
    <xf numFmtId="0" fontId="18" fillId="4" borderId="0" xfId="0" applyFont="1" applyFill="1" applyBorder="1" applyAlignment="1">
      <alignment horizontal="center"/>
    </xf>
    <xf numFmtId="49" fontId="8" fillId="0" borderId="1" xfId="0" applyNumberFormat="1" applyFont="1" applyBorder="1" applyAlignment="1">
      <alignment horizontal="center"/>
    </xf>
    <xf numFmtId="0" fontId="8" fillId="0" borderId="3" xfId="0" applyFont="1" applyBorder="1"/>
    <xf numFmtId="0" fontId="8" fillId="0" borderId="1" xfId="0" applyFont="1" applyBorder="1"/>
    <xf numFmtId="0" fontId="8" fillId="10" borderId="3" xfId="0" applyFont="1" applyFill="1" applyBorder="1"/>
    <xf numFmtId="0" fontId="11" fillId="10" borderId="1" xfId="0" applyFont="1" applyFill="1" applyBorder="1"/>
    <xf numFmtId="0" fontId="8" fillId="10" borderId="1" xfId="0" applyFont="1" applyFill="1" applyBorder="1"/>
    <xf numFmtId="49" fontId="19" fillId="0" borderId="1" xfId="0" applyNumberFormat="1" applyFont="1" applyBorder="1"/>
    <xf numFmtId="0" fontId="20" fillId="0" borderId="1" xfId="0" applyFont="1" applyBorder="1"/>
    <xf numFmtId="49" fontId="19" fillId="0" borderId="0" xfId="0" applyNumberFormat="1" applyFont="1" applyBorder="1"/>
    <xf numFmtId="0" fontId="20" fillId="0" borderId="0" xfId="0" applyFont="1" applyBorder="1"/>
    <xf numFmtId="49" fontId="8" fillId="0" borderId="1" xfId="0" applyNumberFormat="1" applyFont="1" applyBorder="1"/>
    <xf numFmtId="3" fontId="20" fillId="0" borderId="1" xfId="0" applyNumberFormat="1" applyFont="1" applyBorder="1"/>
    <xf numFmtId="0" fontId="14" fillId="4" borderId="0" xfId="0" applyFont="1" applyFill="1" applyBorder="1" applyAlignment="1">
      <alignment horizontal="center"/>
    </xf>
    <xf numFmtId="49" fontId="8" fillId="0" borderId="0" xfId="0" applyNumberFormat="1" applyFont="1" applyBorder="1"/>
    <xf numFmtId="49" fontId="11" fillId="0" borderId="0" xfId="0" applyNumberFormat="1" applyFont="1"/>
    <xf numFmtId="3" fontId="20" fillId="0" borderId="0" xfId="0" applyNumberFormat="1" applyFont="1" applyBorder="1"/>
    <xf numFmtId="49" fontId="16" fillId="0" borderId="0" xfId="0" applyNumberFormat="1" applyFont="1"/>
    <xf numFmtId="0" fontId="14" fillId="0" borderId="1" xfId="0" applyFont="1" applyFill="1" applyBorder="1"/>
    <xf numFmtId="3" fontId="14" fillId="0" borderId="1" xfId="0" applyNumberFormat="1" applyFont="1" applyBorder="1"/>
    <xf numFmtId="0" fontId="16" fillId="0" borderId="0" xfId="0" applyFont="1" applyBorder="1" applyAlignment="1">
      <alignment wrapText="1"/>
    </xf>
    <xf numFmtId="0" fontId="21" fillId="0" borderId="0" xfId="0" applyFont="1" applyBorder="1"/>
    <xf numFmtId="0" fontId="22" fillId="0" borderId="0" xfId="0" applyFont="1" applyBorder="1"/>
    <xf numFmtId="3" fontId="16" fillId="0" borderId="1" xfId="0" applyNumberFormat="1" applyFont="1" applyBorder="1"/>
    <xf numFmtId="0" fontId="7" fillId="0" borderId="0" xfId="0" applyFont="1" applyAlignment="1"/>
    <xf numFmtId="0" fontId="22" fillId="0" borderId="0" xfId="0" applyFont="1" applyBorder="1" applyAlignment="1">
      <alignment wrapText="1"/>
    </xf>
    <xf numFmtId="49" fontId="21" fillId="0" borderId="0" xfId="0" applyNumberFormat="1" applyFont="1" applyBorder="1"/>
    <xf numFmtId="0" fontId="7" fillId="0" borderId="0" xfId="0" applyFont="1" applyBorder="1"/>
    <xf numFmtId="0" fontId="22" fillId="0" borderId="0" xfId="0" applyFont="1"/>
    <xf numFmtId="3" fontId="23" fillId="0" borderId="1" xfId="0" applyNumberFormat="1" applyFont="1" applyBorder="1"/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5" fillId="0" borderId="0" xfId="0" applyFont="1" applyBorder="1" applyAlignment="1">
      <alignment vertical="top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1" fontId="25" fillId="0" borderId="0" xfId="0" applyNumberFormat="1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49" fontId="25" fillId="0" borderId="0" xfId="0" applyNumberFormat="1" applyFont="1" applyBorder="1" applyAlignment="1">
      <alignment horizontal="right" vertical="top" wrapText="1"/>
    </xf>
    <xf numFmtId="1" fontId="26" fillId="0" borderId="0" xfId="0" applyNumberFormat="1" applyFont="1" applyBorder="1" applyAlignment="1">
      <alignment vertical="top" wrapText="1"/>
    </xf>
    <xf numFmtId="3" fontId="25" fillId="0" borderId="0" xfId="0" applyNumberFormat="1" applyFont="1" applyBorder="1" applyAlignment="1">
      <alignment horizontal="right" vertical="top" wrapText="1"/>
    </xf>
    <xf numFmtId="4" fontId="24" fillId="0" borderId="0" xfId="0" applyNumberFormat="1" applyFont="1" applyBorder="1" applyAlignment="1">
      <alignment horizontal="right" vertical="top" wrapText="1"/>
    </xf>
    <xf numFmtId="0" fontId="11" fillId="0" borderId="1" xfId="0" applyFont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3" fontId="11" fillId="7" borderId="1" xfId="0" applyNumberFormat="1" applyFont="1" applyFill="1" applyBorder="1" applyAlignment="1">
      <alignment horizontal="right" vertical="top" wrapText="1"/>
    </xf>
    <xf numFmtId="9" fontId="11" fillId="7" borderId="1" xfId="0" applyNumberFormat="1" applyFont="1" applyFill="1" applyBorder="1" applyAlignment="1">
      <alignment vertical="top" wrapText="1"/>
    </xf>
    <xf numFmtId="9" fontId="8" fillId="0" borderId="1" xfId="0" applyNumberFormat="1" applyFont="1" applyBorder="1" applyAlignment="1">
      <alignment vertical="top" wrapText="1"/>
    </xf>
    <xf numFmtId="3" fontId="25" fillId="0" borderId="1" xfId="0" applyNumberFormat="1" applyFont="1" applyBorder="1" applyAlignment="1">
      <alignment horizontal="right" vertical="top" wrapText="1"/>
    </xf>
    <xf numFmtId="9" fontId="11" fillId="0" borderId="1" xfId="0" applyNumberFormat="1" applyFont="1" applyBorder="1" applyAlignment="1">
      <alignment vertical="top" wrapText="1"/>
    </xf>
    <xf numFmtId="3" fontId="11" fillId="0" borderId="1" xfId="0" applyNumberFormat="1" applyFont="1" applyBorder="1" applyAlignment="1">
      <alignment vertical="top" wrapText="1"/>
    </xf>
    <xf numFmtId="3" fontId="11" fillId="0" borderId="0" xfId="0" applyNumberFormat="1" applyFont="1"/>
    <xf numFmtId="14" fontId="8" fillId="0" borderId="1" xfId="0" applyNumberFormat="1" applyFont="1" applyBorder="1" applyAlignment="1">
      <alignment horizontal="left" vertical="top" wrapText="1"/>
    </xf>
    <xf numFmtId="3" fontId="11" fillId="0" borderId="1" xfId="0" applyNumberFormat="1" applyFont="1" applyBorder="1" applyAlignment="1">
      <alignment horizontal="right" vertical="top" wrapText="1"/>
    </xf>
    <xf numFmtId="0" fontId="27" fillId="0" borderId="1" xfId="0" applyFont="1" applyBorder="1" applyAlignment="1">
      <alignment vertical="top" wrapText="1"/>
    </xf>
    <xf numFmtId="9" fontId="27" fillId="0" borderId="1" xfId="0" applyNumberFormat="1" applyFont="1" applyBorder="1" applyAlignment="1">
      <alignment vertical="top" wrapText="1"/>
    </xf>
    <xf numFmtId="14" fontId="8" fillId="0" borderId="1" xfId="0" applyNumberFormat="1" applyFont="1" applyBorder="1" applyAlignment="1">
      <alignment vertical="top" wrapText="1"/>
    </xf>
    <xf numFmtId="0" fontId="11" fillId="0" borderId="0" xfId="0" applyFont="1" applyBorder="1" applyAlignment="1">
      <alignment wrapText="1"/>
    </xf>
    <xf numFmtId="0" fontId="8" fillId="0" borderId="7" xfId="0" applyFont="1" applyBorder="1" applyAlignment="1">
      <alignment vertical="top" wrapText="1"/>
    </xf>
    <xf numFmtId="0" fontId="8" fillId="0" borderId="8" xfId="0" applyFont="1" applyBorder="1" applyAlignment="1">
      <alignment vertical="top" wrapText="1"/>
    </xf>
    <xf numFmtId="0" fontId="8" fillId="0" borderId="8" xfId="0" applyFont="1" applyBorder="1" applyAlignment="1">
      <alignment horizontal="center" vertical="top" wrapText="1"/>
    </xf>
    <xf numFmtId="0" fontId="8" fillId="0" borderId="7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1" fillId="0" borderId="8" xfId="0" applyFont="1" applyBorder="1" applyAlignment="1">
      <alignment horizontal="center" wrapText="1"/>
    </xf>
    <xf numFmtId="0" fontId="28" fillId="0" borderId="8" xfId="0" applyFont="1" applyBorder="1" applyAlignment="1">
      <alignment horizontal="center" wrapText="1"/>
    </xf>
    <xf numFmtId="0" fontId="29" fillId="8" borderId="8" xfId="0" applyFont="1" applyFill="1" applyBorder="1" applyAlignment="1">
      <alignment horizontal="center" wrapText="1"/>
    </xf>
    <xf numFmtId="0" fontId="29" fillId="5" borderId="8" xfId="0" applyFont="1" applyFill="1" applyBorder="1" applyAlignment="1">
      <alignment horizontal="center" wrapText="1"/>
    </xf>
    <xf numFmtId="0" fontId="11" fillId="0" borderId="8" xfId="0" applyFont="1" applyBorder="1" applyAlignment="1">
      <alignment horizontal="center" vertical="top" wrapText="1"/>
    </xf>
    <xf numFmtId="0" fontId="11" fillId="6" borderId="8" xfId="0" applyFont="1" applyFill="1" applyBorder="1" applyAlignment="1">
      <alignment horizontal="center" wrapText="1"/>
    </xf>
    <xf numFmtId="0" fontId="15" fillId="9" borderId="8" xfId="0" applyFont="1" applyFill="1" applyBorder="1" applyAlignment="1">
      <alignment horizontal="center" wrapText="1"/>
    </xf>
    <xf numFmtId="0" fontId="28" fillId="10" borderId="8" xfId="0" applyFont="1" applyFill="1" applyBorder="1" applyAlignment="1">
      <alignment horizontal="center" wrapText="1"/>
    </xf>
    <xf numFmtId="0" fontId="11" fillId="0" borderId="10" xfId="0" applyFont="1" applyBorder="1" applyAlignment="1">
      <alignment horizontal="center" vertical="top" wrapText="1"/>
    </xf>
    <xf numFmtId="0" fontId="28" fillId="0" borderId="10" xfId="0" applyFont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24" fillId="4" borderId="8" xfId="0" applyFont="1" applyFill="1" applyBorder="1" applyAlignment="1">
      <alignment wrapText="1"/>
    </xf>
    <xf numFmtId="0" fontId="15" fillId="0" borderId="8" xfId="0" applyFont="1" applyBorder="1" applyAlignment="1">
      <alignment horizontal="center" vertical="top" wrapText="1"/>
    </xf>
    <xf numFmtId="0" fontId="6" fillId="4" borderId="0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0" fillId="0" borderId="0" xfId="0" applyFont="1" applyBorder="1" applyAlignment="1">
      <alignment horizontal="right"/>
    </xf>
    <xf numFmtId="0" fontId="17" fillId="0" borderId="1" xfId="0" applyFont="1" applyBorder="1"/>
    <xf numFmtId="0" fontId="30" fillId="4" borderId="1" xfId="0" applyFont="1" applyFill="1" applyBorder="1"/>
    <xf numFmtId="0" fontId="31" fillId="0" borderId="1" xfId="0" applyFont="1" applyBorder="1"/>
    <xf numFmtId="0" fontId="7" fillId="0" borderId="28" xfId="0" applyFont="1" applyBorder="1" applyAlignment="1"/>
    <xf numFmtId="0" fontId="7" fillId="0" borderId="28" xfId="0" applyFont="1" applyBorder="1" applyAlignment="1">
      <alignment wrapText="1"/>
    </xf>
    <xf numFmtId="0" fontId="7" fillId="0" borderId="0" xfId="0" applyFont="1" applyBorder="1" applyAlignment="1">
      <alignment wrapText="1"/>
    </xf>
    <xf numFmtId="3" fontId="7" fillId="0" borderId="28" xfId="0" applyNumberFormat="1" applyFont="1" applyBorder="1"/>
    <xf numFmtId="0" fontId="24" fillId="0" borderId="0" xfId="0" applyFont="1" applyFill="1" applyBorder="1" applyAlignment="1">
      <alignment horizontal="center" vertical="top" wrapText="1"/>
    </xf>
    <xf numFmtId="0" fontId="25" fillId="0" borderId="0" xfId="0" applyFont="1" applyFill="1" applyBorder="1" applyAlignment="1">
      <alignment vertical="top" wrapText="1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8" fillId="0" borderId="0" xfId="0" applyFont="1" applyBorder="1" applyAlignment="1">
      <alignment wrapText="1"/>
    </xf>
    <xf numFmtId="0" fontId="16" fillId="0" borderId="0" xfId="0" applyFont="1" applyBorder="1" applyAlignment="1"/>
    <xf numFmtId="0" fontId="7" fillId="0" borderId="0" xfId="0" applyFont="1" applyAlignment="1"/>
    <xf numFmtId="0" fontId="11" fillId="0" borderId="0" xfId="0" applyFont="1" applyBorder="1" applyAlignment="1">
      <alignment wrapText="1"/>
    </xf>
    <xf numFmtId="3" fontId="5" fillId="0" borderId="25" xfId="0" applyNumberFormat="1" applyFont="1" applyBorder="1" applyAlignment="1">
      <alignment horizontal="left" wrapText="1"/>
    </xf>
    <xf numFmtId="0" fontId="5" fillId="0" borderId="22" xfId="0" applyFont="1" applyBorder="1" applyAlignment="1">
      <alignment horizontal="left" wrapText="1"/>
    </xf>
    <xf numFmtId="0" fontId="5" fillId="0" borderId="26" xfId="0" applyFont="1" applyBorder="1" applyAlignment="1">
      <alignment horizontal="left" wrapText="1"/>
    </xf>
    <xf numFmtId="3" fontId="17" fillId="0" borderId="3" xfId="0" applyNumberFormat="1" applyFont="1" applyBorder="1" applyAlignment="1">
      <alignment horizontal="left" wrapText="1"/>
    </xf>
    <xf numFmtId="0" fontId="0" fillId="0" borderId="4" xfId="0" applyFont="1" applyBorder="1" applyAlignment="1">
      <alignment horizontal="left" wrapText="1"/>
    </xf>
    <xf numFmtId="0" fontId="0" fillId="0" borderId="2" xfId="0" applyFont="1" applyBorder="1" applyAlignment="1">
      <alignment horizontal="left" wrapText="1"/>
    </xf>
    <xf numFmtId="0" fontId="16" fillId="0" borderId="3" xfId="0" applyFont="1" applyBorder="1" applyAlignment="1"/>
    <xf numFmtId="0" fontId="2" fillId="0" borderId="4" xfId="0" applyFont="1" applyBorder="1" applyAlignment="1"/>
    <xf numFmtId="0" fontId="2" fillId="0" borderId="2" xfId="0" applyFont="1" applyBorder="1" applyAlignment="1"/>
    <xf numFmtId="0" fontId="7" fillId="0" borderId="3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Border="1" applyAlignment="1">
      <alignment wrapText="1"/>
    </xf>
    <xf numFmtId="0" fontId="17" fillId="0" borderId="3" xfId="0" applyFont="1" applyBorder="1" applyAlignment="1">
      <alignment wrapText="1"/>
    </xf>
    <xf numFmtId="0" fontId="17" fillId="0" borderId="25" xfId="0" applyFon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6" xfId="0" applyBorder="1" applyAlignment="1">
      <alignment wrapText="1"/>
    </xf>
    <xf numFmtId="0" fontId="5" fillId="0" borderId="23" xfId="0" applyFont="1" applyBorder="1" applyAlignment="1">
      <alignment wrapText="1"/>
    </xf>
    <xf numFmtId="0" fontId="5" fillId="0" borderId="24" xfId="0" applyFont="1" applyBorder="1" applyAlignment="1">
      <alignment wrapText="1"/>
    </xf>
    <xf numFmtId="0" fontId="5" fillId="0" borderId="27" xfId="0" applyFont="1" applyBorder="1" applyAlignment="1">
      <alignment wrapText="1"/>
    </xf>
    <xf numFmtId="0" fontId="5" fillId="0" borderId="23" xfId="0" applyFont="1" applyBorder="1" applyAlignment="1">
      <alignment horizontal="left" wrapText="1"/>
    </xf>
    <xf numFmtId="0" fontId="5" fillId="0" borderId="24" xfId="0" applyFont="1" applyBorder="1" applyAlignment="1">
      <alignment horizontal="left" wrapText="1"/>
    </xf>
    <xf numFmtId="0" fontId="5" fillId="0" borderId="27" xfId="0" applyFont="1" applyBorder="1" applyAlignment="1">
      <alignment horizontal="left" wrapText="1"/>
    </xf>
    <xf numFmtId="0" fontId="6" fillId="8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4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5" xfId="0" applyFont="1" applyBorder="1" applyAlignment="1">
      <alignment wrapText="1"/>
    </xf>
    <xf numFmtId="14" fontId="8" fillId="6" borderId="14" xfId="0" applyNumberFormat="1" applyFont="1" applyFill="1" applyBorder="1" applyAlignment="1">
      <alignment horizontal="right" wrapText="1"/>
    </xf>
    <xf numFmtId="14" fontId="8" fillId="6" borderId="6" xfId="0" applyNumberFormat="1" applyFont="1" applyFill="1" applyBorder="1" applyAlignment="1">
      <alignment horizontal="right" wrapText="1"/>
    </xf>
    <xf numFmtId="14" fontId="8" fillId="6" borderId="5" xfId="0" applyNumberFormat="1" applyFont="1" applyFill="1" applyBorder="1" applyAlignment="1">
      <alignment horizontal="right" wrapText="1"/>
    </xf>
    <xf numFmtId="0" fontId="8" fillId="0" borderId="14" xfId="0" applyFont="1" applyBorder="1" applyAlignment="1">
      <alignment vertical="top" wrapText="1"/>
    </xf>
    <xf numFmtId="0" fontId="8" fillId="0" borderId="6" xfId="0" applyFont="1" applyBorder="1" applyAlignment="1">
      <alignment vertical="top" wrapText="1"/>
    </xf>
    <xf numFmtId="0" fontId="8" fillId="0" borderId="5" xfId="0" applyFont="1" applyBorder="1" applyAlignment="1">
      <alignment vertical="top" wrapText="1"/>
    </xf>
    <xf numFmtId="0" fontId="8" fillId="10" borderId="14" xfId="0" applyFont="1" applyFill="1" applyBorder="1" applyAlignment="1">
      <alignment vertical="top" wrapText="1"/>
    </xf>
    <xf numFmtId="0" fontId="8" fillId="10" borderId="6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 wrapText="1"/>
    </xf>
    <xf numFmtId="0" fontId="11" fillId="0" borderId="15" xfId="0" applyFont="1" applyBorder="1" applyAlignment="1">
      <alignment horizontal="center" vertical="top" wrapText="1"/>
    </xf>
    <xf numFmtId="0" fontId="11" fillId="0" borderId="7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8" fillId="0" borderId="0" xfId="0" applyFont="1" applyBorder="1" applyAlignment="1">
      <alignment wrapText="1"/>
    </xf>
    <xf numFmtId="0" fontId="8" fillId="0" borderId="19" xfId="0" applyFont="1" applyBorder="1" applyAlignment="1">
      <alignment horizontal="center" vertical="top" wrapText="1"/>
    </xf>
    <xf numFmtId="0" fontId="8" fillId="0" borderId="20" xfId="0" applyFont="1" applyBorder="1" applyAlignment="1">
      <alignment horizontal="center" vertical="top" wrapText="1"/>
    </xf>
    <xf numFmtId="0" fontId="8" fillId="0" borderId="21" xfId="0" applyFont="1" applyBorder="1" applyAlignment="1">
      <alignment horizontal="center" vertical="top" wrapText="1"/>
    </xf>
    <xf numFmtId="0" fontId="16" fillId="0" borderId="1" xfId="0" applyFont="1" applyBorder="1" applyAlignment="1">
      <alignment wrapText="1"/>
    </xf>
    <xf numFmtId="0" fontId="8" fillId="0" borderId="1" xfId="0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/>
    <xf numFmtId="0" fontId="24" fillId="4" borderId="1" xfId="0" applyFont="1" applyFill="1" applyBorder="1" applyAlignment="1">
      <alignment vertical="top" wrapText="1"/>
    </xf>
    <xf numFmtId="0" fontId="17" fillId="0" borderId="1" xfId="0" applyFont="1" applyBorder="1" applyAlignment="1"/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17" fillId="0" borderId="1" xfId="0" applyFont="1" applyFill="1" applyBorder="1" applyAlignment="1"/>
    <xf numFmtId="0" fontId="14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3" fontId="8" fillId="0" borderId="3" xfId="0" applyNumberFormat="1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Border="1" applyAlignment="1">
      <alignment horizontal="left"/>
    </xf>
    <xf numFmtId="0" fontId="11" fillId="0" borderId="14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5" xfId="0" applyFont="1" applyBorder="1" applyAlignment="1">
      <alignment horizontal="center" wrapText="1"/>
    </xf>
    <xf numFmtId="0" fontId="28" fillId="0" borderId="15" xfId="0" applyFont="1" applyBorder="1" applyAlignment="1">
      <alignment horizontal="center" wrapText="1"/>
    </xf>
    <xf numFmtId="0" fontId="28" fillId="0" borderId="7" xfId="0" applyFont="1" applyBorder="1" applyAlignment="1">
      <alignment horizontal="center" wrapText="1"/>
    </xf>
    <xf numFmtId="0" fontId="8" fillId="0" borderId="15" xfId="0" applyFont="1" applyBorder="1" applyAlignment="1">
      <alignment wrapText="1"/>
    </xf>
    <xf numFmtId="0" fontId="8" fillId="0" borderId="7" xfId="0" applyFont="1" applyBorder="1" applyAlignment="1">
      <alignment wrapText="1"/>
    </xf>
    <xf numFmtId="0" fontId="24" fillId="4" borderId="15" xfId="0" applyFont="1" applyFill="1" applyBorder="1" applyAlignment="1">
      <alignment wrapText="1"/>
    </xf>
    <xf numFmtId="0" fontId="24" fillId="4" borderId="7" xfId="0" applyFont="1" applyFill="1" applyBorder="1" applyAlignment="1">
      <alignment wrapText="1"/>
    </xf>
    <xf numFmtId="0" fontId="18" fillId="3" borderId="3" xfId="0" applyFont="1" applyFill="1" applyBorder="1" applyAlignment="1">
      <alignment horizontal="center"/>
    </xf>
    <xf numFmtId="0" fontId="18" fillId="3" borderId="4" xfId="0" applyFont="1" applyFill="1" applyBorder="1" applyAlignment="1">
      <alignment horizontal="center"/>
    </xf>
    <xf numFmtId="0" fontId="18" fillId="3" borderId="2" xfId="0" applyFont="1" applyFill="1" applyBorder="1" applyAlignment="1">
      <alignment horizontal="center"/>
    </xf>
    <xf numFmtId="0" fontId="8" fillId="4" borderId="15" xfId="0" applyFont="1" applyFill="1" applyBorder="1" applyAlignment="1">
      <alignment wrapText="1"/>
    </xf>
    <xf numFmtId="0" fontId="8" fillId="4" borderId="7" xfId="0" applyFont="1" applyFill="1" applyBorder="1" applyAlignment="1">
      <alignment wrapText="1"/>
    </xf>
    <xf numFmtId="0" fontId="8" fillId="4" borderId="9" xfId="0" applyFont="1" applyFill="1" applyBorder="1" applyAlignment="1">
      <alignment wrapText="1"/>
    </xf>
    <xf numFmtId="0" fontId="15" fillId="0" borderId="15" xfId="0" applyFont="1" applyBorder="1" applyAlignment="1">
      <alignment horizontal="center" wrapText="1"/>
    </xf>
    <xf numFmtId="0" fontId="15" fillId="0" borderId="7" xfId="0" applyFont="1" applyBorder="1" applyAlignment="1">
      <alignment horizontal="center" wrapText="1"/>
    </xf>
    <xf numFmtId="0" fontId="11" fillId="0" borderId="16" xfId="0" applyFont="1" applyBorder="1" applyAlignment="1">
      <alignment horizontal="right" vertical="top" wrapText="1"/>
    </xf>
    <xf numFmtId="0" fontId="11" fillId="0" borderId="17" xfId="0" applyFont="1" applyBorder="1" applyAlignment="1">
      <alignment horizontal="right" vertical="top" wrapText="1"/>
    </xf>
    <xf numFmtId="0" fontId="11" fillId="0" borderId="18" xfId="0" applyFont="1" applyBorder="1" applyAlignment="1">
      <alignment horizontal="right" vertical="top" wrapText="1"/>
    </xf>
    <xf numFmtId="0" fontId="11" fillId="0" borderId="12" xfId="0" applyFont="1" applyBorder="1" applyAlignment="1">
      <alignment horizontal="right" vertical="top" wrapText="1"/>
    </xf>
    <xf numFmtId="0" fontId="11" fillId="0" borderId="11" xfId="0" applyFont="1" applyBorder="1" applyAlignment="1">
      <alignment horizontal="right" vertical="top" wrapText="1"/>
    </xf>
    <xf numFmtId="0" fontId="11" fillId="0" borderId="8" xfId="0" applyFont="1" applyBorder="1" applyAlignment="1">
      <alignment horizontal="right" vertical="top" wrapText="1"/>
    </xf>
    <xf numFmtId="0" fontId="7" fillId="0" borderId="6" xfId="0" applyFont="1" applyBorder="1" applyAlignment="1">
      <alignment wrapText="1"/>
    </xf>
    <xf numFmtId="0" fontId="7" fillId="0" borderId="5" xfId="0" applyFont="1" applyBorder="1" applyAlignment="1">
      <alignment wrapText="1"/>
    </xf>
    <xf numFmtId="14" fontId="8" fillId="5" borderId="14" xfId="0" applyNumberFormat="1" applyFont="1" applyFill="1" applyBorder="1" applyAlignment="1">
      <alignment horizontal="right" wrapText="1"/>
    </xf>
    <xf numFmtId="0" fontId="8" fillId="5" borderId="6" xfId="0" applyFont="1" applyFill="1" applyBorder="1" applyAlignment="1">
      <alignment horizontal="right" wrapText="1"/>
    </xf>
    <xf numFmtId="0" fontId="8" fillId="5" borderId="5" xfId="0" applyFont="1" applyFill="1" applyBorder="1" applyAlignment="1">
      <alignment horizontal="right" wrapText="1"/>
    </xf>
    <xf numFmtId="14" fontId="8" fillId="9" borderId="14" xfId="0" applyNumberFormat="1" applyFont="1" applyFill="1" applyBorder="1" applyAlignment="1">
      <alignment horizontal="right" wrapText="1"/>
    </xf>
    <xf numFmtId="14" fontId="8" fillId="9" borderId="6" xfId="0" applyNumberFormat="1" applyFont="1" applyFill="1" applyBorder="1" applyAlignment="1">
      <alignment horizontal="right" wrapText="1"/>
    </xf>
    <xf numFmtId="14" fontId="8" fillId="9" borderId="5" xfId="0" applyNumberFormat="1" applyFont="1" applyFill="1" applyBorder="1" applyAlignment="1">
      <alignment horizontal="right" wrapText="1"/>
    </xf>
    <xf numFmtId="0" fontId="8" fillId="8" borderId="14" xfId="0" applyFont="1" applyFill="1" applyBorder="1" applyAlignment="1">
      <alignment vertical="top" wrapText="1"/>
    </xf>
    <xf numFmtId="0" fontId="8" fillId="8" borderId="6" xfId="0" applyFont="1" applyFill="1" applyBorder="1" applyAlignment="1">
      <alignment vertical="top" wrapText="1"/>
    </xf>
    <xf numFmtId="0" fontId="8" fillId="8" borderId="5" xfId="0" applyFont="1" applyFill="1" applyBorder="1" applyAlignment="1">
      <alignment vertical="top" wrapText="1"/>
    </xf>
    <xf numFmtId="0" fontId="28" fillId="0" borderId="15" xfId="0" applyFont="1" applyBorder="1" applyAlignment="1">
      <alignment horizontal="center" vertical="top" wrapText="1"/>
    </xf>
    <xf numFmtId="0" fontId="28" fillId="0" borderId="7" xfId="0" applyFont="1" applyBorder="1" applyAlignment="1">
      <alignment horizontal="center" vertical="top" wrapText="1"/>
    </xf>
    <xf numFmtId="0" fontId="0" fillId="0" borderId="7" xfId="0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1" fillId="7" borderId="1" xfId="0" applyFont="1" applyFill="1" applyBorder="1" applyAlignment="1">
      <alignment vertical="top" wrapText="1"/>
    </xf>
    <xf numFmtId="0" fontId="11" fillId="0" borderId="14" xfId="0" applyFont="1" applyBorder="1" applyAlignment="1">
      <alignment horizontal="center" vertical="top" wrapText="1"/>
    </xf>
    <xf numFmtId="0" fontId="11" fillId="0" borderId="5" xfId="0" applyFont="1" applyBorder="1" applyAlignment="1">
      <alignment horizontal="center" vertical="top" wrapText="1"/>
    </xf>
    <xf numFmtId="0" fontId="11" fillId="0" borderId="6" xfId="0" applyFont="1" applyBorder="1" applyAlignment="1">
      <alignment horizontal="center" vertical="top" wrapText="1"/>
    </xf>
    <xf numFmtId="0" fontId="15" fillId="0" borderId="16" xfId="0" applyFont="1" applyBorder="1" applyAlignment="1">
      <alignment wrapText="1"/>
    </xf>
    <xf numFmtId="0" fontId="15" fillId="0" borderId="17" xfId="0" applyFont="1" applyBorder="1" applyAlignment="1">
      <alignment wrapText="1"/>
    </xf>
    <xf numFmtId="0" fontId="15" fillId="0" borderId="18" xfId="0" applyFont="1" applyBorder="1" applyAlignment="1">
      <alignment wrapText="1"/>
    </xf>
    <xf numFmtId="0" fontId="15" fillId="0" borderId="13" xfId="0" applyFont="1" applyBorder="1" applyAlignment="1">
      <alignment wrapText="1"/>
    </xf>
    <xf numFmtId="0" fontId="15" fillId="0" borderId="0" xfId="0" applyFont="1" applyBorder="1" applyAlignment="1">
      <alignment wrapText="1"/>
    </xf>
    <xf numFmtId="0" fontId="15" fillId="0" borderId="10" xfId="0" applyFont="1" applyBorder="1" applyAlignment="1">
      <alignment wrapText="1"/>
    </xf>
    <xf numFmtId="0" fontId="8" fillId="0" borderId="12" xfId="0" applyFont="1" applyBorder="1" applyAlignment="1">
      <alignment wrapText="1"/>
    </xf>
    <xf numFmtId="0" fontId="8" fillId="0" borderId="11" xfId="0" applyFont="1" applyBorder="1" applyAlignment="1">
      <alignment wrapText="1"/>
    </xf>
    <xf numFmtId="0" fontId="8" fillId="0" borderId="8" xfId="0" applyFont="1" applyBorder="1" applyAlignment="1">
      <alignment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P307"/>
  <sheetViews>
    <sheetView tabSelected="1" topLeftCell="A127" workbookViewId="0">
      <selection activeCell="P148" sqref="P148"/>
    </sheetView>
  </sheetViews>
  <sheetFormatPr defaultRowHeight="14.4"/>
  <cols>
    <col min="1" max="1" width="7.6640625" style="1" customWidth="1"/>
    <col min="2" max="2" width="10.6640625" style="1" customWidth="1"/>
    <col min="3" max="3" width="9.5546875" style="1" customWidth="1"/>
    <col min="4" max="4" width="8.5546875" style="1" customWidth="1"/>
    <col min="5" max="5" width="10.88671875" style="1" customWidth="1"/>
    <col min="6" max="6" width="11.6640625" style="1" customWidth="1"/>
    <col min="7" max="7" width="9.88671875" style="1" customWidth="1"/>
    <col min="8" max="8" width="10.44140625" style="1" customWidth="1"/>
    <col min="9" max="9" width="10.6640625" style="1" customWidth="1"/>
    <col min="10" max="10" width="8.5546875" style="1" customWidth="1"/>
    <col min="11" max="11" width="9.5546875" style="1" customWidth="1"/>
    <col min="12" max="12" width="8.5546875" style="1" customWidth="1"/>
    <col min="13" max="13" width="9.109375" style="1" customWidth="1"/>
    <col min="14" max="14" width="8.5546875" style="1" customWidth="1"/>
    <col min="15" max="15" width="8.6640625" style="1" customWidth="1"/>
    <col min="16" max="16" width="11.33203125" style="1" customWidth="1"/>
    <col min="17" max="16384" width="8.88671875" style="1"/>
  </cols>
  <sheetData>
    <row r="2" spans="2:15" ht="21">
      <c r="B2" s="205" t="s">
        <v>63</v>
      </c>
      <c r="C2" s="206"/>
      <c r="D2" s="206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7"/>
    </row>
    <row r="4" spans="2:15">
      <c r="B4" s="201" t="s">
        <v>18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</row>
    <row r="5" spans="2:15">
      <c r="B5" s="2" t="s">
        <v>0</v>
      </c>
      <c r="C5" s="3">
        <v>2005</v>
      </c>
      <c r="D5" s="3">
        <v>2006</v>
      </c>
      <c r="E5" s="3">
        <v>2007</v>
      </c>
      <c r="F5" s="3">
        <v>2008</v>
      </c>
      <c r="G5" s="3">
        <v>2009</v>
      </c>
      <c r="H5" s="4">
        <v>2010</v>
      </c>
      <c r="I5" s="4">
        <v>2011</v>
      </c>
      <c r="J5" s="4">
        <v>2012</v>
      </c>
      <c r="K5" s="4">
        <v>2013</v>
      </c>
      <c r="L5" s="4">
        <v>2014</v>
      </c>
      <c r="M5" s="2">
        <v>2015</v>
      </c>
      <c r="N5" s="2">
        <v>2016</v>
      </c>
      <c r="O5" s="2">
        <v>2017</v>
      </c>
    </row>
    <row r="6" spans="2:15">
      <c r="B6" s="2"/>
      <c r="C6" s="3" t="s">
        <v>1</v>
      </c>
      <c r="D6" s="3" t="s">
        <v>1</v>
      </c>
      <c r="E6" s="3" t="s">
        <v>1</v>
      </c>
      <c r="F6" s="3" t="s">
        <v>1</v>
      </c>
      <c r="G6" s="3" t="s">
        <v>1</v>
      </c>
      <c r="H6" s="4" t="s">
        <v>1</v>
      </c>
      <c r="I6" s="4" t="s">
        <v>1</v>
      </c>
      <c r="J6" s="5" t="s">
        <v>1</v>
      </c>
      <c r="K6" s="5" t="s">
        <v>1</v>
      </c>
      <c r="L6" s="5" t="s">
        <v>1</v>
      </c>
      <c r="M6" s="5" t="s">
        <v>1</v>
      </c>
      <c r="N6" s="5" t="s">
        <v>1</v>
      </c>
      <c r="O6" s="5" t="s">
        <v>1</v>
      </c>
    </row>
    <row r="7" spans="2:15">
      <c r="B7" s="2" t="s">
        <v>2</v>
      </c>
      <c r="C7" s="6">
        <v>3022</v>
      </c>
      <c r="D7" s="6">
        <v>2862</v>
      </c>
      <c r="E7" s="6">
        <v>2461</v>
      </c>
      <c r="F7" s="7">
        <v>3039</v>
      </c>
      <c r="G7" s="7">
        <v>3007</v>
      </c>
      <c r="H7" s="7">
        <v>3131</v>
      </c>
      <c r="I7" s="7">
        <v>2986</v>
      </c>
      <c r="J7" s="7">
        <v>3005</v>
      </c>
      <c r="K7" s="7">
        <v>3083</v>
      </c>
      <c r="L7" s="7">
        <v>3215</v>
      </c>
      <c r="M7" s="7">
        <v>3168</v>
      </c>
      <c r="N7" s="7">
        <v>3254</v>
      </c>
      <c r="O7" s="7">
        <v>3105</v>
      </c>
    </row>
    <row r="8" spans="2:15">
      <c r="B8" s="2" t="s">
        <v>3</v>
      </c>
      <c r="C8" s="6">
        <v>2932</v>
      </c>
      <c r="D8" s="6">
        <v>2583</v>
      </c>
      <c r="E8" s="6">
        <v>2946</v>
      </c>
      <c r="F8" s="7">
        <v>3140</v>
      </c>
      <c r="G8" s="7">
        <v>2996</v>
      </c>
      <c r="H8" s="7">
        <v>2952</v>
      </c>
      <c r="I8" s="7">
        <v>2790</v>
      </c>
      <c r="J8" s="7">
        <v>2936</v>
      </c>
      <c r="K8" s="7">
        <v>2837</v>
      </c>
      <c r="L8" s="7">
        <v>3058</v>
      </c>
      <c r="M8" s="7">
        <v>2991</v>
      </c>
      <c r="N8" s="7">
        <v>3222</v>
      </c>
      <c r="O8" s="7">
        <v>3250</v>
      </c>
    </row>
    <row r="9" spans="2:15">
      <c r="B9" s="2" t="s">
        <v>4</v>
      </c>
      <c r="C9" s="6">
        <v>2784</v>
      </c>
      <c r="D9" s="6">
        <v>3159</v>
      </c>
      <c r="E9" s="6">
        <v>3245</v>
      </c>
      <c r="F9" s="7">
        <v>2764</v>
      </c>
      <c r="G9" s="7">
        <v>3188</v>
      </c>
      <c r="H9" s="7">
        <v>3497</v>
      </c>
      <c r="I9" s="7">
        <v>3193</v>
      </c>
      <c r="J9" s="7">
        <v>2951</v>
      </c>
      <c r="K9" s="7">
        <v>2997</v>
      </c>
      <c r="L9" s="7">
        <v>3310</v>
      </c>
      <c r="M9" s="7">
        <v>3580</v>
      </c>
      <c r="N9" s="7">
        <v>3306</v>
      </c>
      <c r="O9" s="7">
        <v>3347</v>
      </c>
    </row>
    <row r="10" spans="2:15">
      <c r="B10" s="2" t="s">
        <v>5</v>
      </c>
      <c r="C10" s="6">
        <v>2667</v>
      </c>
      <c r="D10" s="6">
        <v>2553</v>
      </c>
      <c r="E10" s="6">
        <v>2492</v>
      </c>
      <c r="F10" s="7">
        <v>3133</v>
      </c>
      <c r="G10" s="7">
        <v>3022</v>
      </c>
      <c r="H10" s="7">
        <v>3325</v>
      </c>
      <c r="I10" s="7">
        <v>2764</v>
      </c>
      <c r="J10" s="7">
        <v>2806</v>
      </c>
      <c r="K10" s="7">
        <v>3122</v>
      </c>
      <c r="L10" s="7">
        <v>3265</v>
      </c>
      <c r="M10" s="7">
        <v>3342</v>
      </c>
      <c r="N10" s="7">
        <v>3345</v>
      </c>
      <c r="O10" s="7">
        <v>2926</v>
      </c>
    </row>
    <row r="11" spans="2:15">
      <c r="B11" s="2" t="s">
        <v>6</v>
      </c>
      <c r="C11" s="6">
        <v>2786</v>
      </c>
      <c r="D11" s="6">
        <v>2953</v>
      </c>
      <c r="E11" s="6">
        <v>2634</v>
      </c>
      <c r="F11" s="7">
        <v>2868</v>
      </c>
      <c r="G11" s="7">
        <v>2977</v>
      </c>
      <c r="H11" s="7">
        <v>3474</v>
      </c>
      <c r="I11" s="7">
        <v>3190</v>
      </c>
      <c r="J11" s="7">
        <v>2984</v>
      </c>
      <c r="K11" s="7">
        <v>3023</v>
      </c>
      <c r="L11" s="7">
        <v>3372</v>
      </c>
      <c r="M11" s="7">
        <v>3097</v>
      </c>
      <c r="N11" s="7">
        <v>3307</v>
      </c>
      <c r="O11" s="7">
        <v>3288</v>
      </c>
    </row>
    <row r="12" spans="2:15">
      <c r="B12" s="2" t="s">
        <v>7</v>
      </c>
      <c r="C12" s="6">
        <v>2584</v>
      </c>
      <c r="D12" s="6">
        <v>2518</v>
      </c>
      <c r="E12" s="6">
        <v>2236</v>
      </c>
      <c r="F12" s="7">
        <v>2899</v>
      </c>
      <c r="G12" s="7">
        <v>3158</v>
      </c>
      <c r="H12" s="7">
        <v>3357</v>
      </c>
      <c r="I12" s="7">
        <v>3163</v>
      </c>
      <c r="J12" s="7">
        <v>2885</v>
      </c>
      <c r="K12" s="7">
        <v>3105</v>
      </c>
      <c r="L12" s="7">
        <v>3462</v>
      </c>
      <c r="M12" s="7">
        <v>3355</v>
      </c>
      <c r="N12" s="7">
        <v>3295</v>
      </c>
      <c r="O12" s="7">
        <v>3144</v>
      </c>
    </row>
    <row r="13" spans="2:15">
      <c r="B13" s="2" t="s">
        <v>8</v>
      </c>
      <c r="C13" s="6">
        <v>2172</v>
      </c>
      <c r="D13" s="6">
        <v>2001</v>
      </c>
      <c r="E13" s="6">
        <v>2752</v>
      </c>
      <c r="F13" s="7">
        <v>3040</v>
      </c>
      <c r="G13" s="7">
        <v>2783</v>
      </c>
      <c r="H13" s="7">
        <v>2722</v>
      </c>
      <c r="I13" s="7">
        <v>2473</v>
      </c>
      <c r="J13" s="7">
        <v>2684</v>
      </c>
      <c r="K13" s="7">
        <v>2440</v>
      </c>
      <c r="L13" s="7">
        <v>3082</v>
      </c>
      <c r="M13" s="7">
        <v>3025</v>
      </c>
      <c r="N13" s="7">
        <v>2429</v>
      </c>
      <c r="O13" s="7">
        <v>2399</v>
      </c>
    </row>
    <row r="14" spans="2:15">
      <c r="B14" s="2" t="s">
        <v>9</v>
      </c>
      <c r="C14" s="6">
        <v>2471</v>
      </c>
      <c r="D14" s="6">
        <v>2261</v>
      </c>
      <c r="E14" s="6">
        <v>3024</v>
      </c>
      <c r="F14" s="7">
        <v>2774</v>
      </c>
      <c r="G14" s="7">
        <v>2594</v>
      </c>
      <c r="H14" s="7">
        <v>2658</v>
      </c>
      <c r="I14" s="7">
        <v>2473</v>
      </c>
      <c r="J14" s="7">
        <v>3006</v>
      </c>
      <c r="K14" s="7">
        <v>2687</v>
      </c>
      <c r="L14" s="7">
        <v>2736</v>
      </c>
      <c r="M14" s="7">
        <v>3047</v>
      </c>
      <c r="N14" s="7">
        <v>2947</v>
      </c>
      <c r="O14" s="7">
        <v>2828</v>
      </c>
    </row>
    <row r="15" spans="2:15">
      <c r="B15" s="2" t="s">
        <v>10</v>
      </c>
      <c r="C15" s="6">
        <v>2786</v>
      </c>
      <c r="D15" s="6">
        <v>2569</v>
      </c>
      <c r="E15" s="6">
        <v>2503</v>
      </c>
      <c r="F15" s="7">
        <v>2959</v>
      </c>
      <c r="G15" s="7">
        <v>3028</v>
      </c>
      <c r="H15" s="7">
        <v>3195</v>
      </c>
      <c r="I15" s="7">
        <v>3022</v>
      </c>
      <c r="J15" s="7">
        <v>2893</v>
      </c>
      <c r="K15" s="7">
        <v>2913</v>
      </c>
      <c r="L15" s="7">
        <v>3205</v>
      </c>
      <c r="M15" s="7">
        <v>3056</v>
      </c>
      <c r="N15" s="7">
        <v>2977</v>
      </c>
      <c r="O15" s="7"/>
    </row>
    <row r="16" spans="2:15">
      <c r="B16" s="2" t="s">
        <v>11</v>
      </c>
      <c r="C16" s="6">
        <v>2731</v>
      </c>
      <c r="D16" s="6">
        <v>2670</v>
      </c>
      <c r="E16" s="6">
        <v>2778</v>
      </c>
      <c r="F16" s="7">
        <v>3183</v>
      </c>
      <c r="G16" s="7">
        <v>3009</v>
      </c>
      <c r="H16" s="7">
        <v>3104</v>
      </c>
      <c r="I16" s="7">
        <v>2794</v>
      </c>
      <c r="J16" s="7">
        <v>3485</v>
      </c>
      <c r="K16" s="7">
        <v>3202</v>
      </c>
      <c r="L16" s="7">
        <v>3601</v>
      </c>
      <c r="M16" s="7">
        <v>3278</v>
      </c>
      <c r="N16" s="7">
        <v>3062</v>
      </c>
      <c r="O16" s="7"/>
    </row>
    <row r="17" spans="2:16">
      <c r="B17" s="2" t="s">
        <v>12</v>
      </c>
      <c r="C17" s="6">
        <v>2693</v>
      </c>
      <c r="D17" s="6">
        <v>2835</v>
      </c>
      <c r="E17" s="6">
        <v>2473</v>
      </c>
      <c r="F17" s="7">
        <v>2687</v>
      </c>
      <c r="G17" s="7">
        <v>2850</v>
      </c>
      <c r="H17" s="7">
        <v>3389</v>
      </c>
      <c r="I17" s="7">
        <v>2902</v>
      </c>
      <c r="J17" s="7">
        <v>3177</v>
      </c>
      <c r="K17" s="7">
        <v>3049</v>
      </c>
      <c r="L17" s="7">
        <v>3303</v>
      </c>
      <c r="M17" s="7">
        <v>3178</v>
      </c>
      <c r="N17" s="7">
        <v>3221</v>
      </c>
      <c r="O17" s="7"/>
    </row>
    <row r="18" spans="2:16">
      <c r="B18" s="2" t="s">
        <v>13</v>
      </c>
      <c r="C18" s="6">
        <v>2182</v>
      </c>
      <c r="D18" s="6">
        <v>2291</v>
      </c>
      <c r="E18" s="6">
        <v>3100</v>
      </c>
      <c r="F18" s="7">
        <v>2422</v>
      </c>
      <c r="G18" s="7">
        <v>2680</v>
      </c>
      <c r="H18" s="7">
        <v>2946</v>
      </c>
      <c r="I18" s="7">
        <v>2491</v>
      </c>
      <c r="J18" s="7">
        <v>2345</v>
      </c>
      <c r="K18" s="7">
        <v>2534</v>
      </c>
      <c r="L18" s="7">
        <v>2527</v>
      </c>
      <c r="M18" s="7">
        <v>2698</v>
      </c>
      <c r="N18" s="7">
        <v>2726</v>
      </c>
      <c r="O18" s="7"/>
    </row>
    <row r="19" spans="2:16">
      <c r="B19" s="8" t="s">
        <v>22</v>
      </c>
      <c r="C19" s="9">
        <f t="shared" ref="C19:H19" si="0">SUM(C7:C18)</f>
        <v>31810</v>
      </c>
      <c r="D19" s="9">
        <f t="shared" si="0"/>
        <v>31255</v>
      </c>
      <c r="E19" s="9">
        <f t="shared" si="0"/>
        <v>32644</v>
      </c>
      <c r="F19" s="9">
        <f t="shared" si="0"/>
        <v>34908</v>
      </c>
      <c r="G19" s="9">
        <f t="shared" si="0"/>
        <v>35292</v>
      </c>
      <c r="H19" s="9">
        <f t="shared" si="0"/>
        <v>37750</v>
      </c>
      <c r="I19" s="9">
        <f t="shared" ref="I19:O19" si="1">SUM(I7:I18)</f>
        <v>34241</v>
      </c>
      <c r="J19" s="9">
        <f t="shared" si="1"/>
        <v>35157</v>
      </c>
      <c r="K19" s="9">
        <f t="shared" si="1"/>
        <v>34992</v>
      </c>
      <c r="L19" s="9">
        <f t="shared" si="1"/>
        <v>38136</v>
      </c>
      <c r="M19" s="9">
        <f t="shared" si="1"/>
        <v>37815</v>
      </c>
      <c r="N19" s="9">
        <f t="shared" si="1"/>
        <v>37091</v>
      </c>
      <c r="O19" s="9">
        <f t="shared" si="1"/>
        <v>24287</v>
      </c>
      <c r="P19" s="10"/>
    </row>
    <row r="20" spans="2:16" ht="26.25" customHeight="1">
      <c r="B20" s="11" t="s">
        <v>67</v>
      </c>
      <c r="C20" s="12"/>
      <c r="D20" s="13">
        <v>-555</v>
      </c>
      <c r="E20" s="13">
        <v>1389</v>
      </c>
      <c r="F20" s="13">
        <v>2264</v>
      </c>
      <c r="G20" s="9">
        <v>384</v>
      </c>
      <c r="H20" s="9">
        <v>2458</v>
      </c>
      <c r="I20" s="9">
        <v>-3509</v>
      </c>
      <c r="J20" s="9">
        <v>916</v>
      </c>
      <c r="K20" s="9">
        <v>-165</v>
      </c>
      <c r="L20" s="9">
        <v>3144</v>
      </c>
      <c r="M20" s="9">
        <v>-341</v>
      </c>
      <c r="N20" s="9">
        <v>-724</v>
      </c>
      <c r="O20" s="9"/>
    </row>
    <row r="21" spans="2:16">
      <c r="B21" s="14"/>
      <c r="C21" s="15"/>
      <c r="D21" s="16"/>
      <c r="E21" s="16"/>
      <c r="F21" s="16"/>
      <c r="G21" s="17"/>
      <c r="H21" s="17"/>
      <c r="I21" s="17"/>
      <c r="J21" s="17"/>
      <c r="K21" s="17"/>
      <c r="L21" s="17"/>
      <c r="M21" s="17"/>
      <c r="N21" s="17"/>
      <c r="O21" s="17"/>
    </row>
    <row r="22" spans="2:16">
      <c r="B22" s="201" t="s">
        <v>19</v>
      </c>
      <c r="C22" s="201"/>
      <c r="D22" s="201"/>
      <c r="E22" s="201"/>
      <c r="F22" s="201"/>
      <c r="G22" s="201"/>
      <c r="H22" s="209"/>
      <c r="I22" s="201"/>
      <c r="J22" s="201"/>
      <c r="K22" s="201"/>
      <c r="L22" s="201"/>
      <c r="M22" s="201"/>
      <c r="N22" s="201"/>
      <c r="O22" s="201"/>
    </row>
    <row r="23" spans="2:16">
      <c r="B23" s="2" t="s">
        <v>0</v>
      </c>
      <c r="C23" s="3">
        <v>2005</v>
      </c>
      <c r="D23" s="3">
        <v>2006</v>
      </c>
      <c r="E23" s="3">
        <v>2007</v>
      </c>
      <c r="F23" s="3">
        <v>2008</v>
      </c>
      <c r="G23" s="3">
        <v>2009</v>
      </c>
      <c r="H23" s="4">
        <v>2010</v>
      </c>
      <c r="I23" s="4">
        <v>2011</v>
      </c>
      <c r="J23" s="4">
        <v>2012</v>
      </c>
      <c r="K23" s="4">
        <v>2013</v>
      </c>
      <c r="L23" s="4">
        <v>2014</v>
      </c>
      <c r="M23" s="4">
        <v>2015</v>
      </c>
      <c r="N23" s="4">
        <v>2016</v>
      </c>
      <c r="O23" s="4">
        <v>2017</v>
      </c>
    </row>
    <row r="24" spans="2:16">
      <c r="B24" s="2"/>
      <c r="C24" s="3" t="s">
        <v>15</v>
      </c>
      <c r="D24" s="3" t="s">
        <v>15</v>
      </c>
      <c r="E24" s="3" t="s">
        <v>15</v>
      </c>
      <c r="F24" s="3" t="s">
        <v>15</v>
      </c>
      <c r="G24" s="3" t="s">
        <v>15</v>
      </c>
      <c r="H24" s="4" t="s">
        <v>15</v>
      </c>
      <c r="I24" s="4" t="s">
        <v>15</v>
      </c>
      <c r="J24" s="4" t="s">
        <v>15</v>
      </c>
      <c r="K24" s="4" t="s">
        <v>15</v>
      </c>
      <c r="L24" s="4" t="s">
        <v>15</v>
      </c>
      <c r="M24" s="4" t="s">
        <v>15</v>
      </c>
      <c r="N24" s="4" t="s">
        <v>15</v>
      </c>
      <c r="O24" s="4" t="s">
        <v>15</v>
      </c>
    </row>
    <row r="25" spans="2:16">
      <c r="B25" s="2" t="s">
        <v>2</v>
      </c>
      <c r="C25" s="18">
        <v>356</v>
      </c>
      <c r="D25" s="18">
        <v>376</v>
      </c>
      <c r="E25" s="18">
        <v>451</v>
      </c>
      <c r="F25" s="19">
        <v>335</v>
      </c>
      <c r="G25" s="19">
        <v>83</v>
      </c>
      <c r="H25" s="19">
        <v>47</v>
      </c>
      <c r="I25" s="19">
        <v>29</v>
      </c>
      <c r="J25" s="19">
        <v>28</v>
      </c>
      <c r="K25" s="19">
        <v>50</v>
      </c>
      <c r="L25" s="19">
        <v>116</v>
      </c>
      <c r="M25" s="19">
        <v>174</v>
      </c>
      <c r="N25" s="19">
        <v>201</v>
      </c>
      <c r="O25" s="19">
        <v>190</v>
      </c>
    </row>
    <row r="26" spans="2:16">
      <c r="B26" s="2" t="s">
        <v>3</v>
      </c>
      <c r="C26" s="18">
        <v>316</v>
      </c>
      <c r="D26" s="18">
        <v>410</v>
      </c>
      <c r="E26" s="18">
        <v>434</v>
      </c>
      <c r="F26" s="19">
        <v>307</v>
      </c>
      <c r="G26" s="19">
        <v>98</v>
      </c>
      <c r="H26" s="19">
        <v>40</v>
      </c>
      <c r="I26" s="19">
        <v>27</v>
      </c>
      <c r="J26" s="19">
        <v>28</v>
      </c>
      <c r="K26" s="19">
        <v>51</v>
      </c>
      <c r="L26" s="19">
        <v>112</v>
      </c>
      <c r="M26" s="19">
        <v>138</v>
      </c>
      <c r="N26" s="19">
        <v>143</v>
      </c>
      <c r="O26" s="19">
        <v>171</v>
      </c>
    </row>
    <row r="27" spans="2:16">
      <c r="B27" s="2" t="s">
        <v>4</v>
      </c>
      <c r="C27" s="18">
        <v>393</v>
      </c>
      <c r="D27" s="18">
        <v>465</v>
      </c>
      <c r="E27" s="18">
        <v>390</v>
      </c>
      <c r="F27" s="19">
        <v>396</v>
      </c>
      <c r="G27" s="19">
        <v>68</v>
      </c>
      <c r="H27" s="19">
        <v>37</v>
      </c>
      <c r="I27" s="19">
        <v>29</v>
      </c>
      <c r="J27" s="19">
        <v>19</v>
      </c>
      <c r="K27" s="19">
        <v>42</v>
      </c>
      <c r="L27" s="19">
        <v>130</v>
      </c>
      <c r="M27" s="19">
        <v>174</v>
      </c>
      <c r="N27" s="19">
        <v>181</v>
      </c>
      <c r="O27" s="19">
        <v>179</v>
      </c>
    </row>
    <row r="28" spans="2:16">
      <c r="B28" s="2" t="s">
        <v>5</v>
      </c>
      <c r="C28" s="18">
        <v>375</v>
      </c>
      <c r="D28" s="18">
        <v>373</v>
      </c>
      <c r="E28" s="18">
        <v>404</v>
      </c>
      <c r="F28" s="19">
        <v>342</v>
      </c>
      <c r="G28" s="19">
        <v>70</v>
      </c>
      <c r="H28" s="19">
        <v>40</v>
      </c>
      <c r="I28" s="19">
        <v>27</v>
      </c>
      <c r="J28" s="19">
        <v>23</v>
      </c>
      <c r="K28" s="19">
        <v>67</v>
      </c>
      <c r="L28" s="19">
        <v>112</v>
      </c>
      <c r="M28" s="19">
        <v>171</v>
      </c>
      <c r="N28" s="19">
        <v>185</v>
      </c>
      <c r="O28" s="19">
        <v>95</v>
      </c>
    </row>
    <row r="29" spans="2:16">
      <c r="B29" s="2" t="s">
        <v>6</v>
      </c>
      <c r="C29" s="18">
        <v>356</v>
      </c>
      <c r="D29" s="18">
        <v>465</v>
      </c>
      <c r="E29" s="18">
        <v>402</v>
      </c>
      <c r="F29" s="19">
        <v>311</v>
      </c>
      <c r="G29" s="19">
        <v>79</v>
      </c>
      <c r="H29" s="19">
        <v>58</v>
      </c>
      <c r="I29" s="19">
        <v>35</v>
      </c>
      <c r="J29" s="19">
        <v>16</v>
      </c>
      <c r="K29" s="19">
        <v>42</v>
      </c>
      <c r="L29" s="19">
        <v>110</v>
      </c>
      <c r="M29" s="19">
        <v>187</v>
      </c>
      <c r="N29" s="19">
        <v>193</v>
      </c>
      <c r="O29" s="19">
        <v>203</v>
      </c>
    </row>
    <row r="30" spans="2:16">
      <c r="B30" s="2" t="s">
        <v>7</v>
      </c>
      <c r="C30" s="18">
        <v>300</v>
      </c>
      <c r="D30" s="18">
        <v>406</v>
      </c>
      <c r="E30" s="18">
        <v>379</v>
      </c>
      <c r="F30" s="19">
        <v>326</v>
      </c>
      <c r="G30" s="19">
        <v>51</v>
      </c>
      <c r="H30" s="19">
        <v>51</v>
      </c>
      <c r="I30" s="19">
        <v>19</v>
      </c>
      <c r="J30" s="19">
        <v>19</v>
      </c>
      <c r="K30" s="19">
        <v>56</v>
      </c>
      <c r="L30" s="19">
        <v>105</v>
      </c>
      <c r="M30" s="19">
        <v>158</v>
      </c>
      <c r="N30" s="19">
        <v>199</v>
      </c>
      <c r="O30" s="19">
        <v>192</v>
      </c>
    </row>
    <row r="31" spans="2:16">
      <c r="B31" s="2" t="s">
        <v>8</v>
      </c>
      <c r="C31" s="18">
        <v>353</v>
      </c>
      <c r="D31" s="18">
        <v>366</v>
      </c>
      <c r="E31" s="18">
        <v>378</v>
      </c>
      <c r="F31" s="19">
        <v>379</v>
      </c>
      <c r="G31" s="19">
        <v>38</v>
      </c>
      <c r="H31" s="19">
        <v>26</v>
      </c>
      <c r="I31" s="19">
        <v>10</v>
      </c>
      <c r="J31" s="19">
        <v>10</v>
      </c>
      <c r="K31" s="19">
        <v>51</v>
      </c>
      <c r="L31" s="19">
        <v>173</v>
      </c>
      <c r="M31" s="19">
        <v>153</v>
      </c>
      <c r="N31" s="19">
        <v>182</v>
      </c>
      <c r="O31" s="19">
        <v>172</v>
      </c>
    </row>
    <row r="32" spans="2:16">
      <c r="B32" s="2" t="s">
        <v>9</v>
      </c>
      <c r="C32" s="18">
        <v>416</v>
      </c>
      <c r="D32" s="18">
        <v>371</v>
      </c>
      <c r="E32" s="18">
        <v>333</v>
      </c>
      <c r="F32" s="19">
        <v>353</v>
      </c>
      <c r="G32" s="19">
        <v>27</v>
      </c>
      <c r="H32" s="19">
        <v>55</v>
      </c>
      <c r="I32" s="19">
        <v>10</v>
      </c>
      <c r="J32" s="19">
        <v>7</v>
      </c>
      <c r="K32" s="19">
        <v>60</v>
      </c>
      <c r="L32" s="19">
        <v>152</v>
      </c>
      <c r="M32" s="19">
        <v>167</v>
      </c>
      <c r="N32" s="19">
        <v>160</v>
      </c>
      <c r="O32" s="19">
        <v>170</v>
      </c>
    </row>
    <row r="33" spans="1:16">
      <c r="B33" s="2" t="s">
        <v>10</v>
      </c>
      <c r="C33" s="18">
        <v>399</v>
      </c>
      <c r="D33" s="18">
        <v>427</v>
      </c>
      <c r="E33" s="18">
        <v>329</v>
      </c>
      <c r="F33" s="19">
        <v>532</v>
      </c>
      <c r="G33" s="19">
        <v>39</v>
      </c>
      <c r="H33" s="19">
        <v>36</v>
      </c>
      <c r="I33" s="19">
        <v>32</v>
      </c>
      <c r="J33" s="19">
        <v>9</v>
      </c>
      <c r="K33" s="19">
        <v>49</v>
      </c>
      <c r="L33" s="19">
        <v>154</v>
      </c>
      <c r="M33" s="19">
        <v>178</v>
      </c>
      <c r="N33" s="19">
        <v>172</v>
      </c>
      <c r="O33" s="19"/>
    </row>
    <row r="34" spans="1:16">
      <c r="B34" s="2" t="s">
        <v>11</v>
      </c>
      <c r="C34" s="18">
        <v>434</v>
      </c>
      <c r="D34" s="18">
        <v>468</v>
      </c>
      <c r="E34" s="18">
        <v>379</v>
      </c>
      <c r="F34" s="19">
        <v>85</v>
      </c>
      <c r="G34" s="19">
        <v>48</v>
      </c>
      <c r="H34" s="19">
        <v>26</v>
      </c>
      <c r="I34" s="19">
        <v>40</v>
      </c>
      <c r="J34" s="19">
        <v>39</v>
      </c>
      <c r="K34" s="19">
        <v>71</v>
      </c>
      <c r="L34" s="19">
        <v>152</v>
      </c>
      <c r="M34" s="19">
        <v>184</v>
      </c>
      <c r="N34" s="19">
        <v>185</v>
      </c>
      <c r="O34" s="19"/>
    </row>
    <row r="35" spans="1:16">
      <c r="B35" s="2" t="s">
        <v>12</v>
      </c>
      <c r="C35" s="18">
        <v>474</v>
      </c>
      <c r="D35" s="18">
        <v>430</v>
      </c>
      <c r="E35" s="18">
        <v>319</v>
      </c>
      <c r="F35" s="19">
        <v>88</v>
      </c>
      <c r="G35" s="19">
        <v>46</v>
      </c>
      <c r="H35" s="19">
        <v>38</v>
      </c>
      <c r="I35" s="19">
        <v>32</v>
      </c>
      <c r="J35" s="19">
        <v>61</v>
      </c>
      <c r="K35" s="19">
        <v>91</v>
      </c>
      <c r="L35" s="19">
        <v>186</v>
      </c>
      <c r="M35" s="19">
        <v>160</v>
      </c>
      <c r="N35" s="19">
        <v>163</v>
      </c>
      <c r="O35" s="19"/>
    </row>
    <row r="36" spans="1:16">
      <c r="B36" s="2" t="s">
        <v>13</v>
      </c>
      <c r="C36" s="18">
        <v>400</v>
      </c>
      <c r="D36" s="18">
        <v>431</v>
      </c>
      <c r="E36" s="18">
        <v>317</v>
      </c>
      <c r="F36" s="19">
        <v>96</v>
      </c>
      <c r="G36" s="19">
        <v>51</v>
      </c>
      <c r="H36" s="19">
        <v>22</v>
      </c>
      <c r="I36" s="19">
        <v>20</v>
      </c>
      <c r="J36" s="19">
        <v>20</v>
      </c>
      <c r="K36" s="19">
        <v>101</v>
      </c>
      <c r="L36" s="19">
        <v>166</v>
      </c>
      <c r="M36" s="19">
        <v>144</v>
      </c>
      <c r="N36" s="19">
        <v>142</v>
      </c>
      <c r="O36" s="19"/>
    </row>
    <row r="37" spans="1:16">
      <c r="B37" s="8" t="s">
        <v>22</v>
      </c>
      <c r="C37" s="9">
        <f t="shared" ref="C37:H37" si="2">SUM(C25:C36)</f>
        <v>4572</v>
      </c>
      <c r="D37" s="9">
        <f t="shared" si="2"/>
        <v>4988</v>
      </c>
      <c r="E37" s="9">
        <f t="shared" si="2"/>
        <v>4515</v>
      </c>
      <c r="F37" s="9">
        <f t="shared" si="2"/>
        <v>3550</v>
      </c>
      <c r="G37" s="9">
        <f t="shared" si="2"/>
        <v>698</v>
      </c>
      <c r="H37" s="9">
        <f t="shared" si="2"/>
        <v>476</v>
      </c>
      <c r="I37" s="9">
        <f t="shared" ref="I37:O37" si="3">SUM(I25:I36)</f>
        <v>310</v>
      </c>
      <c r="J37" s="9">
        <f t="shared" si="3"/>
        <v>279</v>
      </c>
      <c r="K37" s="9">
        <f t="shared" si="3"/>
        <v>731</v>
      </c>
      <c r="L37" s="9">
        <f t="shared" si="3"/>
        <v>1668</v>
      </c>
      <c r="M37" s="9">
        <f t="shared" si="3"/>
        <v>1988</v>
      </c>
      <c r="N37" s="9">
        <f t="shared" si="3"/>
        <v>2106</v>
      </c>
      <c r="O37" s="9">
        <f t="shared" si="3"/>
        <v>1372</v>
      </c>
      <c r="P37" s="10"/>
    </row>
    <row r="38" spans="1:16" ht="30.75" customHeight="1">
      <c r="B38" s="11" t="s">
        <v>67</v>
      </c>
      <c r="C38" s="20"/>
      <c r="D38" s="21">
        <v>416</v>
      </c>
      <c r="E38" s="21">
        <v>-473</v>
      </c>
      <c r="F38" s="21">
        <v>-965</v>
      </c>
      <c r="G38" s="21">
        <v>-2852</v>
      </c>
      <c r="H38" s="22">
        <v>-222</v>
      </c>
      <c r="I38" s="22">
        <v>-166</v>
      </c>
      <c r="J38" s="22">
        <v>-31</v>
      </c>
      <c r="K38" s="22">
        <v>452</v>
      </c>
      <c r="L38" s="22">
        <v>937</v>
      </c>
      <c r="M38" s="22">
        <v>320</v>
      </c>
      <c r="N38" s="22">
        <v>118</v>
      </c>
      <c r="O38" s="22"/>
    </row>
    <row r="39" spans="1:16">
      <c r="B39" s="16"/>
      <c r="C39" s="23"/>
      <c r="D39" s="16"/>
      <c r="E39" s="16"/>
      <c r="H39" s="17"/>
      <c r="I39" s="17"/>
      <c r="J39" s="17"/>
      <c r="K39" s="17"/>
      <c r="L39" s="17"/>
      <c r="M39" s="23"/>
      <c r="N39" s="23"/>
      <c r="O39" s="23"/>
    </row>
    <row r="40" spans="1:16">
      <c r="B40" s="16" t="s">
        <v>14</v>
      </c>
      <c r="C40" s="23"/>
      <c r="D40" s="16"/>
      <c r="E40" s="16"/>
      <c r="H40" s="17"/>
      <c r="I40" s="17"/>
      <c r="J40" s="17"/>
      <c r="K40" s="210" t="s">
        <v>20</v>
      </c>
      <c r="L40" s="199"/>
      <c r="M40" s="199"/>
      <c r="N40" s="199"/>
      <c r="O40" s="200"/>
    </row>
    <row r="41" spans="1:16">
      <c r="B41" s="16"/>
      <c r="C41" s="23"/>
      <c r="D41" s="16"/>
      <c r="E41" s="16"/>
      <c r="F41" s="24" t="s">
        <v>14</v>
      </c>
      <c r="G41" s="24"/>
      <c r="H41" s="17"/>
      <c r="I41" s="17"/>
      <c r="J41" s="25"/>
      <c r="K41" s="2"/>
      <c r="L41" s="2">
        <v>2014</v>
      </c>
      <c r="M41" s="2">
        <v>2015</v>
      </c>
      <c r="N41" s="4">
        <v>2016</v>
      </c>
      <c r="O41" s="4">
        <v>2017</v>
      </c>
    </row>
    <row r="42" spans="1:16">
      <c r="A42" s="26"/>
      <c r="B42" s="16"/>
      <c r="C42" s="23"/>
      <c r="D42" s="16"/>
      <c r="E42" s="16"/>
      <c r="F42" s="24" t="s">
        <v>14</v>
      </c>
      <c r="G42" s="24"/>
      <c r="H42" s="17"/>
      <c r="I42" s="17"/>
      <c r="J42" s="25"/>
      <c r="K42" s="2"/>
      <c r="L42" s="19" t="s">
        <v>16</v>
      </c>
      <c r="M42" s="19" t="s">
        <v>16</v>
      </c>
      <c r="N42" s="19" t="s">
        <v>16</v>
      </c>
      <c r="O42" s="19" t="s">
        <v>16</v>
      </c>
    </row>
    <row r="43" spans="1:16">
      <c r="A43" s="26"/>
      <c r="B43" s="16"/>
      <c r="C43" s="23"/>
      <c r="D43" s="16"/>
      <c r="E43" s="16"/>
      <c r="F43" s="16"/>
      <c r="G43" s="16"/>
      <c r="H43" s="17"/>
      <c r="I43" s="17"/>
      <c r="J43" s="25"/>
      <c r="K43" s="2" t="s">
        <v>2</v>
      </c>
      <c r="L43" s="19">
        <v>138</v>
      </c>
      <c r="M43" s="19">
        <v>158</v>
      </c>
      <c r="N43" s="19">
        <v>198</v>
      </c>
      <c r="O43" s="19">
        <v>53</v>
      </c>
    </row>
    <row r="44" spans="1:16">
      <c r="A44" s="26"/>
      <c r="B44" s="16"/>
      <c r="C44" s="23"/>
      <c r="D44" s="16"/>
      <c r="E44" s="16"/>
      <c r="F44" s="16"/>
      <c r="G44" s="16"/>
      <c r="H44" s="17"/>
      <c r="I44" s="17"/>
      <c r="J44" s="25"/>
      <c r="K44" s="2" t="s">
        <v>3</v>
      </c>
      <c r="L44" s="19">
        <v>121</v>
      </c>
      <c r="M44" s="19">
        <v>109</v>
      </c>
      <c r="N44" s="19">
        <v>152</v>
      </c>
      <c r="O44" s="19">
        <v>146</v>
      </c>
    </row>
    <row r="45" spans="1:16">
      <c r="A45" s="26"/>
      <c r="B45" s="25"/>
      <c r="C45" s="25"/>
      <c r="D45" s="25"/>
      <c r="E45" s="25"/>
      <c r="F45" s="25"/>
      <c r="G45" s="25"/>
      <c r="H45" s="25"/>
      <c r="I45" s="25"/>
      <c r="J45" s="25"/>
      <c r="K45" s="2" t="s">
        <v>4</v>
      </c>
      <c r="L45" s="19">
        <v>128</v>
      </c>
      <c r="M45" s="19">
        <v>123</v>
      </c>
      <c r="N45" s="19">
        <v>119</v>
      </c>
      <c r="O45" s="19">
        <v>141</v>
      </c>
    </row>
    <row r="46" spans="1:16">
      <c r="A46" s="26"/>
      <c r="B46" s="25"/>
      <c r="C46" s="25"/>
      <c r="D46" s="25"/>
      <c r="E46" s="25"/>
      <c r="F46" s="25"/>
      <c r="G46" s="25"/>
      <c r="H46" s="25"/>
      <c r="I46" s="25"/>
      <c r="J46" s="25"/>
      <c r="K46" s="2" t="s">
        <v>5</v>
      </c>
      <c r="L46" s="19">
        <v>121</v>
      </c>
      <c r="M46" s="19">
        <v>137</v>
      </c>
      <c r="N46" s="19">
        <v>135</v>
      </c>
      <c r="O46" s="19">
        <v>299</v>
      </c>
    </row>
    <row r="47" spans="1:16">
      <c r="A47" s="26"/>
      <c r="B47" s="25"/>
      <c r="C47" s="25"/>
      <c r="D47" s="25"/>
      <c r="E47" s="25"/>
      <c r="F47" s="25"/>
      <c r="G47" s="25"/>
      <c r="H47" s="25"/>
      <c r="I47" s="25"/>
      <c r="J47" s="25"/>
      <c r="K47" s="2" t="s">
        <v>6</v>
      </c>
      <c r="L47" s="19">
        <v>162</v>
      </c>
      <c r="M47" s="19">
        <v>125</v>
      </c>
      <c r="N47" s="19">
        <v>150</v>
      </c>
      <c r="O47" s="19">
        <v>131</v>
      </c>
    </row>
    <row r="48" spans="1:16">
      <c r="A48" s="26"/>
      <c r="B48" s="25"/>
      <c r="C48" s="25"/>
      <c r="D48" s="25"/>
      <c r="E48" s="25"/>
      <c r="F48" s="25"/>
      <c r="G48" s="25"/>
      <c r="H48" s="25"/>
      <c r="I48" s="25"/>
      <c r="J48" s="25"/>
      <c r="K48" s="2" t="s">
        <v>7</v>
      </c>
      <c r="L48" s="19">
        <v>129</v>
      </c>
      <c r="M48" s="19">
        <v>109</v>
      </c>
      <c r="N48" s="19">
        <v>129</v>
      </c>
      <c r="O48" s="19">
        <v>143</v>
      </c>
    </row>
    <row r="49" spans="1:16">
      <c r="A49" s="26"/>
      <c r="B49" s="25"/>
      <c r="C49" s="25"/>
      <c r="D49" s="25"/>
      <c r="E49" s="25"/>
      <c r="F49" s="25"/>
      <c r="G49" s="25"/>
      <c r="H49" s="25"/>
      <c r="I49" s="25"/>
      <c r="J49" s="25"/>
      <c r="K49" s="2" t="s">
        <v>8</v>
      </c>
      <c r="L49" s="19">
        <v>119</v>
      </c>
      <c r="M49" s="19">
        <v>142</v>
      </c>
      <c r="N49" s="19">
        <v>141</v>
      </c>
      <c r="O49" s="19">
        <v>157</v>
      </c>
    </row>
    <row r="50" spans="1:16">
      <c r="A50" s="26"/>
      <c r="B50" s="25"/>
      <c r="C50" s="25"/>
      <c r="D50" s="25"/>
      <c r="E50" s="25"/>
      <c r="F50" s="25"/>
      <c r="G50" s="25"/>
      <c r="H50" s="25"/>
      <c r="I50" s="25"/>
      <c r="J50" s="25"/>
      <c r="K50" s="2" t="s">
        <v>9</v>
      </c>
      <c r="L50" s="19">
        <v>126</v>
      </c>
      <c r="M50" s="19">
        <v>118</v>
      </c>
      <c r="N50" s="19">
        <v>152</v>
      </c>
      <c r="O50" s="19">
        <v>123</v>
      </c>
    </row>
    <row r="51" spans="1:16">
      <c r="A51" s="26"/>
      <c r="B51" s="25"/>
      <c r="C51" s="25"/>
      <c r="D51" s="25"/>
      <c r="E51" s="25"/>
      <c r="F51" s="25"/>
      <c r="G51" s="25"/>
      <c r="H51" s="25"/>
      <c r="I51" s="25"/>
      <c r="J51" s="25"/>
      <c r="K51" s="2" t="s">
        <v>10</v>
      </c>
      <c r="L51" s="19">
        <v>126</v>
      </c>
      <c r="M51" s="19">
        <v>64</v>
      </c>
      <c r="N51" s="19">
        <v>136</v>
      </c>
      <c r="O51" s="19"/>
    </row>
    <row r="52" spans="1:16">
      <c r="A52" s="26"/>
      <c r="B52" s="25"/>
      <c r="C52" s="25"/>
      <c r="D52" s="25"/>
      <c r="E52" s="25"/>
      <c r="F52" s="25"/>
      <c r="G52" s="25"/>
      <c r="H52" s="25"/>
      <c r="I52" s="25"/>
      <c r="J52" s="25"/>
      <c r="K52" s="2" t="s">
        <v>11</v>
      </c>
      <c r="L52" s="19">
        <v>148</v>
      </c>
      <c r="M52" s="19">
        <v>64</v>
      </c>
      <c r="N52" s="19">
        <v>171</v>
      </c>
      <c r="O52" s="19"/>
    </row>
    <row r="53" spans="1:16">
      <c r="A53" s="26"/>
      <c r="B53" s="25"/>
      <c r="C53" s="25"/>
      <c r="D53" s="25"/>
      <c r="E53" s="25"/>
      <c r="F53" s="25"/>
      <c r="G53" s="25"/>
      <c r="H53" s="25"/>
      <c r="I53" s="25"/>
      <c r="J53" s="25"/>
      <c r="K53" s="2" t="s">
        <v>12</v>
      </c>
      <c r="L53" s="19">
        <v>152</v>
      </c>
      <c r="M53" s="19">
        <v>71</v>
      </c>
      <c r="N53" s="19">
        <v>178</v>
      </c>
      <c r="O53" s="19"/>
    </row>
    <row r="54" spans="1:16" ht="15" customHeight="1">
      <c r="A54" s="26"/>
      <c r="B54" s="25"/>
      <c r="C54" s="25"/>
      <c r="D54" s="25"/>
      <c r="E54" s="25"/>
      <c r="F54" s="25"/>
      <c r="G54" s="25"/>
      <c r="H54" s="25"/>
      <c r="I54" s="25"/>
      <c r="J54" s="25"/>
      <c r="K54" s="2" t="s">
        <v>13</v>
      </c>
      <c r="L54" s="19">
        <v>137</v>
      </c>
      <c r="M54" s="19">
        <v>37</v>
      </c>
      <c r="N54" s="19">
        <v>165</v>
      </c>
      <c r="O54" s="19"/>
    </row>
    <row r="55" spans="1:16">
      <c r="A55" s="26"/>
      <c r="B55" s="25"/>
      <c r="C55" s="25"/>
      <c r="D55" s="25"/>
      <c r="E55" s="25"/>
      <c r="F55" s="25"/>
      <c r="G55" s="25"/>
      <c r="H55" s="25"/>
      <c r="I55" s="25"/>
      <c r="J55" s="25"/>
      <c r="K55" s="2" t="s">
        <v>17</v>
      </c>
      <c r="L55" s="27">
        <f>SUM(L43:L54)</f>
        <v>1607</v>
      </c>
      <c r="M55" s="27">
        <f>SUM(M43:M54)</f>
        <v>1257</v>
      </c>
      <c r="N55" s="28">
        <f>SUM(N43:N54)</f>
        <v>1826</v>
      </c>
      <c r="O55" s="28">
        <f>SUM(O43:O54)</f>
        <v>1193</v>
      </c>
      <c r="P55" s="10"/>
    </row>
    <row r="56" spans="1:16" ht="24.75" customHeight="1">
      <c r="A56" s="26"/>
      <c r="B56" s="11" t="s">
        <v>67</v>
      </c>
      <c r="C56" s="19"/>
      <c r="D56" s="19"/>
      <c r="E56" s="19"/>
      <c r="F56" s="19"/>
      <c r="G56" s="19"/>
      <c r="H56" s="19"/>
      <c r="I56" s="19"/>
      <c r="J56" s="19"/>
      <c r="K56" s="29"/>
      <c r="L56" s="19"/>
      <c r="M56" s="19">
        <v>-350</v>
      </c>
      <c r="N56" s="19">
        <v>569</v>
      </c>
      <c r="O56" s="19"/>
    </row>
    <row r="57" spans="1:16" ht="14.25" customHeight="1">
      <c r="A57" s="26"/>
      <c r="B57" s="30"/>
      <c r="C57" s="23"/>
      <c r="D57" s="23"/>
      <c r="E57" s="23"/>
      <c r="F57" s="23"/>
      <c r="G57" s="23"/>
      <c r="H57" s="23"/>
      <c r="I57" s="23"/>
      <c r="J57" s="23"/>
      <c r="K57" s="31"/>
      <c r="L57" s="23"/>
      <c r="M57" s="23"/>
      <c r="N57" s="23"/>
      <c r="O57" s="23"/>
    </row>
    <row r="58" spans="1:16" ht="15" customHeight="1">
      <c r="A58" s="26"/>
      <c r="B58" s="11"/>
      <c r="C58" s="32">
        <v>2005</v>
      </c>
      <c r="D58" s="32">
        <v>2006</v>
      </c>
      <c r="E58" s="32">
        <v>2007</v>
      </c>
      <c r="F58" s="32">
        <v>2008</v>
      </c>
      <c r="G58" s="32">
        <v>2009</v>
      </c>
      <c r="H58" s="33">
        <v>2010</v>
      </c>
      <c r="I58" s="33">
        <v>2011</v>
      </c>
      <c r="J58" s="33">
        <v>2012</v>
      </c>
      <c r="K58" s="33">
        <v>2013</v>
      </c>
      <c r="L58" s="33">
        <v>2014</v>
      </c>
      <c r="M58" s="32">
        <v>2015</v>
      </c>
      <c r="N58" s="32">
        <v>2016</v>
      </c>
      <c r="O58" s="32">
        <v>2017</v>
      </c>
      <c r="P58" s="10"/>
    </row>
    <row r="59" spans="1:16" ht="15" customHeight="1">
      <c r="A59" s="26"/>
      <c r="B59" s="34" t="s">
        <v>68</v>
      </c>
      <c r="C59" s="35">
        <v>31810</v>
      </c>
      <c r="D59" s="35">
        <v>31255</v>
      </c>
      <c r="E59" s="35">
        <v>32644</v>
      </c>
      <c r="F59" s="35">
        <v>34908</v>
      </c>
      <c r="G59" s="35">
        <v>35292</v>
      </c>
      <c r="H59" s="35">
        <v>37750</v>
      </c>
      <c r="I59" s="35">
        <v>34241</v>
      </c>
      <c r="J59" s="35">
        <v>35157</v>
      </c>
      <c r="K59" s="35">
        <v>34992</v>
      </c>
      <c r="L59" s="35">
        <v>38136</v>
      </c>
      <c r="M59" s="35">
        <v>37815</v>
      </c>
      <c r="N59" s="35">
        <v>37091</v>
      </c>
      <c r="O59" s="35">
        <v>24287</v>
      </c>
      <c r="P59" s="10"/>
    </row>
    <row r="60" spans="1:16" ht="15" customHeight="1">
      <c r="A60" s="26"/>
      <c r="B60" s="36" t="s">
        <v>69</v>
      </c>
      <c r="C60" s="35">
        <v>4572</v>
      </c>
      <c r="D60" s="35">
        <v>4988</v>
      </c>
      <c r="E60" s="35">
        <v>4515</v>
      </c>
      <c r="F60" s="35">
        <v>3550</v>
      </c>
      <c r="G60" s="35">
        <v>698</v>
      </c>
      <c r="H60" s="35">
        <v>476</v>
      </c>
      <c r="I60" s="35">
        <v>310</v>
      </c>
      <c r="J60" s="35">
        <v>279</v>
      </c>
      <c r="K60" s="35">
        <v>731</v>
      </c>
      <c r="L60" s="35">
        <v>1668</v>
      </c>
      <c r="M60" s="35">
        <v>1988</v>
      </c>
      <c r="N60" s="35">
        <v>2106</v>
      </c>
      <c r="O60" s="35">
        <v>1372</v>
      </c>
      <c r="P60" s="10"/>
    </row>
    <row r="61" spans="1:16" ht="15" customHeight="1">
      <c r="A61" s="26"/>
      <c r="B61" s="34" t="s">
        <v>70</v>
      </c>
      <c r="C61" s="35"/>
      <c r="D61" s="35"/>
      <c r="E61" s="35"/>
      <c r="F61" s="35"/>
      <c r="G61" s="35"/>
      <c r="H61" s="35"/>
      <c r="I61" s="35"/>
      <c r="J61" s="35"/>
      <c r="K61" s="35"/>
      <c r="L61" s="35">
        <v>1607</v>
      </c>
      <c r="M61" s="35">
        <v>1257</v>
      </c>
      <c r="N61" s="35">
        <v>1826</v>
      </c>
      <c r="O61" s="35">
        <v>1193</v>
      </c>
      <c r="P61" s="10"/>
    </row>
    <row r="62" spans="1:16" ht="15" customHeight="1">
      <c r="A62" s="26"/>
      <c r="B62" s="34" t="s">
        <v>22</v>
      </c>
      <c r="C62" s="37">
        <f t="shared" ref="C62:O62" si="4">SUM(C59:C61)</f>
        <v>36382</v>
      </c>
      <c r="D62" s="37">
        <f t="shared" si="4"/>
        <v>36243</v>
      </c>
      <c r="E62" s="37">
        <f t="shared" si="4"/>
        <v>37159</v>
      </c>
      <c r="F62" s="37">
        <f t="shared" si="4"/>
        <v>38458</v>
      </c>
      <c r="G62" s="37">
        <f t="shared" si="4"/>
        <v>35990</v>
      </c>
      <c r="H62" s="37">
        <f t="shared" si="4"/>
        <v>38226</v>
      </c>
      <c r="I62" s="37">
        <f t="shared" si="4"/>
        <v>34551</v>
      </c>
      <c r="J62" s="37">
        <f t="shared" si="4"/>
        <v>35436</v>
      </c>
      <c r="K62" s="37">
        <f t="shared" si="4"/>
        <v>35723</v>
      </c>
      <c r="L62" s="37">
        <f t="shared" si="4"/>
        <v>41411</v>
      </c>
      <c r="M62" s="37">
        <f t="shared" si="4"/>
        <v>41060</v>
      </c>
      <c r="N62" s="37">
        <f t="shared" si="4"/>
        <v>41023</v>
      </c>
      <c r="O62" s="37">
        <f t="shared" si="4"/>
        <v>26852</v>
      </c>
      <c r="P62" s="10"/>
    </row>
    <row r="63" spans="1:16" ht="15" customHeight="1">
      <c r="A63" s="26"/>
      <c r="B63" s="38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10"/>
    </row>
    <row r="64" spans="1:16" ht="15" customHeight="1">
      <c r="A64" s="26"/>
      <c r="B64" s="211" t="s">
        <v>124</v>
      </c>
      <c r="C64" s="212"/>
      <c r="D64" s="212"/>
      <c r="E64" s="212"/>
      <c r="F64" s="212"/>
      <c r="G64" s="212"/>
      <c r="H64" s="39"/>
      <c r="I64" s="211" t="s">
        <v>125</v>
      </c>
      <c r="J64" s="212"/>
      <c r="K64" s="212"/>
      <c r="L64" s="212"/>
      <c r="M64" s="212"/>
      <c r="N64" s="212"/>
      <c r="O64" s="39"/>
      <c r="P64" s="10"/>
    </row>
    <row r="65" spans="2:16" ht="15" customHeight="1">
      <c r="B65" s="40"/>
      <c r="C65" s="41" t="s">
        <v>96</v>
      </c>
      <c r="D65" s="42">
        <v>2014</v>
      </c>
      <c r="E65" s="43">
        <v>2015</v>
      </c>
      <c r="F65" s="44">
        <v>2016</v>
      </c>
      <c r="G65" s="44">
        <v>2017</v>
      </c>
      <c r="H65" s="39"/>
      <c r="I65" s="45"/>
      <c r="J65" s="46" t="s">
        <v>99</v>
      </c>
      <c r="K65" s="40"/>
      <c r="L65" s="47">
        <v>2015</v>
      </c>
      <c r="M65" s="47">
        <v>2016</v>
      </c>
      <c r="N65" s="44">
        <v>2017</v>
      </c>
      <c r="O65" s="39"/>
      <c r="P65" s="10"/>
    </row>
    <row r="66" spans="2:16" ht="15" customHeight="1">
      <c r="B66" s="204">
        <v>1</v>
      </c>
      <c r="C66" s="41" t="s">
        <v>122</v>
      </c>
      <c r="D66" s="46">
        <v>256</v>
      </c>
      <c r="E66" s="47">
        <v>298</v>
      </c>
      <c r="F66" s="47">
        <v>267</v>
      </c>
      <c r="G66" s="47">
        <v>246</v>
      </c>
      <c r="H66" s="39"/>
      <c r="I66" s="45">
        <v>1</v>
      </c>
      <c r="J66" s="46"/>
      <c r="K66" s="40"/>
      <c r="L66" s="40"/>
      <c r="M66" s="47">
        <v>91</v>
      </c>
      <c r="N66" s="47">
        <v>111</v>
      </c>
      <c r="O66" s="39"/>
      <c r="P66" s="10"/>
    </row>
    <row r="67" spans="2:16" ht="15" customHeight="1">
      <c r="B67" s="204"/>
      <c r="C67" s="41" t="s">
        <v>123</v>
      </c>
      <c r="D67" s="46">
        <v>102</v>
      </c>
      <c r="E67" s="47">
        <v>115</v>
      </c>
      <c r="F67" s="47">
        <v>201</v>
      </c>
      <c r="G67" s="47">
        <v>128</v>
      </c>
      <c r="H67" s="39"/>
      <c r="I67" s="45">
        <v>2</v>
      </c>
      <c r="J67" s="46"/>
      <c r="K67" s="40"/>
      <c r="L67" s="40"/>
      <c r="M67" s="47">
        <v>103</v>
      </c>
      <c r="N67" s="47">
        <v>120</v>
      </c>
      <c r="O67" s="39"/>
      <c r="P67" s="10"/>
    </row>
    <row r="68" spans="2:16" ht="15" customHeight="1">
      <c r="B68" s="204">
        <v>2</v>
      </c>
      <c r="C68" s="41" t="s">
        <v>122</v>
      </c>
      <c r="D68" s="46">
        <v>223</v>
      </c>
      <c r="E68" s="47">
        <v>260</v>
      </c>
      <c r="F68" s="47">
        <v>229</v>
      </c>
      <c r="G68" s="47">
        <v>256</v>
      </c>
      <c r="H68" s="39"/>
      <c r="I68" s="45">
        <v>3</v>
      </c>
      <c r="J68" s="46"/>
      <c r="K68" s="40"/>
      <c r="L68" s="40"/>
      <c r="M68" s="47">
        <v>105</v>
      </c>
      <c r="N68" s="47">
        <v>129</v>
      </c>
      <c r="O68" s="39"/>
      <c r="P68" s="10"/>
    </row>
    <row r="69" spans="2:16" ht="15" customHeight="1">
      <c r="B69" s="204"/>
      <c r="C69" s="41" t="s">
        <v>123</v>
      </c>
      <c r="D69" s="46">
        <v>106</v>
      </c>
      <c r="E69" s="47">
        <v>94</v>
      </c>
      <c r="F69" s="47">
        <v>114</v>
      </c>
      <c r="G69" s="47">
        <v>141</v>
      </c>
      <c r="H69" s="39"/>
      <c r="I69" s="45">
        <v>4</v>
      </c>
      <c r="J69" s="46"/>
      <c r="K69" s="40"/>
      <c r="L69" s="47"/>
      <c r="M69" s="47">
        <v>113</v>
      </c>
      <c r="N69" s="47">
        <v>102</v>
      </c>
      <c r="O69" s="39"/>
      <c r="P69" s="10"/>
    </row>
    <row r="70" spans="2:16" ht="15" customHeight="1">
      <c r="B70" s="204">
        <v>3</v>
      </c>
      <c r="C70" s="41" t="s">
        <v>122</v>
      </c>
      <c r="D70" s="46">
        <v>322</v>
      </c>
      <c r="E70" s="47">
        <v>290</v>
      </c>
      <c r="F70" s="47">
        <v>248</v>
      </c>
      <c r="G70" s="47">
        <v>248</v>
      </c>
      <c r="H70" s="39"/>
      <c r="I70" s="45">
        <v>5</v>
      </c>
      <c r="J70" s="46"/>
      <c r="K70" s="40"/>
      <c r="L70" s="47"/>
      <c r="M70" s="47">
        <v>116</v>
      </c>
      <c r="N70" s="47">
        <v>125</v>
      </c>
      <c r="O70" s="39"/>
      <c r="P70" s="10"/>
    </row>
    <row r="71" spans="2:16" ht="15" customHeight="1">
      <c r="B71" s="204"/>
      <c r="C71" s="41" t="s">
        <v>123</v>
      </c>
      <c r="D71" s="46">
        <v>126</v>
      </c>
      <c r="E71" s="47">
        <v>127</v>
      </c>
      <c r="F71" s="47">
        <v>146</v>
      </c>
      <c r="G71" s="47">
        <v>152</v>
      </c>
      <c r="H71" s="39"/>
      <c r="I71" s="45">
        <v>6</v>
      </c>
      <c r="J71" s="46"/>
      <c r="K71" s="40"/>
      <c r="L71" s="47"/>
      <c r="M71" s="47">
        <v>116</v>
      </c>
      <c r="N71" s="47">
        <v>153</v>
      </c>
      <c r="O71" s="39"/>
      <c r="P71" s="10"/>
    </row>
    <row r="72" spans="2:16" ht="15" customHeight="1">
      <c r="B72" s="208">
        <v>4</v>
      </c>
      <c r="C72" s="41" t="s">
        <v>122</v>
      </c>
      <c r="D72" s="46">
        <v>235</v>
      </c>
      <c r="E72" s="47">
        <v>286</v>
      </c>
      <c r="F72" s="47">
        <v>293</v>
      </c>
      <c r="G72" s="47">
        <v>240</v>
      </c>
      <c r="H72" s="39"/>
      <c r="I72" s="45">
        <v>7</v>
      </c>
      <c r="J72" s="46"/>
      <c r="K72" s="40"/>
      <c r="L72" s="47"/>
      <c r="M72" s="47">
        <v>57</v>
      </c>
      <c r="N72" s="47">
        <v>95</v>
      </c>
      <c r="O72" s="39"/>
      <c r="P72" s="10"/>
    </row>
    <row r="73" spans="2:16" ht="15" customHeight="1">
      <c r="B73" s="208"/>
      <c r="C73" s="41" t="s">
        <v>123</v>
      </c>
      <c r="D73" s="46">
        <v>117</v>
      </c>
      <c r="E73" s="47">
        <v>122</v>
      </c>
      <c r="F73" s="47">
        <v>172</v>
      </c>
      <c r="G73" s="47">
        <v>153</v>
      </c>
      <c r="H73" s="39"/>
      <c r="I73" s="45">
        <v>8</v>
      </c>
      <c r="J73" s="46"/>
      <c r="K73" s="40"/>
      <c r="L73" s="47"/>
      <c r="M73" s="47">
        <v>121</v>
      </c>
      <c r="N73" s="47">
        <v>58</v>
      </c>
      <c r="O73" s="39"/>
      <c r="P73" s="10"/>
    </row>
    <row r="74" spans="2:16" ht="15" customHeight="1">
      <c r="B74" s="208">
        <v>5</v>
      </c>
      <c r="C74" s="41" t="s">
        <v>122</v>
      </c>
      <c r="D74" s="46">
        <v>306</v>
      </c>
      <c r="E74" s="47">
        <v>278</v>
      </c>
      <c r="F74" s="47">
        <v>243</v>
      </c>
      <c r="G74" s="47">
        <v>276</v>
      </c>
      <c r="H74" s="39"/>
      <c r="I74" s="45">
        <v>9</v>
      </c>
      <c r="J74" s="46"/>
      <c r="K74" s="40"/>
      <c r="L74" s="47"/>
      <c r="M74" s="47">
        <v>108</v>
      </c>
      <c r="N74" s="47">
        <v>123</v>
      </c>
      <c r="O74" s="39"/>
      <c r="P74" s="10"/>
    </row>
    <row r="75" spans="2:16" ht="15" customHeight="1">
      <c r="B75" s="208"/>
      <c r="C75" s="41" t="s">
        <v>123</v>
      </c>
      <c r="D75" s="46">
        <v>118</v>
      </c>
      <c r="E75" s="47">
        <v>134</v>
      </c>
      <c r="F75" s="47">
        <v>151</v>
      </c>
      <c r="G75" s="47">
        <v>167</v>
      </c>
      <c r="H75" s="39"/>
      <c r="I75" s="45">
        <v>10</v>
      </c>
      <c r="J75" s="46"/>
      <c r="K75" s="40"/>
      <c r="L75" s="47">
        <v>99</v>
      </c>
      <c r="M75" s="47">
        <v>92</v>
      </c>
      <c r="N75" s="47">
        <v>0</v>
      </c>
      <c r="O75" s="39"/>
      <c r="P75" s="10"/>
    </row>
    <row r="76" spans="2:16" ht="15" customHeight="1">
      <c r="B76" s="208">
        <v>6</v>
      </c>
      <c r="C76" s="41" t="s">
        <v>122</v>
      </c>
      <c r="D76" s="46">
        <v>269</v>
      </c>
      <c r="E76" s="47">
        <v>272</v>
      </c>
      <c r="F76" s="47">
        <v>237</v>
      </c>
      <c r="G76" s="47">
        <v>244</v>
      </c>
      <c r="H76" s="39"/>
      <c r="I76" s="45">
        <v>11</v>
      </c>
      <c r="J76" s="46"/>
      <c r="K76" s="40"/>
      <c r="L76" s="47">
        <v>96</v>
      </c>
      <c r="M76" s="47">
        <v>108</v>
      </c>
      <c r="N76" s="47">
        <v>0</v>
      </c>
      <c r="O76" s="39"/>
      <c r="P76" s="10"/>
    </row>
    <row r="77" spans="2:16" ht="15" customHeight="1">
      <c r="B77" s="208"/>
      <c r="C77" s="41" t="s">
        <v>123</v>
      </c>
      <c r="D77" s="46">
        <v>166</v>
      </c>
      <c r="E77" s="47">
        <v>114</v>
      </c>
      <c r="F77" s="47">
        <v>141</v>
      </c>
      <c r="G77" s="47">
        <v>148</v>
      </c>
      <c r="H77" s="39"/>
      <c r="I77" s="45">
        <v>12</v>
      </c>
      <c r="J77" s="46"/>
      <c r="K77" s="40"/>
      <c r="L77" s="47">
        <v>69</v>
      </c>
      <c r="M77" s="47">
        <v>79</v>
      </c>
      <c r="N77" s="47">
        <v>0</v>
      </c>
      <c r="O77" s="39"/>
      <c r="P77" s="10"/>
    </row>
    <row r="78" spans="2:16" ht="15" customHeight="1">
      <c r="B78" s="208">
        <v>7</v>
      </c>
      <c r="C78" s="41" t="s">
        <v>122</v>
      </c>
      <c r="D78" s="46">
        <v>290</v>
      </c>
      <c r="E78" s="47">
        <v>251</v>
      </c>
      <c r="F78" s="47">
        <v>265</v>
      </c>
      <c r="G78" s="47">
        <v>221</v>
      </c>
      <c r="H78" s="39"/>
      <c r="I78" s="41" t="s">
        <v>22</v>
      </c>
      <c r="J78" s="48"/>
      <c r="K78" s="37"/>
      <c r="L78" s="37">
        <f>SUM(L75:L77)</f>
        <v>264</v>
      </c>
      <c r="M78" s="37">
        <f>SUM(M66:M77)</f>
        <v>1209</v>
      </c>
      <c r="N78" s="37">
        <f>SUM(N66:N77)</f>
        <v>1016</v>
      </c>
      <c r="O78" s="39"/>
      <c r="P78" s="10"/>
    </row>
    <row r="79" spans="2:16" ht="15" customHeight="1">
      <c r="B79" s="208"/>
      <c r="C79" s="41" t="s">
        <v>123</v>
      </c>
      <c r="D79" s="46">
        <v>128</v>
      </c>
      <c r="E79" s="47">
        <v>151</v>
      </c>
      <c r="F79" s="47">
        <v>148</v>
      </c>
      <c r="G79" s="47">
        <v>162</v>
      </c>
      <c r="H79" s="39"/>
      <c r="P79" s="10"/>
    </row>
    <row r="80" spans="2:16" ht="15" customHeight="1">
      <c r="B80" s="208">
        <v>8</v>
      </c>
      <c r="C80" s="41" t="s">
        <v>122</v>
      </c>
      <c r="D80" s="46">
        <v>236</v>
      </c>
      <c r="E80" s="47">
        <v>265</v>
      </c>
      <c r="F80" s="47">
        <v>208</v>
      </c>
      <c r="G80" s="47">
        <v>288</v>
      </c>
      <c r="H80" s="39"/>
      <c r="I80" s="213" t="s">
        <v>182</v>
      </c>
      <c r="J80" s="214"/>
      <c r="K80" s="214"/>
      <c r="L80" s="214"/>
      <c r="M80" s="214"/>
      <c r="N80" s="214"/>
      <c r="O80" s="215"/>
      <c r="P80" s="136"/>
    </row>
    <row r="81" spans="2:16" ht="15" customHeight="1">
      <c r="B81" s="208"/>
      <c r="C81" s="41" t="s">
        <v>123</v>
      </c>
      <c r="D81" s="46">
        <v>110</v>
      </c>
      <c r="E81" s="47">
        <v>140</v>
      </c>
      <c r="F81" s="47">
        <v>133</v>
      </c>
      <c r="G81" s="47">
        <v>147</v>
      </c>
      <c r="H81" s="39"/>
      <c r="I81" s="148" t="s">
        <v>198</v>
      </c>
      <c r="J81" s="149"/>
      <c r="K81" s="149"/>
      <c r="L81" s="149"/>
      <c r="M81" s="149"/>
      <c r="N81" s="149"/>
      <c r="O81" s="150"/>
      <c r="P81" s="137"/>
    </row>
    <row r="82" spans="2:16" ht="15" customHeight="1">
      <c r="B82" s="208">
        <v>9</v>
      </c>
      <c r="C82" s="41" t="s">
        <v>122</v>
      </c>
      <c r="D82" s="46">
        <v>293</v>
      </c>
      <c r="E82" s="47">
        <v>302</v>
      </c>
      <c r="F82" s="47">
        <v>209</v>
      </c>
      <c r="G82" s="47">
        <v>260</v>
      </c>
      <c r="H82" s="39"/>
      <c r="I82" s="167" t="s">
        <v>199</v>
      </c>
      <c r="J82" s="168"/>
      <c r="K82" s="168"/>
      <c r="L82" s="168"/>
      <c r="M82" s="168"/>
      <c r="N82" s="168"/>
      <c r="O82" s="169"/>
      <c r="P82" s="137"/>
    </row>
    <row r="83" spans="2:16" ht="15" customHeight="1">
      <c r="B83" s="208"/>
      <c r="C83" s="41" t="s">
        <v>123</v>
      </c>
      <c r="D83" s="46">
        <v>128</v>
      </c>
      <c r="E83" s="47">
        <v>130</v>
      </c>
      <c r="F83" s="47">
        <v>139</v>
      </c>
      <c r="G83" s="47">
        <v>143</v>
      </c>
      <c r="H83" s="39"/>
      <c r="I83" s="151" t="s">
        <v>185</v>
      </c>
      <c r="J83" s="152"/>
      <c r="K83" s="152"/>
      <c r="L83" s="152"/>
      <c r="M83" s="152"/>
      <c r="N83" s="152"/>
      <c r="O83" s="153"/>
      <c r="P83" s="136"/>
    </row>
    <row r="84" spans="2:16" ht="15" customHeight="1">
      <c r="B84" s="208">
        <v>10</v>
      </c>
      <c r="C84" s="41" t="s">
        <v>122</v>
      </c>
      <c r="D84" s="46">
        <v>351</v>
      </c>
      <c r="E84" s="47">
        <v>246</v>
      </c>
      <c r="F84" s="47">
        <v>247</v>
      </c>
      <c r="G84" s="44"/>
      <c r="H84" s="39"/>
      <c r="I84" s="154" t="s">
        <v>183</v>
      </c>
      <c r="J84" s="155"/>
      <c r="K84" s="155"/>
      <c r="L84" s="155"/>
      <c r="M84" s="155"/>
      <c r="N84" s="155"/>
      <c r="O84" s="156"/>
      <c r="P84" s="139"/>
    </row>
    <row r="85" spans="2:16" ht="15" customHeight="1">
      <c r="B85" s="208"/>
      <c r="C85" s="41" t="s">
        <v>123</v>
      </c>
      <c r="D85" s="46">
        <v>139</v>
      </c>
      <c r="E85" s="47">
        <v>158</v>
      </c>
      <c r="F85" s="47">
        <v>159</v>
      </c>
      <c r="G85" s="44"/>
      <c r="H85" s="39"/>
      <c r="I85" s="270" t="s">
        <v>191</v>
      </c>
      <c r="J85" s="271"/>
      <c r="K85" s="271"/>
      <c r="L85" s="271"/>
      <c r="M85" s="271"/>
      <c r="N85" s="271"/>
      <c r="O85" s="272"/>
      <c r="P85" s="137"/>
    </row>
    <row r="86" spans="2:16" ht="15" customHeight="1">
      <c r="B86" s="208">
        <v>11</v>
      </c>
      <c r="C86" s="41" t="s">
        <v>122</v>
      </c>
      <c r="D86" s="46">
        <v>328</v>
      </c>
      <c r="E86" s="47">
        <v>247</v>
      </c>
      <c r="F86" s="47">
        <v>240</v>
      </c>
      <c r="G86" s="44"/>
      <c r="H86" s="39"/>
      <c r="I86" s="160" t="s">
        <v>186</v>
      </c>
      <c r="J86" s="158"/>
      <c r="K86" s="158"/>
      <c r="L86" s="158"/>
      <c r="M86" s="158"/>
      <c r="N86" s="158"/>
      <c r="O86" s="159"/>
      <c r="P86" s="137"/>
    </row>
    <row r="87" spans="2:16" ht="15" customHeight="1">
      <c r="B87" s="208"/>
      <c r="C87" s="41" t="s">
        <v>123</v>
      </c>
      <c r="D87" s="46">
        <v>133</v>
      </c>
      <c r="E87" s="47">
        <v>141</v>
      </c>
      <c r="F87" s="47">
        <v>120</v>
      </c>
      <c r="G87" s="44"/>
      <c r="H87" s="39"/>
      <c r="I87" s="157" t="s">
        <v>187</v>
      </c>
      <c r="J87" s="158"/>
      <c r="K87" s="158"/>
      <c r="L87" s="158"/>
      <c r="M87" s="158"/>
      <c r="N87" s="158"/>
      <c r="O87" s="159"/>
      <c r="P87" s="137"/>
    </row>
    <row r="88" spans="2:16" ht="15" customHeight="1">
      <c r="B88" s="208">
        <v>12</v>
      </c>
      <c r="C88" s="41" t="s">
        <v>122</v>
      </c>
      <c r="D88" s="46">
        <v>252</v>
      </c>
      <c r="E88" s="47">
        <v>221</v>
      </c>
      <c r="F88" s="47">
        <v>258</v>
      </c>
      <c r="G88" s="44"/>
      <c r="H88" s="39"/>
      <c r="I88" s="157" t="s">
        <v>184</v>
      </c>
      <c r="J88" s="158"/>
      <c r="K88" s="158"/>
      <c r="L88" s="158"/>
      <c r="M88" s="158"/>
      <c r="N88" s="158"/>
      <c r="O88" s="159"/>
      <c r="P88" s="137"/>
    </row>
    <row r="89" spans="2:16" ht="15" customHeight="1">
      <c r="B89" s="208"/>
      <c r="C89" s="41" t="s">
        <v>123</v>
      </c>
      <c r="D89" s="46">
        <v>99</v>
      </c>
      <c r="E89" s="47">
        <v>128</v>
      </c>
      <c r="F89" s="47">
        <v>170</v>
      </c>
      <c r="G89" s="44"/>
      <c r="H89" s="39"/>
      <c r="I89" s="161" t="s">
        <v>196</v>
      </c>
      <c r="J89" s="162"/>
      <c r="K89" s="162"/>
      <c r="L89" s="162"/>
      <c r="M89" s="162"/>
      <c r="N89" s="162"/>
      <c r="O89" s="163"/>
      <c r="P89" s="137"/>
    </row>
    <row r="90" spans="2:16" ht="15" customHeight="1">
      <c r="B90" s="41" t="s">
        <v>22</v>
      </c>
      <c r="C90" s="49"/>
      <c r="D90" s="50">
        <f>SUM(D66:D89)</f>
        <v>4833</v>
      </c>
      <c r="E90" s="50">
        <f>SUM(E66:E89)</f>
        <v>4770</v>
      </c>
      <c r="F90" s="50">
        <f>SUM(F66:F89)</f>
        <v>4738</v>
      </c>
      <c r="G90" s="50">
        <f>SUM(G66:G89)</f>
        <v>3620</v>
      </c>
      <c r="H90" s="39"/>
      <c r="I90" s="164" t="s">
        <v>197</v>
      </c>
      <c r="J90" s="165"/>
      <c r="K90" s="165"/>
      <c r="L90" s="165"/>
      <c r="M90" s="165"/>
      <c r="N90" s="165"/>
      <c r="O90" s="166"/>
      <c r="P90" s="138"/>
    </row>
    <row r="91" spans="2:16" ht="15" customHeight="1">
      <c r="B91" s="51"/>
      <c r="C91" s="52"/>
      <c r="D91" s="53"/>
      <c r="E91" s="53"/>
      <c r="F91" s="53"/>
      <c r="G91" s="53"/>
      <c r="H91" s="39"/>
      <c r="M91" s="39"/>
      <c r="N91" s="39"/>
      <c r="O91" s="39"/>
      <c r="P91" s="10"/>
    </row>
    <row r="92" spans="2:16" ht="15" customHeight="1">
      <c r="B92" s="145" t="s">
        <v>200</v>
      </c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</row>
    <row r="93" spans="2:16" ht="15" customHeight="1">
      <c r="B93" s="145" t="s">
        <v>193</v>
      </c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0"/>
    </row>
    <row r="94" spans="2:16" ht="15" customHeight="1">
      <c r="B94" s="145" t="s">
        <v>188</v>
      </c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0"/>
    </row>
    <row r="95" spans="2:16" ht="15" customHeight="1">
      <c r="B95" s="145" t="s">
        <v>194</v>
      </c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</row>
    <row r="96" spans="2:16" ht="15" customHeight="1">
      <c r="B96" s="51"/>
      <c r="C96" s="52"/>
      <c r="D96" s="53"/>
      <c r="E96" s="53"/>
      <c r="F96" s="53"/>
      <c r="G96" s="53"/>
      <c r="H96" s="39"/>
      <c r="I96" s="39"/>
      <c r="J96" s="39"/>
      <c r="K96" s="39"/>
      <c r="L96" s="39"/>
      <c r="M96" s="39"/>
      <c r="N96" s="39"/>
      <c r="O96" s="39"/>
      <c r="P96" s="10"/>
    </row>
    <row r="97" spans="1:16" ht="15" customHeight="1">
      <c r="B97" s="51"/>
      <c r="C97" s="52"/>
      <c r="D97" s="53"/>
      <c r="E97" s="53"/>
      <c r="F97" s="53"/>
      <c r="G97" s="53"/>
      <c r="H97" s="39"/>
      <c r="I97" s="39"/>
      <c r="J97" s="39"/>
      <c r="K97" s="39"/>
      <c r="L97" s="39"/>
      <c r="M97" s="39"/>
      <c r="N97" s="39"/>
      <c r="O97" s="39"/>
      <c r="P97" s="10"/>
    </row>
    <row r="98" spans="1:16" ht="18">
      <c r="B98" s="225" t="s">
        <v>64</v>
      </c>
      <c r="C98" s="226"/>
      <c r="D98" s="226"/>
      <c r="E98" s="226"/>
      <c r="F98" s="226"/>
      <c r="G98" s="226"/>
      <c r="H98" s="226"/>
      <c r="I98" s="226"/>
      <c r="J98" s="226"/>
      <c r="K98" s="226"/>
      <c r="L98" s="226"/>
      <c r="M98" s="226"/>
      <c r="N98" s="226"/>
      <c r="O98" s="227"/>
    </row>
    <row r="99" spans="1:16" ht="18"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</row>
    <row r="100" spans="1:16">
      <c r="B100" s="25"/>
      <c r="C100" s="172" t="s">
        <v>141</v>
      </c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4"/>
    </row>
    <row r="101" spans="1:16">
      <c r="B101" s="31"/>
      <c r="C101" s="55" t="s">
        <v>129</v>
      </c>
      <c r="D101" s="55" t="s">
        <v>130</v>
      </c>
      <c r="E101" s="55" t="s">
        <v>131</v>
      </c>
      <c r="F101" s="55" t="s">
        <v>132</v>
      </c>
      <c r="G101" s="55" t="s">
        <v>133</v>
      </c>
      <c r="H101" s="55" t="s">
        <v>134</v>
      </c>
      <c r="I101" s="55" t="s">
        <v>135</v>
      </c>
      <c r="J101" s="55" t="s">
        <v>136</v>
      </c>
      <c r="K101" s="55" t="s">
        <v>137</v>
      </c>
      <c r="L101" s="55" t="s">
        <v>138</v>
      </c>
      <c r="M101" s="55" t="s">
        <v>139</v>
      </c>
      <c r="N101" s="55" t="s">
        <v>140</v>
      </c>
      <c r="O101" s="55" t="s">
        <v>22</v>
      </c>
    </row>
    <row r="102" spans="1:16">
      <c r="A102" s="195" t="s">
        <v>65</v>
      </c>
      <c r="B102" s="56" t="s">
        <v>25</v>
      </c>
      <c r="C102" s="19">
        <f>C103+C104</f>
        <v>1360</v>
      </c>
      <c r="D102" s="19">
        <v>1275</v>
      </c>
      <c r="E102" s="19">
        <v>1502</v>
      </c>
      <c r="F102" s="19">
        <f>F104+F103</f>
        <v>1466</v>
      </c>
      <c r="G102" s="19">
        <v>1311</v>
      </c>
      <c r="H102" s="19">
        <v>1357</v>
      </c>
      <c r="I102" s="19">
        <v>1343</v>
      </c>
      <c r="J102" s="19">
        <v>1197</v>
      </c>
      <c r="K102" s="19">
        <v>1269</v>
      </c>
      <c r="L102" s="19">
        <f>L103+L104</f>
        <v>1369</v>
      </c>
      <c r="M102" s="19">
        <v>1249</v>
      </c>
      <c r="N102" s="19">
        <v>1266</v>
      </c>
      <c r="O102" s="57">
        <f>SUM(C102:N102)</f>
        <v>15964</v>
      </c>
    </row>
    <row r="103" spans="1:16">
      <c r="A103" s="195"/>
      <c r="B103" s="58" t="s">
        <v>23</v>
      </c>
      <c r="C103" s="59">
        <v>617</v>
      </c>
      <c r="D103" s="59">
        <v>566</v>
      </c>
      <c r="E103" s="59">
        <v>607</v>
      </c>
      <c r="F103" s="59">
        <v>537</v>
      </c>
      <c r="G103" s="59">
        <v>958</v>
      </c>
      <c r="H103" s="59">
        <v>888</v>
      </c>
      <c r="I103" s="59">
        <v>770</v>
      </c>
      <c r="J103" s="59">
        <v>766</v>
      </c>
      <c r="K103" s="59">
        <v>849</v>
      </c>
      <c r="L103" s="59">
        <v>912</v>
      </c>
      <c r="M103" s="59">
        <v>822</v>
      </c>
      <c r="N103" s="59">
        <v>793</v>
      </c>
      <c r="O103" s="60">
        <f>SUM(C103:N103)</f>
        <v>9085</v>
      </c>
    </row>
    <row r="104" spans="1:16">
      <c r="A104" s="195"/>
      <c r="B104" s="56" t="s">
        <v>26</v>
      </c>
      <c r="C104" s="19">
        <v>743</v>
      </c>
      <c r="D104" s="19">
        <v>709</v>
      </c>
      <c r="E104" s="19">
        <v>895</v>
      </c>
      <c r="F104" s="19">
        <v>929</v>
      </c>
      <c r="G104" s="19">
        <v>353</v>
      </c>
      <c r="H104" s="19">
        <v>469</v>
      </c>
      <c r="I104" s="19">
        <v>573</v>
      </c>
      <c r="J104" s="19">
        <v>431</v>
      </c>
      <c r="K104" s="19">
        <v>420</v>
      </c>
      <c r="L104" s="19">
        <v>457</v>
      </c>
      <c r="M104" s="19">
        <v>427</v>
      </c>
      <c r="N104" s="19">
        <v>473</v>
      </c>
      <c r="O104" s="57">
        <f>SUM(C104:N104)</f>
        <v>6879</v>
      </c>
    </row>
    <row r="105" spans="1:16">
      <c r="A105" s="45" t="s">
        <v>66</v>
      </c>
      <c r="B105" s="58" t="s">
        <v>21</v>
      </c>
      <c r="C105" s="59">
        <v>1382</v>
      </c>
      <c r="D105" s="59">
        <v>1353</v>
      </c>
      <c r="E105" s="59">
        <v>1481</v>
      </c>
      <c r="F105" s="59">
        <v>1334</v>
      </c>
      <c r="G105" s="59">
        <v>1283</v>
      </c>
      <c r="H105" s="59">
        <v>1576</v>
      </c>
      <c r="I105" s="59">
        <v>1521</v>
      </c>
      <c r="J105" s="59">
        <v>1513</v>
      </c>
      <c r="K105" s="59">
        <v>1377</v>
      </c>
      <c r="L105" s="59">
        <v>1339</v>
      </c>
      <c r="M105" s="59">
        <v>1296</v>
      </c>
      <c r="N105" s="59">
        <v>1412</v>
      </c>
      <c r="O105" s="60">
        <f>SUM(C105:N105)</f>
        <v>16867</v>
      </c>
    </row>
    <row r="106" spans="1:16">
      <c r="A106" s="26"/>
      <c r="B106" s="61" t="s">
        <v>167</v>
      </c>
      <c r="C106" s="62">
        <f t="shared" ref="C106:O106" si="5">SUM(C103,C105)</f>
        <v>1999</v>
      </c>
      <c r="D106" s="62">
        <f t="shared" si="5"/>
        <v>1919</v>
      </c>
      <c r="E106" s="62">
        <f t="shared" si="5"/>
        <v>2088</v>
      </c>
      <c r="F106" s="62">
        <f t="shared" si="5"/>
        <v>1871</v>
      </c>
      <c r="G106" s="62">
        <f t="shared" si="5"/>
        <v>2241</v>
      </c>
      <c r="H106" s="62">
        <f t="shared" si="5"/>
        <v>2464</v>
      </c>
      <c r="I106" s="62">
        <f t="shared" si="5"/>
        <v>2291</v>
      </c>
      <c r="J106" s="62">
        <f t="shared" si="5"/>
        <v>2279</v>
      </c>
      <c r="K106" s="62">
        <f t="shared" si="5"/>
        <v>2226</v>
      </c>
      <c r="L106" s="62">
        <f t="shared" si="5"/>
        <v>2251</v>
      </c>
      <c r="M106" s="62">
        <f t="shared" si="5"/>
        <v>2118</v>
      </c>
      <c r="N106" s="62">
        <f t="shared" si="5"/>
        <v>2205</v>
      </c>
      <c r="O106" s="62">
        <f t="shared" si="5"/>
        <v>25952</v>
      </c>
    </row>
    <row r="107" spans="1:16">
      <c r="A107" s="26"/>
      <c r="B107" s="63"/>
      <c r="C107" s="64"/>
      <c r="D107" s="64"/>
      <c r="E107" s="64"/>
      <c r="F107" s="64"/>
      <c r="G107" s="64"/>
      <c r="H107" s="64"/>
      <c r="I107" s="64"/>
      <c r="J107" s="64"/>
      <c r="K107" s="64"/>
      <c r="L107" s="64"/>
      <c r="M107" s="64"/>
      <c r="N107" s="64"/>
      <c r="O107" s="64"/>
    </row>
    <row r="108" spans="1:16">
      <c r="A108" s="26"/>
      <c r="B108" s="61"/>
      <c r="C108" s="201" t="s">
        <v>168</v>
      </c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</row>
    <row r="109" spans="1:16">
      <c r="A109" s="26"/>
      <c r="B109" s="2">
        <v>111</v>
      </c>
      <c r="C109" s="6">
        <v>369285.66</v>
      </c>
      <c r="D109" s="6">
        <v>371650.32</v>
      </c>
      <c r="E109" s="6">
        <v>390070.8</v>
      </c>
      <c r="F109" s="6">
        <v>370819.71</v>
      </c>
      <c r="G109" s="6">
        <v>416371.23</v>
      </c>
      <c r="H109" s="6">
        <v>438074.73</v>
      </c>
      <c r="I109" s="6">
        <v>397846.08</v>
      </c>
      <c r="J109" s="6">
        <v>374635.53</v>
      </c>
      <c r="K109" s="6">
        <v>403032.51</v>
      </c>
      <c r="L109" s="6">
        <v>404102.52</v>
      </c>
      <c r="M109" s="6">
        <v>378301.59</v>
      </c>
      <c r="N109" s="6">
        <v>391251.87</v>
      </c>
      <c r="O109" s="27">
        <v>4705442.55</v>
      </c>
    </row>
    <row r="110" spans="1:16">
      <c r="A110" s="26"/>
      <c r="B110" s="2">
        <v>201</v>
      </c>
      <c r="C110" s="6">
        <v>54344.07</v>
      </c>
      <c r="D110" s="6">
        <v>45331.74</v>
      </c>
      <c r="E110" s="6">
        <v>50826.69</v>
      </c>
      <c r="F110" s="6">
        <v>45415.08</v>
      </c>
      <c r="G110" s="6">
        <v>72827.91</v>
      </c>
      <c r="H110" s="6">
        <v>58659.39</v>
      </c>
      <c r="I110" s="6">
        <v>44360.46</v>
      </c>
      <c r="J110" s="6">
        <v>46911.96</v>
      </c>
      <c r="K110" s="6">
        <v>46060.65</v>
      </c>
      <c r="L110" s="6">
        <v>55258.2</v>
      </c>
      <c r="M110" s="6">
        <v>56471.58</v>
      </c>
      <c r="N110" s="6">
        <v>53962.2</v>
      </c>
      <c r="O110" s="27">
        <v>630429.93000000005</v>
      </c>
    </row>
    <row r="111" spans="1:16">
      <c r="A111" s="26"/>
      <c r="B111" s="2">
        <v>205</v>
      </c>
      <c r="C111" s="6">
        <v>87170.58</v>
      </c>
      <c r="D111" s="6">
        <v>79174.259999999995</v>
      </c>
      <c r="E111" s="6">
        <v>113834.97</v>
      </c>
      <c r="F111" s="6">
        <v>90888.48</v>
      </c>
      <c r="G111" s="6">
        <v>119487.15</v>
      </c>
      <c r="H111" s="6">
        <v>123322.5</v>
      </c>
      <c r="I111" s="6">
        <v>103274.19</v>
      </c>
      <c r="J111" s="6">
        <v>106120.53</v>
      </c>
      <c r="K111" s="6">
        <v>139456.07999999999</v>
      </c>
      <c r="L111" s="6">
        <v>134424.35999999999</v>
      </c>
      <c r="M111" s="6">
        <v>111754.89</v>
      </c>
      <c r="N111" s="6">
        <v>105872.67</v>
      </c>
      <c r="O111" s="27">
        <v>1314780.6599999999</v>
      </c>
    </row>
    <row r="112" spans="1:16">
      <c r="A112" s="26"/>
      <c r="B112" s="2">
        <v>207</v>
      </c>
      <c r="C112" s="6">
        <v>14327.37</v>
      </c>
      <c r="D112" s="6">
        <v>14035.14</v>
      </c>
      <c r="E112" s="6">
        <v>16537.77</v>
      </c>
      <c r="F112" s="6">
        <v>22203.72</v>
      </c>
      <c r="G112" s="6">
        <v>27008.639999999999</v>
      </c>
      <c r="H112" s="6">
        <v>24517.89</v>
      </c>
      <c r="I112" s="6">
        <v>8346.24</v>
      </c>
      <c r="J112" s="6">
        <v>14426.91</v>
      </c>
      <c r="K112" s="6">
        <v>12286.89</v>
      </c>
      <c r="L112" s="6">
        <v>20498.669999999998</v>
      </c>
      <c r="M112" s="6">
        <v>11220.12</v>
      </c>
      <c r="N112" s="6">
        <v>12141.09</v>
      </c>
      <c r="O112" s="27">
        <v>197550.45</v>
      </c>
    </row>
    <row r="113" spans="1:15">
      <c r="A113" s="26"/>
      <c r="B113" s="2">
        <v>209</v>
      </c>
      <c r="C113" s="6"/>
      <c r="D113" s="6"/>
      <c r="E113" s="6"/>
      <c r="F113" s="6"/>
      <c r="G113" s="6">
        <v>126.36</v>
      </c>
      <c r="H113" s="6"/>
      <c r="I113" s="6"/>
      <c r="J113" s="6"/>
      <c r="K113" s="6"/>
      <c r="L113" s="6"/>
      <c r="M113" s="6"/>
      <c r="N113" s="6"/>
      <c r="O113" s="27">
        <v>126.36</v>
      </c>
    </row>
    <row r="114" spans="1:15">
      <c r="A114" s="26"/>
      <c r="B114" s="2">
        <v>211</v>
      </c>
      <c r="C114" s="6">
        <v>90536.4</v>
      </c>
      <c r="D114" s="6">
        <v>89813.16</v>
      </c>
      <c r="E114" s="6">
        <v>93638.43</v>
      </c>
      <c r="F114" s="6">
        <v>74862.63</v>
      </c>
      <c r="G114" s="6">
        <v>95675.58</v>
      </c>
      <c r="H114" s="6">
        <v>87151.95</v>
      </c>
      <c r="I114" s="6">
        <v>85020.03</v>
      </c>
      <c r="J114" s="6">
        <v>97958.97</v>
      </c>
      <c r="K114" s="6">
        <v>106577.37</v>
      </c>
      <c r="L114" s="6">
        <v>110816.1</v>
      </c>
      <c r="M114" s="6">
        <v>99019.26</v>
      </c>
      <c r="N114" s="6">
        <v>102115.08</v>
      </c>
      <c r="O114" s="27">
        <v>1133184.96</v>
      </c>
    </row>
    <row r="115" spans="1:15">
      <c r="A115" s="26"/>
      <c r="B115" s="2">
        <v>213</v>
      </c>
      <c r="C115" s="6">
        <v>21380.76</v>
      </c>
      <c r="D115" s="6">
        <v>11869.74</v>
      </c>
      <c r="E115" s="6">
        <v>23547.51</v>
      </c>
      <c r="F115" s="6">
        <v>22589.279999999999</v>
      </c>
      <c r="G115" s="6">
        <v>20996.01</v>
      </c>
      <c r="H115" s="6">
        <v>23903.1</v>
      </c>
      <c r="I115" s="6">
        <v>19384.11</v>
      </c>
      <c r="J115" s="6">
        <v>31278.15</v>
      </c>
      <c r="K115" s="6">
        <v>38666.97</v>
      </c>
      <c r="L115" s="6">
        <v>19131.39</v>
      </c>
      <c r="M115" s="6">
        <v>27282.42</v>
      </c>
      <c r="N115" s="6">
        <v>22132.44</v>
      </c>
      <c r="O115" s="27">
        <v>282161.88</v>
      </c>
    </row>
    <row r="116" spans="1:15">
      <c r="A116" s="26"/>
      <c r="B116" s="2">
        <v>333</v>
      </c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>
        <v>0</v>
      </c>
      <c r="N116" s="6"/>
      <c r="O116" s="27">
        <v>0</v>
      </c>
    </row>
    <row r="117" spans="1:15">
      <c r="A117" s="26"/>
      <c r="B117" s="65" t="s">
        <v>22</v>
      </c>
      <c r="C117" s="66">
        <v>637044.84</v>
      </c>
      <c r="D117" s="66">
        <v>611874.36</v>
      </c>
      <c r="E117" s="66">
        <v>688456.17</v>
      </c>
      <c r="F117" s="66">
        <v>626778.9</v>
      </c>
      <c r="G117" s="66">
        <v>752492.88</v>
      </c>
      <c r="H117" s="66">
        <v>755629.56</v>
      </c>
      <c r="I117" s="66">
        <v>658231.11</v>
      </c>
      <c r="J117" s="66">
        <v>671332.05</v>
      </c>
      <c r="K117" s="66">
        <v>746080.47</v>
      </c>
      <c r="L117" s="66">
        <v>744231.24</v>
      </c>
      <c r="M117" s="66">
        <v>684049.86</v>
      </c>
      <c r="N117" s="66">
        <v>687475.35</v>
      </c>
      <c r="O117" s="66">
        <v>8263676.790000001</v>
      </c>
    </row>
    <row r="118" spans="1:15">
      <c r="B118" s="67"/>
      <c r="C118" s="67"/>
      <c r="D118" s="67"/>
      <c r="E118" s="67"/>
      <c r="F118" s="67"/>
      <c r="G118" s="67"/>
      <c r="H118" s="67"/>
      <c r="I118" s="67"/>
      <c r="J118" s="67"/>
      <c r="K118" s="67"/>
      <c r="L118" s="67"/>
      <c r="M118" s="67"/>
      <c r="N118" s="67"/>
      <c r="O118" s="67"/>
    </row>
    <row r="119" spans="1:15" ht="15" customHeight="1">
      <c r="B119" s="25"/>
      <c r="C119" s="172" t="s">
        <v>60</v>
      </c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4"/>
    </row>
    <row r="120" spans="1:15" ht="15" customHeight="1">
      <c r="B120" s="31"/>
      <c r="C120" s="55" t="s">
        <v>24</v>
      </c>
      <c r="D120" s="55" t="s">
        <v>27</v>
      </c>
      <c r="E120" s="55" t="s">
        <v>28</v>
      </c>
      <c r="F120" s="55" t="s">
        <v>29</v>
      </c>
      <c r="G120" s="55" t="s">
        <v>30</v>
      </c>
      <c r="H120" s="55" t="s">
        <v>31</v>
      </c>
      <c r="I120" s="55" t="s">
        <v>32</v>
      </c>
      <c r="J120" s="55" t="s">
        <v>33</v>
      </c>
      <c r="K120" s="55" t="s">
        <v>34</v>
      </c>
      <c r="L120" s="55" t="s">
        <v>35</v>
      </c>
      <c r="M120" s="55" t="s">
        <v>36</v>
      </c>
      <c r="N120" s="55" t="s">
        <v>37</v>
      </c>
      <c r="O120" s="55" t="s">
        <v>22</v>
      </c>
    </row>
    <row r="121" spans="1:15" ht="15" customHeight="1">
      <c r="A121" s="195" t="s">
        <v>65</v>
      </c>
      <c r="B121" s="56" t="s">
        <v>25</v>
      </c>
      <c r="C121" s="19">
        <f>C122+C123</f>
        <v>1242</v>
      </c>
      <c r="D121" s="19">
        <f t="shared" ref="D121:N121" si="6">D122+D123</f>
        <v>1325</v>
      </c>
      <c r="E121" s="19">
        <f t="shared" si="6"/>
        <v>1380</v>
      </c>
      <c r="F121" s="19">
        <f t="shared" si="6"/>
        <v>1392</v>
      </c>
      <c r="G121" s="19">
        <f t="shared" si="6"/>
        <v>1441</v>
      </c>
      <c r="H121" s="19">
        <f t="shared" si="6"/>
        <v>1470</v>
      </c>
      <c r="I121" s="19">
        <f t="shared" si="6"/>
        <v>1205</v>
      </c>
      <c r="J121" s="19">
        <f t="shared" si="6"/>
        <v>1282</v>
      </c>
      <c r="K121" s="19">
        <f t="shared" si="6"/>
        <v>1339</v>
      </c>
      <c r="L121" s="19">
        <f t="shared" si="6"/>
        <v>1405</v>
      </c>
      <c r="M121" s="19">
        <f t="shared" si="6"/>
        <v>1370</v>
      </c>
      <c r="N121" s="19">
        <f t="shared" si="6"/>
        <v>1424</v>
      </c>
      <c r="O121" s="57">
        <f>SUM(C121:N121)</f>
        <v>16275</v>
      </c>
    </row>
    <row r="122" spans="1:15" ht="15" customHeight="1">
      <c r="A122" s="195"/>
      <c r="B122" s="58" t="s">
        <v>23</v>
      </c>
      <c r="C122" s="59">
        <v>843</v>
      </c>
      <c r="D122" s="59">
        <v>872</v>
      </c>
      <c r="E122" s="59">
        <v>915</v>
      </c>
      <c r="F122" s="59">
        <v>826</v>
      </c>
      <c r="G122" s="59">
        <v>919</v>
      </c>
      <c r="H122" s="59">
        <v>916</v>
      </c>
      <c r="I122" s="59">
        <v>759</v>
      </c>
      <c r="J122" s="59">
        <v>808</v>
      </c>
      <c r="K122" s="59">
        <v>835</v>
      </c>
      <c r="L122" s="59">
        <v>869</v>
      </c>
      <c r="M122" s="59">
        <v>843</v>
      </c>
      <c r="N122" s="59">
        <v>925</v>
      </c>
      <c r="O122" s="60">
        <f>SUM(C122:N122)</f>
        <v>10330</v>
      </c>
    </row>
    <row r="123" spans="1:15" ht="15" customHeight="1">
      <c r="A123" s="195"/>
      <c r="B123" s="56" t="s">
        <v>26</v>
      </c>
      <c r="C123" s="19">
        <v>399</v>
      </c>
      <c r="D123" s="19">
        <v>453</v>
      </c>
      <c r="E123" s="19">
        <v>465</v>
      </c>
      <c r="F123" s="19">
        <v>566</v>
      </c>
      <c r="G123" s="19">
        <v>522</v>
      </c>
      <c r="H123" s="19">
        <v>554</v>
      </c>
      <c r="I123" s="19">
        <v>446</v>
      </c>
      <c r="J123" s="19">
        <v>474</v>
      </c>
      <c r="K123" s="19">
        <v>504</v>
      </c>
      <c r="L123" s="19">
        <v>536</v>
      </c>
      <c r="M123" s="19">
        <v>527</v>
      </c>
      <c r="N123" s="19">
        <v>499</v>
      </c>
      <c r="O123" s="57">
        <f>SUM(C123:N123)</f>
        <v>5945</v>
      </c>
    </row>
    <row r="124" spans="1:15" ht="15" customHeight="1">
      <c r="A124" s="45" t="s">
        <v>66</v>
      </c>
      <c r="B124" s="58" t="s">
        <v>21</v>
      </c>
      <c r="C124" s="59">
        <v>1440</v>
      </c>
      <c r="D124" s="59">
        <v>1433</v>
      </c>
      <c r="E124" s="59">
        <v>1490</v>
      </c>
      <c r="F124" s="59">
        <v>1378</v>
      </c>
      <c r="G124" s="59">
        <v>1431</v>
      </c>
      <c r="H124" s="59">
        <v>1280</v>
      </c>
      <c r="I124" s="59">
        <v>1359</v>
      </c>
      <c r="J124" s="59">
        <v>1437</v>
      </c>
      <c r="K124" s="59">
        <v>1420</v>
      </c>
      <c r="L124" s="59">
        <v>1429</v>
      </c>
      <c r="M124" s="59">
        <v>1328</v>
      </c>
      <c r="N124" s="59">
        <v>1381</v>
      </c>
      <c r="O124" s="60">
        <f>SUM(C124:N124)</f>
        <v>16806</v>
      </c>
    </row>
    <row r="125" spans="1:15" ht="15" customHeight="1">
      <c r="A125" s="26"/>
      <c r="B125" s="61" t="s">
        <v>167</v>
      </c>
      <c r="C125" s="62">
        <f>SUM(C122,C124)</f>
        <v>2283</v>
      </c>
      <c r="D125" s="62">
        <f t="shared" ref="C125:O125" si="7">SUM(D122,D124)</f>
        <v>2305</v>
      </c>
      <c r="E125" s="62">
        <f t="shared" si="7"/>
        <v>2405</v>
      </c>
      <c r="F125" s="62">
        <f t="shared" si="7"/>
        <v>2204</v>
      </c>
      <c r="G125" s="62">
        <f t="shared" si="7"/>
        <v>2350</v>
      </c>
      <c r="H125" s="62">
        <f t="shared" si="7"/>
        <v>2196</v>
      </c>
      <c r="I125" s="62">
        <f t="shared" si="7"/>
        <v>2118</v>
      </c>
      <c r="J125" s="62">
        <f t="shared" si="7"/>
        <v>2245</v>
      </c>
      <c r="K125" s="62">
        <f t="shared" si="7"/>
        <v>2255</v>
      </c>
      <c r="L125" s="62">
        <f t="shared" si="7"/>
        <v>2298</v>
      </c>
      <c r="M125" s="62">
        <f t="shared" si="7"/>
        <v>2171</v>
      </c>
      <c r="N125" s="62">
        <f t="shared" si="7"/>
        <v>2306</v>
      </c>
      <c r="O125" s="62">
        <f t="shared" si="7"/>
        <v>27136</v>
      </c>
    </row>
    <row r="126" spans="1:15" ht="15" customHeight="1">
      <c r="A126" s="26"/>
      <c r="B126" s="68"/>
      <c r="C126" s="23"/>
      <c r="D126" s="23"/>
      <c r="E126" s="23"/>
      <c r="F126" s="23"/>
      <c r="G126" s="23"/>
      <c r="H126" s="23"/>
      <c r="I126" s="23"/>
      <c r="J126" s="23"/>
      <c r="K126" s="23"/>
      <c r="L126" s="23"/>
      <c r="M126" s="23"/>
      <c r="N126" s="23"/>
      <c r="O126" s="23"/>
    </row>
    <row r="127" spans="1:15" ht="15" customHeight="1">
      <c r="A127" s="26"/>
      <c r="B127" s="68"/>
      <c r="C127" s="172" t="s">
        <v>57</v>
      </c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4"/>
    </row>
    <row r="128" spans="1:15" ht="15" customHeight="1">
      <c r="A128" s="26"/>
      <c r="B128" s="65"/>
      <c r="C128" s="55" t="s">
        <v>24</v>
      </c>
      <c r="D128" s="55" t="s">
        <v>27</v>
      </c>
      <c r="E128" s="55" t="s">
        <v>28</v>
      </c>
      <c r="F128" s="55" t="s">
        <v>29</v>
      </c>
      <c r="G128" s="55" t="s">
        <v>30</v>
      </c>
      <c r="H128" s="55" t="s">
        <v>31</v>
      </c>
      <c r="I128" s="55" t="s">
        <v>32</v>
      </c>
      <c r="J128" s="55" t="s">
        <v>33</v>
      </c>
      <c r="K128" s="55" t="s">
        <v>34</v>
      </c>
      <c r="L128" s="55" t="s">
        <v>35</v>
      </c>
      <c r="M128" s="55" t="s">
        <v>36</v>
      </c>
      <c r="N128" s="55" t="s">
        <v>37</v>
      </c>
      <c r="O128" s="55" t="s">
        <v>22</v>
      </c>
    </row>
    <row r="129" spans="1:15" ht="15" customHeight="1">
      <c r="A129" s="26"/>
      <c r="B129" s="65" t="s">
        <v>50</v>
      </c>
      <c r="C129" s="7">
        <v>361109</v>
      </c>
      <c r="D129" s="7">
        <v>438698</v>
      </c>
      <c r="E129" s="7">
        <v>473393</v>
      </c>
      <c r="F129" s="7">
        <v>413772</v>
      </c>
      <c r="G129" s="7">
        <v>448311</v>
      </c>
      <c r="H129" s="7">
        <v>421395</v>
      </c>
      <c r="I129" s="7">
        <v>348307</v>
      </c>
      <c r="J129" s="7">
        <v>398246</v>
      </c>
      <c r="K129" s="7">
        <v>425076</v>
      </c>
      <c r="L129" s="7">
        <v>433457</v>
      </c>
      <c r="M129" s="7">
        <v>423577</v>
      </c>
      <c r="N129" s="7">
        <v>430218</v>
      </c>
      <c r="O129" s="28">
        <f t="shared" ref="O129:O135" si="8">SUM(C129:N129)</f>
        <v>5015559</v>
      </c>
    </row>
    <row r="130" spans="1:15" ht="15" customHeight="1">
      <c r="A130" s="26"/>
      <c r="B130" s="65" t="s">
        <v>51</v>
      </c>
      <c r="C130" s="7">
        <v>51400</v>
      </c>
      <c r="D130" s="7">
        <v>55158</v>
      </c>
      <c r="E130" s="7">
        <v>54754</v>
      </c>
      <c r="F130" s="7">
        <v>48426</v>
      </c>
      <c r="G130" s="7">
        <v>66693</v>
      </c>
      <c r="H130" s="7">
        <v>60020</v>
      </c>
      <c r="I130" s="7">
        <v>45630</v>
      </c>
      <c r="J130" s="7">
        <v>48405</v>
      </c>
      <c r="K130" s="7">
        <v>47329</v>
      </c>
      <c r="L130" s="7">
        <v>59644</v>
      </c>
      <c r="M130" s="7">
        <v>59709</v>
      </c>
      <c r="N130" s="7">
        <v>68532</v>
      </c>
      <c r="O130" s="28">
        <f t="shared" si="8"/>
        <v>665700</v>
      </c>
    </row>
    <row r="131" spans="1:15" ht="15" customHeight="1">
      <c r="A131" s="26"/>
      <c r="B131" s="65" t="s">
        <v>52</v>
      </c>
      <c r="C131" s="7">
        <v>142632</v>
      </c>
      <c r="D131" s="7">
        <v>122983</v>
      </c>
      <c r="E131" s="7">
        <v>99484</v>
      </c>
      <c r="F131" s="7">
        <v>112669</v>
      </c>
      <c r="G131" s="7">
        <v>123302</v>
      </c>
      <c r="H131" s="7">
        <v>123127</v>
      </c>
      <c r="I131" s="7">
        <v>138442</v>
      </c>
      <c r="J131" s="7">
        <v>126375</v>
      </c>
      <c r="K131" s="7">
        <v>144884</v>
      </c>
      <c r="L131" s="7">
        <v>126146</v>
      </c>
      <c r="M131" s="7">
        <v>128487</v>
      </c>
      <c r="N131" s="7">
        <v>129663</v>
      </c>
      <c r="O131" s="28">
        <f t="shared" si="8"/>
        <v>1518194</v>
      </c>
    </row>
    <row r="132" spans="1:15" ht="15" customHeight="1">
      <c r="A132" s="26"/>
      <c r="B132" s="65" t="s">
        <v>53</v>
      </c>
      <c r="C132" s="7">
        <v>4970</v>
      </c>
      <c r="D132" s="7">
        <v>10299</v>
      </c>
      <c r="E132" s="7">
        <v>17258</v>
      </c>
      <c r="F132" s="7">
        <v>13352</v>
      </c>
      <c r="G132" s="7">
        <v>14881</v>
      </c>
      <c r="H132" s="7">
        <v>13649</v>
      </c>
      <c r="I132" s="7">
        <v>17025</v>
      </c>
      <c r="J132" s="7">
        <v>12516</v>
      </c>
      <c r="K132" s="7">
        <v>16844</v>
      </c>
      <c r="L132" s="7">
        <v>11339</v>
      </c>
      <c r="M132" s="7">
        <v>21876</v>
      </c>
      <c r="N132" s="7">
        <v>14332</v>
      </c>
      <c r="O132" s="28">
        <f t="shared" si="8"/>
        <v>168341</v>
      </c>
    </row>
    <row r="133" spans="1:15" ht="15" customHeight="1">
      <c r="A133" s="26"/>
      <c r="B133" s="65" t="s">
        <v>54</v>
      </c>
      <c r="C133" s="7">
        <v>118188</v>
      </c>
      <c r="D133" s="7">
        <v>112763</v>
      </c>
      <c r="E133" s="7">
        <v>137412</v>
      </c>
      <c r="F133" s="7">
        <v>119201</v>
      </c>
      <c r="G133" s="7">
        <v>121307</v>
      </c>
      <c r="H133" s="7">
        <v>113404</v>
      </c>
      <c r="I133" s="7">
        <v>101813</v>
      </c>
      <c r="J133" s="7">
        <v>104446</v>
      </c>
      <c r="K133" s="7">
        <v>111185</v>
      </c>
      <c r="L133" s="7">
        <v>124085</v>
      </c>
      <c r="M133" s="7">
        <v>118578</v>
      </c>
      <c r="N133" s="7">
        <v>118681</v>
      </c>
      <c r="O133" s="28">
        <f t="shared" si="8"/>
        <v>1401063</v>
      </c>
    </row>
    <row r="134" spans="1:15" ht="15" customHeight="1">
      <c r="A134" s="26"/>
      <c r="B134" s="65" t="s">
        <v>55</v>
      </c>
      <c r="C134" s="7">
        <v>44822</v>
      </c>
      <c r="D134" s="7">
        <v>38418</v>
      </c>
      <c r="E134" s="7">
        <v>25151</v>
      </c>
      <c r="F134" s="7">
        <v>27340</v>
      </c>
      <c r="G134" s="7">
        <v>38242</v>
      </c>
      <c r="H134" s="7">
        <v>30914</v>
      </c>
      <c r="I134" s="7">
        <v>27908</v>
      </c>
      <c r="J134" s="7">
        <v>24799</v>
      </c>
      <c r="K134" s="7">
        <v>25442</v>
      </c>
      <c r="L134" s="7">
        <v>31707</v>
      </c>
      <c r="M134" s="7">
        <v>33987</v>
      </c>
      <c r="N134" s="7">
        <v>21958</v>
      </c>
      <c r="O134" s="28">
        <f t="shared" si="8"/>
        <v>370688</v>
      </c>
    </row>
    <row r="135" spans="1:15" ht="15" customHeight="1">
      <c r="A135" s="26"/>
      <c r="B135" s="65" t="s">
        <v>56</v>
      </c>
      <c r="C135" s="7"/>
      <c r="D135" s="7"/>
      <c r="E135" s="7"/>
      <c r="F135" s="7"/>
      <c r="G135" s="7"/>
      <c r="H135" s="7"/>
      <c r="I135" s="7">
        <v>223</v>
      </c>
      <c r="J135" s="7"/>
      <c r="K135" s="7"/>
      <c r="L135" s="7"/>
      <c r="M135" s="7"/>
      <c r="N135" s="7"/>
      <c r="O135" s="28">
        <f t="shared" si="8"/>
        <v>223</v>
      </c>
    </row>
    <row r="136" spans="1:15" ht="15" customHeight="1">
      <c r="A136" s="26"/>
      <c r="B136" s="65" t="s">
        <v>22</v>
      </c>
      <c r="C136" s="66">
        <f t="shared" ref="C136:O136" si="9">SUM(C129:C135)</f>
        <v>723121</v>
      </c>
      <c r="D136" s="66">
        <f t="shared" si="9"/>
        <v>778319</v>
      </c>
      <c r="E136" s="66">
        <f t="shared" si="9"/>
        <v>807452</v>
      </c>
      <c r="F136" s="66">
        <f t="shared" si="9"/>
        <v>734760</v>
      </c>
      <c r="G136" s="66">
        <f t="shared" si="9"/>
        <v>812736</v>
      </c>
      <c r="H136" s="66">
        <f t="shared" si="9"/>
        <v>762509</v>
      </c>
      <c r="I136" s="66">
        <f t="shared" si="9"/>
        <v>679348</v>
      </c>
      <c r="J136" s="66">
        <f t="shared" si="9"/>
        <v>714787</v>
      </c>
      <c r="K136" s="66">
        <f t="shared" si="9"/>
        <v>770760</v>
      </c>
      <c r="L136" s="66">
        <f t="shared" si="9"/>
        <v>786378</v>
      </c>
      <c r="M136" s="66">
        <f t="shared" si="9"/>
        <v>786214</v>
      </c>
      <c r="N136" s="66">
        <f t="shared" si="9"/>
        <v>783384</v>
      </c>
      <c r="O136" s="66">
        <f t="shared" si="9"/>
        <v>9139768</v>
      </c>
    </row>
    <row r="137" spans="1:15" ht="15" customHeight="1">
      <c r="A137" s="26"/>
      <c r="B137" s="69" t="s">
        <v>14</v>
      </c>
      <c r="C137" s="25"/>
      <c r="D137" s="25"/>
      <c r="E137" s="25"/>
      <c r="F137" s="25"/>
      <c r="G137" s="25"/>
      <c r="H137" s="25"/>
      <c r="I137" s="25"/>
      <c r="J137" s="25"/>
      <c r="K137" s="25"/>
      <c r="L137" s="25"/>
      <c r="M137" s="25"/>
      <c r="N137" s="25"/>
      <c r="O137" s="25"/>
    </row>
    <row r="138" spans="1:15" ht="15" customHeight="1">
      <c r="A138" s="26"/>
      <c r="B138" s="25"/>
      <c r="C138" s="172" t="s">
        <v>61</v>
      </c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4"/>
    </row>
    <row r="139" spans="1:15" ht="15" customHeight="1">
      <c r="A139" s="26"/>
      <c r="B139" s="31"/>
      <c r="C139" s="55" t="s">
        <v>38</v>
      </c>
      <c r="D139" s="55" t="s">
        <v>39</v>
      </c>
      <c r="E139" s="55" t="s">
        <v>40</v>
      </c>
      <c r="F139" s="55" t="s">
        <v>41</v>
      </c>
      <c r="G139" s="55" t="s">
        <v>42</v>
      </c>
      <c r="H139" s="55" t="s">
        <v>43</v>
      </c>
      <c r="I139" s="55" t="s">
        <v>44</v>
      </c>
      <c r="J139" s="55" t="s">
        <v>45</v>
      </c>
      <c r="K139" s="55" t="s">
        <v>46</v>
      </c>
      <c r="L139" s="55" t="s">
        <v>47</v>
      </c>
      <c r="M139" s="55" t="s">
        <v>48</v>
      </c>
      <c r="N139" s="55" t="s">
        <v>49</v>
      </c>
      <c r="O139" s="55" t="s">
        <v>22</v>
      </c>
    </row>
    <row r="140" spans="1:15" ht="15" customHeight="1">
      <c r="A140" s="195" t="s">
        <v>65</v>
      </c>
      <c r="B140" s="56" t="s">
        <v>25</v>
      </c>
      <c r="C140" s="19">
        <f>C142+C141</f>
        <v>1420</v>
      </c>
      <c r="D140" s="19">
        <f t="shared" ref="D140:J140" si="10">D142+D141</f>
        <v>1314</v>
      </c>
      <c r="E140" s="19">
        <f t="shared" si="10"/>
        <v>1514</v>
      </c>
      <c r="F140" s="19">
        <f t="shared" si="10"/>
        <v>1352</v>
      </c>
      <c r="G140" s="19">
        <f t="shared" si="10"/>
        <v>1349</v>
      </c>
      <c r="H140" s="19">
        <f t="shared" si="10"/>
        <v>1497</v>
      </c>
      <c r="I140" s="19">
        <f t="shared" si="10"/>
        <v>1117</v>
      </c>
      <c r="J140" s="19">
        <f t="shared" si="10"/>
        <v>1267</v>
      </c>
      <c r="K140" s="19"/>
      <c r="L140" s="19"/>
      <c r="M140" s="19"/>
      <c r="N140" s="19"/>
      <c r="O140" s="57">
        <f>SUM(C140:N140)</f>
        <v>10830</v>
      </c>
    </row>
    <row r="141" spans="1:15" ht="15" customHeight="1">
      <c r="A141" s="195"/>
      <c r="B141" s="58" t="s">
        <v>23</v>
      </c>
      <c r="C141" s="59">
        <v>917</v>
      </c>
      <c r="D141" s="59">
        <v>817</v>
      </c>
      <c r="E141" s="59">
        <v>967</v>
      </c>
      <c r="F141" s="59">
        <v>864</v>
      </c>
      <c r="G141" s="59">
        <v>841</v>
      </c>
      <c r="H141" s="59">
        <v>944</v>
      </c>
      <c r="I141" s="59">
        <v>756</v>
      </c>
      <c r="J141" s="59">
        <v>801</v>
      </c>
      <c r="K141" s="59"/>
      <c r="L141" s="59"/>
      <c r="M141" s="59"/>
      <c r="N141" s="59"/>
      <c r="O141" s="60">
        <f>SUM(C141:N141)</f>
        <v>6907</v>
      </c>
    </row>
    <row r="142" spans="1:15" ht="15.75" customHeight="1">
      <c r="A142" s="195"/>
      <c r="B142" s="56" t="s">
        <v>26</v>
      </c>
      <c r="C142" s="19">
        <v>503</v>
      </c>
      <c r="D142" s="19">
        <v>497</v>
      </c>
      <c r="E142" s="19">
        <v>547</v>
      </c>
      <c r="F142" s="19">
        <v>488</v>
      </c>
      <c r="G142" s="19">
        <v>508</v>
      </c>
      <c r="H142" s="19">
        <v>553</v>
      </c>
      <c r="I142" s="19">
        <v>361</v>
      </c>
      <c r="J142" s="19">
        <v>466</v>
      </c>
      <c r="K142" s="19"/>
      <c r="L142" s="19"/>
      <c r="M142" s="19"/>
      <c r="N142" s="19"/>
      <c r="O142" s="57">
        <f>SUM(C142:N142)</f>
        <v>3923</v>
      </c>
    </row>
    <row r="143" spans="1:15">
      <c r="A143" s="45" t="s">
        <v>66</v>
      </c>
      <c r="B143" s="58" t="s">
        <v>21</v>
      </c>
      <c r="C143" s="59">
        <v>1359</v>
      </c>
      <c r="D143" s="59">
        <v>1189</v>
      </c>
      <c r="E143" s="59">
        <v>1326</v>
      </c>
      <c r="F143" s="59">
        <v>1253</v>
      </c>
      <c r="G143" s="59">
        <v>1232</v>
      </c>
      <c r="H143" s="59">
        <v>1152</v>
      </c>
      <c r="I143" s="59">
        <v>1256</v>
      </c>
      <c r="J143" s="59"/>
      <c r="K143" s="59"/>
      <c r="L143" s="59"/>
      <c r="M143" s="59"/>
      <c r="N143" s="59"/>
      <c r="O143" s="60">
        <f>SUM(C143:N143)</f>
        <v>8767</v>
      </c>
    </row>
    <row r="144" spans="1:15">
      <c r="A144" s="26"/>
      <c r="B144" s="61" t="s">
        <v>167</v>
      </c>
      <c r="C144" s="62">
        <f t="shared" ref="C144:O144" si="11">SUM(C141,C143)</f>
        <v>2276</v>
      </c>
      <c r="D144" s="62">
        <f t="shared" si="11"/>
        <v>2006</v>
      </c>
      <c r="E144" s="62">
        <f t="shared" si="11"/>
        <v>2293</v>
      </c>
      <c r="F144" s="62">
        <f t="shared" si="11"/>
        <v>2117</v>
      </c>
      <c r="G144" s="62">
        <f t="shared" si="11"/>
        <v>2073</v>
      </c>
      <c r="H144" s="62">
        <f t="shared" si="11"/>
        <v>2096</v>
      </c>
      <c r="I144" s="62">
        <f t="shared" si="11"/>
        <v>2012</v>
      </c>
      <c r="J144" s="62">
        <f t="shared" si="11"/>
        <v>801</v>
      </c>
      <c r="K144" s="62">
        <f t="shared" si="11"/>
        <v>0</v>
      </c>
      <c r="L144" s="62">
        <f t="shared" si="11"/>
        <v>0</v>
      </c>
      <c r="M144" s="62">
        <f t="shared" si="11"/>
        <v>0</v>
      </c>
      <c r="N144" s="62">
        <f t="shared" si="11"/>
        <v>0</v>
      </c>
      <c r="O144" s="62">
        <f t="shared" si="11"/>
        <v>15674</v>
      </c>
    </row>
    <row r="145" spans="1:16" ht="15" customHeight="1">
      <c r="A145" s="26"/>
      <c r="B145" s="69"/>
      <c r="C145" s="25"/>
      <c r="D145" s="25"/>
      <c r="E145" s="25"/>
      <c r="F145" s="25"/>
      <c r="G145" s="25"/>
      <c r="H145" s="25"/>
      <c r="I145" s="25"/>
      <c r="J145" s="25"/>
      <c r="K145" s="25"/>
      <c r="L145" s="25"/>
      <c r="M145" s="25"/>
      <c r="N145" s="25"/>
      <c r="O145" s="25"/>
    </row>
    <row r="146" spans="1:16" ht="15" customHeight="1">
      <c r="A146" s="26"/>
      <c r="B146" s="68"/>
      <c r="C146" s="172" t="s">
        <v>58</v>
      </c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4"/>
    </row>
    <row r="147" spans="1:16" ht="15" customHeight="1">
      <c r="A147" s="26"/>
      <c r="B147" s="65"/>
      <c r="C147" s="55" t="s">
        <v>38</v>
      </c>
      <c r="D147" s="55" t="s">
        <v>39</v>
      </c>
      <c r="E147" s="55" t="s">
        <v>40</v>
      </c>
      <c r="F147" s="55" t="s">
        <v>41</v>
      </c>
      <c r="G147" s="55" t="s">
        <v>42</v>
      </c>
      <c r="H147" s="55" t="s">
        <v>43</v>
      </c>
      <c r="I147" s="55" t="s">
        <v>44</v>
      </c>
      <c r="J147" s="55" t="s">
        <v>45</v>
      </c>
      <c r="K147" s="55" t="s">
        <v>46</v>
      </c>
      <c r="L147" s="55" t="s">
        <v>47</v>
      </c>
      <c r="M147" s="55" t="s">
        <v>48</v>
      </c>
      <c r="N147" s="55" t="s">
        <v>49</v>
      </c>
      <c r="O147" s="55" t="s">
        <v>22</v>
      </c>
    </row>
    <row r="148" spans="1:16" ht="15" customHeight="1">
      <c r="A148" s="26"/>
      <c r="B148" s="65" t="s">
        <v>50</v>
      </c>
      <c r="C148" s="7">
        <v>420017</v>
      </c>
      <c r="D148" s="7">
        <v>424466</v>
      </c>
      <c r="E148" s="7">
        <v>486431</v>
      </c>
      <c r="F148" s="7">
        <v>420745</v>
      </c>
      <c r="G148" s="7">
        <v>420161</v>
      </c>
      <c r="H148" s="7">
        <v>466123</v>
      </c>
      <c r="I148" s="7">
        <v>353928</v>
      </c>
      <c r="J148" s="7">
        <v>214380</v>
      </c>
      <c r="K148" s="7"/>
      <c r="L148" s="7"/>
      <c r="M148" s="7"/>
      <c r="N148" s="7"/>
      <c r="O148" s="28">
        <f>SUM(C148:N148)</f>
        <v>3206251</v>
      </c>
    </row>
    <row r="149" spans="1:16" ht="15" customHeight="1">
      <c r="A149" s="26"/>
      <c r="B149" s="65" t="s">
        <v>51</v>
      </c>
      <c r="C149" s="7">
        <v>63318</v>
      </c>
      <c r="D149" s="7">
        <v>49613</v>
      </c>
      <c r="E149" s="7">
        <v>82334</v>
      </c>
      <c r="F149" s="7">
        <v>61556</v>
      </c>
      <c r="G149" s="7">
        <v>67155</v>
      </c>
      <c r="H149" s="7">
        <v>70346</v>
      </c>
      <c r="I149" s="7">
        <v>60988</v>
      </c>
      <c r="J149" s="7">
        <v>34733</v>
      </c>
      <c r="K149" s="7"/>
      <c r="L149" s="7"/>
      <c r="M149" s="7"/>
      <c r="N149" s="7"/>
      <c r="O149" s="28">
        <f t="shared" ref="O149:O155" si="12">SUM(C149:N149)</f>
        <v>490043</v>
      </c>
    </row>
    <row r="150" spans="1:16" ht="15" customHeight="1">
      <c r="A150" s="26"/>
      <c r="B150" s="65" t="s">
        <v>52</v>
      </c>
      <c r="C150" s="7">
        <v>126661</v>
      </c>
      <c r="D150" s="7">
        <v>131005</v>
      </c>
      <c r="E150" s="7">
        <v>156914</v>
      </c>
      <c r="F150" s="7">
        <v>137903</v>
      </c>
      <c r="G150" s="7">
        <v>119914</v>
      </c>
      <c r="H150" s="7">
        <v>136216</v>
      </c>
      <c r="I150" s="7">
        <v>108392</v>
      </c>
      <c r="J150" s="7">
        <v>63557</v>
      </c>
      <c r="K150" s="7"/>
      <c r="L150" s="7"/>
      <c r="M150" s="7"/>
      <c r="N150" s="7"/>
      <c r="O150" s="28">
        <f t="shared" si="12"/>
        <v>980562</v>
      </c>
    </row>
    <row r="151" spans="1:16" ht="15" customHeight="1">
      <c r="A151" s="26"/>
      <c r="B151" s="65" t="s">
        <v>53</v>
      </c>
      <c r="C151" s="7">
        <v>15194</v>
      </c>
      <c r="D151" s="7">
        <v>8909</v>
      </c>
      <c r="E151" s="7">
        <v>23066</v>
      </c>
      <c r="F151" s="7">
        <v>18446</v>
      </c>
      <c r="G151" s="7">
        <v>21876</v>
      </c>
      <c r="H151" s="7">
        <v>19015</v>
      </c>
      <c r="I151" s="7">
        <v>29762</v>
      </c>
      <c r="J151" s="7">
        <v>6261</v>
      </c>
      <c r="K151" s="7"/>
      <c r="L151" s="7"/>
      <c r="M151" s="7"/>
      <c r="N151" s="7"/>
      <c r="O151" s="28">
        <f t="shared" si="12"/>
        <v>142529</v>
      </c>
    </row>
    <row r="152" spans="1:16" ht="15" customHeight="1">
      <c r="A152" s="26"/>
      <c r="B152" s="65" t="s">
        <v>59</v>
      </c>
      <c r="C152" s="7"/>
      <c r="D152" s="7"/>
      <c r="E152" s="7"/>
      <c r="F152" s="7"/>
      <c r="G152" s="7">
        <v>3552</v>
      </c>
      <c r="H152" s="7"/>
      <c r="I152" s="7">
        <v>2920</v>
      </c>
      <c r="J152" s="7"/>
      <c r="K152" s="7"/>
      <c r="L152" s="7"/>
      <c r="M152" s="7"/>
      <c r="N152" s="7"/>
      <c r="O152" s="28">
        <f t="shared" si="12"/>
        <v>6472</v>
      </c>
    </row>
    <row r="153" spans="1:16" ht="15" customHeight="1">
      <c r="A153" s="26"/>
      <c r="B153" s="65" t="s">
        <v>54</v>
      </c>
      <c r="C153" s="7">
        <v>108365</v>
      </c>
      <c r="D153" s="7">
        <v>101370</v>
      </c>
      <c r="E153" s="7">
        <v>128806</v>
      </c>
      <c r="F153" s="7">
        <v>113172</v>
      </c>
      <c r="G153" s="7">
        <v>100493</v>
      </c>
      <c r="H153" s="7">
        <v>105955</v>
      </c>
      <c r="I153" s="7">
        <v>89160</v>
      </c>
      <c r="J153" s="7">
        <v>58730</v>
      </c>
      <c r="K153" s="7"/>
      <c r="L153" s="7"/>
      <c r="M153" s="7"/>
      <c r="N153" s="7"/>
      <c r="O153" s="28">
        <f t="shared" si="12"/>
        <v>806051</v>
      </c>
    </row>
    <row r="154" spans="1:16" ht="15" customHeight="1">
      <c r="A154" s="26"/>
      <c r="B154" s="65" t="s">
        <v>55</v>
      </c>
      <c r="C154" s="7">
        <v>31270</v>
      </c>
      <c r="D154" s="7">
        <v>35219</v>
      </c>
      <c r="E154" s="7">
        <v>54458</v>
      </c>
      <c r="F154" s="7">
        <v>30053</v>
      </c>
      <c r="G154" s="7">
        <v>22442</v>
      </c>
      <c r="H154" s="7">
        <v>32800</v>
      </c>
      <c r="I154" s="7">
        <v>30663</v>
      </c>
      <c r="J154" s="7">
        <v>9953</v>
      </c>
      <c r="K154" s="7"/>
      <c r="L154" s="7"/>
      <c r="M154" s="7"/>
      <c r="N154" s="7"/>
      <c r="O154" s="28">
        <f t="shared" si="12"/>
        <v>246858</v>
      </c>
    </row>
    <row r="155" spans="1:16" ht="15" customHeight="1">
      <c r="A155" s="26"/>
      <c r="B155" s="65" t="s">
        <v>56</v>
      </c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28">
        <f t="shared" si="12"/>
        <v>0</v>
      </c>
    </row>
    <row r="156" spans="1:16" ht="15" customHeight="1">
      <c r="A156" s="26"/>
      <c r="B156" s="65" t="s">
        <v>22</v>
      </c>
      <c r="C156" s="66">
        <f t="shared" ref="C156:O156" si="13">SUM(C148:C155)</f>
        <v>764825</v>
      </c>
      <c r="D156" s="66">
        <f t="shared" si="13"/>
        <v>750582</v>
      </c>
      <c r="E156" s="66">
        <f t="shared" si="13"/>
        <v>932009</v>
      </c>
      <c r="F156" s="66">
        <f t="shared" si="13"/>
        <v>781875</v>
      </c>
      <c r="G156" s="66">
        <f t="shared" si="13"/>
        <v>755593</v>
      </c>
      <c r="H156" s="66">
        <f t="shared" si="13"/>
        <v>830455</v>
      </c>
      <c r="I156" s="66">
        <f t="shared" si="13"/>
        <v>675813</v>
      </c>
      <c r="J156" s="66">
        <f t="shared" si="13"/>
        <v>387614</v>
      </c>
      <c r="K156" s="66">
        <f t="shared" si="13"/>
        <v>0</v>
      </c>
      <c r="L156" s="66">
        <f t="shared" si="13"/>
        <v>0</v>
      </c>
      <c r="M156" s="66">
        <f t="shared" si="13"/>
        <v>0</v>
      </c>
      <c r="N156" s="66">
        <f t="shared" si="13"/>
        <v>0</v>
      </c>
      <c r="O156" s="66">
        <f t="shared" si="13"/>
        <v>5878766</v>
      </c>
    </row>
    <row r="157" spans="1:16" ht="15" customHeight="1">
      <c r="A157" s="26"/>
      <c r="B157" s="68"/>
      <c r="C157" s="70"/>
      <c r="D157" s="70"/>
      <c r="E157" s="70"/>
      <c r="F157" s="70"/>
      <c r="G157" s="70"/>
      <c r="H157" s="70"/>
      <c r="I157" s="70"/>
      <c r="J157" s="70"/>
      <c r="K157" s="70"/>
      <c r="L157" s="70"/>
      <c r="M157" s="70"/>
      <c r="N157" s="70"/>
      <c r="O157" s="70"/>
    </row>
    <row r="158" spans="1:16" ht="15" customHeight="1">
      <c r="A158" s="26"/>
      <c r="B158" s="71"/>
      <c r="C158" s="26"/>
      <c r="D158" s="26"/>
      <c r="E158" s="26"/>
      <c r="F158" s="26"/>
      <c r="G158" s="26"/>
      <c r="H158" s="26"/>
      <c r="I158" s="26"/>
      <c r="J158" s="26"/>
      <c r="K158" s="26"/>
      <c r="L158" s="26"/>
      <c r="M158" s="26"/>
      <c r="N158" s="26"/>
      <c r="O158" s="26"/>
    </row>
    <row r="159" spans="1:16" ht="15" customHeight="1">
      <c r="A159" s="26"/>
      <c r="B159" s="26"/>
      <c r="C159" s="198" t="s">
        <v>62</v>
      </c>
      <c r="D159" s="199"/>
      <c r="E159" s="199"/>
      <c r="F159" s="199"/>
      <c r="G159" s="199"/>
      <c r="H159" s="199"/>
      <c r="I159" s="199"/>
      <c r="J159" s="200"/>
      <c r="K159" s="26"/>
      <c r="M159" s="253"/>
      <c r="N159" s="253"/>
      <c r="O159" s="253"/>
      <c r="P159" s="253"/>
    </row>
    <row r="160" spans="1:16" ht="15" customHeight="1">
      <c r="A160" s="26"/>
      <c r="B160" s="26"/>
      <c r="C160" s="41"/>
      <c r="D160" s="41">
        <v>2011</v>
      </c>
      <c r="E160" s="41">
        <v>2012</v>
      </c>
      <c r="F160" s="41">
        <v>2013</v>
      </c>
      <c r="G160" s="41">
        <v>2014</v>
      </c>
      <c r="H160" s="41">
        <v>2015</v>
      </c>
      <c r="I160" s="72">
        <v>2016</v>
      </c>
      <c r="J160" s="73">
        <v>2017</v>
      </c>
      <c r="K160" s="26"/>
      <c r="M160" s="74"/>
      <c r="N160" s="75"/>
      <c r="O160" s="76"/>
      <c r="P160" s="76"/>
    </row>
    <row r="161" spans="1:16" ht="15" customHeight="1">
      <c r="A161" s="26"/>
      <c r="B161" s="26"/>
      <c r="C161" s="41">
        <v>111</v>
      </c>
      <c r="D161" s="77">
        <v>2442215</v>
      </c>
      <c r="E161" s="77">
        <v>3161685</v>
      </c>
      <c r="F161" s="77">
        <v>5238016</v>
      </c>
      <c r="G161" s="77">
        <v>4547908</v>
      </c>
      <c r="H161" s="77">
        <v>4705443</v>
      </c>
      <c r="I161" s="77">
        <v>5015559</v>
      </c>
      <c r="J161" s="77">
        <v>3206251</v>
      </c>
      <c r="K161" s="26"/>
      <c r="M161" s="74"/>
      <c r="N161" s="75"/>
      <c r="O161" s="76"/>
      <c r="P161" s="76"/>
    </row>
    <row r="162" spans="1:16" ht="15" customHeight="1">
      <c r="A162" s="26"/>
      <c r="B162" s="26"/>
      <c r="C162" s="41">
        <v>201</v>
      </c>
      <c r="D162" s="77">
        <v>246875</v>
      </c>
      <c r="E162" s="77">
        <v>462108</v>
      </c>
      <c r="F162" s="77">
        <v>709550</v>
      </c>
      <c r="G162" s="77">
        <v>572707</v>
      </c>
      <c r="H162" s="77">
        <v>630430</v>
      </c>
      <c r="I162" s="77">
        <v>665700</v>
      </c>
      <c r="J162" s="77">
        <v>490043</v>
      </c>
      <c r="K162" s="26"/>
      <c r="M162" s="74"/>
      <c r="N162" s="75"/>
      <c r="O162" s="76"/>
      <c r="P162" s="76"/>
    </row>
    <row r="163" spans="1:16" ht="15" customHeight="1">
      <c r="A163" s="26"/>
      <c r="B163" s="26"/>
      <c r="C163" s="41">
        <v>205</v>
      </c>
      <c r="D163" s="77">
        <v>567450</v>
      </c>
      <c r="E163" s="77">
        <v>609725</v>
      </c>
      <c r="F163" s="77">
        <v>1186453</v>
      </c>
      <c r="G163" s="77">
        <v>1129672</v>
      </c>
      <c r="H163" s="77">
        <v>1314781</v>
      </c>
      <c r="I163" s="77">
        <v>1518194</v>
      </c>
      <c r="J163" s="77">
        <v>980562</v>
      </c>
      <c r="K163" s="26"/>
      <c r="M163" s="78"/>
      <c r="N163" s="75"/>
      <c r="O163" s="76"/>
      <c r="P163" s="76"/>
    </row>
    <row r="164" spans="1:16" ht="15" customHeight="1">
      <c r="A164" s="26"/>
      <c r="B164" s="26"/>
      <c r="C164" s="41">
        <v>207</v>
      </c>
      <c r="D164" s="77">
        <v>208501</v>
      </c>
      <c r="E164" s="77">
        <v>148871</v>
      </c>
      <c r="F164" s="77">
        <v>132607</v>
      </c>
      <c r="G164" s="77">
        <v>138312</v>
      </c>
      <c r="H164" s="77">
        <v>197550</v>
      </c>
      <c r="I164" s="77">
        <v>168341</v>
      </c>
      <c r="J164" s="77">
        <v>142529</v>
      </c>
      <c r="K164" s="26"/>
      <c r="L164" s="79"/>
      <c r="M164" s="78"/>
      <c r="N164" s="80"/>
      <c r="O164" s="75"/>
      <c r="P164" s="75"/>
    </row>
    <row r="165" spans="1:16" ht="15" customHeight="1">
      <c r="A165" s="26"/>
      <c r="B165" s="26"/>
      <c r="C165" s="41">
        <v>209</v>
      </c>
      <c r="D165" s="77"/>
      <c r="E165" s="77">
        <v>856</v>
      </c>
      <c r="F165" s="77"/>
      <c r="G165" s="77"/>
      <c r="H165" s="77">
        <v>126</v>
      </c>
      <c r="I165" s="77">
        <v>0</v>
      </c>
      <c r="J165" s="77">
        <v>6472</v>
      </c>
      <c r="K165" s="26"/>
      <c r="L165" s="79"/>
      <c r="N165" s="81"/>
      <c r="O165" s="81"/>
      <c r="P165" s="81"/>
    </row>
    <row r="166" spans="1:16" ht="15" customHeight="1">
      <c r="A166" s="26"/>
      <c r="B166" s="26"/>
      <c r="C166" s="41">
        <v>211</v>
      </c>
      <c r="D166" s="77">
        <v>476447</v>
      </c>
      <c r="E166" s="77">
        <v>594659</v>
      </c>
      <c r="F166" s="77">
        <v>947935</v>
      </c>
      <c r="G166" s="77">
        <v>982408</v>
      </c>
      <c r="H166" s="77">
        <v>1133185</v>
      </c>
      <c r="I166" s="77">
        <v>1401063</v>
      </c>
      <c r="J166" s="77">
        <v>806051</v>
      </c>
      <c r="K166" s="26"/>
      <c r="L166" s="79"/>
    </row>
    <row r="167" spans="1:16" ht="15" customHeight="1">
      <c r="A167" s="26"/>
      <c r="B167" s="26"/>
      <c r="C167" s="41">
        <v>213</v>
      </c>
      <c r="D167" s="77"/>
      <c r="E167" s="77">
        <v>64312</v>
      </c>
      <c r="F167" s="77">
        <v>193824</v>
      </c>
      <c r="G167" s="77">
        <v>175908</v>
      </c>
      <c r="H167" s="77">
        <v>282162</v>
      </c>
      <c r="I167" s="77">
        <v>370688</v>
      </c>
      <c r="J167" s="77">
        <v>246858</v>
      </c>
      <c r="K167" s="26"/>
      <c r="L167" s="76"/>
      <c r="O167" s="1" t="s">
        <v>14</v>
      </c>
    </row>
    <row r="168" spans="1:16" ht="15" customHeight="1">
      <c r="A168" s="26"/>
      <c r="B168" s="26"/>
      <c r="C168" s="41">
        <v>333</v>
      </c>
      <c r="D168" s="77"/>
      <c r="E168" s="77"/>
      <c r="F168" s="77"/>
      <c r="G168" s="77"/>
      <c r="H168" s="77">
        <v>0</v>
      </c>
      <c r="I168" s="77">
        <v>223.3</v>
      </c>
      <c r="J168" s="77"/>
      <c r="K168" s="26"/>
      <c r="L168" s="82"/>
    </row>
    <row r="169" spans="1:16" ht="15" customHeight="1">
      <c r="A169" s="26"/>
      <c r="B169" s="26"/>
      <c r="C169" s="41" t="s">
        <v>22</v>
      </c>
      <c r="D169" s="83">
        <f>SUM(D161:D168)</f>
        <v>3941488</v>
      </c>
      <c r="E169" s="83">
        <f>SUM(E160:E168)</f>
        <v>5044228</v>
      </c>
      <c r="F169" s="83">
        <f>SUM(F161:F168)</f>
        <v>8408385</v>
      </c>
      <c r="G169" s="83">
        <f>SUM(G161:G168)</f>
        <v>7546915</v>
      </c>
      <c r="H169" s="83">
        <f>SUM(H161:H168)</f>
        <v>8263677</v>
      </c>
      <c r="I169" s="83">
        <f>SUM(I161:I168)</f>
        <v>9139768.3000000007</v>
      </c>
      <c r="J169" s="83">
        <f>SUM(J161:J168)</f>
        <v>5878766</v>
      </c>
      <c r="K169" s="26"/>
      <c r="L169" s="26"/>
      <c r="M169" s="26"/>
      <c r="N169" s="26"/>
      <c r="O169" s="26"/>
    </row>
    <row r="170" spans="1:16" ht="15.75" customHeight="1">
      <c r="B170" s="26"/>
      <c r="C170" s="26"/>
      <c r="D170" s="26"/>
      <c r="E170" s="26"/>
      <c r="F170" s="26"/>
      <c r="G170" s="26"/>
      <c r="H170" s="26"/>
      <c r="I170" s="26"/>
      <c r="J170" s="26"/>
      <c r="K170" s="26"/>
      <c r="L170" s="26"/>
    </row>
    <row r="171" spans="1:16">
      <c r="B171" s="26"/>
      <c r="C171" s="26"/>
      <c r="D171" s="26"/>
      <c r="E171" s="26"/>
      <c r="F171" s="26"/>
      <c r="G171" s="26"/>
      <c r="H171" s="26"/>
      <c r="I171" s="26"/>
      <c r="J171" s="26"/>
      <c r="K171" s="26"/>
      <c r="L171" s="26"/>
    </row>
    <row r="172" spans="1:16">
      <c r="B172" s="26"/>
      <c r="C172" s="26"/>
      <c r="D172" s="26"/>
      <c r="E172" s="26"/>
      <c r="F172" s="26"/>
      <c r="G172" s="26"/>
      <c r="H172" s="26"/>
      <c r="I172" s="26" t="s">
        <v>14</v>
      </c>
      <c r="J172" s="26"/>
      <c r="K172" s="26"/>
      <c r="L172" s="26"/>
    </row>
    <row r="173" spans="1:16">
      <c r="B173" s="26"/>
      <c r="C173" s="26"/>
      <c r="D173" s="26"/>
      <c r="E173" s="26"/>
      <c r="F173" s="26"/>
      <c r="G173" s="26"/>
      <c r="H173" s="26"/>
      <c r="I173" s="26"/>
      <c r="J173" s="26"/>
      <c r="K173" s="26"/>
      <c r="L173" s="26"/>
    </row>
    <row r="174" spans="1:16">
      <c r="B174" s="26"/>
      <c r="C174" s="26"/>
      <c r="D174" s="26"/>
      <c r="E174" s="26"/>
      <c r="F174" s="26"/>
      <c r="G174" s="26"/>
      <c r="H174" s="26"/>
      <c r="I174" s="26"/>
      <c r="J174" s="26"/>
      <c r="K174" s="26"/>
      <c r="L174" s="26"/>
    </row>
    <row r="175" spans="1:16">
      <c r="B175" s="26"/>
      <c r="C175" s="26"/>
      <c r="D175" s="26"/>
      <c r="E175" s="26"/>
      <c r="F175" s="26"/>
      <c r="G175" s="26"/>
      <c r="H175" s="26"/>
      <c r="I175" s="26"/>
      <c r="J175" s="26"/>
      <c r="K175" s="26"/>
      <c r="L175" s="26"/>
      <c r="M175" s="26"/>
      <c r="N175" s="26"/>
      <c r="O175" s="26"/>
    </row>
    <row r="176" spans="1:16" ht="31.5" customHeight="1">
      <c r="B176" s="140"/>
      <c r="C176" s="140"/>
      <c r="D176" s="140"/>
      <c r="E176" s="140"/>
      <c r="F176" s="140"/>
      <c r="G176" s="140"/>
      <c r="H176" s="140"/>
      <c r="I176" s="25"/>
      <c r="J176" s="25"/>
    </row>
    <row r="177" spans="2:16" ht="24">
      <c r="B177" s="141"/>
      <c r="C177" s="84" t="s">
        <v>195</v>
      </c>
      <c r="D177" s="85">
        <v>2011</v>
      </c>
      <c r="E177" s="85">
        <v>2013</v>
      </c>
      <c r="F177" s="85">
        <v>2014</v>
      </c>
      <c r="G177" s="85">
        <v>2015</v>
      </c>
      <c r="H177" s="86">
        <v>2016</v>
      </c>
      <c r="I177" s="87">
        <v>2017</v>
      </c>
      <c r="J177" s="25"/>
    </row>
    <row r="178" spans="2:16" ht="36">
      <c r="B178" s="141"/>
      <c r="C178" s="84" t="s">
        <v>143</v>
      </c>
      <c r="D178" s="89">
        <v>17.399999999999999</v>
      </c>
      <c r="E178" s="89">
        <v>18.8</v>
      </c>
      <c r="F178" s="89">
        <v>19</v>
      </c>
      <c r="G178" s="89">
        <v>18.2</v>
      </c>
      <c r="H178" s="90">
        <v>18.23</v>
      </c>
      <c r="I178" s="90">
        <v>18.239999999999998</v>
      </c>
      <c r="J178" s="25"/>
    </row>
    <row r="179" spans="2:16" ht="36">
      <c r="B179" s="88"/>
      <c r="C179" s="84" t="s">
        <v>144</v>
      </c>
      <c r="D179" s="89">
        <v>16.100000000000001</v>
      </c>
      <c r="E179" s="89">
        <v>17.399999999999999</v>
      </c>
      <c r="F179" s="89">
        <v>17.600000000000001</v>
      </c>
      <c r="G179" s="89">
        <v>16.899999999999999</v>
      </c>
      <c r="H179" s="90">
        <v>16.88</v>
      </c>
      <c r="I179" s="90">
        <v>16.89</v>
      </c>
      <c r="J179" s="25"/>
    </row>
    <row r="180" spans="2:16" ht="36">
      <c r="B180" s="88"/>
      <c r="C180" s="84" t="s">
        <v>145</v>
      </c>
      <c r="D180" s="89">
        <v>14.9</v>
      </c>
      <c r="E180" s="89">
        <v>16</v>
      </c>
      <c r="F180" s="89">
        <v>16.2</v>
      </c>
      <c r="G180" s="89">
        <v>15.5</v>
      </c>
      <c r="H180" s="90">
        <v>15.56</v>
      </c>
      <c r="I180" s="90">
        <v>15.57</v>
      </c>
      <c r="J180" s="25"/>
    </row>
    <row r="181" spans="2:16" ht="36">
      <c r="B181" s="91"/>
      <c r="C181" s="84" t="s">
        <v>146</v>
      </c>
      <c r="D181" s="89">
        <v>77.08</v>
      </c>
      <c r="E181" s="89">
        <v>77.08</v>
      </c>
      <c r="F181" s="89" t="s">
        <v>147</v>
      </c>
      <c r="G181" s="89" t="s">
        <v>147</v>
      </c>
      <c r="H181" s="89" t="s">
        <v>147</v>
      </c>
      <c r="I181" s="89" t="s">
        <v>147</v>
      </c>
      <c r="J181" s="25"/>
    </row>
    <row r="182" spans="2:16" ht="24" customHeight="1">
      <c r="B182" s="91"/>
      <c r="C182" s="84" t="s">
        <v>164</v>
      </c>
      <c r="D182" s="19"/>
      <c r="E182" s="19"/>
      <c r="F182" s="19"/>
      <c r="G182" s="19"/>
      <c r="H182" s="19"/>
      <c r="I182" s="90">
        <v>22.58</v>
      </c>
      <c r="J182" s="25"/>
      <c r="K182" s="92"/>
      <c r="L182" s="23"/>
      <c r="M182" s="23"/>
      <c r="N182" s="23"/>
      <c r="O182" s="23"/>
      <c r="P182" s="23"/>
    </row>
    <row r="183" spans="2:16" ht="24" customHeight="1">
      <c r="B183" s="93"/>
      <c r="C183" s="94"/>
      <c r="D183" s="88"/>
      <c r="E183" s="95"/>
      <c r="F183" s="96"/>
      <c r="G183" s="94"/>
      <c r="H183" s="88"/>
      <c r="I183" s="25"/>
      <c r="J183" s="25"/>
      <c r="K183" s="92"/>
      <c r="L183" s="23"/>
      <c r="M183" s="23"/>
      <c r="N183" s="23"/>
      <c r="O183" s="23"/>
      <c r="P183" s="23"/>
    </row>
    <row r="184" spans="2:16">
      <c r="B184" s="26"/>
      <c r="C184" s="26"/>
      <c r="D184" s="26"/>
      <c r="E184" s="26"/>
      <c r="F184" s="26"/>
      <c r="G184" s="26"/>
      <c r="H184" s="26"/>
      <c r="I184" s="26"/>
      <c r="J184" s="26"/>
      <c r="K184" s="26"/>
      <c r="L184" s="26"/>
      <c r="M184" s="26"/>
      <c r="N184" s="26"/>
      <c r="O184" s="26"/>
    </row>
    <row r="185" spans="2:16">
      <c r="B185" s="26"/>
      <c r="C185" s="26"/>
      <c r="D185" s="26"/>
      <c r="E185" s="26"/>
      <c r="F185" s="26"/>
      <c r="G185" s="26"/>
      <c r="H185" s="26"/>
      <c r="I185" s="26"/>
      <c r="J185" s="26"/>
      <c r="K185" s="26"/>
      <c r="L185" s="26"/>
      <c r="M185" s="26"/>
      <c r="N185" s="26"/>
      <c r="O185" s="26"/>
    </row>
    <row r="186" spans="2:16" ht="31.5" customHeight="1">
      <c r="B186" s="196" t="s">
        <v>148</v>
      </c>
      <c r="C186" s="196"/>
      <c r="D186" s="196"/>
      <c r="E186" s="196"/>
      <c r="F186" s="25"/>
      <c r="G186" s="25"/>
      <c r="H186" s="196" t="s">
        <v>173</v>
      </c>
      <c r="I186" s="196"/>
      <c r="J186" s="196"/>
      <c r="K186" s="196"/>
      <c r="L186" s="196"/>
      <c r="M186" s="196"/>
      <c r="N186" s="202"/>
      <c r="O186" s="25"/>
    </row>
    <row r="187" spans="2:16">
      <c r="B187" s="197" t="s">
        <v>149</v>
      </c>
      <c r="C187" s="84" t="s">
        <v>150</v>
      </c>
      <c r="D187" s="84" t="s">
        <v>152</v>
      </c>
      <c r="E187" s="84" t="s">
        <v>154</v>
      </c>
      <c r="F187" s="25"/>
      <c r="G187" s="25"/>
      <c r="H187" s="97"/>
      <c r="I187" s="84" t="s">
        <v>156</v>
      </c>
      <c r="J187" s="84" t="s">
        <v>157</v>
      </c>
      <c r="K187" s="84" t="s">
        <v>158</v>
      </c>
      <c r="L187" s="84" t="s">
        <v>157</v>
      </c>
      <c r="M187" s="84" t="s">
        <v>159</v>
      </c>
      <c r="N187" s="203" t="s">
        <v>142</v>
      </c>
      <c r="O187" s="25"/>
    </row>
    <row r="188" spans="2:16">
      <c r="B188" s="197"/>
      <c r="C188" s="84" t="s">
        <v>151</v>
      </c>
      <c r="D188" s="84" t="s">
        <v>153</v>
      </c>
      <c r="E188" s="84" t="s">
        <v>155</v>
      </c>
      <c r="F188" s="25"/>
      <c r="G188" s="25"/>
      <c r="H188" s="98" t="s">
        <v>160</v>
      </c>
      <c r="I188" s="99">
        <v>2442215</v>
      </c>
      <c r="J188" s="100">
        <v>1</v>
      </c>
      <c r="K188" s="254" t="s">
        <v>174</v>
      </c>
      <c r="L188" s="254"/>
      <c r="M188" s="254"/>
      <c r="N188" s="204"/>
      <c r="O188" s="25"/>
    </row>
    <row r="189" spans="2:16">
      <c r="B189" s="84">
        <v>2011</v>
      </c>
      <c r="C189" s="84">
        <v>98</v>
      </c>
      <c r="D189" s="84">
        <v>42</v>
      </c>
      <c r="E189" s="101">
        <v>0.43</v>
      </c>
      <c r="F189" s="25"/>
      <c r="G189" s="25"/>
      <c r="H189" s="84" t="s">
        <v>161</v>
      </c>
      <c r="I189" s="102">
        <v>2439810.06</v>
      </c>
      <c r="J189" s="103">
        <v>0.77</v>
      </c>
      <c r="K189" s="104">
        <v>721875</v>
      </c>
      <c r="L189" s="103">
        <v>0.23</v>
      </c>
      <c r="M189" s="104">
        <v>3161685</v>
      </c>
      <c r="N189" s="102">
        <v>11512</v>
      </c>
      <c r="O189" s="25"/>
    </row>
    <row r="190" spans="2:16">
      <c r="B190" s="84">
        <v>2012</v>
      </c>
      <c r="C190" s="84">
        <v>81</v>
      </c>
      <c r="D190" s="84">
        <v>40</v>
      </c>
      <c r="E190" s="101">
        <v>0.49</v>
      </c>
      <c r="F190" s="105"/>
      <c r="G190" s="25"/>
      <c r="H190" s="84" t="s">
        <v>162</v>
      </c>
      <c r="I190" s="102">
        <v>2303815.77</v>
      </c>
      <c r="J190" s="103">
        <v>0.44</v>
      </c>
      <c r="K190" s="104">
        <v>2934200</v>
      </c>
      <c r="L190" s="103">
        <v>0.56000000000000005</v>
      </c>
      <c r="M190" s="104">
        <v>5238016</v>
      </c>
      <c r="N190" s="102">
        <v>10264</v>
      </c>
      <c r="O190" s="25"/>
    </row>
    <row r="191" spans="2:16">
      <c r="B191" s="84">
        <v>2013</v>
      </c>
      <c r="C191" s="84">
        <v>68</v>
      </c>
      <c r="D191" s="84">
        <v>33</v>
      </c>
      <c r="E191" s="101">
        <v>0.49</v>
      </c>
      <c r="F191" s="105"/>
      <c r="G191" s="25"/>
      <c r="H191" s="84" t="s">
        <v>163</v>
      </c>
      <c r="I191" s="102">
        <v>2395812.2200000002</v>
      </c>
      <c r="J191" s="103">
        <v>0.55000000000000004</v>
      </c>
      <c r="K191" s="104">
        <v>1934599</v>
      </c>
      <c r="L191" s="103">
        <v>0.45</v>
      </c>
      <c r="M191" s="104">
        <v>4330412</v>
      </c>
      <c r="N191" s="102">
        <v>9373</v>
      </c>
      <c r="O191" s="25"/>
    </row>
    <row r="192" spans="2:16">
      <c r="B192" s="84">
        <v>2014</v>
      </c>
      <c r="C192" s="84">
        <v>63</v>
      </c>
      <c r="D192" s="84">
        <v>35</v>
      </c>
      <c r="E192" s="101">
        <v>0.56000000000000005</v>
      </c>
      <c r="F192" s="105"/>
      <c r="G192" s="25"/>
      <c r="H192" s="106" t="s">
        <v>172</v>
      </c>
      <c r="I192" s="102">
        <v>1665867.47</v>
      </c>
      <c r="J192" s="103">
        <v>0.35</v>
      </c>
      <c r="K192" s="104">
        <v>3039576</v>
      </c>
      <c r="L192" s="103">
        <v>0.65</v>
      </c>
      <c r="M192" s="107">
        <v>4705442.55</v>
      </c>
      <c r="N192" s="102">
        <v>8878</v>
      </c>
      <c r="O192" s="105"/>
    </row>
    <row r="193" spans="2:15">
      <c r="B193" s="84">
        <v>2015</v>
      </c>
      <c r="C193" s="84">
        <v>67</v>
      </c>
      <c r="D193" s="108">
        <v>39</v>
      </c>
      <c r="E193" s="109">
        <v>0.57999999999999996</v>
      </c>
      <c r="F193" s="105"/>
      <c r="G193" s="25"/>
      <c r="H193" s="110" t="s">
        <v>165</v>
      </c>
      <c r="I193" s="102">
        <v>1544654.5</v>
      </c>
      <c r="J193" s="103">
        <v>0.31</v>
      </c>
      <c r="K193" s="104">
        <v>3470904</v>
      </c>
      <c r="L193" s="103">
        <v>0.69</v>
      </c>
      <c r="M193" s="104">
        <v>5015559</v>
      </c>
      <c r="N193" s="102">
        <v>8239</v>
      </c>
      <c r="O193" s="105" t="s">
        <v>14</v>
      </c>
    </row>
    <row r="194" spans="2:15">
      <c r="B194" s="84">
        <v>2016</v>
      </c>
      <c r="C194" s="84">
        <v>69</v>
      </c>
      <c r="D194" s="84">
        <v>39</v>
      </c>
      <c r="E194" s="101">
        <v>0.56999999999999995</v>
      </c>
      <c r="F194" s="25"/>
      <c r="G194" s="25"/>
      <c r="H194" s="110" t="s">
        <v>166</v>
      </c>
      <c r="I194" s="102">
        <v>777755.97</v>
      </c>
      <c r="J194" s="103">
        <v>0.26</v>
      </c>
      <c r="K194" s="104">
        <v>2214115</v>
      </c>
      <c r="L194" s="103">
        <v>0.74</v>
      </c>
      <c r="M194" s="7">
        <v>2991871</v>
      </c>
      <c r="N194" s="102">
        <v>3833</v>
      </c>
    </row>
    <row r="195" spans="2:15">
      <c r="B195" s="84">
        <v>2017</v>
      </c>
      <c r="C195" s="84">
        <v>66</v>
      </c>
      <c r="D195" s="84">
        <v>38</v>
      </c>
      <c r="E195" s="101">
        <v>0.57999999999999996</v>
      </c>
      <c r="F195" s="25"/>
      <c r="G195" s="25"/>
      <c r="N195" s="25"/>
      <c r="O195" s="25"/>
    </row>
    <row r="196" spans="2:15">
      <c r="B196" s="25"/>
      <c r="C196" s="25"/>
      <c r="D196" s="25"/>
      <c r="E196" s="25"/>
      <c r="F196" s="25"/>
      <c r="G196" s="25"/>
      <c r="H196" s="25"/>
      <c r="I196" s="25"/>
      <c r="J196" s="25"/>
      <c r="K196" s="25"/>
      <c r="L196" s="25"/>
      <c r="M196" s="25"/>
      <c r="N196" s="25"/>
      <c r="O196" s="25"/>
    </row>
    <row r="197" spans="2:15">
      <c r="B197" s="191" t="s">
        <v>175</v>
      </c>
      <c r="C197" s="191"/>
      <c r="D197" s="191"/>
      <c r="E197" s="191"/>
      <c r="F197" s="191"/>
      <c r="G197" s="111"/>
      <c r="H197" s="111"/>
      <c r="I197" s="111"/>
      <c r="J197" s="111"/>
      <c r="K197" s="111"/>
      <c r="L197" s="111"/>
      <c r="M197" s="111"/>
      <c r="N197" s="111"/>
      <c r="O197" s="111"/>
    </row>
    <row r="198" spans="2:15">
      <c r="B198" s="147" t="s">
        <v>176</v>
      </c>
      <c r="C198" s="147"/>
      <c r="D198" s="147"/>
      <c r="E198" s="147"/>
      <c r="F198" s="147"/>
      <c r="G198" s="147"/>
      <c r="H198" s="147"/>
      <c r="I198" s="147"/>
      <c r="J198" s="147"/>
      <c r="K198" s="147"/>
      <c r="L198" s="147"/>
      <c r="M198" s="147"/>
      <c r="N198" s="147"/>
      <c r="O198" s="147"/>
    </row>
    <row r="199" spans="2:15" ht="13.5" customHeight="1">
      <c r="B199" s="147" t="s">
        <v>201</v>
      </c>
      <c r="C199" s="147"/>
      <c r="D199" s="147"/>
      <c r="E199" s="147"/>
      <c r="F199" s="147"/>
      <c r="G199" s="147"/>
      <c r="H199" s="147"/>
      <c r="I199" s="147"/>
      <c r="J199" s="147"/>
      <c r="K199" s="147"/>
      <c r="L199" s="147"/>
      <c r="M199" s="147"/>
      <c r="N199" s="147"/>
      <c r="O199" s="147"/>
    </row>
    <row r="200" spans="2:15">
      <c r="B200" s="147" t="s">
        <v>202</v>
      </c>
      <c r="C200" s="147"/>
      <c r="D200" s="147"/>
      <c r="E200" s="147"/>
      <c r="F200" s="147"/>
      <c r="G200" s="147"/>
      <c r="H200" s="147"/>
      <c r="I200" s="147"/>
      <c r="J200" s="147"/>
      <c r="K200" s="147"/>
      <c r="L200" s="147"/>
      <c r="M200" s="147"/>
      <c r="N200" s="147"/>
      <c r="O200" s="147"/>
    </row>
    <row r="201" spans="2:15">
      <c r="B201" s="147" t="s">
        <v>177</v>
      </c>
      <c r="C201" s="147"/>
      <c r="D201" s="147"/>
      <c r="E201" s="147"/>
      <c r="F201" s="147"/>
      <c r="G201" s="147"/>
      <c r="H201" s="147"/>
      <c r="I201" s="147"/>
      <c r="J201" s="147"/>
      <c r="K201" s="147"/>
      <c r="L201" s="147"/>
      <c r="M201" s="147"/>
      <c r="N201" s="147"/>
      <c r="O201" s="147"/>
    </row>
    <row r="202" spans="2:15">
      <c r="B202" s="147" t="s">
        <v>178</v>
      </c>
      <c r="C202" s="147"/>
      <c r="D202" s="147"/>
      <c r="E202" s="147"/>
      <c r="F202" s="147"/>
      <c r="G202" s="147"/>
      <c r="H202" s="147"/>
      <c r="I202" s="147"/>
      <c r="J202" s="147"/>
      <c r="K202" s="147"/>
      <c r="L202" s="147"/>
      <c r="M202" s="147"/>
      <c r="N202" s="147"/>
      <c r="O202" s="147"/>
    </row>
    <row r="203" spans="2:15">
      <c r="B203" s="111"/>
      <c r="C203" s="147" t="s">
        <v>179</v>
      </c>
      <c r="D203" s="147"/>
      <c r="E203" s="147"/>
      <c r="F203" s="147"/>
      <c r="G203" s="147"/>
      <c r="H203" s="147"/>
      <c r="I203" s="147"/>
      <c r="J203" s="147"/>
      <c r="K203" s="147"/>
      <c r="L203" s="147"/>
      <c r="M203" s="147"/>
      <c r="N203" s="147"/>
      <c r="O203" s="147"/>
    </row>
    <row r="204" spans="2:15">
      <c r="B204" s="111"/>
      <c r="C204" s="147" t="s">
        <v>180</v>
      </c>
      <c r="D204" s="147"/>
      <c r="E204" s="147"/>
      <c r="F204" s="147"/>
      <c r="G204" s="147"/>
      <c r="H204" s="147"/>
      <c r="I204" s="147"/>
      <c r="J204" s="147"/>
      <c r="K204" s="147"/>
      <c r="L204" s="147"/>
      <c r="M204" s="147"/>
      <c r="N204" s="147"/>
      <c r="O204" s="147"/>
    </row>
    <row r="205" spans="2:15">
      <c r="B205" s="111"/>
      <c r="C205" s="147" t="s">
        <v>181</v>
      </c>
      <c r="D205" s="147"/>
      <c r="E205" s="147"/>
      <c r="F205" s="147"/>
      <c r="G205" s="147"/>
      <c r="H205" s="147"/>
      <c r="I205" s="147"/>
      <c r="J205" s="147"/>
      <c r="K205" s="147"/>
      <c r="L205" s="147"/>
      <c r="M205" s="147"/>
      <c r="N205" s="147"/>
      <c r="O205" s="147"/>
    </row>
    <row r="206" spans="2:15" ht="27.75" customHeight="1">
      <c r="B206" s="111"/>
      <c r="C206" s="147" t="s">
        <v>203</v>
      </c>
      <c r="D206" s="147"/>
      <c r="E206" s="147"/>
      <c r="F206" s="147"/>
      <c r="G206" s="147"/>
      <c r="H206" s="147"/>
      <c r="I206" s="147"/>
      <c r="J206" s="147"/>
      <c r="K206" s="147"/>
      <c r="L206" s="147"/>
      <c r="M206" s="147"/>
      <c r="N206" s="147"/>
      <c r="O206" s="147"/>
    </row>
    <row r="207" spans="2:15" ht="17.25" customHeight="1">
      <c r="B207" s="111"/>
      <c r="C207" s="147" t="s">
        <v>189</v>
      </c>
      <c r="D207" s="147"/>
      <c r="E207" s="147"/>
      <c r="F207" s="147"/>
      <c r="G207" s="147"/>
      <c r="H207" s="147"/>
      <c r="I207" s="147"/>
      <c r="J207" s="147"/>
      <c r="K207" s="147"/>
      <c r="L207" s="147"/>
      <c r="M207" s="147"/>
      <c r="N207" s="147"/>
      <c r="O207" s="147"/>
    </row>
    <row r="208" spans="2:15" ht="17.25" customHeight="1">
      <c r="B208" s="111"/>
      <c r="C208" s="147" t="s">
        <v>190</v>
      </c>
      <c r="D208" s="147"/>
      <c r="E208" s="147"/>
      <c r="F208" s="147"/>
      <c r="G208" s="147"/>
      <c r="H208" s="147"/>
      <c r="I208" s="147"/>
      <c r="J208" s="147"/>
      <c r="K208" s="147"/>
      <c r="L208" s="147"/>
      <c r="M208" s="147"/>
      <c r="N208" s="147"/>
      <c r="O208" s="147"/>
    </row>
    <row r="209" spans="2:16">
      <c r="B209" s="26"/>
      <c r="C209" s="26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1" t="s">
        <v>14</v>
      </c>
    </row>
    <row r="210" spans="2:16">
      <c r="B210" s="267" t="s">
        <v>121</v>
      </c>
      <c r="C210" s="268"/>
      <c r="D210" s="268"/>
      <c r="E210" s="268"/>
      <c r="F210" s="268"/>
      <c r="G210" s="268"/>
      <c r="H210" s="268"/>
      <c r="I210" s="268"/>
      <c r="J210" s="268"/>
      <c r="K210" s="268"/>
      <c r="L210" s="268"/>
      <c r="M210" s="268"/>
      <c r="N210" s="268"/>
      <c r="O210" s="269"/>
    </row>
    <row r="211" spans="2:16" ht="15.75" customHeight="1" thickBot="1">
      <c r="B211" s="112"/>
      <c r="C211" s="113"/>
      <c r="D211" s="192" t="s">
        <v>71</v>
      </c>
      <c r="E211" s="193"/>
      <c r="F211" s="194"/>
      <c r="G211" s="192" t="s">
        <v>72</v>
      </c>
      <c r="H211" s="193"/>
      <c r="I211" s="194"/>
      <c r="J211" s="192" t="s">
        <v>73</v>
      </c>
      <c r="K211" s="193"/>
      <c r="L211" s="194"/>
      <c r="M211" s="192">
        <v>2017</v>
      </c>
      <c r="N211" s="193"/>
      <c r="O211" s="194"/>
    </row>
    <row r="212" spans="2:16" ht="15" thickBot="1">
      <c r="B212" s="112"/>
      <c r="C212" s="113"/>
      <c r="D212" s="114" t="s">
        <v>74</v>
      </c>
      <c r="E212" s="114" t="s">
        <v>75</v>
      </c>
      <c r="F212" s="114" t="s">
        <v>76</v>
      </c>
      <c r="G212" s="114" t="s">
        <v>74</v>
      </c>
      <c r="H212" s="114" t="s">
        <v>75</v>
      </c>
      <c r="I212" s="114" t="s">
        <v>76</v>
      </c>
      <c r="J212" s="114" t="s">
        <v>74</v>
      </c>
      <c r="K212" s="114" t="s">
        <v>75</v>
      </c>
      <c r="L212" s="114" t="s">
        <v>76</v>
      </c>
      <c r="M212" s="114" t="s">
        <v>74</v>
      </c>
      <c r="N212" s="114" t="s">
        <v>75</v>
      </c>
      <c r="O212" s="114" t="s">
        <v>76</v>
      </c>
    </row>
    <row r="213" spans="2:16" ht="15" thickBot="1">
      <c r="B213" s="112"/>
      <c r="C213" s="113"/>
      <c r="D213" s="114"/>
      <c r="E213" s="114"/>
      <c r="F213" s="114"/>
      <c r="G213" s="114"/>
      <c r="H213" s="114"/>
      <c r="I213" s="114"/>
      <c r="J213" s="114"/>
      <c r="K213" s="114"/>
      <c r="L213" s="114"/>
      <c r="M213" s="114"/>
      <c r="N213" s="114"/>
      <c r="O213" s="114"/>
    </row>
    <row r="214" spans="2:16" ht="15" thickBot="1">
      <c r="B214" s="115" t="s">
        <v>77</v>
      </c>
      <c r="C214" s="116" t="s">
        <v>78</v>
      </c>
      <c r="D214" s="117" t="s">
        <v>79</v>
      </c>
      <c r="E214" s="117"/>
      <c r="F214" s="117"/>
      <c r="G214" s="117" t="s">
        <v>79</v>
      </c>
      <c r="H214" s="117"/>
      <c r="I214" s="117"/>
      <c r="J214" s="118" t="s">
        <v>79</v>
      </c>
      <c r="K214" s="118"/>
      <c r="L214" s="119" t="s">
        <v>80</v>
      </c>
      <c r="M214" s="118" t="s">
        <v>79</v>
      </c>
      <c r="N214" s="118"/>
      <c r="O214" s="119"/>
    </row>
    <row r="215" spans="2:16" ht="15" thickBot="1">
      <c r="B215" s="115" t="s">
        <v>81</v>
      </c>
      <c r="C215" s="116" t="s">
        <v>82</v>
      </c>
      <c r="D215" s="117" t="s">
        <v>83</v>
      </c>
      <c r="E215" s="117"/>
      <c r="F215" s="117"/>
      <c r="G215" s="117" t="s">
        <v>83</v>
      </c>
      <c r="H215" s="117"/>
      <c r="I215" s="117"/>
      <c r="J215" s="120" t="s">
        <v>84</v>
      </c>
      <c r="K215" s="118"/>
      <c r="L215" s="118"/>
      <c r="M215" s="121" t="s">
        <v>83</v>
      </c>
      <c r="N215" s="121"/>
      <c r="O215" s="121"/>
    </row>
    <row r="216" spans="2:16" ht="15" thickBot="1">
      <c r="B216" s="115" t="s">
        <v>85</v>
      </c>
      <c r="C216" s="116" t="s">
        <v>86</v>
      </c>
      <c r="D216" s="117" t="s">
        <v>87</v>
      </c>
      <c r="E216" s="117" t="s">
        <v>80</v>
      </c>
      <c r="F216" s="117"/>
      <c r="G216" s="122" t="s">
        <v>88</v>
      </c>
      <c r="H216" s="117" t="s">
        <v>80</v>
      </c>
      <c r="I216" s="123" t="s">
        <v>80</v>
      </c>
      <c r="J216" s="118" t="s">
        <v>84</v>
      </c>
      <c r="K216" s="118" t="s">
        <v>80</v>
      </c>
      <c r="L216" s="118" t="s">
        <v>80</v>
      </c>
      <c r="M216" s="124" t="s">
        <v>89</v>
      </c>
      <c r="N216" s="118" t="s">
        <v>80</v>
      </c>
      <c r="O216" s="118" t="s">
        <v>80</v>
      </c>
    </row>
    <row r="217" spans="2:16" ht="15" thickBot="1">
      <c r="B217" s="115" t="s">
        <v>90</v>
      </c>
      <c r="C217" s="116" t="s">
        <v>91</v>
      </c>
      <c r="D217" s="117" t="s">
        <v>80</v>
      </c>
      <c r="E217" s="117"/>
      <c r="F217" s="117"/>
      <c r="G217" s="117" t="s">
        <v>80</v>
      </c>
      <c r="H217" s="117"/>
      <c r="I217" s="117"/>
      <c r="J217" s="118" t="s">
        <v>80</v>
      </c>
      <c r="K217" s="118"/>
      <c r="L217" s="118"/>
      <c r="M217" s="118" t="s">
        <v>80</v>
      </c>
      <c r="N217" s="118"/>
      <c r="O217" s="118"/>
    </row>
    <row r="218" spans="2:16" ht="15" thickBot="1">
      <c r="B218" s="115" t="s">
        <v>92</v>
      </c>
      <c r="C218" s="116" t="s">
        <v>93</v>
      </c>
      <c r="D218" s="117" t="s">
        <v>83</v>
      </c>
      <c r="E218" s="117" t="s">
        <v>84</v>
      </c>
      <c r="F218" s="117" t="s">
        <v>83</v>
      </c>
      <c r="G218" s="117" t="s">
        <v>83</v>
      </c>
      <c r="H218" s="117" t="s">
        <v>84</v>
      </c>
      <c r="I218" s="117" t="s">
        <v>83</v>
      </c>
      <c r="J218" s="118" t="s">
        <v>83</v>
      </c>
      <c r="K218" s="118" t="s">
        <v>84</v>
      </c>
      <c r="L218" s="118" t="s">
        <v>83</v>
      </c>
      <c r="M218" s="118" t="s">
        <v>83</v>
      </c>
      <c r="N218" s="118" t="s">
        <v>84</v>
      </c>
      <c r="O218" s="118" t="s">
        <v>83</v>
      </c>
    </row>
    <row r="219" spans="2:16" ht="15" thickBot="1">
      <c r="B219" s="115" t="s">
        <v>94</v>
      </c>
      <c r="C219" s="116" t="s">
        <v>95</v>
      </c>
      <c r="D219" s="117" t="s">
        <v>83</v>
      </c>
      <c r="E219" s="117" t="s">
        <v>83</v>
      </c>
      <c r="F219" s="117" t="s">
        <v>83</v>
      </c>
      <c r="G219" s="117" t="s">
        <v>83</v>
      </c>
      <c r="H219" s="117" t="s">
        <v>83</v>
      </c>
      <c r="I219" s="117" t="s">
        <v>83</v>
      </c>
      <c r="J219" s="118" t="s">
        <v>83</v>
      </c>
      <c r="K219" s="118" t="s">
        <v>83</v>
      </c>
      <c r="L219" s="118" t="s">
        <v>83</v>
      </c>
      <c r="M219" s="118" t="s">
        <v>83</v>
      </c>
      <c r="N219" s="118" t="s">
        <v>83</v>
      </c>
      <c r="O219" s="118" t="s">
        <v>83</v>
      </c>
    </row>
    <row r="220" spans="2:16" ht="15" thickBot="1">
      <c r="B220" s="221" t="s">
        <v>96</v>
      </c>
      <c r="C220" s="228"/>
      <c r="D220" s="216" t="s">
        <v>97</v>
      </c>
      <c r="E220" s="217"/>
      <c r="F220" s="218"/>
      <c r="G220" s="216" t="s">
        <v>97</v>
      </c>
      <c r="H220" s="217"/>
      <c r="I220" s="218"/>
      <c r="J220" s="216" t="s">
        <v>97</v>
      </c>
      <c r="K220" s="217"/>
      <c r="L220" s="218"/>
      <c r="M220" s="216" t="s">
        <v>97</v>
      </c>
      <c r="N220" s="217"/>
      <c r="O220" s="218"/>
    </row>
    <row r="221" spans="2:16" ht="15" thickBot="1">
      <c r="B221" s="222"/>
      <c r="C221" s="230"/>
      <c r="D221" s="216" t="s">
        <v>98</v>
      </c>
      <c r="E221" s="217"/>
      <c r="F221" s="218"/>
      <c r="G221" s="216" t="s">
        <v>98</v>
      </c>
      <c r="H221" s="217"/>
      <c r="I221" s="218"/>
      <c r="J221" s="216" t="s">
        <v>98</v>
      </c>
      <c r="K221" s="217"/>
      <c r="L221" s="218"/>
      <c r="M221" s="216" t="s">
        <v>98</v>
      </c>
      <c r="N221" s="217"/>
      <c r="O221" s="218"/>
    </row>
    <row r="222" spans="2:16" ht="15" customHeight="1">
      <c r="B222" s="221" t="s">
        <v>99</v>
      </c>
      <c r="C222" s="230"/>
      <c r="D222" s="189"/>
      <c r="E222" s="189"/>
      <c r="F222" s="189"/>
      <c r="G222" s="231"/>
      <c r="H222" s="189"/>
      <c r="I222" s="189"/>
      <c r="J222" s="250" t="s">
        <v>100</v>
      </c>
      <c r="K222" s="187"/>
      <c r="L222" s="187"/>
      <c r="M222" s="125" t="s">
        <v>101</v>
      </c>
      <c r="N222" s="187"/>
      <c r="O222" s="187"/>
    </row>
    <row r="223" spans="2:16" ht="15" customHeight="1" thickBot="1">
      <c r="B223" s="222"/>
      <c r="C223" s="229"/>
      <c r="D223" s="190"/>
      <c r="E223" s="190"/>
      <c r="F223" s="190"/>
      <c r="G223" s="232"/>
      <c r="H223" s="190"/>
      <c r="I223" s="190"/>
      <c r="J223" s="251"/>
      <c r="K223" s="188"/>
      <c r="L223" s="188"/>
      <c r="M223" s="121" t="s">
        <v>102</v>
      </c>
      <c r="N223" s="188"/>
      <c r="O223" s="188"/>
    </row>
    <row r="224" spans="2:16" ht="15" customHeight="1">
      <c r="B224" s="221" t="s">
        <v>103</v>
      </c>
      <c r="C224" s="223"/>
      <c r="D224" s="189" t="s">
        <v>104</v>
      </c>
      <c r="E224" s="189" t="s">
        <v>80</v>
      </c>
      <c r="F224" s="189"/>
      <c r="G224" s="231" t="s">
        <v>105</v>
      </c>
      <c r="H224" s="189" t="s">
        <v>80</v>
      </c>
      <c r="I224" s="231" t="s">
        <v>80</v>
      </c>
      <c r="J224" s="126"/>
      <c r="K224" s="219" t="s">
        <v>80</v>
      </c>
      <c r="L224" s="219" t="s">
        <v>80</v>
      </c>
      <c r="M224" s="126"/>
      <c r="N224" s="219" t="s">
        <v>80</v>
      </c>
      <c r="O224" s="219" t="s">
        <v>80</v>
      </c>
    </row>
    <row r="225" spans="2:15" ht="15" customHeight="1" thickBot="1">
      <c r="B225" s="222"/>
      <c r="C225" s="224"/>
      <c r="D225" s="190"/>
      <c r="E225" s="190"/>
      <c r="F225" s="190"/>
      <c r="G225" s="232"/>
      <c r="H225" s="190"/>
      <c r="I225" s="232"/>
      <c r="J225" s="127" t="s">
        <v>106</v>
      </c>
      <c r="K225" s="220"/>
      <c r="L225" s="220"/>
      <c r="M225" s="127" t="s">
        <v>107</v>
      </c>
      <c r="N225" s="220"/>
      <c r="O225" s="220"/>
    </row>
    <row r="226" spans="2:15" ht="20.25" customHeight="1" thickBot="1">
      <c r="B226" s="221" t="s">
        <v>209</v>
      </c>
      <c r="C226" s="228"/>
      <c r="D226" s="117"/>
      <c r="E226" s="216" t="s">
        <v>97</v>
      </c>
      <c r="F226" s="218"/>
      <c r="G226" s="117"/>
      <c r="H226" s="216" t="s">
        <v>97</v>
      </c>
      <c r="I226" s="218"/>
      <c r="J226" s="121"/>
      <c r="K226" s="255" t="s">
        <v>97</v>
      </c>
      <c r="L226" s="256"/>
      <c r="M226" s="121"/>
      <c r="N226" s="255" t="s">
        <v>97</v>
      </c>
      <c r="O226" s="256"/>
    </row>
    <row r="227" spans="2:15" ht="15" customHeight="1" thickBot="1">
      <c r="B227" s="222"/>
      <c r="C227" s="229"/>
      <c r="D227" s="216" t="s">
        <v>108</v>
      </c>
      <c r="E227" s="217"/>
      <c r="F227" s="218"/>
      <c r="G227" s="216" t="s">
        <v>98</v>
      </c>
      <c r="H227" s="217"/>
      <c r="I227" s="218"/>
      <c r="J227" s="255" t="s">
        <v>98</v>
      </c>
      <c r="K227" s="257"/>
      <c r="L227" s="256"/>
      <c r="M227" s="255" t="s">
        <v>98</v>
      </c>
      <c r="N227" s="257"/>
      <c r="O227" s="256"/>
    </row>
    <row r="228" spans="2:15" ht="15" customHeight="1">
      <c r="B228" s="221" t="s">
        <v>109</v>
      </c>
      <c r="C228" s="223"/>
      <c r="D228" s="189" t="s">
        <v>100</v>
      </c>
      <c r="E228" s="189"/>
      <c r="F228" s="189"/>
      <c r="G228" s="189" t="s">
        <v>100</v>
      </c>
      <c r="H228" s="189"/>
      <c r="I228" s="189"/>
      <c r="J228" s="189" t="s">
        <v>100</v>
      </c>
      <c r="K228" s="187"/>
      <c r="L228" s="187"/>
      <c r="M228" s="189" t="s">
        <v>100</v>
      </c>
      <c r="N228" s="187"/>
      <c r="O228" s="187"/>
    </row>
    <row r="229" spans="2:15" ht="15" customHeight="1" thickBot="1">
      <c r="B229" s="222"/>
      <c r="C229" s="224"/>
      <c r="D229" s="190"/>
      <c r="E229" s="190"/>
      <c r="F229" s="190"/>
      <c r="G229" s="190"/>
      <c r="H229" s="190"/>
      <c r="I229" s="190"/>
      <c r="J229" s="252"/>
      <c r="K229" s="188"/>
      <c r="L229" s="188"/>
      <c r="M229" s="252"/>
      <c r="N229" s="188"/>
      <c r="O229" s="188"/>
    </row>
    <row r="230" spans="2:15" ht="15" customHeight="1" thickBot="1">
      <c r="B230" s="115" t="s">
        <v>66</v>
      </c>
      <c r="C230" s="128"/>
      <c r="D230" s="117" t="s">
        <v>110</v>
      </c>
      <c r="E230" s="117" t="s">
        <v>110</v>
      </c>
      <c r="F230" s="117" t="s">
        <v>111</v>
      </c>
      <c r="G230" s="117" t="s">
        <v>110</v>
      </c>
      <c r="H230" s="117" t="s">
        <v>110</v>
      </c>
      <c r="I230" s="117" t="s">
        <v>111</v>
      </c>
      <c r="J230" s="117" t="s">
        <v>110</v>
      </c>
      <c r="K230" s="117" t="s">
        <v>110</v>
      </c>
      <c r="L230" s="117" t="s">
        <v>111</v>
      </c>
      <c r="M230" s="117" t="s">
        <v>110</v>
      </c>
      <c r="N230" s="117" t="s">
        <v>110</v>
      </c>
      <c r="O230" s="117" t="s">
        <v>111</v>
      </c>
    </row>
    <row r="231" spans="2:15" ht="15" customHeight="1" thickBot="1">
      <c r="B231" s="115" t="s">
        <v>112</v>
      </c>
      <c r="C231" s="128"/>
      <c r="D231" s="117" t="s">
        <v>113</v>
      </c>
      <c r="E231" s="117"/>
      <c r="F231" s="117"/>
      <c r="G231" s="117" t="s">
        <v>113</v>
      </c>
      <c r="H231" s="117"/>
      <c r="I231" s="117"/>
      <c r="J231" s="129" t="s">
        <v>114</v>
      </c>
      <c r="K231" s="121"/>
      <c r="L231" s="121"/>
      <c r="M231" s="121" t="s">
        <v>115</v>
      </c>
      <c r="N231" s="121"/>
      <c r="O231" s="121"/>
    </row>
    <row r="232" spans="2:15" ht="24" customHeight="1" thickBot="1">
      <c r="B232" s="175" t="s">
        <v>204</v>
      </c>
      <c r="C232" s="176"/>
      <c r="D232" s="176"/>
      <c r="E232" s="176"/>
      <c r="F232" s="177"/>
      <c r="G232" s="244">
        <v>42125</v>
      </c>
      <c r="H232" s="245"/>
      <c r="I232" s="246"/>
      <c r="M232" s="247" t="s">
        <v>170</v>
      </c>
      <c r="N232" s="248"/>
      <c r="O232" s="249"/>
    </row>
    <row r="233" spans="2:15" ht="24" customHeight="1" thickBot="1">
      <c r="B233" s="175" t="s">
        <v>205</v>
      </c>
      <c r="C233" s="176"/>
      <c r="D233" s="176"/>
      <c r="E233" s="176"/>
      <c r="F233" s="177"/>
      <c r="G233" s="178">
        <v>42125</v>
      </c>
      <c r="H233" s="179"/>
      <c r="I233" s="180"/>
      <c r="J233" s="181" t="s">
        <v>116</v>
      </c>
      <c r="K233" s="182"/>
      <c r="L233" s="183"/>
      <c r="M233" s="184" t="s">
        <v>117</v>
      </c>
      <c r="N233" s="185"/>
      <c r="O233" s="186"/>
    </row>
    <row r="234" spans="2:15" ht="24" customHeight="1" thickBot="1">
      <c r="B234" s="175" t="s">
        <v>206</v>
      </c>
      <c r="C234" s="176"/>
      <c r="D234" s="176"/>
      <c r="E234" s="176"/>
      <c r="F234" s="177"/>
      <c r="G234" s="178">
        <v>42125</v>
      </c>
      <c r="H234" s="179"/>
      <c r="I234" s="180"/>
      <c r="J234" s="247" t="s">
        <v>118</v>
      </c>
      <c r="K234" s="248"/>
      <c r="L234" s="249"/>
      <c r="M234" s="233"/>
      <c r="N234" s="234"/>
      <c r="O234" s="235"/>
    </row>
    <row r="235" spans="2:15" ht="24" customHeight="1" thickBot="1">
      <c r="B235" s="181" t="s">
        <v>169</v>
      </c>
      <c r="C235" s="182"/>
      <c r="D235" s="182"/>
      <c r="E235" s="239"/>
      <c r="F235" s="240"/>
      <c r="G235" s="241">
        <v>42278</v>
      </c>
      <c r="H235" s="242"/>
      <c r="I235" s="243"/>
      <c r="J235" s="184" t="s">
        <v>119</v>
      </c>
      <c r="K235" s="185"/>
      <c r="L235" s="186"/>
      <c r="M235" s="236"/>
      <c r="N235" s="237"/>
      <c r="O235" s="238"/>
    </row>
    <row r="236" spans="2:15" ht="15" customHeight="1">
      <c r="B236" s="258" t="s">
        <v>120</v>
      </c>
      <c r="C236" s="259"/>
      <c r="D236" s="259"/>
      <c r="E236" s="259"/>
      <c r="F236" s="259"/>
      <c r="G236" s="259"/>
      <c r="H236" s="259"/>
      <c r="I236" s="259"/>
      <c r="J236" s="259"/>
      <c r="K236" s="259"/>
      <c r="L236" s="259"/>
      <c r="M236" s="259"/>
      <c r="N236" s="259"/>
      <c r="O236" s="260"/>
    </row>
    <row r="237" spans="2:15" ht="15" customHeight="1">
      <c r="B237" s="261" t="s">
        <v>171</v>
      </c>
      <c r="C237" s="262"/>
      <c r="D237" s="262"/>
      <c r="E237" s="262"/>
      <c r="F237" s="262"/>
      <c r="G237" s="262"/>
      <c r="H237" s="262"/>
      <c r="I237" s="262"/>
      <c r="J237" s="262"/>
      <c r="K237" s="262"/>
      <c r="L237" s="262"/>
      <c r="M237" s="262"/>
      <c r="N237" s="262"/>
      <c r="O237" s="263"/>
    </row>
    <row r="238" spans="2:15" ht="51" customHeight="1" thickBot="1">
      <c r="B238" s="264" t="s">
        <v>192</v>
      </c>
      <c r="C238" s="265"/>
      <c r="D238" s="265"/>
      <c r="E238" s="265"/>
      <c r="F238" s="265"/>
      <c r="G238" s="265"/>
      <c r="H238" s="265"/>
      <c r="I238" s="265"/>
      <c r="J238" s="265"/>
      <c r="K238" s="265"/>
      <c r="L238" s="265"/>
      <c r="M238" s="265"/>
      <c r="N238" s="265"/>
      <c r="O238" s="266"/>
    </row>
    <row r="239" spans="2:15" ht="14.4" customHeight="1">
      <c r="B239" s="144"/>
      <c r="C239" s="144"/>
      <c r="D239" s="144"/>
      <c r="E239" s="144"/>
      <c r="F239" s="144"/>
      <c r="G239" s="144"/>
      <c r="H239" s="144"/>
      <c r="I239" s="144"/>
      <c r="J239" s="144"/>
      <c r="K239" s="144"/>
      <c r="L239" s="144"/>
      <c r="M239" s="144"/>
      <c r="N239" s="144"/>
      <c r="O239" s="144"/>
    </row>
    <row r="240" spans="2:15" ht="14.4" customHeight="1">
      <c r="B240" s="144"/>
      <c r="C240" s="144"/>
      <c r="D240" s="144"/>
      <c r="E240" s="144"/>
      <c r="F240" s="144"/>
      <c r="G240" s="144"/>
      <c r="H240" s="144"/>
      <c r="I240" s="144"/>
      <c r="J240" s="144"/>
      <c r="K240" s="144"/>
      <c r="L240" s="144"/>
      <c r="M240" s="144"/>
      <c r="N240" s="144"/>
      <c r="O240" s="144"/>
    </row>
    <row r="241" spans="1:16" ht="14.4" customHeight="1">
      <c r="B241" s="144"/>
      <c r="C241" s="144"/>
      <c r="D241" s="144"/>
      <c r="E241" s="144"/>
      <c r="F241" s="144"/>
      <c r="G241" s="144"/>
      <c r="H241" s="144"/>
      <c r="I241" s="144"/>
      <c r="J241" s="144"/>
      <c r="K241" s="144"/>
      <c r="L241" s="144"/>
      <c r="M241" s="144"/>
      <c r="N241" s="144"/>
      <c r="O241" s="144"/>
    </row>
    <row r="242" spans="1:16" ht="14.4" customHeight="1">
      <c r="B242" s="144"/>
      <c r="C242" s="144"/>
      <c r="D242" s="144"/>
      <c r="E242" s="144"/>
      <c r="F242" s="144"/>
      <c r="G242" s="144"/>
      <c r="H242" s="144"/>
      <c r="I242" s="144"/>
      <c r="J242" s="144"/>
      <c r="K242" s="144"/>
      <c r="L242" s="144"/>
      <c r="M242" s="144"/>
      <c r="N242" s="144"/>
      <c r="O242" s="144"/>
    </row>
    <row r="244" spans="1:16" ht="21">
      <c r="B244" s="170" t="s">
        <v>126</v>
      </c>
      <c r="C244" s="170"/>
      <c r="D244" s="170"/>
      <c r="E244" s="170"/>
      <c r="F244" s="170"/>
      <c r="G244" s="170"/>
      <c r="H244" s="170"/>
      <c r="I244" s="170"/>
      <c r="J244" s="170"/>
      <c r="K244" s="170"/>
      <c r="L244" s="170"/>
      <c r="M244" s="170"/>
      <c r="N244" s="170"/>
      <c r="O244" s="170"/>
    </row>
    <row r="245" spans="1:16" ht="14.4" customHeight="1">
      <c r="A245" s="142"/>
      <c r="B245" s="143"/>
      <c r="C245" s="143"/>
      <c r="D245" s="143"/>
      <c r="E245" s="143"/>
      <c r="F245" s="143"/>
      <c r="G245" s="143"/>
      <c r="H245" s="143"/>
      <c r="I245" s="143"/>
      <c r="J245" s="143"/>
      <c r="K245" s="143"/>
      <c r="L245" s="143"/>
      <c r="M245" s="143"/>
      <c r="N245" s="143"/>
      <c r="O245" s="143"/>
    </row>
    <row r="246" spans="1:16">
      <c r="B246" s="131" t="s">
        <v>128</v>
      </c>
      <c r="C246" s="57">
        <v>2015</v>
      </c>
      <c r="D246" s="57">
        <v>2016</v>
      </c>
      <c r="E246" s="57">
        <v>2017</v>
      </c>
      <c r="F246" s="23"/>
      <c r="G246" s="23"/>
      <c r="H246" s="23"/>
      <c r="I246" s="132"/>
      <c r="J246" s="132"/>
      <c r="K246" s="132"/>
      <c r="L246" s="132"/>
      <c r="M246" s="132"/>
      <c r="N246" s="132"/>
      <c r="O246" s="23"/>
      <c r="P246" s="81"/>
    </row>
    <row r="247" spans="1:16">
      <c r="B247" s="57">
        <v>1</v>
      </c>
      <c r="C247" s="19">
        <v>180</v>
      </c>
      <c r="D247" s="19">
        <v>377</v>
      </c>
      <c r="E247" s="19">
        <v>214</v>
      </c>
      <c r="F247" s="25"/>
      <c r="G247" s="25"/>
      <c r="H247" s="25"/>
      <c r="I247" s="25"/>
      <c r="J247" s="25"/>
      <c r="K247" s="25"/>
      <c r="L247" s="25"/>
      <c r="M247" s="25"/>
      <c r="N247" s="25"/>
      <c r="O247" s="25"/>
    </row>
    <row r="248" spans="1:16">
      <c r="B248" s="57">
        <v>2</v>
      </c>
      <c r="C248" s="19">
        <v>143</v>
      </c>
      <c r="D248" s="19">
        <v>365</v>
      </c>
      <c r="E248" s="19">
        <v>185</v>
      </c>
      <c r="F248" s="25"/>
      <c r="G248" s="25"/>
      <c r="H248" s="25"/>
      <c r="I248" s="25"/>
      <c r="J248" s="25"/>
      <c r="K248" s="25"/>
      <c r="L248" s="25"/>
      <c r="M248" s="25"/>
      <c r="N248" s="25"/>
      <c r="O248" s="25"/>
    </row>
    <row r="249" spans="1:16">
      <c r="B249" s="57">
        <v>3</v>
      </c>
      <c r="C249" s="19">
        <v>157</v>
      </c>
      <c r="D249" s="19">
        <v>216</v>
      </c>
      <c r="E249" s="19">
        <v>220</v>
      </c>
      <c r="F249" s="25"/>
      <c r="G249" s="25"/>
      <c r="H249" s="25"/>
      <c r="I249" s="25"/>
      <c r="J249" s="25"/>
      <c r="K249" s="25"/>
      <c r="L249" s="25"/>
      <c r="M249" s="25"/>
      <c r="N249" s="25"/>
      <c r="O249" s="25"/>
    </row>
    <row r="250" spans="1:16">
      <c r="B250" s="57">
        <v>4</v>
      </c>
      <c r="C250" s="19">
        <v>161</v>
      </c>
      <c r="D250" s="19">
        <v>290</v>
      </c>
      <c r="E250" s="19">
        <v>153</v>
      </c>
      <c r="F250" s="25"/>
      <c r="G250" s="25"/>
      <c r="H250" s="25"/>
      <c r="I250" s="25"/>
      <c r="J250" s="25"/>
      <c r="K250" s="25"/>
      <c r="L250" s="25"/>
      <c r="M250" s="25"/>
      <c r="N250" s="25"/>
      <c r="O250" s="25"/>
    </row>
    <row r="251" spans="1:16">
      <c r="B251" s="57">
        <v>5</v>
      </c>
      <c r="C251" s="19">
        <v>232</v>
      </c>
      <c r="D251" s="19">
        <v>305</v>
      </c>
      <c r="E251" s="19">
        <v>212</v>
      </c>
      <c r="F251" s="25"/>
      <c r="G251" s="25"/>
      <c r="H251" s="25"/>
      <c r="I251" s="25"/>
      <c r="J251" s="25"/>
      <c r="K251" s="25"/>
      <c r="L251" s="25"/>
      <c r="M251" s="25"/>
      <c r="N251" s="25"/>
      <c r="O251" s="25"/>
    </row>
    <row r="252" spans="1:16">
      <c r="B252" s="57">
        <v>6</v>
      </c>
      <c r="C252" s="19">
        <v>259</v>
      </c>
      <c r="D252" s="19">
        <v>283</v>
      </c>
      <c r="E252" s="19">
        <v>190</v>
      </c>
      <c r="F252" s="25"/>
      <c r="G252" s="25"/>
      <c r="H252" s="25"/>
      <c r="I252" s="25"/>
      <c r="J252" s="25"/>
      <c r="K252" s="25"/>
      <c r="L252" s="25"/>
      <c r="M252" s="25"/>
      <c r="N252" s="25"/>
      <c r="O252" s="25"/>
    </row>
    <row r="253" spans="1:16">
      <c r="B253" s="57">
        <v>7</v>
      </c>
      <c r="C253" s="19">
        <v>347</v>
      </c>
      <c r="D253" s="19">
        <v>244</v>
      </c>
      <c r="E253" s="19">
        <v>147</v>
      </c>
      <c r="F253" s="25"/>
      <c r="G253" s="25"/>
      <c r="H253" s="25"/>
      <c r="I253" s="25"/>
      <c r="J253" s="25"/>
      <c r="K253" s="25"/>
      <c r="L253" s="25"/>
      <c r="M253" s="25"/>
      <c r="N253" s="25"/>
      <c r="O253" s="25"/>
    </row>
    <row r="254" spans="1:16">
      <c r="B254" s="57">
        <v>8</v>
      </c>
      <c r="C254" s="19">
        <v>239</v>
      </c>
      <c r="D254" s="19">
        <v>316</v>
      </c>
      <c r="E254" s="19">
        <v>140</v>
      </c>
      <c r="F254" s="25"/>
      <c r="G254" s="25"/>
      <c r="H254" s="25"/>
      <c r="I254" s="25"/>
      <c r="J254" s="25"/>
      <c r="K254" s="25"/>
      <c r="L254" s="25"/>
      <c r="M254" s="25"/>
      <c r="N254" s="25"/>
      <c r="O254" s="25"/>
    </row>
    <row r="255" spans="1:16">
      <c r="B255" s="57">
        <v>9</v>
      </c>
      <c r="C255" s="19">
        <v>281</v>
      </c>
      <c r="D255" s="19">
        <v>309</v>
      </c>
      <c r="E255" s="19"/>
      <c r="F255" s="25"/>
      <c r="G255" s="25"/>
      <c r="H255" s="25"/>
      <c r="I255" s="25"/>
      <c r="J255" s="25"/>
      <c r="K255" s="25"/>
      <c r="L255" s="25"/>
      <c r="M255" s="25"/>
      <c r="N255" s="25"/>
      <c r="O255" s="25"/>
    </row>
    <row r="256" spans="1:16">
      <c r="B256" s="57">
        <v>10</v>
      </c>
      <c r="C256" s="19">
        <v>231</v>
      </c>
      <c r="D256" s="19">
        <v>334</v>
      </c>
      <c r="E256" s="19"/>
      <c r="F256" s="25"/>
      <c r="G256" s="25"/>
      <c r="H256" s="25"/>
      <c r="I256" s="25"/>
      <c r="J256" s="25"/>
      <c r="K256" s="25"/>
      <c r="L256" s="25"/>
      <c r="M256" s="25"/>
      <c r="N256" s="25"/>
      <c r="O256" s="25"/>
    </row>
    <row r="257" spans="2:15">
      <c r="B257" s="57">
        <v>11</v>
      </c>
      <c r="C257" s="19">
        <v>212</v>
      </c>
      <c r="D257" s="19">
        <v>376</v>
      </c>
      <c r="E257" s="19"/>
      <c r="F257" s="25"/>
      <c r="G257" s="25"/>
      <c r="H257" s="25"/>
      <c r="I257" s="25"/>
      <c r="J257" s="25"/>
      <c r="K257" s="25"/>
      <c r="L257" s="25"/>
      <c r="M257" s="25"/>
      <c r="N257" s="25"/>
      <c r="O257" s="25"/>
    </row>
    <row r="258" spans="2:15">
      <c r="B258" s="57">
        <v>12</v>
      </c>
      <c r="C258" s="19">
        <v>227</v>
      </c>
      <c r="D258" s="19">
        <v>255</v>
      </c>
      <c r="E258" s="19"/>
      <c r="F258" s="25"/>
      <c r="G258" s="25"/>
      <c r="H258" s="25"/>
      <c r="I258" s="25"/>
      <c r="J258" s="25"/>
      <c r="K258" s="25"/>
      <c r="L258" s="25"/>
      <c r="M258" s="25"/>
      <c r="N258" s="25"/>
      <c r="O258" s="25"/>
    </row>
    <row r="259" spans="2:15">
      <c r="B259" s="133" t="s">
        <v>22</v>
      </c>
      <c r="C259" s="134">
        <f>SUM(C247:C258)</f>
        <v>2669</v>
      </c>
      <c r="D259" s="134">
        <f>SUM(D247:D258)</f>
        <v>3670</v>
      </c>
      <c r="E259" s="134">
        <f>SUM(E247:E258)</f>
        <v>1461</v>
      </c>
    </row>
    <row r="261" spans="2:15" ht="21">
      <c r="B261" s="171" t="s">
        <v>127</v>
      </c>
      <c r="C261" s="171"/>
      <c r="D261" s="171"/>
      <c r="E261" s="171"/>
      <c r="F261" s="171"/>
      <c r="G261" s="171"/>
      <c r="H261" s="171"/>
      <c r="I261" s="171"/>
      <c r="J261" s="171"/>
      <c r="K261" s="171"/>
      <c r="L261" s="171"/>
      <c r="M261" s="171"/>
      <c r="N261" s="171"/>
      <c r="O261" s="171"/>
    </row>
    <row r="262" spans="2:15" ht="14.4" customHeight="1">
      <c r="B262" s="130"/>
      <c r="C262" s="130"/>
      <c r="D262" s="130"/>
      <c r="E262" s="130"/>
      <c r="F262" s="130"/>
      <c r="G262" s="130"/>
      <c r="H262" s="130"/>
      <c r="I262" s="130"/>
      <c r="J262" s="130"/>
      <c r="K262" s="130"/>
      <c r="L262" s="130"/>
      <c r="M262" s="130"/>
      <c r="N262" s="130"/>
      <c r="O262" s="130"/>
    </row>
    <row r="263" spans="2:15">
      <c r="B263" s="131" t="s">
        <v>128</v>
      </c>
      <c r="C263" s="57">
        <v>2015</v>
      </c>
      <c r="D263" s="57">
        <v>2016</v>
      </c>
      <c r="E263" s="57">
        <v>2017</v>
      </c>
    </row>
    <row r="264" spans="2:15">
      <c r="B264" s="57">
        <v>1</v>
      </c>
      <c r="C264" s="19">
        <v>846</v>
      </c>
      <c r="D264" s="19">
        <v>911</v>
      </c>
      <c r="E264" s="19">
        <v>1039</v>
      </c>
    </row>
    <row r="265" spans="2:15">
      <c r="B265" s="57">
        <v>2</v>
      </c>
      <c r="C265" s="19">
        <v>778</v>
      </c>
      <c r="D265" s="19">
        <v>884</v>
      </c>
      <c r="E265" s="19">
        <v>916</v>
      </c>
    </row>
    <row r="266" spans="2:15">
      <c r="B266" s="57">
        <v>3</v>
      </c>
      <c r="C266" s="19">
        <v>880</v>
      </c>
      <c r="D266" s="19">
        <v>918</v>
      </c>
      <c r="E266" s="19">
        <v>1011</v>
      </c>
    </row>
    <row r="267" spans="2:15">
      <c r="B267" s="57">
        <v>4</v>
      </c>
      <c r="C267" s="19">
        <v>930</v>
      </c>
      <c r="D267" s="19">
        <v>923</v>
      </c>
      <c r="E267" s="19">
        <v>855</v>
      </c>
    </row>
    <row r="268" spans="2:15">
      <c r="B268" s="57">
        <v>5</v>
      </c>
      <c r="C268" s="19">
        <v>858</v>
      </c>
      <c r="D268" s="19">
        <v>981</v>
      </c>
      <c r="E268" s="19">
        <v>867</v>
      </c>
    </row>
    <row r="269" spans="2:15">
      <c r="B269" s="57">
        <v>6</v>
      </c>
      <c r="C269" s="19">
        <v>891</v>
      </c>
      <c r="D269" s="19">
        <v>928</v>
      </c>
      <c r="E269" s="19">
        <v>996</v>
      </c>
    </row>
    <row r="270" spans="2:15">
      <c r="B270" s="57">
        <v>7</v>
      </c>
      <c r="C270" s="19">
        <v>866</v>
      </c>
      <c r="D270" s="19">
        <v>825</v>
      </c>
      <c r="E270" s="19">
        <v>868</v>
      </c>
    </row>
    <row r="271" spans="2:15">
      <c r="B271" s="57">
        <v>8</v>
      </c>
      <c r="C271" s="19">
        <v>798</v>
      </c>
      <c r="D271" s="19">
        <v>989</v>
      </c>
      <c r="E271" s="19">
        <v>987</v>
      </c>
    </row>
    <row r="272" spans="2:15">
      <c r="B272" s="57">
        <v>9</v>
      </c>
      <c r="C272" s="19">
        <v>875</v>
      </c>
      <c r="D272" s="19">
        <v>940</v>
      </c>
      <c r="E272" s="19"/>
    </row>
    <row r="273" spans="2:5">
      <c r="B273" s="57">
        <v>10</v>
      </c>
      <c r="C273" s="19">
        <v>917</v>
      </c>
      <c r="D273" s="19">
        <v>954</v>
      </c>
      <c r="E273" s="19"/>
    </row>
    <row r="274" spans="2:5">
      <c r="B274" s="57">
        <v>11</v>
      </c>
      <c r="C274" s="19">
        <v>928</v>
      </c>
      <c r="D274" s="19">
        <v>1026</v>
      </c>
      <c r="E274" s="19"/>
    </row>
    <row r="275" spans="2:5">
      <c r="B275" s="57">
        <v>12</v>
      </c>
      <c r="C275" s="19">
        <v>914</v>
      </c>
      <c r="D275" s="19">
        <v>959</v>
      </c>
      <c r="E275" s="19"/>
    </row>
    <row r="276" spans="2:5">
      <c r="B276" s="133" t="s">
        <v>22</v>
      </c>
      <c r="C276" s="135">
        <f>SUM(C264:C275)</f>
        <v>10481</v>
      </c>
      <c r="D276" s="135">
        <f>SUM(D264:D275)</f>
        <v>11238</v>
      </c>
      <c r="E276" s="135">
        <f>SUM(E264:E275)</f>
        <v>7539</v>
      </c>
    </row>
    <row r="278" spans="2:5">
      <c r="B278" s="1" t="s">
        <v>207</v>
      </c>
    </row>
    <row r="279" spans="2:5">
      <c r="B279" s="1" t="s">
        <v>208</v>
      </c>
    </row>
    <row r="293" ht="14.4" customHeight="1"/>
    <row r="307" ht="14.4" customHeight="1"/>
  </sheetData>
  <mergeCells count="144">
    <mergeCell ref="M227:O227"/>
    <mergeCell ref="B236:O236"/>
    <mergeCell ref="B237:O237"/>
    <mergeCell ref="B238:O238"/>
    <mergeCell ref="B210:O210"/>
    <mergeCell ref="G234:I234"/>
    <mergeCell ref="J234:L234"/>
    <mergeCell ref="G211:I211"/>
    <mergeCell ref="M234:O235"/>
    <mergeCell ref="B235:F235"/>
    <mergeCell ref="G235:I235"/>
    <mergeCell ref="J235:L235"/>
    <mergeCell ref="O228:O229"/>
    <mergeCell ref="B232:F232"/>
    <mergeCell ref="G232:I232"/>
    <mergeCell ref="M232:O232"/>
    <mergeCell ref="O222:O223"/>
    <mergeCell ref="I224:I225"/>
    <mergeCell ref="L224:L225"/>
    <mergeCell ref="K224:K225"/>
    <mergeCell ref="L222:L223"/>
    <mergeCell ref="J222:J223"/>
    <mergeCell ref="K222:K223"/>
    <mergeCell ref="J228:J229"/>
    <mergeCell ref="M228:M229"/>
    <mergeCell ref="J221:L221"/>
    <mergeCell ref="M221:O221"/>
    <mergeCell ref="O224:O225"/>
    <mergeCell ref="K226:L226"/>
    <mergeCell ref="N226:O226"/>
    <mergeCell ref="J227:L227"/>
    <mergeCell ref="G220:I220"/>
    <mergeCell ref="F224:F225"/>
    <mergeCell ref="G224:G225"/>
    <mergeCell ref="H224:H225"/>
    <mergeCell ref="B222:B223"/>
    <mergeCell ref="D222:D223"/>
    <mergeCell ref="E222:E223"/>
    <mergeCell ref="F222:F223"/>
    <mergeCell ref="G222:G223"/>
    <mergeCell ref="H222:H223"/>
    <mergeCell ref="I222:I223"/>
    <mergeCell ref="B88:B89"/>
    <mergeCell ref="L228:L229"/>
    <mergeCell ref="F228:F229"/>
    <mergeCell ref="G228:G229"/>
    <mergeCell ref="H228:H229"/>
    <mergeCell ref="K228:K229"/>
    <mergeCell ref="B228:B229"/>
    <mergeCell ref="C228:C229"/>
    <mergeCell ref="D228:D229"/>
    <mergeCell ref="E228:E229"/>
    <mergeCell ref="B98:O98"/>
    <mergeCell ref="B226:B227"/>
    <mergeCell ref="N222:N223"/>
    <mergeCell ref="B224:B225"/>
    <mergeCell ref="C224:C225"/>
    <mergeCell ref="D224:D225"/>
    <mergeCell ref="E224:E225"/>
    <mergeCell ref="G221:I221"/>
    <mergeCell ref="C226:C227"/>
    <mergeCell ref="E226:F226"/>
    <mergeCell ref="H226:I226"/>
    <mergeCell ref="D227:F227"/>
    <mergeCell ref="G227:I227"/>
    <mergeCell ref="D211:F211"/>
    <mergeCell ref="B2:O2"/>
    <mergeCell ref="B66:B67"/>
    <mergeCell ref="B68:B69"/>
    <mergeCell ref="B70:B71"/>
    <mergeCell ref="B72:B73"/>
    <mergeCell ref="B74:B75"/>
    <mergeCell ref="B76:B77"/>
    <mergeCell ref="B78:B79"/>
    <mergeCell ref="B80:B81"/>
    <mergeCell ref="B4:O4"/>
    <mergeCell ref="B22:O22"/>
    <mergeCell ref="K40:O40"/>
    <mergeCell ref="B64:G64"/>
    <mergeCell ref="I64:N64"/>
    <mergeCell ref="I80:O80"/>
    <mergeCell ref="A102:A104"/>
    <mergeCell ref="B186:E186"/>
    <mergeCell ref="B187:B188"/>
    <mergeCell ref="C159:J159"/>
    <mergeCell ref="C146:O146"/>
    <mergeCell ref="C119:O119"/>
    <mergeCell ref="C138:O138"/>
    <mergeCell ref="A140:A142"/>
    <mergeCell ref="C127:O127"/>
    <mergeCell ref="A121:A123"/>
    <mergeCell ref="C108:O108"/>
    <mergeCell ref="H186:N186"/>
    <mergeCell ref="N187:N188"/>
    <mergeCell ref="M159:P159"/>
    <mergeCell ref="K188:M188"/>
    <mergeCell ref="B244:O244"/>
    <mergeCell ref="B261:O261"/>
    <mergeCell ref="C100:O100"/>
    <mergeCell ref="B233:F233"/>
    <mergeCell ref="G233:I233"/>
    <mergeCell ref="J233:L233"/>
    <mergeCell ref="M233:O233"/>
    <mergeCell ref="B234:F234"/>
    <mergeCell ref="N228:N229"/>
    <mergeCell ref="I228:I229"/>
    <mergeCell ref="B197:F197"/>
    <mergeCell ref="J211:L211"/>
    <mergeCell ref="M211:O211"/>
    <mergeCell ref="B198:O198"/>
    <mergeCell ref="B199:O199"/>
    <mergeCell ref="B200:O200"/>
    <mergeCell ref="B201:O201"/>
    <mergeCell ref="J220:L220"/>
    <mergeCell ref="M220:O220"/>
    <mergeCell ref="D221:F221"/>
    <mergeCell ref="N224:N225"/>
    <mergeCell ref="B220:B221"/>
    <mergeCell ref="C220:C223"/>
    <mergeCell ref="D220:F220"/>
    <mergeCell ref="B93:O93"/>
    <mergeCell ref="B94:O94"/>
    <mergeCell ref="C208:O208"/>
    <mergeCell ref="B92:P92"/>
    <mergeCell ref="B95:P95"/>
    <mergeCell ref="B202:O202"/>
    <mergeCell ref="I81:O81"/>
    <mergeCell ref="I83:O83"/>
    <mergeCell ref="I84:O84"/>
    <mergeCell ref="I85:O85"/>
    <mergeCell ref="I86:O86"/>
    <mergeCell ref="I87:O87"/>
    <mergeCell ref="I88:O88"/>
    <mergeCell ref="I89:O89"/>
    <mergeCell ref="I90:O90"/>
    <mergeCell ref="I82:O82"/>
    <mergeCell ref="C203:O203"/>
    <mergeCell ref="C204:O204"/>
    <mergeCell ref="C205:O205"/>
    <mergeCell ref="C206:O206"/>
    <mergeCell ref="C207:O207"/>
    <mergeCell ref="B82:B83"/>
    <mergeCell ref="B84:B85"/>
    <mergeCell ref="B86:B87"/>
  </mergeCells>
  <pageMargins left="0" right="0" top="0.6692913385826772" bottom="0.6692913385826772" header="0.31496062992125984" footer="0.31496062992125984"/>
  <pageSetup paperSize="9" orientation="landscape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FNOL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37494</dc:creator>
  <cp:lastModifiedBy>Hýža Petr, Ing.</cp:lastModifiedBy>
  <cp:lastPrinted>2017-10-09T04:52:11Z</cp:lastPrinted>
  <dcterms:created xsi:type="dcterms:W3CDTF">2017-10-04T04:24:46Z</dcterms:created>
  <dcterms:modified xsi:type="dcterms:W3CDTF">2017-10-09T05:36:13Z</dcterms:modified>
</cp:coreProperties>
</file>