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8755" windowHeight="12585" tabRatio="601" activeTab="2"/>
  </bookViews>
  <sheets>
    <sheet name="2016" sheetId="1" r:id="rId1"/>
    <sheet name="2017" sheetId="4" r:id="rId2"/>
    <sheet name="2018" sheetId="5" r:id="rId3"/>
  </sheets>
  <definedNames>
    <definedName name="_xlnm._FilterDatabase" localSheetId="1" hidden="1">'2017'!#REF!</definedName>
    <definedName name="_xlnm._FilterDatabase" localSheetId="2" hidden="1">'2018'!#REF!</definedName>
  </definedNames>
  <calcPr calcId="125725" refMode="R1C1"/>
</workbook>
</file>

<file path=xl/calcChain.xml><?xml version="1.0" encoding="utf-8"?>
<calcChain xmlns="http://schemas.openxmlformats.org/spreadsheetml/2006/main">
  <c r="K1365" i="5"/>
  <c r="I1365"/>
  <c r="H1365"/>
  <c r="E1365"/>
  <c r="D1365"/>
  <c r="F1365" s="1"/>
  <c r="J1364"/>
  <c r="F1364"/>
  <c r="J1363"/>
  <c r="F1363"/>
  <c r="J1362"/>
  <c r="F1362"/>
  <c r="J1361"/>
  <c r="F1361"/>
  <c r="J1360"/>
  <c r="F1360"/>
  <c r="J1359"/>
  <c r="F1359"/>
  <c r="J1358"/>
  <c r="F1358"/>
  <c r="J1357"/>
  <c r="F1357"/>
  <c r="J1356"/>
  <c r="F1356"/>
  <c r="J1355"/>
  <c r="F1355"/>
  <c r="J1354"/>
  <c r="F1354"/>
  <c r="J1353"/>
  <c r="F1353"/>
  <c r="C1353"/>
  <c r="B1354" s="1"/>
  <c r="C1354" s="1"/>
  <c r="B1355" s="1"/>
  <c r="C1355" s="1"/>
  <c r="B1356" s="1"/>
  <c r="C1356" s="1"/>
  <c r="B1357" s="1"/>
  <c r="C1357" s="1"/>
  <c r="B1358" s="1"/>
  <c r="C1358" s="1"/>
  <c r="B1359" s="1"/>
  <c r="C1359" s="1"/>
  <c r="B1360" s="1"/>
  <c r="C1360" s="1"/>
  <c r="B1361" s="1"/>
  <c r="C1361" s="1"/>
  <c r="B1362" s="1"/>
  <c r="C1362" s="1"/>
  <c r="B1363" s="1"/>
  <c r="C1363" s="1"/>
  <c r="B1364" s="1"/>
  <c r="C1364" s="1"/>
  <c r="K1343"/>
  <c r="I1343"/>
  <c r="H1343"/>
  <c r="J1343" s="1"/>
  <c r="E1343"/>
  <c r="D1343"/>
  <c r="J1342"/>
  <c r="F1342"/>
  <c r="J1341"/>
  <c r="F1341"/>
  <c r="J1340"/>
  <c r="F1340"/>
  <c r="J1339"/>
  <c r="F1339"/>
  <c r="J1338"/>
  <c r="F1338"/>
  <c r="J1337"/>
  <c r="F1337"/>
  <c r="J1336"/>
  <c r="F1336"/>
  <c r="J1335"/>
  <c r="F1335"/>
  <c r="J1334"/>
  <c r="F1334"/>
  <c r="J1333"/>
  <c r="F1333"/>
  <c r="J1332"/>
  <c r="F1332"/>
  <c r="J1331"/>
  <c r="F1331"/>
  <c r="C1331"/>
  <c r="B1332" s="1"/>
  <c r="C1332" s="1"/>
  <c r="B1333" s="1"/>
  <c r="C1333" s="1"/>
  <c r="B1334" s="1"/>
  <c r="C1334" s="1"/>
  <c r="B1335" s="1"/>
  <c r="C1335" s="1"/>
  <c r="B1336" s="1"/>
  <c r="C1336" s="1"/>
  <c r="B1337" s="1"/>
  <c r="C1337" s="1"/>
  <c r="B1338" s="1"/>
  <c r="C1338" s="1"/>
  <c r="B1339" s="1"/>
  <c r="C1339" s="1"/>
  <c r="B1340" s="1"/>
  <c r="C1340" s="1"/>
  <c r="B1341" s="1"/>
  <c r="C1341" s="1"/>
  <c r="B1342" s="1"/>
  <c r="C1342" s="1"/>
  <c r="K1321"/>
  <c r="I1321"/>
  <c r="H1321"/>
  <c r="J1321" s="1"/>
  <c r="E1321"/>
  <c r="D1321"/>
  <c r="J1320"/>
  <c r="F1320"/>
  <c r="J1319"/>
  <c r="F1319"/>
  <c r="J1318"/>
  <c r="F1318"/>
  <c r="J1317"/>
  <c r="F1317"/>
  <c r="J1316"/>
  <c r="F1316"/>
  <c r="J1315"/>
  <c r="F1315"/>
  <c r="J1314"/>
  <c r="F1314"/>
  <c r="J1313"/>
  <c r="F1313"/>
  <c r="J1312"/>
  <c r="F1312"/>
  <c r="J1311"/>
  <c r="F1311"/>
  <c r="J1310"/>
  <c r="F1310"/>
  <c r="J1309"/>
  <c r="F1309"/>
  <c r="C1309"/>
  <c r="B1310" s="1"/>
  <c r="C1310" s="1"/>
  <c r="B1311" s="1"/>
  <c r="C1311" s="1"/>
  <c r="B1312" s="1"/>
  <c r="C1312" s="1"/>
  <c r="B1313" s="1"/>
  <c r="C1313" s="1"/>
  <c r="B1314" s="1"/>
  <c r="C1314" s="1"/>
  <c r="B1315" s="1"/>
  <c r="C1315" s="1"/>
  <c r="B1316" s="1"/>
  <c r="C1316" s="1"/>
  <c r="B1317" s="1"/>
  <c r="C1317" s="1"/>
  <c r="B1318" s="1"/>
  <c r="C1318" s="1"/>
  <c r="B1319" s="1"/>
  <c r="C1319" s="1"/>
  <c r="B1320" s="1"/>
  <c r="C1320" s="1"/>
  <c r="K1299"/>
  <c r="I1299"/>
  <c r="H1299"/>
  <c r="J1299" s="1"/>
  <c r="E1299"/>
  <c r="D1299"/>
  <c r="J1298"/>
  <c r="F1298"/>
  <c r="J1297"/>
  <c r="F1297"/>
  <c r="J1296"/>
  <c r="F1296"/>
  <c r="J1295"/>
  <c r="F1295"/>
  <c r="J1294"/>
  <c r="F1294"/>
  <c r="J1293"/>
  <c r="F1293"/>
  <c r="J1292"/>
  <c r="F1292"/>
  <c r="J1291"/>
  <c r="F1291"/>
  <c r="J1290"/>
  <c r="F1290"/>
  <c r="J1289"/>
  <c r="F1289"/>
  <c r="J1288"/>
  <c r="F1288"/>
  <c r="J1287"/>
  <c r="F1287"/>
  <c r="C1287"/>
  <c r="B1288" s="1"/>
  <c r="C1288" s="1"/>
  <c r="B1289" s="1"/>
  <c r="C1289" s="1"/>
  <c r="B1290" s="1"/>
  <c r="C1290" s="1"/>
  <c r="B1291" s="1"/>
  <c r="C1291" s="1"/>
  <c r="B1292" s="1"/>
  <c r="C1292" s="1"/>
  <c r="B1293" s="1"/>
  <c r="C1293" s="1"/>
  <c r="B1294" s="1"/>
  <c r="C1294" s="1"/>
  <c r="B1295" s="1"/>
  <c r="C1295" s="1"/>
  <c r="B1296" s="1"/>
  <c r="C1296" s="1"/>
  <c r="B1297" s="1"/>
  <c r="C1297" s="1"/>
  <c r="B1298" s="1"/>
  <c r="C1298" s="1"/>
  <c r="K1277"/>
  <c r="I1277"/>
  <c r="H1277"/>
  <c r="E1277"/>
  <c r="D1277"/>
  <c r="J1276"/>
  <c r="F1276"/>
  <c r="J1275"/>
  <c r="F1275"/>
  <c r="J1274"/>
  <c r="F1274"/>
  <c r="J1273"/>
  <c r="F1273"/>
  <c r="J1272"/>
  <c r="F1272"/>
  <c r="J1271"/>
  <c r="F1271"/>
  <c r="J1270"/>
  <c r="F1270"/>
  <c r="J1269"/>
  <c r="F1269"/>
  <c r="J1268"/>
  <c r="F1268"/>
  <c r="J1267"/>
  <c r="F1267"/>
  <c r="J1266"/>
  <c r="F1266"/>
  <c r="J1265"/>
  <c r="F1265"/>
  <c r="C1265"/>
  <c r="B1266" s="1"/>
  <c r="C1266" s="1"/>
  <c r="B1267" s="1"/>
  <c r="C1267" s="1"/>
  <c r="B1268" s="1"/>
  <c r="C1268" s="1"/>
  <c r="B1269" s="1"/>
  <c r="C1269" s="1"/>
  <c r="B1270" s="1"/>
  <c r="C1270" s="1"/>
  <c r="B1271" s="1"/>
  <c r="C1271" s="1"/>
  <c r="B1272" s="1"/>
  <c r="C1272" s="1"/>
  <c r="B1273" s="1"/>
  <c r="C1273" s="1"/>
  <c r="B1274" s="1"/>
  <c r="C1274" s="1"/>
  <c r="B1275" s="1"/>
  <c r="C1275" s="1"/>
  <c r="B1276" s="1"/>
  <c r="C1276" s="1"/>
  <c r="K1255"/>
  <c r="I1255"/>
  <c r="H1255"/>
  <c r="J1255" s="1"/>
  <c r="E1255"/>
  <c r="D1255"/>
  <c r="F1255" s="1"/>
  <c r="J1254"/>
  <c r="F1254"/>
  <c r="J1253"/>
  <c r="F1253"/>
  <c r="J1252"/>
  <c r="F1252"/>
  <c r="J1251"/>
  <c r="F1251"/>
  <c r="J1250"/>
  <c r="F1250"/>
  <c r="J1249"/>
  <c r="F1249"/>
  <c r="J1248"/>
  <c r="F1248"/>
  <c r="J1247"/>
  <c r="F1247"/>
  <c r="J1246"/>
  <c r="F1246"/>
  <c r="J1245"/>
  <c r="F1245"/>
  <c r="J1244"/>
  <c r="F1244"/>
  <c r="J1243"/>
  <c r="F1243"/>
  <c r="C1243"/>
  <c r="B1244" s="1"/>
  <c r="C1244" s="1"/>
  <c r="B1245" s="1"/>
  <c r="C1245" s="1"/>
  <c r="B1246" s="1"/>
  <c r="C1246" s="1"/>
  <c r="B1247" s="1"/>
  <c r="C1247" s="1"/>
  <c r="B1248" s="1"/>
  <c r="C1248" s="1"/>
  <c r="B1249" s="1"/>
  <c r="C1249" s="1"/>
  <c r="B1250" s="1"/>
  <c r="C1250" s="1"/>
  <c r="B1251" s="1"/>
  <c r="C1251" s="1"/>
  <c r="B1252" s="1"/>
  <c r="C1252" s="1"/>
  <c r="B1253" s="1"/>
  <c r="C1253" s="1"/>
  <c r="B1254" s="1"/>
  <c r="C1254" s="1"/>
  <c r="K1233"/>
  <c r="I1233"/>
  <c r="J1233" s="1"/>
  <c r="H1233"/>
  <c r="E1233"/>
  <c r="F1233" s="1"/>
  <c r="D1233"/>
  <c r="J1232"/>
  <c r="F1232"/>
  <c r="J1231"/>
  <c r="F1231"/>
  <c r="J1230"/>
  <c r="F1230"/>
  <c r="J1229"/>
  <c r="F1229"/>
  <c r="J1228"/>
  <c r="F1228"/>
  <c r="J1227"/>
  <c r="F1227"/>
  <c r="J1226"/>
  <c r="F1226"/>
  <c r="J1225"/>
  <c r="F1225"/>
  <c r="J1224"/>
  <c r="F1224"/>
  <c r="J1223"/>
  <c r="F1223"/>
  <c r="J1222"/>
  <c r="F1222"/>
  <c r="J1221"/>
  <c r="F1221"/>
  <c r="C1221"/>
  <c r="B1222" s="1"/>
  <c r="C1222" s="1"/>
  <c r="B1223" s="1"/>
  <c r="C1223" s="1"/>
  <c r="B1224" s="1"/>
  <c r="C1224" s="1"/>
  <c r="B1225" s="1"/>
  <c r="C1225" s="1"/>
  <c r="B1226" s="1"/>
  <c r="C1226" s="1"/>
  <c r="B1227" s="1"/>
  <c r="C1227" s="1"/>
  <c r="B1228" s="1"/>
  <c r="C1228" s="1"/>
  <c r="B1229" s="1"/>
  <c r="C1229" s="1"/>
  <c r="B1230" s="1"/>
  <c r="C1230" s="1"/>
  <c r="B1231" s="1"/>
  <c r="C1231" s="1"/>
  <c r="B1232" s="1"/>
  <c r="C1232" s="1"/>
  <c r="K1211"/>
  <c r="I1211"/>
  <c r="H1211"/>
  <c r="E1211"/>
  <c r="D1211"/>
  <c r="J1210"/>
  <c r="F1210"/>
  <c r="J1209"/>
  <c r="F1209"/>
  <c r="J1208"/>
  <c r="F1208"/>
  <c r="J1207"/>
  <c r="F1207"/>
  <c r="J1206"/>
  <c r="F1206"/>
  <c r="J1205"/>
  <c r="F1205"/>
  <c r="J1204"/>
  <c r="F1204"/>
  <c r="J1203"/>
  <c r="F1203"/>
  <c r="J1202"/>
  <c r="F1202"/>
  <c r="J1201"/>
  <c r="F1201"/>
  <c r="J1200"/>
  <c r="F1200"/>
  <c r="B1200"/>
  <c r="C1200" s="1"/>
  <c r="B1201" s="1"/>
  <c r="C1201" s="1"/>
  <c r="B1202" s="1"/>
  <c r="C1202" s="1"/>
  <c r="B1203" s="1"/>
  <c r="C1203" s="1"/>
  <c r="B1204" s="1"/>
  <c r="C1204" s="1"/>
  <c r="B1205" s="1"/>
  <c r="C1205" s="1"/>
  <c r="B1206" s="1"/>
  <c r="C1206" s="1"/>
  <c r="B1207" s="1"/>
  <c r="C1207" s="1"/>
  <c r="B1208" s="1"/>
  <c r="C1208" s="1"/>
  <c r="B1209" s="1"/>
  <c r="C1209" s="1"/>
  <c r="B1210" s="1"/>
  <c r="C1210" s="1"/>
  <c r="J1199"/>
  <c r="F1199"/>
  <c r="C1199"/>
  <c r="K1189"/>
  <c r="I1189"/>
  <c r="H1189"/>
  <c r="E1189"/>
  <c r="D1189"/>
  <c r="J1188"/>
  <c r="F1188"/>
  <c r="J1187"/>
  <c r="F1187"/>
  <c r="J1186"/>
  <c r="F1186"/>
  <c r="J1185"/>
  <c r="F1185"/>
  <c r="J1184"/>
  <c r="F1184"/>
  <c r="J1183"/>
  <c r="F1183"/>
  <c r="J1182"/>
  <c r="F1182"/>
  <c r="J1181"/>
  <c r="F1181"/>
  <c r="J1180"/>
  <c r="F1180"/>
  <c r="J1179"/>
  <c r="F1179"/>
  <c r="J1178"/>
  <c r="F1178"/>
  <c r="J1177"/>
  <c r="F1177"/>
  <c r="C1177"/>
  <c r="B1178" s="1"/>
  <c r="C1178" s="1"/>
  <c r="B1179" s="1"/>
  <c r="C1179" s="1"/>
  <c r="B1180" s="1"/>
  <c r="C1180" s="1"/>
  <c r="B1181" s="1"/>
  <c r="C1181" s="1"/>
  <c r="B1182" s="1"/>
  <c r="C1182" s="1"/>
  <c r="B1183" s="1"/>
  <c r="C1183" s="1"/>
  <c r="B1184" s="1"/>
  <c r="C1184" s="1"/>
  <c r="B1185" s="1"/>
  <c r="C1185" s="1"/>
  <c r="B1186" s="1"/>
  <c r="C1186" s="1"/>
  <c r="B1187" s="1"/>
  <c r="C1187" s="1"/>
  <c r="B1188" s="1"/>
  <c r="C1188" s="1"/>
  <c r="K1167"/>
  <c r="I1167"/>
  <c r="H1167"/>
  <c r="F1167"/>
  <c r="E1167"/>
  <c r="D1167"/>
  <c r="J1166"/>
  <c r="F1166"/>
  <c r="J1165"/>
  <c r="F1165"/>
  <c r="J1164"/>
  <c r="F1164"/>
  <c r="J1163"/>
  <c r="F1163"/>
  <c r="J1162"/>
  <c r="F1162"/>
  <c r="J1161"/>
  <c r="F1161"/>
  <c r="J1160"/>
  <c r="F1160"/>
  <c r="J1159"/>
  <c r="F1159"/>
  <c r="J1158"/>
  <c r="F1158"/>
  <c r="J1157"/>
  <c r="F1157"/>
  <c r="J1156"/>
  <c r="F1156"/>
  <c r="J1155"/>
  <c r="F1155"/>
  <c r="C1155"/>
  <c r="B1156" s="1"/>
  <c r="C1156" s="1"/>
  <c r="B1157" s="1"/>
  <c r="C1157" s="1"/>
  <c r="B1158" s="1"/>
  <c r="C1158" s="1"/>
  <c r="B1159" s="1"/>
  <c r="C1159" s="1"/>
  <c r="B1160" s="1"/>
  <c r="C1160" s="1"/>
  <c r="B1161" s="1"/>
  <c r="C1161" s="1"/>
  <c r="B1162" s="1"/>
  <c r="C1162" s="1"/>
  <c r="B1163" s="1"/>
  <c r="C1163" s="1"/>
  <c r="B1164" s="1"/>
  <c r="C1164" s="1"/>
  <c r="B1165" s="1"/>
  <c r="C1165" s="1"/>
  <c r="B1166" s="1"/>
  <c r="C1166" s="1"/>
  <c r="K1145"/>
  <c r="I1145"/>
  <c r="J1145" s="1"/>
  <c r="H1145"/>
  <c r="E1145"/>
  <c r="F1145" s="1"/>
  <c r="D1145"/>
  <c r="J1144"/>
  <c r="F1144"/>
  <c r="J1143"/>
  <c r="F1143"/>
  <c r="J1142"/>
  <c r="F1142"/>
  <c r="J1141"/>
  <c r="F1141"/>
  <c r="J1140"/>
  <c r="F1140"/>
  <c r="J1139"/>
  <c r="F1139"/>
  <c r="J1138"/>
  <c r="F1138"/>
  <c r="J1137"/>
  <c r="F1137"/>
  <c r="J1136"/>
  <c r="F1136"/>
  <c r="J1135"/>
  <c r="F1135"/>
  <c r="J1134"/>
  <c r="F1134"/>
  <c r="B1134"/>
  <c r="C1134" s="1"/>
  <c r="B1135" s="1"/>
  <c r="C1135" s="1"/>
  <c r="B1136" s="1"/>
  <c r="C1136" s="1"/>
  <c r="B1137" s="1"/>
  <c r="C1137" s="1"/>
  <c r="B1138" s="1"/>
  <c r="C1138" s="1"/>
  <c r="B1139" s="1"/>
  <c r="C1139" s="1"/>
  <c r="B1140" s="1"/>
  <c r="C1140" s="1"/>
  <c r="B1141" s="1"/>
  <c r="C1141" s="1"/>
  <c r="B1142" s="1"/>
  <c r="C1142" s="1"/>
  <c r="B1143" s="1"/>
  <c r="C1143" s="1"/>
  <c r="B1144" s="1"/>
  <c r="C1144" s="1"/>
  <c r="J1133"/>
  <c r="F1133"/>
  <c r="C1133"/>
  <c r="K1123"/>
  <c r="I1123"/>
  <c r="H1123"/>
  <c r="J1123" s="1"/>
  <c r="E1123"/>
  <c r="D1123"/>
  <c r="F1123" s="1"/>
  <c r="J1122"/>
  <c r="F1122"/>
  <c r="J1121"/>
  <c r="F1121"/>
  <c r="J1120"/>
  <c r="F1120"/>
  <c r="J1119"/>
  <c r="F1119"/>
  <c r="J1118"/>
  <c r="F1118"/>
  <c r="J1117"/>
  <c r="F1117"/>
  <c r="J1116"/>
  <c r="F1116"/>
  <c r="J1115"/>
  <c r="F1115"/>
  <c r="J1114"/>
  <c r="F1114"/>
  <c r="J1113"/>
  <c r="F1113"/>
  <c r="J1112"/>
  <c r="F1112"/>
  <c r="J1111"/>
  <c r="F1111"/>
  <c r="C1111"/>
  <c r="B1112" s="1"/>
  <c r="C1112" s="1"/>
  <c r="B1113" s="1"/>
  <c r="C1113" s="1"/>
  <c r="B1114" s="1"/>
  <c r="C1114" s="1"/>
  <c r="B1115" s="1"/>
  <c r="C1115" s="1"/>
  <c r="B1116" s="1"/>
  <c r="C1116" s="1"/>
  <c r="B1117" s="1"/>
  <c r="C1117" s="1"/>
  <c r="B1118" s="1"/>
  <c r="C1118" s="1"/>
  <c r="B1119" s="1"/>
  <c r="C1119" s="1"/>
  <c r="B1120" s="1"/>
  <c r="C1120" s="1"/>
  <c r="B1121" s="1"/>
  <c r="C1121" s="1"/>
  <c r="B1122" s="1"/>
  <c r="C1122" s="1"/>
  <c r="K1101"/>
  <c r="I1101"/>
  <c r="H1101"/>
  <c r="E1101"/>
  <c r="D1101"/>
  <c r="J1100"/>
  <c r="F1100"/>
  <c r="J1099"/>
  <c r="F1099"/>
  <c r="J1098"/>
  <c r="F1098"/>
  <c r="J1097"/>
  <c r="F1097"/>
  <c r="J1096"/>
  <c r="F1096"/>
  <c r="J1095"/>
  <c r="F1095"/>
  <c r="J1094"/>
  <c r="F1094"/>
  <c r="J1093"/>
  <c r="F1093"/>
  <c r="J1092"/>
  <c r="F1092"/>
  <c r="J1091"/>
  <c r="F1091"/>
  <c r="J1090"/>
  <c r="F1090"/>
  <c r="J1089"/>
  <c r="F1089"/>
  <c r="C1089"/>
  <c r="B1090" s="1"/>
  <c r="C1090" s="1"/>
  <c r="B1091" s="1"/>
  <c r="C1091" s="1"/>
  <c r="B1092" s="1"/>
  <c r="C1092" s="1"/>
  <c r="B1093" s="1"/>
  <c r="C1093" s="1"/>
  <c r="B1094" s="1"/>
  <c r="C1094" s="1"/>
  <c r="B1095" s="1"/>
  <c r="C1095" s="1"/>
  <c r="B1096" s="1"/>
  <c r="C1096" s="1"/>
  <c r="B1097" s="1"/>
  <c r="C1097" s="1"/>
  <c r="B1098" s="1"/>
  <c r="C1098" s="1"/>
  <c r="B1099" s="1"/>
  <c r="C1099" s="1"/>
  <c r="B1100" s="1"/>
  <c r="C1100" s="1"/>
  <c r="K1079"/>
  <c r="I1079"/>
  <c r="H1079"/>
  <c r="F1079"/>
  <c r="E1079"/>
  <c r="D1079"/>
  <c r="J1078"/>
  <c r="F1078"/>
  <c r="J1077"/>
  <c r="F1077"/>
  <c r="J1076"/>
  <c r="F1076"/>
  <c r="J1075"/>
  <c r="F1075"/>
  <c r="J1074"/>
  <c r="F1074"/>
  <c r="J1073"/>
  <c r="F1073"/>
  <c r="J1072"/>
  <c r="F1072"/>
  <c r="J1071"/>
  <c r="F1071"/>
  <c r="J1070"/>
  <c r="F1070"/>
  <c r="J1069"/>
  <c r="F1069"/>
  <c r="J1068"/>
  <c r="F1068"/>
  <c r="J1067"/>
  <c r="F1067"/>
  <c r="C1067"/>
  <c r="B1068" s="1"/>
  <c r="C1068" s="1"/>
  <c r="B1069" s="1"/>
  <c r="C1069" s="1"/>
  <c r="B1070" s="1"/>
  <c r="C1070" s="1"/>
  <c r="B1071" s="1"/>
  <c r="C1071" s="1"/>
  <c r="B1072" s="1"/>
  <c r="C1072" s="1"/>
  <c r="B1073" s="1"/>
  <c r="C1073" s="1"/>
  <c r="B1074" s="1"/>
  <c r="C1074" s="1"/>
  <c r="B1075" s="1"/>
  <c r="C1075" s="1"/>
  <c r="B1076" s="1"/>
  <c r="C1076" s="1"/>
  <c r="B1077" s="1"/>
  <c r="C1077" s="1"/>
  <c r="B1078" s="1"/>
  <c r="C1078" s="1"/>
  <c r="K1057"/>
  <c r="I1057"/>
  <c r="J1057" s="1"/>
  <c r="H1057"/>
  <c r="E1057"/>
  <c r="D1057"/>
  <c r="J1056"/>
  <c r="F1056"/>
  <c r="J1055"/>
  <c r="F1055"/>
  <c r="J1054"/>
  <c r="F1054"/>
  <c r="J1053"/>
  <c r="F1053"/>
  <c r="J1052"/>
  <c r="F1052"/>
  <c r="J1051"/>
  <c r="F1051"/>
  <c r="J1050"/>
  <c r="F1050"/>
  <c r="J1049"/>
  <c r="F1049"/>
  <c r="J1048"/>
  <c r="F1048"/>
  <c r="J1047"/>
  <c r="F1047"/>
  <c r="J1046"/>
  <c r="F1046"/>
  <c r="B1046"/>
  <c r="C1046" s="1"/>
  <c r="B1047" s="1"/>
  <c r="C1047" s="1"/>
  <c r="B1048" s="1"/>
  <c r="C1048" s="1"/>
  <c r="B1049" s="1"/>
  <c r="C1049" s="1"/>
  <c r="B1050" s="1"/>
  <c r="C1050" s="1"/>
  <c r="B1051" s="1"/>
  <c r="C1051" s="1"/>
  <c r="B1052" s="1"/>
  <c r="C1052" s="1"/>
  <c r="B1053" s="1"/>
  <c r="C1053" s="1"/>
  <c r="B1054" s="1"/>
  <c r="C1054" s="1"/>
  <c r="B1055" s="1"/>
  <c r="C1055" s="1"/>
  <c r="B1056" s="1"/>
  <c r="C1056" s="1"/>
  <c r="J1045"/>
  <c r="F1045"/>
  <c r="C1045"/>
  <c r="K1035"/>
  <c r="I1035"/>
  <c r="H1035"/>
  <c r="E1035"/>
  <c r="F1035" s="1"/>
  <c r="D1035"/>
  <c r="J1034"/>
  <c r="F1034"/>
  <c r="J1033"/>
  <c r="F1033"/>
  <c r="J1032"/>
  <c r="F1032"/>
  <c r="J1031"/>
  <c r="F1031"/>
  <c r="J1030"/>
  <c r="F1030"/>
  <c r="J1029"/>
  <c r="F1029"/>
  <c r="J1028"/>
  <c r="F1028"/>
  <c r="J1027"/>
  <c r="F1027"/>
  <c r="J1026"/>
  <c r="F1026"/>
  <c r="J1025"/>
  <c r="F1025"/>
  <c r="J1024"/>
  <c r="F1024"/>
  <c r="B1024"/>
  <c r="C1024" s="1"/>
  <c r="B1025" s="1"/>
  <c r="C1025" s="1"/>
  <c r="B1026" s="1"/>
  <c r="C1026" s="1"/>
  <c r="B1027" s="1"/>
  <c r="C1027" s="1"/>
  <c r="B1028" s="1"/>
  <c r="C1028" s="1"/>
  <c r="B1029" s="1"/>
  <c r="C1029" s="1"/>
  <c r="B1030" s="1"/>
  <c r="C1030" s="1"/>
  <c r="B1031" s="1"/>
  <c r="C1031" s="1"/>
  <c r="B1032" s="1"/>
  <c r="C1032" s="1"/>
  <c r="B1033" s="1"/>
  <c r="C1033" s="1"/>
  <c r="B1034" s="1"/>
  <c r="C1034" s="1"/>
  <c r="J1023"/>
  <c r="F1023"/>
  <c r="C1023"/>
  <c r="K1013"/>
  <c r="I1013"/>
  <c r="H1013"/>
  <c r="E1013"/>
  <c r="D1013"/>
  <c r="J1012"/>
  <c r="F1012"/>
  <c r="J1011"/>
  <c r="F1011"/>
  <c r="J1010"/>
  <c r="F1010"/>
  <c r="J1009"/>
  <c r="F1009"/>
  <c r="J1008"/>
  <c r="F1008"/>
  <c r="J1007"/>
  <c r="F1007"/>
  <c r="J1006"/>
  <c r="F1006"/>
  <c r="J1005"/>
  <c r="F1005"/>
  <c r="J1004"/>
  <c r="F1004"/>
  <c r="J1003"/>
  <c r="F1003"/>
  <c r="J1002"/>
  <c r="F1002"/>
  <c r="J1001"/>
  <c r="J1013" s="1"/>
  <c r="F1001"/>
  <c r="C1001"/>
  <c r="B1002" s="1"/>
  <c r="C1002" s="1"/>
  <c r="B1003" s="1"/>
  <c r="C1003" s="1"/>
  <c r="B1004" s="1"/>
  <c r="C1004" s="1"/>
  <c r="B1005" s="1"/>
  <c r="C1005" s="1"/>
  <c r="B1006" s="1"/>
  <c r="C1006" s="1"/>
  <c r="B1007" s="1"/>
  <c r="C1007" s="1"/>
  <c r="B1008" s="1"/>
  <c r="C1008" s="1"/>
  <c r="B1009" s="1"/>
  <c r="C1009" s="1"/>
  <c r="B1010" s="1"/>
  <c r="C1010" s="1"/>
  <c r="B1011" s="1"/>
  <c r="C1011" s="1"/>
  <c r="B1012" s="1"/>
  <c r="C1012" s="1"/>
  <c r="K991"/>
  <c r="I991"/>
  <c r="H991"/>
  <c r="E991"/>
  <c r="D991"/>
  <c r="J990"/>
  <c r="F990"/>
  <c r="J989"/>
  <c r="F989"/>
  <c r="J988"/>
  <c r="F988"/>
  <c r="J987"/>
  <c r="F987"/>
  <c r="J986"/>
  <c r="F986"/>
  <c r="J985"/>
  <c r="F985"/>
  <c r="J984"/>
  <c r="F984"/>
  <c r="J983"/>
  <c r="F983"/>
  <c r="J982"/>
  <c r="F982"/>
  <c r="J981"/>
  <c r="F981"/>
  <c r="J980"/>
  <c r="F980"/>
  <c r="B980"/>
  <c r="C980" s="1"/>
  <c r="B981" s="1"/>
  <c r="C981" s="1"/>
  <c r="B982" s="1"/>
  <c r="C982" s="1"/>
  <c r="B983" s="1"/>
  <c r="C983" s="1"/>
  <c r="B984" s="1"/>
  <c r="C984" s="1"/>
  <c r="B985" s="1"/>
  <c r="C985" s="1"/>
  <c r="B986" s="1"/>
  <c r="C986" s="1"/>
  <c r="B987" s="1"/>
  <c r="C987" s="1"/>
  <c r="B988" s="1"/>
  <c r="C988" s="1"/>
  <c r="B989" s="1"/>
  <c r="C989" s="1"/>
  <c r="B990" s="1"/>
  <c r="C990" s="1"/>
  <c r="J979"/>
  <c r="F979"/>
  <c r="C979"/>
  <c r="K969"/>
  <c r="I969"/>
  <c r="H969"/>
  <c r="E969"/>
  <c r="D969"/>
  <c r="J968"/>
  <c r="F968"/>
  <c r="J967"/>
  <c r="F967"/>
  <c r="J966"/>
  <c r="F966"/>
  <c r="J965"/>
  <c r="F965"/>
  <c r="J964"/>
  <c r="F964"/>
  <c r="J963"/>
  <c r="F963"/>
  <c r="J962"/>
  <c r="F962"/>
  <c r="J961"/>
  <c r="F961"/>
  <c r="J960"/>
  <c r="F960"/>
  <c r="J959"/>
  <c r="F959"/>
  <c r="J958"/>
  <c r="F958"/>
  <c r="J957"/>
  <c r="F957"/>
  <c r="C957"/>
  <c r="B958" s="1"/>
  <c r="C958" s="1"/>
  <c r="B959" s="1"/>
  <c r="C959" s="1"/>
  <c r="B960" s="1"/>
  <c r="C960" s="1"/>
  <c r="B961" s="1"/>
  <c r="C961" s="1"/>
  <c r="B962" s="1"/>
  <c r="C962" s="1"/>
  <c r="B963" s="1"/>
  <c r="C963" s="1"/>
  <c r="B964" s="1"/>
  <c r="C964" s="1"/>
  <c r="B965" s="1"/>
  <c r="C965" s="1"/>
  <c r="C966" s="1"/>
  <c r="B967" s="1"/>
  <c r="C967" s="1"/>
  <c r="B968" s="1"/>
  <c r="C968" s="1"/>
  <c r="K947"/>
  <c r="I947"/>
  <c r="H947"/>
  <c r="E947"/>
  <c r="D947"/>
  <c r="J946"/>
  <c r="F946"/>
  <c r="J945"/>
  <c r="F945"/>
  <c r="J944"/>
  <c r="F944"/>
  <c r="J943"/>
  <c r="F943"/>
  <c r="J942"/>
  <c r="F942"/>
  <c r="J941"/>
  <c r="F941"/>
  <c r="J940"/>
  <c r="F940"/>
  <c r="J939"/>
  <c r="F939"/>
  <c r="J938"/>
  <c r="F938"/>
  <c r="J937"/>
  <c r="F937"/>
  <c r="J936"/>
  <c r="F936"/>
  <c r="B936"/>
  <c r="C936" s="1"/>
  <c r="B937" s="1"/>
  <c r="C937" s="1"/>
  <c r="B938" s="1"/>
  <c r="C938" s="1"/>
  <c r="B939" s="1"/>
  <c r="C939" s="1"/>
  <c r="B940" s="1"/>
  <c r="C940" s="1"/>
  <c r="B941" s="1"/>
  <c r="C941" s="1"/>
  <c r="B942" s="1"/>
  <c r="C942" s="1"/>
  <c r="B943" s="1"/>
  <c r="C943" s="1"/>
  <c r="B944" s="1"/>
  <c r="C944" s="1"/>
  <c r="B945" s="1"/>
  <c r="C945" s="1"/>
  <c r="B946" s="1"/>
  <c r="C946" s="1"/>
  <c r="J935"/>
  <c r="F935"/>
  <c r="C935"/>
  <c r="K925"/>
  <c r="I925"/>
  <c r="J925" s="1"/>
  <c r="H925"/>
  <c r="E925"/>
  <c r="F925" s="1"/>
  <c r="D925"/>
  <c r="J924"/>
  <c r="F924"/>
  <c r="J923"/>
  <c r="F923"/>
  <c r="J922"/>
  <c r="F922"/>
  <c r="J921"/>
  <c r="F921"/>
  <c r="J920"/>
  <c r="F920"/>
  <c r="J919"/>
  <c r="F919"/>
  <c r="J918"/>
  <c r="F918"/>
  <c r="J917"/>
  <c r="F917"/>
  <c r="J916"/>
  <c r="F916"/>
  <c r="J915"/>
  <c r="F915"/>
  <c r="J914"/>
  <c r="F914"/>
  <c r="J913"/>
  <c r="F913"/>
  <c r="C913"/>
  <c r="B914" s="1"/>
  <c r="C914" s="1"/>
  <c r="B915" s="1"/>
  <c r="C915" s="1"/>
  <c r="B916" s="1"/>
  <c r="C916" s="1"/>
  <c r="B917" s="1"/>
  <c r="C917" s="1"/>
  <c r="B918" s="1"/>
  <c r="C918" s="1"/>
  <c r="B919" s="1"/>
  <c r="C919" s="1"/>
  <c r="B920" s="1"/>
  <c r="C920" s="1"/>
  <c r="B921" s="1"/>
  <c r="C921" s="1"/>
  <c r="B922" s="1"/>
  <c r="C922" s="1"/>
  <c r="B923" s="1"/>
  <c r="C923" s="1"/>
  <c r="B924" s="1"/>
  <c r="C924" s="1"/>
  <c r="K903"/>
  <c r="I903"/>
  <c r="H903"/>
  <c r="E903"/>
  <c r="D903"/>
  <c r="J902"/>
  <c r="F902"/>
  <c r="J901"/>
  <c r="F901"/>
  <c r="J900"/>
  <c r="F900"/>
  <c r="J899"/>
  <c r="F899"/>
  <c r="J898"/>
  <c r="F898"/>
  <c r="J897"/>
  <c r="F897"/>
  <c r="J896"/>
  <c r="F896"/>
  <c r="J895"/>
  <c r="F895"/>
  <c r="J894"/>
  <c r="F894"/>
  <c r="J893"/>
  <c r="F893"/>
  <c r="J892"/>
  <c r="F892"/>
  <c r="B892"/>
  <c r="C892" s="1"/>
  <c r="B893" s="1"/>
  <c r="C893" s="1"/>
  <c r="B894" s="1"/>
  <c r="C894" s="1"/>
  <c r="B895" s="1"/>
  <c r="C895" s="1"/>
  <c r="B896" s="1"/>
  <c r="C896" s="1"/>
  <c r="B897" s="1"/>
  <c r="C897" s="1"/>
  <c r="B898" s="1"/>
  <c r="C898" s="1"/>
  <c r="B899" s="1"/>
  <c r="C899" s="1"/>
  <c r="B900" s="1"/>
  <c r="C900" s="1"/>
  <c r="B901" s="1"/>
  <c r="C901" s="1"/>
  <c r="B902" s="1"/>
  <c r="C902" s="1"/>
  <c r="J891"/>
  <c r="F891"/>
  <c r="C891"/>
  <c r="K881"/>
  <c r="I881"/>
  <c r="H881"/>
  <c r="E881"/>
  <c r="D881"/>
  <c r="J880"/>
  <c r="F880"/>
  <c r="J879"/>
  <c r="F879"/>
  <c r="J878"/>
  <c r="F878"/>
  <c r="J877"/>
  <c r="F877"/>
  <c r="J876"/>
  <c r="F876"/>
  <c r="J875"/>
  <c r="F875"/>
  <c r="J874"/>
  <c r="F874"/>
  <c r="J873"/>
  <c r="F873"/>
  <c r="J872"/>
  <c r="F872"/>
  <c r="J871"/>
  <c r="F871"/>
  <c r="J870"/>
  <c r="F870"/>
  <c r="J869"/>
  <c r="F869"/>
  <c r="C869"/>
  <c r="B870" s="1"/>
  <c r="C870" s="1"/>
  <c r="B871" s="1"/>
  <c r="C871" s="1"/>
  <c r="B872" s="1"/>
  <c r="C872" s="1"/>
  <c r="B873" s="1"/>
  <c r="C873" s="1"/>
  <c r="B874" s="1"/>
  <c r="C874" s="1"/>
  <c r="B875" s="1"/>
  <c r="C875" s="1"/>
  <c r="B876" s="1"/>
  <c r="C876" s="1"/>
  <c r="B877" s="1"/>
  <c r="C877" s="1"/>
  <c r="B878" s="1"/>
  <c r="C878" s="1"/>
  <c r="B879" s="1"/>
  <c r="C879" s="1"/>
  <c r="B880" s="1"/>
  <c r="C880" s="1"/>
  <c r="K859"/>
  <c r="I859"/>
  <c r="H859"/>
  <c r="J859" s="1"/>
  <c r="E859"/>
  <c r="F859" s="1"/>
  <c r="D859"/>
  <c r="J858"/>
  <c r="F858"/>
  <c r="J857"/>
  <c r="F857"/>
  <c r="J856"/>
  <c r="F856"/>
  <c r="J855"/>
  <c r="F855"/>
  <c r="J854"/>
  <c r="F854"/>
  <c r="J853"/>
  <c r="F853"/>
  <c r="J852"/>
  <c r="F852"/>
  <c r="J851"/>
  <c r="F851"/>
  <c r="J850"/>
  <c r="F850"/>
  <c r="J849"/>
  <c r="F849"/>
  <c r="J848"/>
  <c r="F848"/>
  <c r="J847"/>
  <c r="F847"/>
  <c r="C847"/>
  <c r="B848" s="1"/>
  <c r="C848" s="1"/>
  <c r="B849" s="1"/>
  <c r="C849" s="1"/>
  <c r="B850" s="1"/>
  <c r="C850" s="1"/>
  <c r="B851" s="1"/>
  <c r="C851" s="1"/>
  <c r="B852" s="1"/>
  <c r="C852" s="1"/>
  <c r="B853" s="1"/>
  <c r="C853" s="1"/>
  <c r="B854" s="1"/>
  <c r="C854" s="1"/>
  <c r="B855" s="1"/>
  <c r="C855" s="1"/>
  <c r="B856" s="1"/>
  <c r="C856" s="1"/>
  <c r="B857" s="1"/>
  <c r="C857" s="1"/>
  <c r="B858" s="1"/>
  <c r="C858" s="1"/>
  <c r="K837"/>
  <c r="I837"/>
  <c r="J837" s="1"/>
  <c r="H837"/>
  <c r="E837"/>
  <c r="F837" s="1"/>
  <c r="D837"/>
  <c r="J836"/>
  <c r="F836"/>
  <c r="J835"/>
  <c r="F835"/>
  <c r="J834"/>
  <c r="F834"/>
  <c r="J833"/>
  <c r="F833"/>
  <c r="J832"/>
  <c r="F832"/>
  <c r="J831"/>
  <c r="F831"/>
  <c r="J830"/>
  <c r="F830"/>
  <c r="J829"/>
  <c r="F829"/>
  <c r="J828"/>
  <c r="F828"/>
  <c r="J827"/>
  <c r="F827"/>
  <c r="J826"/>
  <c r="F826"/>
  <c r="J825"/>
  <c r="F825"/>
  <c r="C825"/>
  <c r="B826" s="1"/>
  <c r="C826" s="1"/>
  <c r="B827" s="1"/>
  <c r="C827" s="1"/>
  <c r="B828" s="1"/>
  <c r="C828" s="1"/>
  <c r="B829" s="1"/>
  <c r="C829" s="1"/>
  <c r="B830" s="1"/>
  <c r="C830" s="1"/>
  <c r="B831" s="1"/>
  <c r="C831" s="1"/>
  <c r="B832" s="1"/>
  <c r="C832" s="1"/>
  <c r="B833" s="1"/>
  <c r="C833" s="1"/>
  <c r="B834" s="1"/>
  <c r="C834" s="1"/>
  <c r="B835" s="1"/>
  <c r="C835" s="1"/>
  <c r="B836" s="1"/>
  <c r="C836" s="1"/>
  <c r="K815"/>
  <c r="I815"/>
  <c r="H815"/>
  <c r="E815"/>
  <c r="D815"/>
  <c r="J814"/>
  <c r="F814"/>
  <c r="J813"/>
  <c r="F813"/>
  <c r="J812"/>
  <c r="F812"/>
  <c r="J811"/>
  <c r="F811"/>
  <c r="J810"/>
  <c r="F810"/>
  <c r="J809"/>
  <c r="F809"/>
  <c r="J808"/>
  <c r="F808"/>
  <c r="J807"/>
  <c r="F807"/>
  <c r="J806"/>
  <c r="F806"/>
  <c r="J805"/>
  <c r="F805"/>
  <c r="J804"/>
  <c r="F804"/>
  <c r="B804"/>
  <c r="C804" s="1"/>
  <c r="B805" s="1"/>
  <c r="C805" s="1"/>
  <c r="B806" s="1"/>
  <c r="C806" s="1"/>
  <c r="B807" s="1"/>
  <c r="C807" s="1"/>
  <c r="B808" s="1"/>
  <c r="C808" s="1"/>
  <c r="B809" s="1"/>
  <c r="C809" s="1"/>
  <c r="B810" s="1"/>
  <c r="C810" s="1"/>
  <c r="B811" s="1"/>
  <c r="C811" s="1"/>
  <c r="B812" s="1"/>
  <c r="C812" s="1"/>
  <c r="B813" s="1"/>
  <c r="C813" s="1"/>
  <c r="B814" s="1"/>
  <c r="C814" s="1"/>
  <c r="J803"/>
  <c r="F803"/>
  <c r="C803"/>
  <c r="K793"/>
  <c r="I793"/>
  <c r="H793"/>
  <c r="E793"/>
  <c r="D793"/>
  <c r="J792"/>
  <c r="F792"/>
  <c r="J791"/>
  <c r="F791"/>
  <c r="J790"/>
  <c r="F790"/>
  <c r="J789"/>
  <c r="F789"/>
  <c r="J788"/>
  <c r="F788"/>
  <c r="J787"/>
  <c r="F787"/>
  <c r="J786"/>
  <c r="F786"/>
  <c r="J785"/>
  <c r="F785"/>
  <c r="J784"/>
  <c r="F784"/>
  <c r="J783"/>
  <c r="F783"/>
  <c r="J782"/>
  <c r="F782"/>
  <c r="J781"/>
  <c r="F781"/>
  <c r="C781"/>
  <c r="B782" s="1"/>
  <c r="C782" s="1"/>
  <c r="B783" s="1"/>
  <c r="C783" s="1"/>
  <c r="B784" s="1"/>
  <c r="C784" s="1"/>
  <c r="B785" s="1"/>
  <c r="C785" s="1"/>
  <c r="B786" s="1"/>
  <c r="C786" s="1"/>
  <c r="B787" s="1"/>
  <c r="C787" s="1"/>
  <c r="B788" s="1"/>
  <c r="C788" s="1"/>
  <c r="B789" s="1"/>
  <c r="C789" s="1"/>
  <c r="B790" s="1"/>
  <c r="C790" s="1"/>
  <c r="B791" s="1"/>
  <c r="C791" s="1"/>
  <c r="B792" s="1"/>
  <c r="C792" s="1"/>
  <c r="K771"/>
  <c r="I771"/>
  <c r="H771"/>
  <c r="J771" s="1"/>
  <c r="E771"/>
  <c r="F771" s="1"/>
  <c r="D771"/>
  <c r="J770"/>
  <c r="F770"/>
  <c r="J769"/>
  <c r="F769"/>
  <c r="J768"/>
  <c r="F768"/>
  <c r="J767"/>
  <c r="F767"/>
  <c r="J766"/>
  <c r="F766"/>
  <c r="J765"/>
  <c r="F765"/>
  <c r="J764"/>
  <c r="F764"/>
  <c r="J763"/>
  <c r="F763"/>
  <c r="J762"/>
  <c r="F762"/>
  <c r="J761"/>
  <c r="F761"/>
  <c r="J760"/>
  <c r="F760"/>
  <c r="J759"/>
  <c r="F759"/>
  <c r="C759"/>
  <c r="B760" s="1"/>
  <c r="C760" s="1"/>
  <c r="B761" s="1"/>
  <c r="C761" s="1"/>
  <c r="B762" s="1"/>
  <c r="C762" s="1"/>
  <c r="B763" s="1"/>
  <c r="C763" s="1"/>
  <c r="B764" s="1"/>
  <c r="C764" s="1"/>
  <c r="B765" s="1"/>
  <c r="C765" s="1"/>
  <c r="B766" s="1"/>
  <c r="C766" s="1"/>
  <c r="B767" s="1"/>
  <c r="C767" s="1"/>
  <c r="B768" s="1"/>
  <c r="C768" s="1"/>
  <c r="B769" s="1"/>
  <c r="C769" s="1"/>
  <c r="B770" s="1"/>
  <c r="C770" s="1"/>
  <c r="K749"/>
  <c r="I749"/>
  <c r="J749" s="1"/>
  <c r="H749"/>
  <c r="E749"/>
  <c r="F749" s="1"/>
  <c r="D749"/>
  <c r="J748"/>
  <c r="F748"/>
  <c r="J747"/>
  <c r="F747"/>
  <c r="J746"/>
  <c r="F746"/>
  <c r="J745"/>
  <c r="F745"/>
  <c r="J744"/>
  <c r="F744"/>
  <c r="J743"/>
  <c r="F743"/>
  <c r="J742"/>
  <c r="F742"/>
  <c r="J741"/>
  <c r="F741"/>
  <c r="J740"/>
  <c r="F740"/>
  <c r="J739"/>
  <c r="F739"/>
  <c r="J738"/>
  <c r="F738"/>
  <c r="J737"/>
  <c r="F737"/>
  <c r="C737"/>
  <c r="B738" s="1"/>
  <c r="C738" s="1"/>
  <c r="B739" s="1"/>
  <c r="C739" s="1"/>
  <c r="B740" s="1"/>
  <c r="C740" s="1"/>
  <c r="B741" s="1"/>
  <c r="C741" s="1"/>
  <c r="B742" s="1"/>
  <c r="C742" s="1"/>
  <c r="B743" s="1"/>
  <c r="C743" s="1"/>
  <c r="B744" s="1"/>
  <c r="C744" s="1"/>
  <c r="B745" s="1"/>
  <c r="C745" s="1"/>
  <c r="B746" s="1"/>
  <c r="C746" s="1"/>
  <c r="B747" s="1"/>
  <c r="C747" s="1"/>
  <c r="B748" s="1"/>
  <c r="C748" s="1"/>
  <c r="K727"/>
  <c r="I727"/>
  <c r="H727"/>
  <c r="E727"/>
  <c r="J726"/>
  <c r="F726"/>
  <c r="J725"/>
  <c r="F725"/>
  <c r="J724"/>
  <c r="F724"/>
  <c r="J723"/>
  <c r="F723"/>
  <c r="J722"/>
  <c r="F722"/>
  <c r="J721"/>
  <c r="F721"/>
  <c r="J720"/>
  <c r="F720"/>
  <c r="J719"/>
  <c r="F719"/>
  <c r="J718"/>
  <c r="F718"/>
  <c r="J717"/>
  <c r="F717"/>
  <c r="J716"/>
  <c r="F716"/>
  <c r="B716"/>
  <c r="C716" s="1"/>
  <c r="B717" s="1"/>
  <c r="C717" s="1"/>
  <c r="B718" s="1"/>
  <c r="C718" s="1"/>
  <c r="B719" s="1"/>
  <c r="C719" s="1"/>
  <c r="B720" s="1"/>
  <c r="C720" s="1"/>
  <c r="B721" s="1"/>
  <c r="C721" s="1"/>
  <c r="B722" s="1"/>
  <c r="C722" s="1"/>
  <c r="B723" s="1"/>
  <c r="C723" s="1"/>
  <c r="B724" s="1"/>
  <c r="C724" s="1"/>
  <c r="B725" s="1"/>
  <c r="C725" s="1"/>
  <c r="B726" s="1"/>
  <c r="C726" s="1"/>
  <c r="J715"/>
  <c r="D715"/>
  <c r="D727" s="1"/>
  <c r="F727" s="1"/>
  <c r="K705"/>
  <c r="I705"/>
  <c r="J705" s="1"/>
  <c r="H705"/>
  <c r="E705"/>
  <c r="F705" s="1"/>
  <c r="D705"/>
  <c r="J704"/>
  <c r="F704"/>
  <c r="J703"/>
  <c r="F703"/>
  <c r="J702"/>
  <c r="F702"/>
  <c r="J701"/>
  <c r="F701"/>
  <c r="J700"/>
  <c r="F700"/>
  <c r="J699"/>
  <c r="F699"/>
  <c r="J698"/>
  <c r="F698"/>
  <c r="J697"/>
  <c r="F697"/>
  <c r="J696"/>
  <c r="F696"/>
  <c r="J695"/>
  <c r="F695"/>
  <c r="J694"/>
  <c r="F694"/>
  <c r="J693"/>
  <c r="F693"/>
  <c r="C693"/>
  <c r="B694" s="1"/>
  <c r="C694" s="1"/>
  <c r="B695" s="1"/>
  <c r="C695" s="1"/>
  <c r="B696" s="1"/>
  <c r="C696" s="1"/>
  <c r="B697" s="1"/>
  <c r="C697" s="1"/>
  <c r="B698" s="1"/>
  <c r="C698" s="1"/>
  <c r="B699" s="1"/>
  <c r="C699" s="1"/>
  <c r="B700" s="1"/>
  <c r="C700" s="1"/>
  <c r="B701" s="1"/>
  <c r="C701" s="1"/>
  <c r="B702" s="1"/>
  <c r="C702" s="1"/>
  <c r="B703" s="1"/>
  <c r="C703" s="1"/>
  <c r="B704" s="1"/>
  <c r="C704" s="1"/>
  <c r="K683"/>
  <c r="I683"/>
  <c r="H683"/>
  <c r="E683"/>
  <c r="D683"/>
  <c r="J682"/>
  <c r="F682"/>
  <c r="J681"/>
  <c r="F681"/>
  <c r="J680"/>
  <c r="F680"/>
  <c r="J679"/>
  <c r="F679"/>
  <c r="J678"/>
  <c r="F678"/>
  <c r="J677"/>
  <c r="F677"/>
  <c r="J676"/>
  <c r="F676"/>
  <c r="J675"/>
  <c r="F675"/>
  <c r="J674"/>
  <c r="F674"/>
  <c r="J673"/>
  <c r="F673"/>
  <c r="J672"/>
  <c r="F672"/>
  <c r="J671"/>
  <c r="F671"/>
  <c r="C671"/>
  <c r="B672" s="1"/>
  <c r="C672" s="1"/>
  <c r="B673" s="1"/>
  <c r="C673" s="1"/>
  <c r="B674" s="1"/>
  <c r="C674" s="1"/>
  <c r="B675" s="1"/>
  <c r="C675" s="1"/>
  <c r="B676" s="1"/>
  <c r="C676" s="1"/>
  <c r="B677" s="1"/>
  <c r="C677" s="1"/>
  <c r="B678" s="1"/>
  <c r="C678" s="1"/>
  <c r="B679" s="1"/>
  <c r="C679" s="1"/>
  <c r="B680" s="1"/>
  <c r="C680" s="1"/>
  <c r="B681" s="1"/>
  <c r="C681" s="1"/>
  <c r="B682" s="1"/>
  <c r="C682" s="1"/>
  <c r="K661"/>
  <c r="I661"/>
  <c r="J661" s="1"/>
  <c r="H661"/>
  <c r="E661"/>
  <c r="F661" s="1"/>
  <c r="D661"/>
  <c r="J660"/>
  <c r="F660"/>
  <c r="J659"/>
  <c r="F659"/>
  <c r="J658"/>
  <c r="F658"/>
  <c r="J657"/>
  <c r="F657"/>
  <c r="J656"/>
  <c r="F656"/>
  <c r="J655"/>
  <c r="F655"/>
  <c r="J654"/>
  <c r="F654"/>
  <c r="J653"/>
  <c r="F653"/>
  <c r="J652"/>
  <c r="F652"/>
  <c r="J651"/>
  <c r="F651"/>
  <c r="J650"/>
  <c r="F650"/>
  <c r="B650"/>
  <c r="C650" s="1"/>
  <c r="B651" s="1"/>
  <c r="C651" s="1"/>
  <c r="B652" s="1"/>
  <c r="C652" s="1"/>
  <c r="B653" s="1"/>
  <c r="C653" s="1"/>
  <c r="B654" s="1"/>
  <c r="C654" s="1"/>
  <c r="B655" s="1"/>
  <c r="C655" s="1"/>
  <c r="B656" s="1"/>
  <c r="C656" s="1"/>
  <c r="B657" s="1"/>
  <c r="C657" s="1"/>
  <c r="B658" s="1"/>
  <c r="C658" s="1"/>
  <c r="B659" s="1"/>
  <c r="C659" s="1"/>
  <c r="B660" s="1"/>
  <c r="C660" s="1"/>
  <c r="J649"/>
  <c r="F649"/>
  <c r="C649"/>
  <c r="K638"/>
  <c r="I638"/>
  <c r="H638"/>
  <c r="J638" s="1"/>
  <c r="E638"/>
  <c r="D638"/>
  <c r="J637"/>
  <c r="F637"/>
  <c r="J636"/>
  <c r="F636"/>
  <c r="J635"/>
  <c r="F635"/>
  <c r="J634"/>
  <c r="F634"/>
  <c r="J633"/>
  <c r="F633"/>
  <c r="J632"/>
  <c r="F632"/>
  <c r="J631"/>
  <c r="F631"/>
  <c r="J630"/>
  <c r="F630"/>
  <c r="J629"/>
  <c r="F629"/>
  <c r="J628"/>
  <c r="F628"/>
  <c r="J627"/>
  <c r="F627"/>
  <c r="J626"/>
  <c r="F626"/>
  <c r="C626"/>
  <c r="B627" s="1"/>
  <c r="C627" s="1"/>
  <c r="B628" s="1"/>
  <c r="C628" s="1"/>
  <c r="B629" s="1"/>
  <c r="C629" s="1"/>
  <c r="B630" s="1"/>
  <c r="C630" s="1"/>
  <c r="B631" s="1"/>
  <c r="C631" s="1"/>
  <c r="B632" s="1"/>
  <c r="C632" s="1"/>
  <c r="B633" s="1"/>
  <c r="C633" s="1"/>
  <c r="B634" s="1"/>
  <c r="C634" s="1"/>
  <c r="B635" s="1"/>
  <c r="C635" s="1"/>
  <c r="B636" s="1"/>
  <c r="C636" s="1"/>
  <c r="B637" s="1"/>
  <c r="C637" s="1"/>
  <c r="K616"/>
  <c r="I616"/>
  <c r="J616" s="1"/>
  <c r="H616"/>
  <c r="E616"/>
  <c r="F616" s="1"/>
  <c r="D616"/>
  <c r="J615"/>
  <c r="F615"/>
  <c r="J614"/>
  <c r="F614"/>
  <c r="J613"/>
  <c r="F613"/>
  <c r="J612"/>
  <c r="F612"/>
  <c r="J611"/>
  <c r="F611"/>
  <c r="J610"/>
  <c r="F610"/>
  <c r="J609"/>
  <c r="F609"/>
  <c r="J608"/>
  <c r="F608"/>
  <c r="J607"/>
  <c r="F607"/>
  <c r="J606"/>
  <c r="F606"/>
  <c r="J605"/>
  <c r="F605"/>
  <c r="J604"/>
  <c r="F604"/>
  <c r="C604"/>
  <c r="B605" s="1"/>
  <c r="C605" s="1"/>
  <c r="B606" s="1"/>
  <c r="C606" s="1"/>
  <c r="B607" s="1"/>
  <c r="C607" s="1"/>
  <c r="B608" s="1"/>
  <c r="C608" s="1"/>
  <c r="B609" s="1"/>
  <c r="C609" s="1"/>
  <c r="B610" s="1"/>
  <c r="C610" s="1"/>
  <c r="B611" s="1"/>
  <c r="C611" s="1"/>
  <c r="B612" s="1"/>
  <c r="C612" s="1"/>
  <c r="B613" s="1"/>
  <c r="C613" s="1"/>
  <c r="B614" s="1"/>
  <c r="C614" s="1"/>
  <c r="B615" s="1"/>
  <c r="C615" s="1"/>
  <c r="K594"/>
  <c r="I594"/>
  <c r="H594"/>
  <c r="F594"/>
  <c r="E594"/>
  <c r="D594"/>
  <c r="J593"/>
  <c r="F593"/>
  <c r="J592"/>
  <c r="F592"/>
  <c r="J591"/>
  <c r="F591"/>
  <c r="J590"/>
  <c r="F590"/>
  <c r="J589"/>
  <c r="F589"/>
  <c r="J588"/>
  <c r="F588"/>
  <c r="J587"/>
  <c r="F587"/>
  <c r="J586"/>
  <c r="F586"/>
  <c r="J585"/>
  <c r="F585"/>
  <c r="J584"/>
  <c r="F584"/>
  <c r="J583"/>
  <c r="F583"/>
  <c r="J582"/>
  <c r="F582"/>
  <c r="C582"/>
  <c r="B583" s="1"/>
  <c r="C583" s="1"/>
  <c r="B584" s="1"/>
  <c r="C584" s="1"/>
  <c r="B585" s="1"/>
  <c r="C585" s="1"/>
  <c r="B586" s="1"/>
  <c r="C586" s="1"/>
  <c r="B587" s="1"/>
  <c r="C587" s="1"/>
  <c r="B588" s="1"/>
  <c r="C588" s="1"/>
  <c r="B589" s="1"/>
  <c r="C589" s="1"/>
  <c r="B590" s="1"/>
  <c r="C590" s="1"/>
  <c r="B591" s="1"/>
  <c r="C591" s="1"/>
  <c r="B592" s="1"/>
  <c r="C592" s="1"/>
  <c r="B593" s="1"/>
  <c r="C593" s="1"/>
  <c r="K572"/>
  <c r="I572"/>
  <c r="H572"/>
  <c r="E572"/>
  <c r="D572"/>
  <c r="J571"/>
  <c r="F571"/>
  <c r="J570"/>
  <c r="F570"/>
  <c r="J569"/>
  <c r="F569"/>
  <c r="J568"/>
  <c r="F568"/>
  <c r="J567"/>
  <c r="F567"/>
  <c r="J566"/>
  <c r="F566"/>
  <c r="J565"/>
  <c r="F565"/>
  <c r="J564"/>
  <c r="F564"/>
  <c r="J563"/>
  <c r="F563"/>
  <c r="J562"/>
  <c r="F562"/>
  <c r="J561"/>
  <c r="F561"/>
  <c r="J560"/>
  <c r="F560"/>
  <c r="C560"/>
  <c r="B561" s="1"/>
  <c r="C561" s="1"/>
  <c r="B562" s="1"/>
  <c r="C562" s="1"/>
  <c r="B563" s="1"/>
  <c r="C563" s="1"/>
  <c r="B564" s="1"/>
  <c r="C564" s="1"/>
  <c r="B565" s="1"/>
  <c r="C565" s="1"/>
  <c r="B566" s="1"/>
  <c r="C566" s="1"/>
  <c r="B567" s="1"/>
  <c r="C567" s="1"/>
  <c r="B568" s="1"/>
  <c r="C568" s="1"/>
  <c r="B569" s="1"/>
  <c r="C569" s="1"/>
  <c r="B570" s="1"/>
  <c r="C570" s="1"/>
  <c r="B571" s="1"/>
  <c r="C571" s="1"/>
  <c r="K550"/>
  <c r="I550"/>
  <c r="H550"/>
  <c r="J550" s="1"/>
  <c r="E550"/>
  <c r="D550"/>
  <c r="J549"/>
  <c r="F549"/>
  <c r="J548"/>
  <c r="F548"/>
  <c r="J547"/>
  <c r="F547"/>
  <c r="J546"/>
  <c r="F546"/>
  <c r="J545"/>
  <c r="F545"/>
  <c r="J544"/>
  <c r="F544"/>
  <c r="J543"/>
  <c r="F543"/>
  <c r="J542"/>
  <c r="F542"/>
  <c r="J541"/>
  <c r="F541"/>
  <c r="J540"/>
  <c r="F540"/>
  <c r="J539"/>
  <c r="F539"/>
  <c r="J538"/>
  <c r="F538"/>
  <c r="C538"/>
  <c r="B539" s="1"/>
  <c r="C539" s="1"/>
  <c r="B540" s="1"/>
  <c r="C540" s="1"/>
  <c r="B541" s="1"/>
  <c r="C541" s="1"/>
  <c r="B542" s="1"/>
  <c r="C542" s="1"/>
  <c r="B543" s="1"/>
  <c r="C543" s="1"/>
  <c r="B544" s="1"/>
  <c r="C544" s="1"/>
  <c r="B545" s="1"/>
  <c r="C545" s="1"/>
  <c r="B546" s="1"/>
  <c r="C546" s="1"/>
  <c r="B547" s="1"/>
  <c r="C547" s="1"/>
  <c r="B548" s="1"/>
  <c r="C548" s="1"/>
  <c r="B549" s="1"/>
  <c r="C549" s="1"/>
  <c r="K528"/>
  <c r="I528"/>
  <c r="H528"/>
  <c r="E528"/>
  <c r="D528"/>
  <c r="J527"/>
  <c r="F527"/>
  <c r="J526"/>
  <c r="F526"/>
  <c r="J525"/>
  <c r="F525"/>
  <c r="J524"/>
  <c r="F524"/>
  <c r="J523"/>
  <c r="F523"/>
  <c r="J522"/>
  <c r="F522"/>
  <c r="J521"/>
  <c r="F521"/>
  <c r="J520"/>
  <c r="F520"/>
  <c r="J519"/>
  <c r="F519"/>
  <c r="J518"/>
  <c r="F518"/>
  <c r="J517"/>
  <c r="F517"/>
  <c r="J516"/>
  <c r="F516"/>
  <c r="C516"/>
  <c r="B517" s="1"/>
  <c r="C517" s="1"/>
  <c r="B518" s="1"/>
  <c r="C518" s="1"/>
  <c r="B519" s="1"/>
  <c r="C519" s="1"/>
  <c r="B520" s="1"/>
  <c r="C520" s="1"/>
  <c r="B521" s="1"/>
  <c r="C521" s="1"/>
  <c r="B522" s="1"/>
  <c r="C522" s="1"/>
  <c r="B523" s="1"/>
  <c r="C523" s="1"/>
  <c r="B524" s="1"/>
  <c r="C524" s="1"/>
  <c r="B525" s="1"/>
  <c r="C525" s="1"/>
  <c r="B526" s="1"/>
  <c r="C526" s="1"/>
  <c r="B527" s="1"/>
  <c r="C527" s="1"/>
  <c r="K506"/>
  <c r="I506"/>
  <c r="H506"/>
  <c r="J506" s="1"/>
  <c r="E506"/>
  <c r="D506"/>
  <c r="J505"/>
  <c r="F505"/>
  <c r="J504"/>
  <c r="F504"/>
  <c r="J503"/>
  <c r="F503"/>
  <c r="J502"/>
  <c r="F502"/>
  <c r="J501"/>
  <c r="F501"/>
  <c r="J500"/>
  <c r="F500"/>
  <c r="J499"/>
  <c r="F499"/>
  <c r="J498"/>
  <c r="F498"/>
  <c r="J497"/>
  <c r="F497"/>
  <c r="J496"/>
  <c r="F496"/>
  <c r="J495"/>
  <c r="F495"/>
  <c r="J494"/>
  <c r="F494"/>
  <c r="C494"/>
  <c r="B495" s="1"/>
  <c r="C495" s="1"/>
  <c r="B496" s="1"/>
  <c r="C496" s="1"/>
  <c r="B497" s="1"/>
  <c r="C497" s="1"/>
  <c r="B498" s="1"/>
  <c r="C498" s="1"/>
  <c r="B499" s="1"/>
  <c r="C499" s="1"/>
  <c r="B500" s="1"/>
  <c r="C500" s="1"/>
  <c r="B501" s="1"/>
  <c r="C501" s="1"/>
  <c r="B502" s="1"/>
  <c r="C502" s="1"/>
  <c r="B503" s="1"/>
  <c r="C503" s="1"/>
  <c r="B504" s="1"/>
  <c r="C504" s="1"/>
  <c r="B505" s="1"/>
  <c r="C505" s="1"/>
  <c r="K484"/>
  <c r="I484"/>
  <c r="H484"/>
  <c r="E484"/>
  <c r="D484"/>
  <c r="J483"/>
  <c r="F483"/>
  <c r="J482"/>
  <c r="F482"/>
  <c r="J481"/>
  <c r="F481"/>
  <c r="J480"/>
  <c r="F480"/>
  <c r="J479"/>
  <c r="F479"/>
  <c r="J478"/>
  <c r="F478"/>
  <c r="J477"/>
  <c r="F477"/>
  <c r="J476"/>
  <c r="F476"/>
  <c r="J475"/>
  <c r="F475"/>
  <c r="J474"/>
  <c r="F474"/>
  <c r="J473"/>
  <c r="F473"/>
  <c r="J472"/>
  <c r="F472"/>
  <c r="C472"/>
  <c r="B473" s="1"/>
  <c r="C473" s="1"/>
  <c r="B474" s="1"/>
  <c r="C474" s="1"/>
  <c r="B475" s="1"/>
  <c r="C475" s="1"/>
  <c r="B476" s="1"/>
  <c r="C476" s="1"/>
  <c r="B477" s="1"/>
  <c r="C477" s="1"/>
  <c r="B478" s="1"/>
  <c r="C478" s="1"/>
  <c r="B479" s="1"/>
  <c r="C479" s="1"/>
  <c r="B480" s="1"/>
  <c r="C480" s="1"/>
  <c r="B481" s="1"/>
  <c r="C481" s="1"/>
  <c r="B482" s="1"/>
  <c r="C482" s="1"/>
  <c r="B483" s="1"/>
  <c r="C483" s="1"/>
  <c r="K462"/>
  <c r="I462"/>
  <c r="H462"/>
  <c r="J462" s="1"/>
  <c r="E462"/>
  <c r="D462"/>
  <c r="J461"/>
  <c r="F461"/>
  <c r="J460"/>
  <c r="F460"/>
  <c r="J459"/>
  <c r="F459"/>
  <c r="J458"/>
  <c r="F458"/>
  <c r="J457"/>
  <c r="F457"/>
  <c r="J456"/>
  <c r="F456"/>
  <c r="J455"/>
  <c r="F455"/>
  <c r="J454"/>
  <c r="F454"/>
  <c r="J453"/>
  <c r="F453"/>
  <c r="J452"/>
  <c r="F452"/>
  <c r="J451"/>
  <c r="F451"/>
  <c r="J450"/>
  <c r="F450"/>
  <c r="C450"/>
  <c r="B451" s="1"/>
  <c r="C451" s="1"/>
  <c r="B452" s="1"/>
  <c r="C452" s="1"/>
  <c r="B453" s="1"/>
  <c r="C453" s="1"/>
  <c r="B454" s="1"/>
  <c r="C454" s="1"/>
  <c r="B455" s="1"/>
  <c r="C455" s="1"/>
  <c r="B456" s="1"/>
  <c r="C456" s="1"/>
  <c r="B457" s="1"/>
  <c r="C457" s="1"/>
  <c r="B458" s="1"/>
  <c r="C458" s="1"/>
  <c r="B459" s="1"/>
  <c r="C459" s="1"/>
  <c r="B460" s="1"/>
  <c r="C460" s="1"/>
  <c r="B461" s="1"/>
  <c r="C461" s="1"/>
  <c r="K440"/>
  <c r="I440"/>
  <c r="H440"/>
  <c r="E440"/>
  <c r="D440"/>
  <c r="J439"/>
  <c r="F439"/>
  <c r="J438"/>
  <c r="F438"/>
  <c r="J437"/>
  <c r="F437"/>
  <c r="J436"/>
  <c r="F436"/>
  <c r="J435"/>
  <c r="F435"/>
  <c r="J434"/>
  <c r="F434"/>
  <c r="J433"/>
  <c r="F433"/>
  <c r="J432"/>
  <c r="F432"/>
  <c r="J431"/>
  <c r="F431"/>
  <c r="J430"/>
  <c r="F430"/>
  <c r="J429"/>
  <c r="F429"/>
  <c r="J428"/>
  <c r="F428"/>
  <c r="C428"/>
  <c r="B429" s="1"/>
  <c r="C429" s="1"/>
  <c r="B430" s="1"/>
  <c r="C430" s="1"/>
  <c r="B431" s="1"/>
  <c r="C431" s="1"/>
  <c r="B432" s="1"/>
  <c r="C432" s="1"/>
  <c r="B433" s="1"/>
  <c r="C433" s="1"/>
  <c r="B434" s="1"/>
  <c r="C434" s="1"/>
  <c r="B435" s="1"/>
  <c r="C435" s="1"/>
  <c r="B436" s="1"/>
  <c r="C436" s="1"/>
  <c r="B437" s="1"/>
  <c r="C437" s="1"/>
  <c r="B438" s="1"/>
  <c r="C438" s="1"/>
  <c r="B439" s="1"/>
  <c r="C439" s="1"/>
  <c r="K418"/>
  <c r="I418"/>
  <c r="H418"/>
  <c r="J418" s="1"/>
  <c r="E418"/>
  <c r="D418"/>
  <c r="J417"/>
  <c r="F417"/>
  <c r="J416"/>
  <c r="F416"/>
  <c r="J415"/>
  <c r="F415"/>
  <c r="J414"/>
  <c r="F414"/>
  <c r="J413"/>
  <c r="F413"/>
  <c r="J412"/>
  <c r="F412"/>
  <c r="J411"/>
  <c r="F411"/>
  <c r="J410"/>
  <c r="F410"/>
  <c r="J409"/>
  <c r="F409"/>
  <c r="J408"/>
  <c r="F408"/>
  <c r="J407"/>
  <c r="F407"/>
  <c r="J406"/>
  <c r="F406"/>
  <c r="C406"/>
  <c r="B407" s="1"/>
  <c r="C407" s="1"/>
  <c r="B408" s="1"/>
  <c r="C408" s="1"/>
  <c r="B409" s="1"/>
  <c r="C409" s="1"/>
  <c r="B410" s="1"/>
  <c r="C410" s="1"/>
  <c r="B411" s="1"/>
  <c r="C411" s="1"/>
  <c r="B412" s="1"/>
  <c r="C412" s="1"/>
  <c r="B413" s="1"/>
  <c r="C413" s="1"/>
  <c r="B414" s="1"/>
  <c r="C414" s="1"/>
  <c r="B415" s="1"/>
  <c r="C415" s="1"/>
  <c r="B416" s="1"/>
  <c r="C416" s="1"/>
  <c r="B417" s="1"/>
  <c r="C417" s="1"/>
  <c r="K396"/>
  <c r="I396"/>
  <c r="H396"/>
  <c r="J396" s="1"/>
  <c r="E396"/>
  <c r="F396" s="1"/>
  <c r="D396"/>
  <c r="J395"/>
  <c r="F395"/>
  <c r="J394"/>
  <c r="F394"/>
  <c r="J393"/>
  <c r="F393"/>
  <c r="J392"/>
  <c r="F392"/>
  <c r="J391"/>
  <c r="F391"/>
  <c r="J390"/>
  <c r="F390"/>
  <c r="J389"/>
  <c r="F389"/>
  <c r="J388"/>
  <c r="F388"/>
  <c r="J387"/>
  <c r="F387"/>
  <c r="J386"/>
  <c r="F386"/>
  <c r="J385"/>
  <c r="F385"/>
  <c r="J384"/>
  <c r="F384"/>
  <c r="C384"/>
  <c r="B385" s="1"/>
  <c r="C385" s="1"/>
  <c r="B386" s="1"/>
  <c r="C386" s="1"/>
  <c r="B387" s="1"/>
  <c r="C387" s="1"/>
  <c r="B388" s="1"/>
  <c r="C388" s="1"/>
  <c r="B389" s="1"/>
  <c r="C389" s="1"/>
  <c r="B390" s="1"/>
  <c r="C390" s="1"/>
  <c r="B391" s="1"/>
  <c r="C391" s="1"/>
  <c r="B392" s="1"/>
  <c r="C392" s="1"/>
  <c r="B393" s="1"/>
  <c r="C393" s="1"/>
  <c r="B394" s="1"/>
  <c r="C394" s="1"/>
  <c r="B395" s="1"/>
  <c r="C395" s="1"/>
  <c r="K374"/>
  <c r="I374"/>
  <c r="H374"/>
  <c r="E374"/>
  <c r="F374" s="1"/>
  <c r="D374"/>
  <c r="J373"/>
  <c r="F373"/>
  <c r="J372"/>
  <c r="F372"/>
  <c r="J371"/>
  <c r="F371"/>
  <c r="J370"/>
  <c r="F370"/>
  <c r="J369"/>
  <c r="F369"/>
  <c r="J368"/>
  <c r="F368"/>
  <c r="J367"/>
  <c r="F367"/>
  <c r="J366"/>
  <c r="F366"/>
  <c r="J365"/>
  <c r="F365"/>
  <c r="J364"/>
  <c r="F364"/>
  <c r="J363"/>
  <c r="F363"/>
  <c r="B363"/>
  <c r="C363" s="1"/>
  <c r="B364" s="1"/>
  <c r="C364" s="1"/>
  <c r="B365" s="1"/>
  <c r="C365" s="1"/>
  <c r="B366" s="1"/>
  <c r="C366" s="1"/>
  <c r="B367" s="1"/>
  <c r="C367" s="1"/>
  <c r="B368" s="1"/>
  <c r="C368" s="1"/>
  <c r="B369" s="1"/>
  <c r="C369" s="1"/>
  <c r="B370" s="1"/>
  <c r="C370" s="1"/>
  <c r="B371" s="1"/>
  <c r="C371" s="1"/>
  <c r="B372" s="1"/>
  <c r="C372" s="1"/>
  <c r="B373" s="1"/>
  <c r="C373" s="1"/>
  <c r="J362"/>
  <c r="F362"/>
  <c r="C362"/>
  <c r="K352"/>
  <c r="I352"/>
  <c r="J352" s="1"/>
  <c r="H352"/>
  <c r="F352"/>
  <c r="E352"/>
  <c r="D352"/>
  <c r="J351"/>
  <c r="F351"/>
  <c r="J350"/>
  <c r="F350"/>
  <c r="J349"/>
  <c r="F349"/>
  <c r="J348"/>
  <c r="F348"/>
  <c r="J347"/>
  <c r="F347"/>
  <c r="J346"/>
  <c r="F346"/>
  <c r="J345"/>
  <c r="F345"/>
  <c r="J344"/>
  <c r="F344"/>
  <c r="J343"/>
  <c r="F343"/>
  <c r="J342"/>
  <c r="F342"/>
  <c r="J341"/>
  <c r="F341"/>
  <c r="J340"/>
  <c r="F340"/>
  <c r="C340"/>
  <c r="B341" s="1"/>
  <c r="C341" s="1"/>
  <c r="B342" s="1"/>
  <c r="C342" s="1"/>
  <c r="B343" s="1"/>
  <c r="C343" s="1"/>
  <c r="B344" s="1"/>
  <c r="C344" s="1"/>
  <c r="B345" s="1"/>
  <c r="C345" s="1"/>
  <c r="B346" s="1"/>
  <c r="C346" s="1"/>
  <c r="B347" s="1"/>
  <c r="C347" s="1"/>
  <c r="B348" s="1"/>
  <c r="C348" s="1"/>
  <c r="B349" s="1"/>
  <c r="C349" s="1"/>
  <c r="B350" s="1"/>
  <c r="C350" s="1"/>
  <c r="B351" s="1"/>
  <c r="C351" s="1"/>
  <c r="K330"/>
  <c r="I330"/>
  <c r="H330"/>
  <c r="J330" s="1"/>
  <c r="E330"/>
  <c r="D330"/>
  <c r="J329"/>
  <c r="F329"/>
  <c r="J328"/>
  <c r="F328"/>
  <c r="J327"/>
  <c r="F327"/>
  <c r="J326"/>
  <c r="F326"/>
  <c r="J325"/>
  <c r="F325"/>
  <c r="J324"/>
  <c r="F324"/>
  <c r="J323"/>
  <c r="F323"/>
  <c r="J322"/>
  <c r="F322"/>
  <c r="J321"/>
  <c r="F321"/>
  <c r="J320"/>
  <c r="F320"/>
  <c r="J319"/>
  <c r="F319"/>
  <c r="J318"/>
  <c r="F318"/>
  <c r="C318"/>
  <c r="B319" s="1"/>
  <c r="C319" s="1"/>
  <c r="B320" s="1"/>
  <c r="C320" s="1"/>
  <c r="B321" s="1"/>
  <c r="C321" s="1"/>
  <c r="B322" s="1"/>
  <c r="C322" s="1"/>
  <c r="B323" s="1"/>
  <c r="C323" s="1"/>
  <c r="B324" s="1"/>
  <c r="C324" s="1"/>
  <c r="B325" s="1"/>
  <c r="C325" s="1"/>
  <c r="B326" s="1"/>
  <c r="C326" s="1"/>
  <c r="B327" s="1"/>
  <c r="C327" s="1"/>
  <c r="B328" s="1"/>
  <c r="C328" s="1"/>
  <c r="B329" s="1"/>
  <c r="C329" s="1"/>
  <c r="K308"/>
  <c r="I308"/>
  <c r="H308"/>
  <c r="E308"/>
  <c r="F308" s="1"/>
  <c r="D308"/>
  <c r="J307"/>
  <c r="F307"/>
  <c r="J306"/>
  <c r="F306"/>
  <c r="J305"/>
  <c r="F305"/>
  <c r="J304"/>
  <c r="F304"/>
  <c r="J303"/>
  <c r="F303"/>
  <c r="J302"/>
  <c r="F302"/>
  <c r="J301"/>
  <c r="F301"/>
  <c r="J300"/>
  <c r="F300"/>
  <c r="J299"/>
  <c r="F299"/>
  <c r="J298"/>
  <c r="F298"/>
  <c r="J297"/>
  <c r="F297"/>
  <c r="J296"/>
  <c r="J308" s="1"/>
  <c r="F296"/>
  <c r="C296"/>
  <c r="B297" s="1"/>
  <c r="C297" s="1"/>
  <c r="B298" s="1"/>
  <c r="C298" s="1"/>
  <c r="B299" s="1"/>
  <c r="C299" s="1"/>
  <c r="B300" s="1"/>
  <c r="C300" s="1"/>
  <c r="B301" s="1"/>
  <c r="C301" s="1"/>
  <c r="B302" s="1"/>
  <c r="C302" s="1"/>
  <c r="B303" s="1"/>
  <c r="C303" s="1"/>
  <c r="B304" s="1"/>
  <c r="C304" s="1"/>
  <c r="B305" s="1"/>
  <c r="C305" s="1"/>
  <c r="B306" s="1"/>
  <c r="C306" s="1"/>
  <c r="B307" s="1"/>
  <c r="C307" s="1"/>
  <c r="K286"/>
  <c r="I286"/>
  <c r="H286"/>
  <c r="E286"/>
  <c r="F286" s="1"/>
  <c r="D286"/>
  <c r="J285"/>
  <c r="F285"/>
  <c r="J284"/>
  <c r="F284"/>
  <c r="J283"/>
  <c r="F283"/>
  <c r="J282"/>
  <c r="F282"/>
  <c r="J281"/>
  <c r="F281"/>
  <c r="J280"/>
  <c r="F280"/>
  <c r="J279"/>
  <c r="F279"/>
  <c r="J278"/>
  <c r="F278"/>
  <c r="J277"/>
  <c r="F277"/>
  <c r="J276"/>
  <c r="F276"/>
  <c r="J275"/>
  <c r="F275"/>
  <c r="B275"/>
  <c r="C275" s="1"/>
  <c r="B276" s="1"/>
  <c r="C276" s="1"/>
  <c r="B277" s="1"/>
  <c r="C277" s="1"/>
  <c r="B278" s="1"/>
  <c r="C278" s="1"/>
  <c r="B279" s="1"/>
  <c r="C279" s="1"/>
  <c r="B280" s="1"/>
  <c r="C280" s="1"/>
  <c r="B281" s="1"/>
  <c r="C281" s="1"/>
  <c r="B282" s="1"/>
  <c r="C282" s="1"/>
  <c r="B283" s="1"/>
  <c r="C283" s="1"/>
  <c r="B284" s="1"/>
  <c r="C284" s="1"/>
  <c r="B285" s="1"/>
  <c r="C285" s="1"/>
  <c r="J274"/>
  <c r="F274"/>
  <c r="C274"/>
  <c r="K264"/>
  <c r="I264"/>
  <c r="H264"/>
  <c r="J264" s="1"/>
  <c r="E264"/>
  <c r="D264"/>
  <c r="F264" s="1"/>
  <c r="J263"/>
  <c r="F263"/>
  <c r="J262"/>
  <c r="F262"/>
  <c r="J261"/>
  <c r="F261"/>
  <c r="J260"/>
  <c r="F260"/>
  <c r="J259"/>
  <c r="F259"/>
  <c r="J258"/>
  <c r="F258"/>
  <c r="J257"/>
  <c r="F257"/>
  <c r="J256"/>
  <c r="F256"/>
  <c r="J255"/>
  <c r="F255"/>
  <c r="J254"/>
  <c r="F254"/>
  <c r="J253"/>
  <c r="F253"/>
  <c r="J252"/>
  <c r="F252"/>
  <c r="C252"/>
  <c r="B253" s="1"/>
  <c r="C253" s="1"/>
  <c r="B254" s="1"/>
  <c r="C254" s="1"/>
  <c r="B255" s="1"/>
  <c r="C255" s="1"/>
  <c r="B256" s="1"/>
  <c r="C256" s="1"/>
  <c r="B257" s="1"/>
  <c r="C257" s="1"/>
  <c r="B258" s="1"/>
  <c r="C258" s="1"/>
  <c r="B259" s="1"/>
  <c r="C259" s="1"/>
  <c r="B260" s="1"/>
  <c r="C260" s="1"/>
  <c r="B261" s="1"/>
  <c r="C261" s="1"/>
  <c r="B262" s="1"/>
  <c r="C262" s="1"/>
  <c r="B263" s="1"/>
  <c r="C263" s="1"/>
  <c r="K242"/>
  <c r="I242"/>
  <c r="H242"/>
  <c r="J242" s="1"/>
  <c r="E242"/>
  <c r="D242"/>
  <c r="J241"/>
  <c r="F241"/>
  <c r="J240"/>
  <c r="F240"/>
  <c r="J239"/>
  <c r="F239"/>
  <c r="J238"/>
  <c r="F238"/>
  <c r="J237"/>
  <c r="F237"/>
  <c r="J236"/>
  <c r="F236"/>
  <c r="J235"/>
  <c r="F235"/>
  <c r="J234"/>
  <c r="F234"/>
  <c r="J233"/>
  <c r="F233"/>
  <c r="J232"/>
  <c r="F232"/>
  <c r="J231"/>
  <c r="F231"/>
  <c r="J230"/>
  <c r="F230"/>
  <c r="C230"/>
  <c r="B231" s="1"/>
  <c r="C231" s="1"/>
  <c r="B232" s="1"/>
  <c r="C232" s="1"/>
  <c r="B233" s="1"/>
  <c r="C233" s="1"/>
  <c r="B234" s="1"/>
  <c r="C234" s="1"/>
  <c r="B235" s="1"/>
  <c r="C235" s="1"/>
  <c r="B236" s="1"/>
  <c r="C236" s="1"/>
  <c r="B237" s="1"/>
  <c r="C237" s="1"/>
  <c r="B238" s="1"/>
  <c r="C238" s="1"/>
  <c r="B239" s="1"/>
  <c r="C239" s="1"/>
  <c r="B240" s="1"/>
  <c r="C240" s="1"/>
  <c r="B241" s="1"/>
  <c r="C241" s="1"/>
  <c r="K220"/>
  <c r="I220"/>
  <c r="H220"/>
  <c r="E220"/>
  <c r="F220" s="1"/>
  <c r="D220"/>
  <c r="J219"/>
  <c r="F219"/>
  <c r="J218"/>
  <c r="F218"/>
  <c r="J217"/>
  <c r="F217"/>
  <c r="J216"/>
  <c r="F216"/>
  <c r="J215"/>
  <c r="F215"/>
  <c r="J214"/>
  <c r="F214"/>
  <c r="J213"/>
  <c r="F213"/>
  <c r="J212"/>
  <c r="F212"/>
  <c r="J211"/>
  <c r="F211"/>
  <c r="J210"/>
  <c r="F210"/>
  <c r="J209"/>
  <c r="F209"/>
  <c r="J208"/>
  <c r="J220" s="1"/>
  <c r="F208"/>
  <c r="C208"/>
  <c r="B209" s="1"/>
  <c r="C209" s="1"/>
  <c r="B210" s="1"/>
  <c r="C210" s="1"/>
  <c r="B211" s="1"/>
  <c r="C211" s="1"/>
  <c r="B212" s="1"/>
  <c r="C212" s="1"/>
  <c r="B213" s="1"/>
  <c r="C213" s="1"/>
  <c r="B214" s="1"/>
  <c r="C214" s="1"/>
  <c r="B215" s="1"/>
  <c r="C215" s="1"/>
  <c r="B216" s="1"/>
  <c r="C216" s="1"/>
  <c r="B217" s="1"/>
  <c r="C217" s="1"/>
  <c r="B218" s="1"/>
  <c r="C218" s="1"/>
  <c r="B219" s="1"/>
  <c r="C219" s="1"/>
  <c r="K198"/>
  <c r="I198"/>
  <c r="H198"/>
  <c r="E198"/>
  <c r="F198" s="1"/>
  <c r="D198"/>
  <c r="J197"/>
  <c r="F197"/>
  <c r="J196"/>
  <c r="F196"/>
  <c r="J195"/>
  <c r="F195"/>
  <c r="J194"/>
  <c r="F194"/>
  <c r="J193"/>
  <c r="F193"/>
  <c r="J192"/>
  <c r="F192"/>
  <c r="J191"/>
  <c r="F191"/>
  <c r="J190"/>
  <c r="F190"/>
  <c r="J189"/>
  <c r="F189"/>
  <c r="J188"/>
  <c r="F188"/>
  <c r="J187"/>
  <c r="F187"/>
  <c r="B187"/>
  <c r="C187" s="1"/>
  <c r="B188" s="1"/>
  <c r="C188" s="1"/>
  <c r="B189" s="1"/>
  <c r="C189" s="1"/>
  <c r="B190" s="1"/>
  <c r="C190" s="1"/>
  <c r="B191" s="1"/>
  <c r="C191" s="1"/>
  <c r="B192" s="1"/>
  <c r="C192" s="1"/>
  <c r="B193" s="1"/>
  <c r="C193" s="1"/>
  <c r="B194" s="1"/>
  <c r="C194" s="1"/>
  <c r="B195" s="1"/>
  <c r="C195" s="1"/>
  <c r="B196" s="1"/>
  <c r="C196" s="1"/>
  <c r="B197" s="1"/>
  <c r="C197" s="1"/>
  <c r="J186"/>
  <c r="F186"/>
  <c r="C186"/>
  <c r="K176"/>
  <c r="I176"/>
  <c r="H176"/>
  <c r="F176"/>
  <c r="E176"/>
  <c r="D176"/>
  <c r="J175"/>
  <c r="F175"/>
  <c r="J174"/>
  <c r="F174"/>
  <c r="J173"/>
  <c r="F173"/>
  <c r="J172"/>
  <c r="F172"/>
  <c r="J171"/>
  <c r="F171"/>
  <c r="J170"/>
  <c r="F170"/>
  <c r="J169"/>
  <c r="F169"/>
  <c r="J168"/>
  <c r="F168"/>
  <c r="J167"/>
  <c r="F167"/>
  <c r="J166"/>
  <c r="F166"/>
  <c r="J165"/>
  <c r="F165"/>
  <c r="J164"/>
  <c r="J176" s="1"/>
  <c r="F164"/>
  <c r="C164"/>
  <c r="B165" s="1"/>
  <c r="C165" s="1"/>
  <c r="B166" s="1"/>
  <c r="C166" s="1"/>
  <c r="B167" s="1"/>
  <c r="C167" s="1"/>
  <c r="B168" s="1"/>
  <c r="C168" s="1"/>
  <c r="B169" s="1"/>
  <c r="C169" s="1"/>
  <c r="B170" s="1"/>
  <c r="C170" s="1"/>
  <c r="B171" s="1"/>
  <c r="C171" s="1"/>
  <c r="B172" s="1"/>
  <c r="C172" s="1"/>
  <c r="B173" s="1"/>
  <c r="C173" s="1"/>
  <c r="B174" s="1"/>
  <c r="C174" s="1"/>
  <c r="B175" s="1"/>
  <c r="C175" s="1"/>
  <c r="K154"/>
  <c r="I154"/>
  <c r="H154"/>
  <c r="E154"/>
  <c r="D154"/>
  <c r="J153"/>
  <c r="F153"/>
  <c r="J152"/>
  <c r="F152"/>
  <c r="J151"/>
  <c r="F151"/>
  <c r="J150"/>
  <c r="F150"/>
  <c r="J149"/>
  <c r="F149"/>
  <c r="J148"/>
  <c r="F148"/>
  <c r="J147"/>
  <c r="F147"/>
  <c r="J146"/>
  <c r="F146"/>
  <c r="J145"/>
  <c r="F145"/>
  <c r="J144"/>
  <c r="F144"/>
  <c r="J143"/>
  <c r="F143"/>
  <c r="J142"/>
  <c r="J154" s="1"/>
  <c r="F142"/>
  <c r="C142"/>
  <c r="B143" s="1"/>
  <c r="C143" s="1"/>
  <c r="B144" s="1"/>
  <c r="C144" s="1"/>
  <c r="B145" s="1"/>
  <c r="C145" s="1"/>
  <c r="B146" s="1"/>
  <c r="C146" s="1"/>
  <c r="B147" s="1"/>
  <c r="C147" s="1"/>
  <c r="B148" s="1"/>
  <c r="C148" s="1"/>
  <c r="B149" s="1"/>
  <c r="C149" s="1"/>
  <c r="B150" s="1"/>
  <c r="C150" s="1"/>
  <c r="B151" s="1"/>
  <c r="C151" s="1"/>
  <c r="B152" s="1"/>
  <c r="C152" s="1"/>
  <c r="B153" s="1"/>
  <c r="C153" s="1"/>
  <c r="K132"/>
  <c r="I132"/>
  <c r="H132"/>
  <c r="E132"/>
  <c r="F132" s="1"/>
  <c r="D132"/>
  <c r="J131"/>
  <c r="F131"/>
  <c r="J130"/>
  <c r="F130"/>
  <c r="J129"/>
  <c r="F129"/>
  <c r="J128"/>
  <c r="F128"/>
  <c r="J127"/>
  <c r="F127"/>
  <c r="J126"/>
  <c r="F126"/>
  <c r="J125"/>
  <c r="F125"/>
  <c r="J124"/>
  <c r="F124"/>
  <c r="J123"/>
  <c r="F123"/>
  <c r="J122"/>
  <c r="F122"/>
  <c r="J121"/>
  <c r="F121"/>
  <c r="J120"/>
  <c r="J132" s="1"/>
  <c r="F120"/>
  <c r="C120"/>
  <c r="B121" s="1"/>
  <c r="C121" s="1"/>
  <c r="B122" s="1"/>
  <c r="C122" s="1"/>
  <c r="B123" s="1"/>
  <c r="C123" s="1"/>
  <c r="B124" s="1"/>
  <c r="C124" s="1"/>
  <c r="B125" s="1"/>
  <c r="C125" s="1"/>
  <c r="B126" s="1"/>
  <c r="C126" s="1"/>
  <c r="B127" s="1"/>
  <c r="C127" s="1"/>
  <c r="B128" s="1"/>
  <c r="C128" s="1"/>
  <c r="B129" s="1"/>
  <c r="C129" s="1"/>
  <c r="B130" s="1"/>
  <c r="C130" s="1"/>
  <c r="B131" s="1"/>
  <c r="C131" s="1"/>
  <c r="K110"/>
  <c r="I110"/>
  <c r="H110"/>
  <c r="E110"/>
  <c r="F110" s="1"/>
  <c r="D110"/>
  <c r="J109"/>
  <c r="F109"/>
  <c r="J108"/>
  <c r="F108"/>
  <c r="J107"/>
  <c r="F107"/>
  <c r="J106"/>
  <c r="F106"/>
  <c r="J105"/>
  <c r="F105"/>
  <c r="J104"/>
  <c r="F104"/>
  <c r="J103"/>
  <c r="F103"/>
  <c r="J102"/>
  <c r="F102"/>
  <c r="J101"/>
  <c r="F101"/>
  <c r="J100"/>
  <c r="F100"/>
  <c r="J99"/>
  <c r="F99"/>
  <c r="J98"/>
  <c r="F98"/>
  <c r="C98"/>
  <c r="B99" s="1"/>
  <c r="C99" s="1"/>
  <c r="B100" s="1"/>
  <c r="C100" s="1"/>
  <c r="B101" s="1"/>
  <c r="C101" s="1"/>
  <c r="B102" s="1"/>
  <c r="C102" s="1"/>
  <c r="B103" s="1"/>
  <c r="C103" s="1"/>
  <c r="B104" s="1"/>
  <c r="C104" s="1"/>
  <c r="B105" s="1"/>
  <c r="C105" s="1"/>
  <c r="B106" s="1"/>
  <c r="C106" s="1"/>
  <c r="B107" s="1"/>
  <c r="C107" s="1"/>
  <c r="B108" s="1"/>
  <c r="C108" s="1"/>
  <c r="B109" s="1"/>
  <c r="C109" s="1"/>
  <c r="K88"/>
  <c r="I88"/>
  <c r="H88"/>
  <c r="F88"/>
  <c r="E88"/>
  <c r="D88"/>
  <c r="J87"/>
  <c r="F87"/>
  <c r="J86"/>
  <c r="F86"/>
  <c r="J85"/>
  <c r="F85"/>
  <c r="J84"/>
  <c r="F84"/>
  <c r="J83"/>
  <c r="F83"/>
  <c r="J82"/>
  <c r="F82"/>
  <c r="J81"/>
  <c r="F81"/>
  <c r="J80"/>
  <c r="F80"/>
  <c r="J79"/>
  <c r="F79"/>
  <c r="J78"/>
  <c r="F78"/>
  <c r="J77"/>
  <c r="F77"/>
  <c r="J76"/>
  <c r="F76"/>
  <c r="C76"/>
  <c r="B77" s="1"/>
  <c r="C77" s="1"/>
  <c r="B78" s="1"/>
  <c r="C78" s="1"/>
  <c r="B79" s="1"/>
  <c r="C79" s="1"/>
  <c r="B80" s="1"/>
  <c r="C80" s="1"/>
  <c r="B81" s="1"/>
  <c r="C81" s="1"/>
  <c r="B82" s="1"/>
  <c r="C82" s="1"/>
  <c r="B83" s="1"/>
  <c r="C83" s="1"/>
  <c r="B84" s="1"/>
  <c r="C84" s="1"/>
  <c r="B85" s="1"/>
  <c r="C85" s="1"/>
  <c r="B86" s="1"/>
  <c r="C86" s="1"/>
  <c r="B87" s="1"/>
  <c r="C87" s="1"/>
  <c r="B88" s="1"/>
  <c r="K66"/>
  <c r="I66"/>
  <c r="H66"/>
  <c r="E66"/>
  <c r="F66" s="1"/>
  <c r="D66"/>
  <c r="J65"/>
  <c r="F65"/>
  <c r="J64"/>
  <c r="F64"/>
  <c r="J63"/>
  <c r="F63"/>
  <c r="J62"/>
  <c r="F62"/>
  <c r="J61"/>
  <c r="F61"/>
  <c r="J60"/>
  <c r="F60"/>
  <c r="J59"/>
  <c r="F59"/>
  <c r="J58"/>
  <c r="F58"/>
  <c r="J57"/>
  <c r="F57"/>
  <c r="J56"/>
  <c r="F56"/>
  <c r="J55"/>
  <c r="F55"/>
  <c r="J54"/>
  <c r="J66" s="1"/>
  <c r="F54"/>
  <c r="C54"/>
  <c r="B55" s="1"/>
  <c r="C55" s="1"/>
  <c r="B56" s="1"/>
  <c r="C56" s="1"/>
  <c r="B57" s="1"/>
  <c r="C57" s="1"/>
  <c r="B58" s="1"/>
  <c r="C58" s="1"/>
  <c r="B59" s="1"/>
  <c r="C59" s="1"/>
  <c r="B60" s="1"/>
  <c r="C60" s="1"/>
  <c r="B61" s="1"/>
  <c r="C61" s="1"/>
  <c r="B62" s="1"/>
  <c r="C62" s="1"/>
  <c r="B63" s="1"/>
  <c r="C63" s="1"/>
  <c r="B64" s="1"/>
  <c r="C64" s="1"/>
  <c r="B65" s="1"/>
  <c r="C65" s="1"/>
  <c r="K44"/>
  <c r="I44"/>
  <c r="H44"/>
  <c r="E44"/>
  <c r="F44" s="1"/>
  <c r="J43"/>
  <c r="F43"/>
  <c r="J42"/>
  <c r="F42"/>
  <c r="J41"/>
  <c r="F41"/>
  <c r="J40"/>
  <c r="F40"/>
  <c r="J39"/>
  <c r="F39"/>
  <c r="J38"/>
  <c r="F38"/>
  <c r="J37"/>
  <c r="F37"/>
  <c r="J36"/>
  <c r="F36"/>
  <c r="J35"/>
  <c r="F35"/>
  <c r="F34"/>
  <c r="J33"/>
  <c r="J44" s="1"/>
  <c r="F33"/>
  <c r="F32"/>
  <c r="C32"/>
  <c r="B33" s="1"/>
  <c r="C33" s="1"/>
  <c r="B34" s="1"/>
  <c r="C34" s="1"/>
  <c r="B35" s="1"/>
  <c r="C35" s="1"/>
  <c r="B36" s="1"/>
  <c r="C36" s="1"/>
  <c r="B37" s="1"/>
  <c r="C37" s="1"/>
  <c r="B38" s="1"/>
  <c r="C38" s="1"/>
  <c r="B39" s="1"/>
  <c r="C39" s="1"/>
  <c r="B40" s="1"/>
  <c r="C40" s="1"/>
  <c r="B41" s="1"/>
  <c r="C41" s="1"/>
  <c r="B42" s="1"/>
  <c r="C42" s="1"/>
  <c r="B43" s="1"/>
  <c r="C43" s="1"/>
  <c r="K22"/>
  <c r="I22"/>
  <c r="H22"/>
  <c r="E22"/>
  <c r="D22"/>
  <c r="F22" s="1"/>
  <c r="J21"/>
  <c r="F21"/>
  <c r="J20"/>
  <c r="F20"/>
  <c r="J19"/>
  <c r="F19"/>
  <c r="J18"/>
  <c r="F18"/>
  <c r="J17"/>
  <c r="F17"/>
  <c r="J16"/>
  <c r="F16"/>
  <c r="J15"/>
  <c r="F15"/>
  <c r="J14"/>
  <c r="F14"/>
  <c r="J13"/>
  <c r="F13"/>
  <c r="J12"/>
  <c r="F12"/>
  <c r="J11"/>
  <c r="F11"/>
  <c r="J10"/>
  <c r="J22" s="1"/>
  <c r="F10"/>
  <c r="C10"/>
  <c r="B11" s="1"/>
  <c r="C11" s="1"/>
  <c r="B12" s="1"/>
  <c r="C12" s="1"/>
  <c r="B13" s="1"/>
  <c r="C13" s="1"/>
  <c r="B14" s="1"/>
  <c r="C14" s="1"/>
  <c r="B15" s="1"/>
  <c r="C15" s="1"/>
  <c r="B16" s="1"/>
  <c r="C16" s="1"/>
  <c r="B17" s="1"/>
  <c r="C17" s="1"/>
  <c r="B18" s="1"/>
  <c r="C18" s="1"/>
  <c r="B19" s="1"/>
  <c r="C19" s="1"/>
  <c r="B20" s="1"/>
  <c r="C20" s="1"/>
  <c r="B21" s="1"/>
  <c r="C21" s="1"/>
  <c r="F638" l="1"/>
  <c r="J88"/>
  <c r="J110"/>
  <c r="F154"/>
  <c r="F330"/>
  <c r="J374"/>
  <c r="F440"/>
  <c r="F484"/>
  <c r="F528"/>
  <c r="F572"/>
  <c r="J594"/>
  <c r="F683"/>
  <c r="F715"/>
  <c r="F793"/>
  <c r="J815"/>
  <c r="J881"/>
  <c r="F903"/>
  <c r="J947"/>
  <c r="J969"/>
  <c r="J991"/>
  <c r="F991"/>
  <c r="F1013"/>
  <c r="J1079"/>
  <c r="J1101"/>
  <c r="J1167"/>
  <c r="J1189"/>
  <c r="F1211"/>
  <c r="F1277"/>
  <c r="F1321"/>
  <c r="J198"/>
  <c r="F242"/>
  <c r="J286"/>
  <c r="F418"/>
  <c r="J440"/>
  <c r="F462"/>
  <c r="J484"/>
  <c r="F506"/>
  <c r="J528"/>
  <c r="F550"/>
  <c r="J572"/>
  <c r="J683"/>
  <c r="J727"/>
  <c r="J793"/>
  <c r="F815"/>
  <c r="F881"/>
  <c r="J903"/>
  <c r="F947"/>
  <c r="F969"/>
  <c r="J1035"/>
  <c r="F1057"/>
  <c r="F1101"/>
  <c r="F1189"/>
  <c r="J1211"/>
  <c r="J1277"/>
  <c r="F1299"/>
  <c r="F1343"/>
  <c r="J1365"/>
  <c r="J1409" i="4"/>
  <c r="I1409"/>
  <c r="K1409" s="1"/>
  <c r="F1409"/>
  <c r="E1409"/>
  <c r="G1409" s="1"/>
  <c r="K1408"/>
  <c r="G1408"/>
  <c r="D1408"/>
  <c r="K1407"/>
  <c r="G1407"/>
  <c r="K1406"/>
  <c r="G1406"/>
  <c r="K1405"/>
  <c r="G1405"/>
  <c r="K1404"/>
  <c r="G1404"/>
  <c r="K1403"/>
  <c r="G1403"/>
  <c r="K1402"/>
  <c r="G1402"/>
  <c r="K1401"/>
  <c r="G1401"/>
  <c r="K1400"/>
  <c r="G1400"/>
  <c r="K1399"/>
  <c r="G1399"/>
  <c r="K1398"/>
  <c r="G1398"/>
  <c r="K1397"/>
  <c r="G1397"/>
  <c r="D1397"/>
  <c r="C1398" s="1"/>
  <c r="D1398" s="1"/>
  <c r="C1399" s="1"/>
  <c r="D1399" s="1"/>
  <c r="C1400" s="1"/>
  <c r="D1400" s="1"/>
  <c r="C1401" s="1"/>
  <c r="D1401" s="1"/>
  <c r="C1402" s="1"/>
  <c r="D1402" s="1"/>
  <c r="C1403" s="1"/>
  <c r="D1403" s="1"/>
  <c r="C1404" s="1"/>
  <c r="D1404" s="1"/>
  <c r="C1405" s="1"/>
  <c r="D1405" s="1"/>
  <c r="C1406" s="1"/>
  <c r="D1406" s="1"/>
  <c r="C1407" s="1"/>
  <c r="D1407" s="1"/>
  <c r="J1387"/>
  <c r="I1387"/>
  <c r="K1387" s="1"/>
  <c r="F1387"/>
  <c r="E1387"/>
  <c r="G1387" s="1"/>
  <c r="K1386"/>
  <c r="G1386"/>
  <c r="D1386"/>
  <c r="K1385"/>
  <c r="G1385"/>
  <c r="K1384"/>
  <c r="G1384"/>
  <c r="K1383"/>
  <c r="G1383"/>
  <c r="K1382"/>
  <c r="G1382"/>
  <c r="K1381"/>
  <c r="G1381"/>
  <c r="K1380"/>
  <c r="G1380"/>
  <c r="K1379"/>
  <c r="G1379"/>
  <c r="K1378"/>
  <c r="G1378"/>
  <c r="K1377"/>
  <c r="G1377"/>
  <c r="K1376"/>
  <c r="G1376"/>
  <c r="K1375"/>
  <c r="G1375"/>
  <c r="D1375"/>
  <c r="C1376" s="1"/>
  <c r="D1376" s="1"/>
  <c r="C1377" s="1"/>
  <c r="D1377" s="1"/>
  <c r="C1378" s="1"/>
  <c r="D1378" s="1"/>
  <c r="C1379" s="1"/>
  <c r="D1379" s="1"/>
  <c r="C1380" s="1"/>
  <c r="D1380" s="1"/>
  <c r="C1381" s="1"/>
  <c r="D1381" s="1"/>
  <c r="C1382" s="1"/>
  <c r="D1382" s="1"/>
  <c r="C1383" s="1"/>
  <c r="D1383" s="1"/>
  <c r="C1384" s="1"/>
  <c r="D1384" s="1"/>
  <c r="C1385" s="1"/>
  <c r="D1385" s="1"/>
  <c r="J1365"/>
  <c r="I1365"/>
  <c r="K1365" s="1"/>
  <c r="F1365"/>
  <c r="E1365"/>
  <c r="G1365" s="1"/>
  <c r="K1364"/>
  <c r="G1364"/>
  <c r="D1364"/>
  <c r="K1363"/>
  <c r="G1363"/>
  <c r="K1362"/>
  <c r="G1362"/>
  <c r="K1361"/>
  <c r="G1361"/>
  <c r="K1360"/>
  <c r="G1360"/>
  <c r="K1359"/>
  <c r="G1359"/>
  <c r="K1358"/>
  <c r="G1358"/>
  <c r="K1357"/>
  <c r="G1357"/>
  <c r="K1356"/>
  <c r="G1356"/>
  <c r="K1355"/>
  <c r="G1355"/>
  <c r="K1354"/>
  <c r="G1354"/>
  <c r="K1353"/>
  <c r="G1353"/>
  <c r="D1353"/>
  <c r="C1354" s="1"/>
  <c r="D1354" s="1"/>
  <c r="C1355" s="1"/>
  <c r="D1355" s="1"/>
  <c r="C1356" s="1"/>
  <c r="D1356" s="1"/>
  <c r="C1357" s="1"/>
  <c r="D1357" s="1"/>
  <c r="C1358" s="1"/>
  <c r="D1358" s="1"/>
  <c r="C1359" s="1"/>
  <c r="D1359" s="1"/>
  <c r="C1360" s="1"/>
  <c r="D1360" s="1"/>
  <c r="C1361" s="1"/>
  <c r="D1361" s="1"/>
  <c r="C1362" s="1"/>
  <c r="D1362" s="1"/>
  <c r="C1363" s="1"/>
  <c r="D1363" s="1"/>
  <c r="J1343"/>
  <c r="I1343"/>
  <c r="K1343" s="1"/>
  <c r="F1343"/>
  <c r="E1343"/>
  <c r="G1343" s="1"/>
  <c r="K1342"/>
  <c r="G1342"/>
  <c r="D1342"/>
  <c r="K1341"/>
  <c r="G1341"/>
  <c r="K1340"/>
  <c r="G1340"/>
  <c r="K1339"/>
  <c r="G1339"/>
  <c r="K1338"/>
  <c r="G1338"/>
  <c r="K1337"/>
  <c r="G1337"/>
  <c r="K1336"/>
  <c r="G1336"/>
  <c r="K1335"/>
  <c r="G1335"/>
  <c r="K1334"/>
  <c r="G1334"/>
  <c r="K1333"/>
  <c r="G1333"/>
  <c r="K1332"/>
  <c r="G1332"/>
  <c r="K1331"/>
  <c r="G1331"/>
  <c r="D1331"/>
  <c r="C1332" s="1"/>
  <c r="D1332" s="1"/>
  <c r="C1333" s="1"/>
  <c r="D1333" s="1"/>
  <c r="C1334" s="1"/>
  <c r="D1334" s="1"/>
  <c r="C1335" s="1"/>
  <c r="D1335" s="1"/>
  <c r="C1336" s="1"/>
  <c r="D1336" s="1"/>
  <c r="C1337" s="1"/>
  <c r="D1337" s="1"/>
  <c r="C1338" s="1"/>
  <c r="D1338" s="1"/>
  <c r="C1339" s="1"/>
  <c r="D1339" s="1"/>
  <c r="C1340" s="1"/>
  <c r="D1340" s="1"/>
  <c r="C1341" s="1"/>
  <c r="D1341" s="1"/>
  <c r="L1321"/>
  <c r="J1321"/>
  <c r="K1321" s="1"/>
  <c r="I1321"/>
  <c r="F1321"/>
  <c r="G1321" s="1"/>
  <c r="E1321"/>
  <c r="K1320"/>
  <c r="G1320"/>
  <c r="K1319"/>
  <c r="G1319"/>
  <c r="K1318"/>
  <c r="G1318"/>
  <c r="K1317"/>
  <c r="G1317"/>
  <c r="K1316"/>
  <c r="G1316"/>
  <c r="K1315"/>
  <c r="G1315"/>
  <c r="K1314"/>
  <c r="G1314"/>
  <c r="K1313"/>
  <c r="G1313"/>
  <c r="K1312"/>
  <c r="G1312"/>
  <c r="K1311"/>
  <c r="G1311"/>
  <c r="K1310"/>
  <c r="G1310"/>
  <c r="C1310"/>
  <c r="D1310" s="1"/>
  <c r="C1311" s="1"/>
  <c r="D1311" s="1"/>
  <c r="C1312" s="1"/>
  <c r="D1312" s="1"/>
  <c r="C1313" s="1"/>
  <c r="D1313" s="1"/>
  <c r="C1314" s="1"/>
  <c r="D1314" s="1"/>
  <c r="C1315" s="1"/>
  <c r="D1315" s="1"/>
  <c r="C1316" s="1"/>
  <c r="D1316" s="1"/>
  <c r="C1317" s="1"/>
  <c r="D1317" s="1"/>
  <c r="C1318" s="1"/>
  <c r="D1318" s="1"/>
  <c r="C1319" s="1"/>
  <c r="D1319" s="1"/>
  <c r="C1320" s="1"/>
  <c r="D1320" s="1"/>
  <c r="K1309"/>
  <c r="G1309"/>
  <c r="D1309"/>
  <c r="L1299"/>
  <c r="J1299"/>
  <c r="I1299"/>
  <c r="K1299" s="1"/>
  <c r="G1299"/>
  <c r="F1299"/>
  <c r="E1299"/>
  <c r="K1298"/>
  <c r="G1298"/>
  <c r="K1297"/>
  <c r="G1297"/>
  <c r="K1296"/>
  <c r="G1296"/>
  <c r="K1295"/>
  <c r="G1295"/>
  <c r="K1294"/>
  <c r="G1294"/>
  <c r="K1293"/>
  <c r="G1293"/>
  <c r="K1292"/>
  <c r="G1292"/>
  <c r="K1291"/>
  <c r="G1291"/>
  <c r="K1290"/>
  <c r="G1290"/>
  <c r="K1289"/>
  <c r="G1289"/>
  <c r="K1288"/>
  <c r="G1288"/>
  <c r="K1287"/>
  <c r="G1287"/>
  <c r="D1287"/>
  <c r="C1288" s="1"/>
  <c r="D1288" s="1"/>
  <c r="C1289" s="1"/>
  <c r="D1289" s="1"/>
  <c r="C1290" s="1"/>
  <c r="D1290" s="1"/>
  <c r="C1291" s="1"/>
  <c r="D1291" s="1"/>
  <c r="C1292" s="1"/>
  <c r="D1292" s="1"/>
  <c r="C1293" s="1"/>
  <c r="D1293" s="1"/>
  <c r="C1294" s="1"/>
  <c r="D1294" s="1"/>
  <c r="C1295" s="1"/>
  <c r="D1295" s="1"/>
  <c r="C1296" s="1"/>
  <c r="D1296" s="1"/>
  <c r="C1297" s="1"/>
  <c r="D1297" s="1"/>
  <c r="C1298" s="1"/>
  <c r="D1298" s="1"/>
  <c r="L1277"/>
  <c r="J1277"/>
  <c r="K1277" s="1"/>
  <c r="I1277"/>
  <c r="F1277"/>
  <c r="G1277" s="1"/>
  <c r="E1277"/>
  <c r="K1276"/>
  <c r="G1276"/>
  <c r="K1275"/>
  <c r="G1275"/>
  <c r="K1274"/>
  <c r="G1274"/>
  <c r="K1273"/>
  <c r="G1273"/>
  <c r="K1272"/>
  <c r="G1272"/>
  <c r="K1271"/>
  <c r="G1271"/>
  <c r="K1270"/>
  <c r="G1270"/>
  <c r="K1269"/>
  <c r="G1269"/>
  <c r="K1268"/>
  <c r="G1268"/>
  <c r="K1267"/>
  <c r="G1267"/>
  <c r="K1266"/>
  <c r="G1266"/>
  <c r="C1266"/>
  <c r="D1266" s="1"/>
  <c r="C1267" s="1"/>
  <c r="D1267" s="1"/>
  <c r="C1268" s="1"/>
  <c r="D1268" s="1"/>
  <c r="C1269" s="1"/>
  <c r="D1269" s="1"/>
  <c r="C1270" s="1"/>
  <c r="D1270" s="1"/>
  <c r="C1271" s="1"/>
  <c r="D1271" s="1"/>
  <c r="C1272" s="1"/>
  <c r="D1272" s="1"/>
  <c r="C1273" s="1"/>
  <c r="D1273" s="1"/>
  <c r="C1274" s="1"/>
  <c r="D1274" s="1"/>
  <c r="C1275" s="1"/>
  <c r="D1275" s="1"/>
  <c r="C1276" s="1"/>
  <c r="D1276" s="1"/>
  <c r="K1265"/>
  <c r="G1265"/>
  <c r="D1265"/>
  <c r="L1255"/>
  <c r="J1255"/>
  <c r="I1255"/>
  <c r="K1255" s="1"/>
  <c r="G1255"/>
  <c r="F1255"/>
  <c r="E1255"/>
  <c r="K1254"/>
  <c r="G1254"/>
  <c r="K1253"/>
  <c r="G1253"/>
  <c r="K1252"/>
  <c r="G1252"/>
  <c r="K1251"/>
  <c r="G1251"/>
  <c r="K1250"/>
  <c r="G1250"/>
  <c r="K1249"/>
  <c r="G1249"/>
  <c r="K1248"/>
  <c r="G1248"/>
  <c r="K1247"/>
  <c r="G1247"/>
  <c r="K1246"/>
  <c r="G1246"/>
  <c r="K1245"/>
  <c r="G1245"/>
  <c r="K1244"/>
  <c r="G1244"/>
  <c r="K1243"/>
  <c r="G1243"/>
  <c r="D1243"/>
  <c r="C1244" s="1"/>
  <c r="D1244" s="1"/>
  <c r="C1245" s="1"/>
  <c r="D1245" s="1"/>
  <c r="C1246" s="1"/>
  <c r="D1246" s="1"/>
  <c r="C1247" s="1"/>
  <c r="D1247" s="1"/>
  <c r="C1248" s="1"/>
  <c r="D1248" s="1"/>
  <c r="C1249" s="1"/>
  <c r="D1249" s="1"/>
  <c r="C1250" s="1"/>
  <c r="D1250" s="1"/>
  <c r="C1251" s="1"/>
  <c r="D1251" s="1"/>
  <c r="C1252" s="1"/>
  <c r="D1252" s="1"/>
  <c r="C1253" s="1"/>
  <c r="D1253" s="1"/>
  <c r="C1254" s="1"/>
  <c r="D1254" s="1"/>
  <c r="L1233"/>
  <c r="J1233"/>
  <c r="K1233" s="1"/>
  <c r="I1233"/>
  <c r="F1233"/>
  <c r="G1233" s="1"/>
  <c r="E1233"/>
  <c r="K1232"/>
  <c r="G1232"/>
  <c r="K1231"/>
  <c r="G1231"/>
  <c r="K1230"/>
  <c r="G1230"/>
  <c r="K1229"/>
  <c r="G1229"/>
  <c r="K1228"/>
  <c r="G1228"/>
  <c r="K1227"/>
  <c r="G1227"/>
  <c r="K1226"/>
  <c r="G1226"/>
  <c r="K1225"/>
  <c r="G1225"/>
  <c r="K1224"/>
  <c r="G1224"/>
  <c r="K1223"/>
  <c r="G1223"/>
  <c r="K1222"/>
  <c r="G1222"/>
  <c r="C1222"/>
  <c r="D1222" s="1"/>
  <c r="C1223" s="1"/>
  <c r="D1223" s="1"/>
  <c r="C1224" s="1"/>
  <c r="D1224" s="1"/>
  <c r="C1225" s="1"/>
  <c r="D1225" s="1"/>
  <c r="C1226" s="1"/>
  <c r="D1226" s="1"/>
  <c r="C1227" s="1"/>
  <c r="D1227" s="1"/>
  <c r="C1228" s="1"/>
  <c r="D1228" s="1"/>
  <c r="C1229" s="1"/>
  <c r="D1229" s="1"/>
  <c r="C1230" s="1"/>
  <c r="D1230" s="1"/>
  <c r="C1231" s="1"/>
  <c r="D1231" s="1"/>
  <c r="C1232" s="1"/>
  <c r="D1232" s="1"/>
  <c r="K1221"/>
  <c r="G1221"/>
  <c r="D1221"/>
  <c r="L1211"/>
  <c r="J1211"/>
  <c r="I1211"/>
  <c r="K1211" s="1"/>
  <c r="G1211"/>
  <c r="F1211"/>
  <c r="E1211"/>
  <c r="K1210"/>
  <c r="G1210"/>
  <c r="K1209"/>
  <c r="G1209"/>
  <c r="K1208"/>
  <c r="G1208"/>
  <c r="K1207"/>
  <c r="G1207"/>
  <c r="K1206"/>
  <c r="G1206"/>
  <c r="K1205"/>
  <c r="G1205"/>
  <c r="K1204"/>
  <c r="G1204"/>
  <c r="K1203"/>
  <c r="G1203"/>
  <c r="K1202"/>
  <c r="G1202"/>
  <c r="K1201"/>
  <c r="G1201"/>
  <c r="K1200"/>
  <c r="G1200"/>
  <c r="K1199"/>
  <c r="G1199"/>
  <c r="D1199"/>
  <c r="C1200" s="1"/>
  <c r="D1200" s="1"/>
  <c r="C1201" s="1"/>
  <c r="D1201" s="1"/>
  <c r="C1202" s="1"/>
  <c r="D1202" s="1"/>
  <c r="C1203" s="1"/>
  <c r="D1203" s="1"/>
  <c r="C1204" s="1"/>
  <c r="D1204" s="1"/>
  <c r="C1205" s="1"/>
  <c r="D1205" s="1"/>
  <c r="C1206" s="1"/>
  <c r="D1206" s="1"/>
  <c r="C1207" s="1"/>
  <c r="D1207" s="1"/>
  <c r="C1208" s="1"/>
  <c r="D1208" s="1"/>
  <c r="C1209" s="1"/>
  <c r="D1209" s="1"/>
  <c r="C1210" s="1"/>
  <c r="D1210" s="1"/>
  <c r="L1189"/>
  <c r="J1189"/>
  <c r="K1189" s="1"/>
  <c r="I1189"/>
  <c r="F1189"/>
  <c r="G1189" s="1"/>
  <c r="E1189"/>
  <c r="K1188"/>
  <c r="G1188"/>
  <c r="C1188"/>
  <c r="K1187"/>
  <c r="G1187"/>
  <c r="C1187"/>
  <c r="K1186"/>
  <c r="G1186"/>
  <c r="C1186"/>
  <c r="K1185"/>
  <c r="G1185"/>
  <c r="C1185"/>
  <c r="K1184"/>
  <c r="G1184"/>
  <c r="C1184"/>
  <c r="K1183"/>
  <c r="G1183"/>
  <c r="C1183"/>
  <c r="K1182"/>
  <c r="G1182"/>
  <c r="C1182"/>
  <c r="K1181"/>
  <c r="G1181"/>
  <c r="C1181"/>
  <c r="K1180"/>
  <c r="G1180"/>
  <c r="C1180"/>
  <c r="K1179"/>
  <c r="G1179"/>
  <c r="C1179"/>
  <c r="K1178"/>
  <c r="G1178"/>
  <c r="C1178"/>
  <c r="K1177"/>
  <c r="G1177"/>
  <c r="L1167"/>
  <c r="J1167"/>
  <c r="I1167"/>
  <c r="K1167" s="1"/>
  <c r="G1167"/>
  <c r="F1167"/>
  <c r="E1167"/>
  <c r="K1166"/>
  <c r="G1166"/>
  <c r="K1165"/>
  <c r="G1165"/>
  <c r="K1164"/>
  <c r="G1164"/>
  <c r="K1163"/>
  <c r="G1163"/>
  <c r="K1162"/>
  <c r="G1162"/>
  <c r="K1161"/>
  <c r="G1161"/>
  <c r="K1160"/>
  <c r="G1160"/>
  <c r="K1159"/>
  <c r="G1159"/>
  <c r="K1158"/>
  <c r="G1158"/>
  <c r="K1157"/>
  <c r="G1157"/>
  <c r="K1156"/>
  <c r="G1156"/>
  <c r="D1156"/>
  <c r="C1157" s="1"/>
  <c r="D1157" s="1"/>
  <c r="C1158" s="1"/>
  <c r="D1158" s="1"/>
  <c r="C1159" s="1"/>
  <c r="D1159" s="1"/>
  <c r="C1160" s="1"/>
  <c r="D1160" s="1"/>
  <c r="C1161" s="1"/>
  <c r="D1161" s="1"/>
  <c r="C1162" s="1"/>
  <c r="D1162" s="1"/>
  <c r="C1163" s="1"/>
  <c r="D1163" s="1"/>
  <c r="C1164" s="1"/>
  <c r="D1164" s="1"/>
  <c r="C1165" s="1"/>
  <c r="D1165" s="1"/>
  <c r="C1166" s="1"/>
  <c r="D1166" s="1"/>
  <c r="K1155"/>
  <c r="G1155"/>
  <c r="D1155"/>
  <c r="L1145"/>
  <c r="J1145"/>
  <c r="I1145"/>
  <c r="K1145" s="1"/>
  <c r="F1145"/>
  <c r="E1145"/>
  <c r="G1145" s="1"/>
  <c r="K1144"/>
  <c r="G1144"/>
  <c r="K1143"/>
  <c r="G1143"/>
  <c r="K1142"/>
  <c r="G1142"/>
  <c r="K1141"/>
  <c r="G1141"/>
  <c r="K1140"/>
  <c r="G1140"/>
  <c r="K1139"/>
  <c r="G1139"/>
  <c r="K1138"/>
  <c r="G1138"/>
  <c r="K1137"/>
  <c r="G1137"/>
  <c r="K1136"/>
  <c r="G1136"/>
  <c r="K1135"/>
  <c r="G1135"/>
  <c r="K1134"/>
  <c r="G1134"/>
  <c r="C1134"/>
  <c r="D1134" s="1"/>
  <c r="C1135" s="1"/>
  <c r="D1135" s="1"/>
  <c r="C1136" s="1"/>
  <c r="D1136" s="1"/>
  <c r="C1137" s="1"/>
  <c r="D1137" s="1"/>
  <c r="C1138" s="1"/>
  <c r="D1138" s="1"/>
  <c r="C1139" s="1"/>
  <c r="D1139" s="1"/>
  <c r="C1140" s="1"/>
  <c r="D1140" s="1"/>
  <c r="C1141" s="1"/>
  <c r="D1141" s="1"/>
  <c r="C1142" s="1"/>
  <c r="D1142" s="1"/>
  <c r="C1143" s="1"/>
  <c r="D1143" s="1"/>
  <c r="C1144" s="1"/>
  <c r="D1144" s="1"/>
  <c r="K1133"/>
  <c r="G1133"/>
  <c r="D1133"/>
  <c r="L1123"/>
  <c r="K1123"/>
  <c r="J1123"/>
  <c r="I1123"/>
  <c r="F1123"/>
  <c r="G1123" s="1"/>
  <c r="E1123"/>
  <c r="K1122"/>
  <c r="G1122"/>
  <c r="K1121"/>
  <c r="G1121"/>
  <c r="K1120"/>
  <c r="G1120"/>
  <c r="K1119"/>
  <c r="G1119"/>
  <c r="K1118"/>
  <c r="G1118"/>
  <c r="K1117"/>
  <c r="G1117"/>
  <c r="K1116"/>
  <c r="G1116"/>
  <c r="K1115"/>
  <c r="G1115"/>
  <c r="K1114"/>
  <c r="G1114"/>
  <c r="K1113"/>
  <c r="G1113"/>
  <c r="K1112"/>
  <c r="G1112"/>
  <c r="K1111"/>
  <c r="G1111"/>
  <c r="D1111"/>
  <c r="C1112" s="1"/>
  <c r="D1112" s="1"/>
  <c r="C1113" s="1"/>
  <c r="D1113" s="1"/>
  <c r="C1114" s="1"/>
  <c r="D1114" s="1"/>
  <c r="C1115" s="1"/>
  <c r="D1115" s="1"/>
  <c r="C1116" s="1"/>
  <c r="D1116" s="1"/>
  <c r="C1117" s="1"/>
  <c r="D1117" s="1"/>
  <c r="C1118" s="1"/>
  <c r="D1118" s="1"/>
  <c r="C1119" s="1"/>
  <c r="D1119" s="1"/>
  <c r="C1120" s="1"/>
  <c r="D1120" s="1"/>
  <c r="C1121" s="1"/>
  <c r="D1121" s="1"/>
  <c r="C1122" s="1"/>
  <c r="D1122" s="1"/>
  <c r="L1101"/>
  <c r="J1101"/>
  <c r="I1101"/>
  <c r="K1101" s="1"/>
  <c r="F1101"/>
  <c r="E1101"/>
  <c r="G1101" s="1"/>
  <c r="K1100"/>
  <c r="G1100"/>
  <c r="K1099"/>
  <c r="G1099"/>
  <c r="K1098"/>
  <c r="G1098"/>
  <c r="K1097"/>
  <c r="G1097"/>
  <c r="K1096"/>
  <c r="G1096"/>
  <c r="K1095"/>
  <c r="G1095"/>
  <c r="K1094"/>
  <c r="G1094"/>
  <c r="K1093"/>
  <c r="G1093"/>
  <c r="K1092"/>
  <c r="G1092"/>
  <c r="K1091"/>
  <c r="G1091"/>
  <c r="K1090"/>
  <c r="G1090"/>
  <c r="C1090"/>
  <c r="D1090" s="1"/>
  <c r="C1091" s="1"/>
  <c r="D1091" s="1"/>
  <c r="C1092" s="1"/>
  <c r="D1092" s="1"/>
  <c r="C1093" s="1"/>
  <c r="D1093" s="1"/>
  <c r="C1094" s="1"/>
  <c r="D1094" s="1"/>
  <c r="C1095" s="1"/>
  <c r="D1095" s="1"/>
  <c r="C1096" s="1"/>
  <c r="D1096" s="1"/>
  <c r="C1097" s="1"/>
  <c r="D1097" s="1"/>
  <c r="C1098" s="1"/>
  <c r="D1098" s="1"/>
  <c r="C1099" s="1"/>
  <c r="D1099" s="1"/>
  <c r="C1100" s="1"/>
  <c r="D1100" s="1"/>
  <c r="K1089"/>
  <c r="G1089"/>
  <c r="D1089"/>
  <c r="L1079"/>
  <c r="K1079"/>
  <c r="J1079"/>
  <c r="I1079"/>
  <c r="G1079"/>
  <c r="F1079"/>
  <c r="E1079"/>
  <c r="K1078"/>
  <c r="G1078"/>
  <c r="K1077"/>
  <c r="G1077"/>
  <c r="K1076"/>
  <c r="G1076"/>
  <c r="K1075"/>
  <c r="G1075"/>
  <c r="K1074"/>
  <c r="G1074"/>
  <c r="K1073"/>
  <c r="G1073"/>
  <c r="K1072"/>
  <c r="G1072"/>
  <c r="K1071"/>
  <c r="G1071"/>
  <c r="K1070"/>
  <c r="G1070"/>
  <c r="K1069"/>
  <c r="G1069"/>
  <c r="K1068"/>
  <c r="G1068"/>
  <c r="K1067"/>
  <c r="G1067"/>
  <c r="D1067"/>
  <c r="C1068" s="1"/>
  <c r="D1068" s="1"/>
  <c r="C1069" s="1"/>
  <c r="D1069" s="1"/>
  <c r="C1070" s="1"/>
  <c r="D1070" s="1"/>
  <c r="C1071" s="1"/>
  <c r="D1071" s="1"/>
  <c r="C1072" s="1"/>
  <c r="D1072" s="1"/>
  <c r="C1073" s="1"/>
  <c r="D1073" s="1"/>
  <c r="C1074" s="1"/>
  <c r="D1074" s="1"/>
  <c r="C1075" s="1"/>
  <c r="D1075" s="1"/>
  <c r="C1076" s="1"/>
  <c r="D1076" s="1"/>
  <c r="C1077" s="1"/>
  <c r="D1077" s="1"/>
  <c r="C1078" s="1"/>
  <c r="D1078" s="1"/>
  <c r="L1057"/>
  <c r="J1057"/>
  <c r="I1057"/>
  <c r="F1057"/>
  <c r="E1057"/>
  <c r="G1057" s="1"/>
  <c r="K1056"/>
  <c r="G1056"/>
  <c r="K1055"/>
  <c r="G1055"/>
  <c r="K1054"/>
  <c r="G1054"/>
  <c r="K1053"/>
  <c r="G1053"/>
  <c r="K1052"/>
  <c r="G1052"/>
  <c r="K1051"/>
  <c r="G1051"/>
  <c r="K1050"/>
  <c r="G1050"/>
  <c r="K1049"/>
  <c r="G1049"/>
  <c r="K1048"/>
  <c r="G1048"/>
  <c r="K1047"/>
  <c r="G1047"/>
  <c r="K1046"/>
  <c r="G1046"/>
  <c r="C1046"/>
  <c r="D1046" s="1"/>
  <c r="C1047" s="1"/>
  <c r="D1047" s="1"/>
  <c r="C1048" s="1"/>
  <c r="D1048" s="1"/>
  <c r="C1049" s="1"/>
  <c r="D1049" s="1"/>
  <c r="C1050" s="1"/>
  <c r="D1050" s="1"/>
  <c r="C1051" s="1"/>
  <c r="D1051" s="1"/>
  <c r="C1052" s="1"/>
  <c r="D1052" s="1"/>
  <c r="C1053" s="1"/>
  <c r="D1053" s="1"/>
  <c r="C1054" s="1"/>
  <c r="D1054" s="1"/>
  <c r="C1055" s="1"/>
  <c r="D1055" s="1"/>
  <c r="C1056" s="1"/>
  <c r="D1056" s="1"/>
  <c r="K1045"/>
  <c r="K1057" s="1"/>
  <c r="G1045"/>
  <c r="D1045"/>
  <c r="L1035"/>
  <c r="K1035"/>
  <c r="J1035"/>
  <c r="I1035"/>
  <c r="G1035"/>
  <c r="F1035"/>
  <c r="E1035"/>
  <c r="K1034"/>
  <c r="G1034"/>
  <c r="K1033"/>
  <c r="G1033"/>
  <c r="K1032"/>
  <c r="G1032"/>
  <c r="K1031"/>
  <c r="G1031"/>
  <c r="K1030"/>
  <c r="G1030"/>
  <c r="K1029"/>
  <c r="G1029"/>
  <c r="K1028"/>
  <c r="G1028"/>
  <c r="K1027"/>
  <c r="G1027"/>
  <c r="K1026"/>
  <c r="G1026"/>
  <c r="K1025"/>
  <c r="G1025"/>
  <c r="K1024"/>
  <c r="G1024"/>
  <c r="K1023"/>
  <c r="G1023"/>
  <c r="D1023"/>
  <c r="C1024" s="1"/>
  <c r="D1024" s="1"/>
  <c r="C1025" s="1"/>
  <c r="D1025" s="1"/>
  <c r="C1026" s="1"/>
  <c r="D1026" s="1"/>
  <c r="C1027" s="1"/>
  <c r="D1027" s="1"/>
  <c r="C1028" s="1"/>
  <c r="D1028" s="1"/>
  <c r="C1029" s="1"/>
  <c r="D1029" s="1"/>
  <c r="C1030" s="1"/>
  <c r="D1030" s="1"/>
  <c r="C1031" s="1"/>
  <c r="D1031" s="1"/>
  <c r="C1032" s="1"/>
  <c r="D1032" s="1"/>
  <c r="C1033" s="1"/>
  <c r="D1033" s="1"/>
  <c r="C1034" s="1"/>
  <c r="D1034" s="1"/>
  <c r="L1013"/>
  <c r="J1013"/>
  <c r="I1013"/>
  <c r="F1013"/>
  <c r="E1013"/>
  <c r="G1013" s="1"/>
  <c r="K1012"/>
  <c r="G1012"/>
  <c r="K1011"/>
  <c r="G1011"/>
  <c r="K1010"/>
  <c r="G1010"/>
  <c r="K1009"/>
  <c r="G1009"/>
  <c r="K1008"/>
  <c r="G1008"/>
  <c r="K1007"/>
  <c r="G1007"/>
  <c r="K1006"/>
  <c r="G1006"/>
  <c r="K1005"/>
  <c r="G1005"/>
  <c r="K1004"/>
  <c r="G1004"/>
  <c r="K1003"/>
  <c r="G1003"/>
  <c r="K1002"/>
  <c r="G1002"/>
  <c r="C1002"/>
  <c r="D1002" s="1"/>
  <c r="C1003" s="1"/>
  <c r="D1003" s="1"/>
  <c r="C1004" s="1"/>
  <c r="D1004" s="1"/>
  <c r="C1005" s="1"/>
  <c r="D1005" s="1"/>
  <c r="C1006" s="1"/>
  <c r="D1006" s="1"/>
  <c r="C1007" s="1"/>
  <c r="D1007" s="1"/>
  <c r="C1008" s="1"/>
  <c r="D1008" s="1"/>
  <c r="C1009" s="1"/>
  <c r="D1009" s="1"/>
  <c r="C1010" s="1"/>
  <c r="D1010" s="1"/>
  <c r="C1011" s="1"/>
  <c r="D1011" s="1"/>
  <c r="C1012" s="1"/>
  <c r="D1012" s="1"/>
  <c r="K1001"/>
  <c r="K1013" s="1"/>
  <c r="G1001"/>
  <c r="D1001"/>
  <c r="L991"/>
  <c r="K991"/>
  <c r="J991"/>
  <c r="I991"/>
  <c r="G991"/>
  <c r="F991"/>
  <c r="E991"/>
  <c r="K990"/>
  <c r="G990"/>
  <c r="K989"/>
  <c r="G989"/>
  <c r="K988"/>
  <c r="G988"/>
  <c r="K987"/>
  <c r="G987"/>
  <c r="K986"/>
  <c r="G986"/>
  <c r="K985"/>
  <c r="G985"/>
  <c r="K984"/>
  <c r="G984"/>
  <c r="K983"/>
  <c r="G983"/>
  <c r="K982"/>
  <c r="G982"/>
  <c r="K981"/>
  <c r="G981"/>
  <c r="K980"/>
  <c r="G980"/>
  <c r="K979"/>
  <c r="G979"/>
  <c r="D979"/>
  <c r="C980" s="1"/>
  <c r="D980" s="1"/>
  <c r="C981" s="1"/>
  <c r="D981" s="1"/>
  <c r="C982" s="1"/>
  <c r="D982" s="1"/>
  <c r="C983" s="1"/>
  <c r="D983" s="1"/>
  <c r="C984" s="1"/>
  <c r="D984" s="1"/>
  <c r="C985" s="1"/>
  <c r="D985" s="1"/>
  <c r="C986" s="1"/>
  <c r="D986" s="1"/>
  <c r="C987" s="1"/>
  <c r="D987" s="1"/>
  <c r="C988" s="1"/>
  <c r="D988" s="1"/>
  <c r="C989" s="1"/>
  <c r="D989" s="1"/>
  <c r="C990" s="1"/>
  <c r="D990" s="1"/>
  <c r="L969"/>
  <c r="J969"/>
  <c r="I969"/>
  <c r="K969" s="1"/>
  <c r="F969"/>
  <c r="E969"/>
  <c r="G969" s="1"/>
  <c r="K968"/>
  <c r="G968"/>
  <c r="K967"/>
  <c r="G967"/>
  <c r="K966"/>
  <c r="G966"/>
  <c r="K965"/>
  <c r="G965"/>
  <c r="K964"/>
  <c r="G964"/>
  <c r="K963"/>
  <c r="G963"/>
  <c r="K962"/>
  <c r="G962"/>
  <c r="K961"/>
  <c r="G961"/>
  <c r="K960"/>
  <c r="G960"/>
  <c r="K959"/>
  <c r="G959"/>
  <c r="K958"/>
  <c r="G958"/>
  <c r="C958"/>
  <c r="D958" s="1"/>
  <c r="C959" s="1"/>
  <c r="D959" s="1"/>
  <c r="C960" s="1"/>
  <c r="D960" s="1"/>
  <c r="C961" s="1"/>
  <c r="D961" s="1"/>
  <c r="C962" s="1"/>
  <c r="D962" s="1"/>
  <c r="C963" s="1"/>
  <c r="D963" s="1"/>
  <c r="C964" s="1"/>
  <c r="D964" s="1"/>
  <c r="C965" s="1"/>
  <c r="D965" s="1"/>
  <c r="C966" s="1"/>
  <c r="D966" s="1"/>
  <c r="C967" s="1"/>
  <c r="D967" s="1"/>
  <c r="C968" s="1"/>
  <c r="D968" s="1"/>
  <c r="K957"/>
  <c r="G957"/>
  <c r="D957"/>
  <c r="L947"/>
  <c r="K947"/>
  <c r="J947"/>
  <c r="I947"/>
  <c r="G947"/>
  <c r="F947"/>
  <c r="E947"/>
  <c r="K946"/>
  <c r="G946"/>
  <c r="K945"/>
  <c r="G945"/>
  <c r="K944"/>
  <c r="G944"/>
  <c r="K943"/>
  <c r="G943"/>
  <c r="K942"/>
  <c r="G942"/>
  <c r="K941"/>
  <c r="G941"/>
  <c r="K940"/>
  <c r="G940"/>
  <c r="K939"/>
  <c r="G939"/>
  <c r="K938"/>
  <c r="G938"/>
  <c r="K937"/>
  <c r="G937"/>
  <c r="K936"/>
  <c r="G936"/>
  <c r="K935"/>
  <c r="G935"/>
  <c r="D935"/>
  <c r="C936" s="1"/>
  <c r="D936" s="1"/>
  <c r="C937" s="1"/>
  <c r="D937" s="1"/>
  <c r="C938" s="1"/>
  <c r="D938" s="1"/>
  <c r="C939" s="1"/>
  <c r="D939" s="1"/>
  <c r="C940" s="1"/>
  <c r="D940" s="1"/>
  <c r="C941" s="1"/>
  <c r="D941" s="1"/>
  <c r="C942" s="1"/>
  <c r="D942" s="1"/>
  <c r="C943" s="1"/>
  <c r="D943" s="1"/>
  <c r="C944" s="1"/>
  <c r="D944" s="1"/>
  <c r="C945" s="1"/>
  <c r="D945" s="1"/>
  <c r="C946" s="1"/>
  <c r="D946" s="1"/>
  <c r="L925"/>
  <c r="J925"/>
  <c r="I925"/>
  <c r="K925" s="1"/>
  <c r="F925"/>
  <c r="E925"/>
  <c r="G925" s="1"/>
  <c r="K924"/>
  <c r="G924"/>
  <c r="K923"/>
  <c r="G923"/>
  <c r="K922"/>
  <c r="G922"/>
  <c r="K921"/>
  <c r="G921"/>
  <c r="K920"/>
  <c r="G920"/>
  <c r="K919"/>
  <c r="G919"/>
  <c r="K918"/>
  <c r="G918"/>
  <c r="K917"/>
  <c r="G917"/>
  <c r="K916"/>
  <c r="G916"/>
  <c r="K915"/>
  <c r="G915"/>
  <c r="K914"/>
  <c r="G914"/>
  <c r="C914"/>
  <c r="D914" s="1"/>
  <c r="C915" s="1"/>
  <c r="D915" s="1"/>
  <c r="C916" s="1"/>
  <c r="D916" s="1"/>
  <c r="C917" s="1"/>
  <c r="D917" s="1"/>
  <c r="C918" s="1"/>
  <c r="D918" s="1"/>
  <c r="C919" s="1"/>
  <c r="D919" s="1"/>
  <c r="C920" s="1"/>
  <c r="D920" s="1"/>
  <c r="C921" s="1"/>
  <c r="D921" s="1"/>
  <c r="C922" s="1"/>
  <c r="D922" s="1"/>
  <c r="C923" s="1"/>
  <c r="D923" s="1"/>
  <c r="C924" s="1"/>
  <c r="D924" s="1"/>
  <c r="K913"/>
  <c r="G913"/>
  <c r="D913"/>
  <c r="L903"/>
  <c r="K903"/>
  <c r="J903"/>
  <c r="I903"/>
  <c r="G903"/>
  <c r="F903"/>
  <c r="E903"/>
  <c r="K902"/>
  <c r="G902"/>
  <c r="K901"/>
  <c r="G901"/>
  <c r="K900"/>
  <c r="G900"/>
  <c r="K899"/>
  <c r="G899"/>
  <c r="K898"/>
  <c r="G898"/>
  <c r="K897"/>
  <c r="G897"/>
  <c r="K896"/>
  <c r="G896"/>
  <c r="K895"/>
  <c r="G895"/>
  <c r="K894"/>
  <c r="G894"/>
  <c r="K893"/>
  <c r="G893"/>
  <c r="K892"/>
  <c r="G892"/>
  <c r="K891"/>
  <c r="G891"/>
  <c r="D891"/>
  <c r="C892" s="1"/>
  <c r="D892" s="1"/>
  <c r="C893" s="1"/>
  <c r="D893" s="1"/>
  <c r="C894" s="1"/>
  <c r="D894" s="1"/>
  <c r="C895" s="1"/>
  <c r="D895" s="1"/>
  <c r="C896" s="1"/>
  <c r="D896" s="1"/>
  <c r="C897" s="1"/>
  <c r="D897" s="1"/>
  <c r="C898" s="1"/>
  <c r="D898" s="1"/>
  <c r="C899" s="1"/>
  <c r="D899" s="1"/>
  <c r="C900" s="1"/>
  <c r="D900" s="1"/>
  <c r="C901" s="1"/>
  <c r="D901" s="1"/>
  <c r="C902" s="1"/>
  <c r="D902" s="1"/>
  <c r="L881"/>
  <c r="J881"/>
  <c r="I881"/>
  <c r="K881" s="1"/>
  <c r="F881"/>
  <c r="E881"/>
  <c r="G881" s="1"/>
  <c r="K880"/>
  <c r="G880"/>
  <c r="K879"/>
  <c r="G879"/>
  <c r="K878"/>
  <c r="G878"/>
  <c r="K877"/>
  <c r="G877"/>
  <c r="K876"/>
  <c r="G876"/>
  <c r="K875"/>
  <c r="G875"/>
  <c r="K874"/>
  <c r="G874"/>
  <c r="K873"/>
  <c r="G873"/>
  <c r="K872"/>
  <c r="G872"/>
  <c r="K871"/>
  <c r="G871"/>
  <c r="K870"/>
  <c r="G870"/>
  <c r="C870"/>
  <c r="D870" s="1"/>
  <c r="C871" s="1"/>
  <c r="D871" s="1"/>
  <c r="C872" s="1"/>
  <c r="D872" s="1"/>
  <c r="C873" s="1"/>
  <c r="D873" s="1"/>
  <c r="C874" s="1"/>
  <c r="D874" s="1"/>
  <c r="C875" s="1"/>
  <c r="D875" s="1"/>
  <c r="C876" s="1"/>
  <c r="D876" s="1"/>
  <c r="C877" s="1"/>
  <c r="D877" s="1"/>
  <c r="C878" s="1"/>
  <c r="D878" s="1"/>
  <c r="C879" s="1"/>
  <c r="D879" s="1"/>
  <c r="C880" s="1"/>
  <c r="D880" s="1"/>
  <c r="K869"/>
  <c r="G869"/>
  <c r="D869"/>
  <c r="L859"/>
  <c r="K859"/>
  <c r="J859"/>
  <c r="I859"/>
  <c r="G859"/>
  <c r="F859"/>
  <c r="E859"/>
  <c r="K858"/>
  <c r="G858"/>
  <c r="K857"/>
  <c r="G857"/>
  <c r="K856"/>
  <c r="G856"/>
  <c r="K855"/>
  <c r="G855"/>
  <c r="K854"/>
  <c r="G854"/>
  <c r="K853"/>
  <c r="G853"/>
  <c r="K852"/>
  <c r="G852"/>
  <c r="K851"/>
  <c r="G851"/>
  <c r="K850"/>
  <c r="G850"/>
  <c r="K849"/>
  <c r="G849"/>
  <c r="K848"/>
  <c r="G848"/>
  <c r="K847"/>
  <c r="G847"/>
  <c r="D847"/>
  <c r="C848" s="1"/>
  <c r="D848" s="1"/>
  <c r="C849" s="1"/>
  <c r="D849" s="1"/>
  <c r="C850" s="1"/>
  <c r="D850" s="1"/>
  <c r="C851" s="1"/>
  <c r="D851" s="1"/>
  <c r="C852" s="1"/>
  <c r="D852" s="1"/>
  <c r="C853" s="1"/>
  <c r="D853" s="1"/>
  <c r="C854" s="1"/>
  <c r="D854" s="1"/>
  <c r="C855" s="1"/>
  <c r="D855" s="1"/>
  <c r="C856" s="1"/>
  <c r="D856" s="1"/>
  <c r="C857" s="1"/>
  <c r="D857" s="1"/>
  <c r="C858" s="1"/>
  <c r="D858" s="1"/>
  <c r="L837"/>
  <c r="J837"/>
  <c r="I837"/>
  <c r="K837" s="1"/>
  <c r="F837"/>
  <c r="E837"/>
  <c r="G837" s="1"/>
  <c r="K836"/>
  <c r="G836"/>
  <c r="K835"/>
  <c r="G835"/>
  <c r="K834"/>
  <c r="G834"/>
  <c r="K833"/>
  <c r="G833"/>
  <c r="K832"/>
  <c r="G832"/>
  <c r="K831"/>
  <c r="G831"/>
  <c r="K830"/>
  <c r="G830"/>
  <c r="K829"/>
  <c r="G829"/>
  <c r="K828"/>
  <c r="G828"/>
  <c r="K827"/>
  <c r="G827"/>
  <c r="K826"/>
  <c r="G826"/>
  <c r="C826"/>
  <c r="D826" s="1"/>
  <c r="C827" s="1"/>
  <c r="D827" s="1"/>
  <c r="C828" s="1"/>
  <c r="D828" s="1"/>
  <c r="C829" s="1"/>
  <c r="D829" s="1"/>
  <c r="C830" s="1"/>
  <c r="D830" s="1"/>
  <c r="C831" s="1"/>
  <c r="D831" s="1"/>
  <c r="C832" s="1"/>
  <c r="D832" s="1"/>
  <c r="C833" s="1"/>
  <c r="D833" s="1"/>
  <c r="C834" s="1"/>
  <c r="D834" s="1"/>
  <c r="C835" s="1"/>
  <c r="D835" s="1"/>
  <c r="C836" s="1"/>
  <c r="D836" s="1"/>
  <c r="K825"/>
  <c r="G825"/>
  <c r="D825"/>
  <c r="L815"/>
  <c r="K815"/>
  <c r="J815"/>
  <c r="I815"/>
  <c r="G815"/>
  <c r="F815"/>
  <c r="E815"/>
  <c r="K814"/>
  <c r="G814"/>
  <c r="K813"/>
  <c r="G813"/>
  <c r="K812"/>
  <c r="G812"/>
  <c r="K811"/>
  <c r="G811"/>
  <c r="K810"/>
  <c r="G810"/>
  <c r="K809"/>
  <c r="G809"/>
  <c r="K808"/>
  <c r="G808"/>
  <c r="K807"/>
  <c r="G807"/>
  <c r="K806"/>
  <c r="G806"/>
  <c r="K805"/>
  <c r="G805"/>
  <c r="K804"/>
  <c r="G804"/>
  <c r="K803"/>
  <c r="G803"/>
  <c r="D803"/>
  <c r="C804" s="1"/>
  <c r="D804" s="1"/>
  <c r="C805" s="1"/>
  <c r="D805" s="1"/>
  <c r="C806" s="1"/>
  <c r="D806" s="1"/>
  <c r="C807" s="1"/>
  <c r="D807" s="1"/>
  <c r="C808" s="1"/>
  <c r="D808" s="1"/>
  <c r="C809" s="1"/>
  <c r="D809" s="1"/>
  <c r="C810" s="1"/>
  <c r="D810" s="1"/>
  <c r="C811" s="1"/>
  <c r="D811" s="1"/>
  <c r="C812" s="1"/>
  <c r="D812" s="1"/>
  <c r="C813" s="1"/>
  <c r="D813" s="1"/>
  <c r="C814" s="1"/>
  <c r="D814" s="1"/>
  <c r="L793"/>
  <c r="J793"/>
  <c r="I793"/>
  <c r="K793" s="1"/>
  <c r="F793"/>
  <c r="G793" s="1"/>
  <c r="E793"/>
  <c r="K792"/>
  <c r="G792"/>
  <c r="K791"/>
  <c r="G791"/>
  <c r="K790"/>
  <c r="G790"/>
  <c r="K789"/>
  <c r="G789"/>
  <c r="K788"/>
  <c r="G788"/>
  <c r="K787"/>
  <c r="G787"/>
  <c r="K786"/>
  <c r="G786"/>
  <c r="K785"/>
  <c r="G785"/>
  <c r="K784"/>
  <c r="G784"/>
  <c r="K783"/>
  <c r="G783"/>
  <c r="K782"/>
  <c r="G782"/>
  <c r="C782"/>
  <c r="D782" s="1"/>
  <c r="C783" s="1"/>
  <c r="D783" s="1"/>
  <c r="C784" s="1"/>
  <c r="D784" s="1"/>
  <c r="C785" s="1"/>
  <c r="D785" s="1"/>
  <c r="C786" s="1"/>
  <c r="D786" s="1"/>
  <c r="C787" s="1"/>
  <c r="D787" s="1"/>
  <c r="C788" s="1"/>
  <c r="D788" s="1"/>
  <c r="C789" s="1"/>
  <c r="D789" s="1"/>
  <c r="C790" s="1"/>
  <c r="D790" s="1"/>
  <c r="C791" s="1"/>
  <c r="D791" s="1"/>
  <c r="C792" s="1"/>
  <c r="D792" s="1"/>
  <c r="K781"/>
  <c r="G781"/>
  <c r="D781"/>
  <c r="L771"/>
  <c r="K771"/>
  <c r="J771"/>
  <c r="I771"/>
  <c r="G771"/>
  <c r="F771"/>
  <c r="E771"/>
  <c r="K770"/>
  <c r="G770"/>
  <c r="K769"/>
  <c r="G769"/>
  <c r="K768"/>
  <c r="G768"/>
  <c r="K767"/>
  <c r="G767"/>
  <c r="K766"/>
  <c r="G766"/>
  <c r="K765"/>
  <c r="G765"/>
  <c r="K764"/>
  <c r="G764"/>
  <c r="K763"/>
  <c r="G763"/>
  <c r="K762"/>
  <c r="G762"/>
  <c r="K761"/>
  <c r="G761"/>
  <c r="K760"/>
  <c r="G760"/>
  <c r="K759"/>
  <c r="G759"/>
  <c r="D759"/>
  <c r="C760" s="1"/>
  <c r="D760" s="1"/>
  <c r="C761" s="1"/>
  <c r="D761" s="1"/>
  <c r="C762" s="1"/>
  <c r="D762" s="1"/>
  <c r="C763" s="1"/>
  <c r="D763" s="1"/>
  <c r="C764" s="1"/>
  <c r="D764" s="1"/>
  <c r="C765" s="1"/>
  <c r="D765" s="1"/>
  <c r="C766" s="1"/>
  <c r="D766" s="1"/>
  <c r="C767" s="1"/>
  <c r="D767" s="1"/>
  <c r="C768" s="1"/>
  <c r="D768" s="1"/>
  <c r="C769" s="1"/>
  <c r="D769" s="1"/>
  <c r="C770" s="1"/>
  <c r="D770" s="1"/>
  <c r="L749"/>
  <c r="J749"/>
  <c r="I749"/>
  <c r="K749" s="1"/>
  <c r="F749"/>
  <c r="G749" s="1"/>
  <c r="E749"/>
  <c r="K748"/>
  <c r="G748"/>
  <c r="K747"/>
  <c r="G747"/>
  <c r="K746"/>
  <c r="G746"/>
  <c r="K745"/>
  <c r="G745"/>
  <c r="K744"/>
  <c r="G744"/>
  <c r="K743"/>
  <c r="G743"/>
  <c r="K742"/>
  <c r="G742"/>
  <c r="K741"/>
  <c r="G741"/>
  <c r="K740"/>
  <c r="G740"/>
  <c r="K739"/>
  <c r="G739"/>
  <c r="K738"/>
  <c r="G738"/>
  <c r="C738"/>
  <c r="D738" s="1"/>
  <c r="C739" s="1"/>
  <c r="D739" s="1"/>
  <c r="C740" s="1"/>
  <c r="D740" s="1"/>
  <c r="C741" s="1"/>
  <c r="D741" s="1"/>
  <c r="C742" s="1"/>
  <c r="D742" s="1"/>
  <c r="C743" s="1"/>
  <c r="D743" s="1"/>
  <c r="C744" s="1"/>
  <c r="D744" s="1"/>
  <c r="C745" s="1"/>
  <c r="D745" s="1"/>
  <c r="C746" s="1"/>
  <c r="D746" s="1"/>
  <c r="C747" s="1"/>
  <c r="D747" s="1"/>
  <c r="C748" s="1"/>
  <c r="D748" s="1"/>
  <c r="K737"/>
  <c r="G737"/>
  <c r="D737"/>
  <c r="L727"/>
  <c r="K727"/>
  <c r="J727"/>
  <c r="I727"/>
  <c r="G727"/>
  <c r="F727"/>
  <c r="E727"/>
  <c r="K726"/>
  <c r="G726"/>
  <c r="K725"/>
  <c r="G725"/>
  <c r="K724"/>
  <c r="G724"/>
  <c r="K723"/>
  <c r="G723"/>
  <c r="K722"/>
  <c r="G722"/>
  <c r="K721"/>
  <c r="G721"/>
  <c r="K720"/>
  <c r="G720"/>
  <c r="K719"/>
  <c r="G719"/>
  <c r="K718"/>
  <c r="G718"/>
  <c r="K717"/>
  <c r="G717"/>
  <c r="K716"/>
  <c r="G716"/>
  <c r="K715"/>
  <c r="G715"/>
  <c r="D715"/>
  <c r="C716" s="1"/>
  <c r="D716" s="1"/>
  <c r="C717" s="1"/>
  <c r="D717" s="1"/>
  <c r="C718" s="1"/>
  <c r="D718" s="1"/>
  <c r="C719" s="1"/>
  <c r="D719" s="1"/>
  <c r="C720" s="1"/>
  <c r="D720" s="1"/>
  <c r="C721" s="1"/>
  <c r="D721" s="1"/>
  <c r="C722" s="1"/>
  <c r="D722" s="1"/>
  <c r="C723" s="1"/>
  <c r="D723" s="1"/>
  <c r="C724" s="1"/>
  <c r="D724" s="1"/>
  <c r="C725" s="1"/>
  <c r="D725" s="1"/>
  <c r="C726" s="1"/>
  <c r="D726" s="1"/>
  <c r="L705"/>
  <c r="J705"/>
  <c r="I705"/>
  <c r="K705" s="1"/>
  <c r="F705"/>
  <c r="G705" s="1"/>
  <c r="E705"/>
  <c r="K704"/>
  <c r="G704"/>
  <c r="K703"/>
  <c r="G703"/>
  <c r="K702"/>
  <c r="G702"/>
  <c r="K701"/>
  <c r="G701"/>
  <c r="K700"/>
  <c r="G700"/>
  <c r="K699"/>
  <c r="G699"/>
  <c r="K698"/>
  <c r="G698"/>
  <c r="K697"/>
  <c r="G697"/>
  <c r="K696"/>
  <c r="G696"/>
  <c r="K695"/>
  <c r="G695"/>
  <c r="K694"/>
  <c r="G694"/>
  <c r="C694"/>
  <c r="D694" s="1"/>
  <c r="C695" s="1"/>
  <c r="D695" s="1"/>
  <c r="C696" s="1"/>
  <c r="D696" s="1"/>
  <c r="C697" s="1"/>
  <c r="D697" s="1"/>
  <c r="C698" s="1"/>
  <c r="D698" s="1"/>
  <c r="C699" s="1"/>
  <c r="D699" s="1"/>
  <c r="C700" s="1"/>
  <c r="D700" s="1"/>
  <c r="C701" s="1"/>
  <c r="D701" s="1"/>
  <c r="C702" s="1"/>
  <c r="D702" s="1"/>
  <c r="C703" s="1"/>
  <c r="D703" s="1"/>
  <c r="C704" s="1"/>
  <c r="D704" s="1"/>
  <c r="K693"/>
  <c r="G693"/>
  <c r="D693"/>
  <c r="L683"/>
  <c r="K683"/>
  <c r="J683"/>
  <c r="I683"/>
  <c r="G683"/>
  <c r="F683"/>
  <c r="E683"/>
  <c r="K682"/>
  <c r="G682"/>
  <c r="K681"/>
  <c r="G681"/>
  <c r="K680"/>
  <c r="G680"/>
  <c r="K679"/>
  <c r="G679"/>
  <c r="K678"/>
  <c r="G678"/>
  <c r="K677"/>
  <c r="G677"/>
  <c r="K676"/>
  <c r="G676"/>
  <c r="K675"/>
  <c r="G675"/>
  <c r="K674"/>
  <c r="G674"/>
  <c r="K673"/>
  <c r="G673"/>
  <c r="K672"/>
  <c r="G672"/>
  <c r="K671"/>
  <c r="G671"/>
  <c r="D671"/>
  <c r="C672" s="1"/>
  <c r="D672" s="1"/>
  <c r="C673" s="1"/>
  <c r="D673" s="1"/>
  <c r="C674" s="1"/>
  <c r="D674" s="1"/>
  <c r="C675" s="1"/>
  <c r="D675" s="1"/>
  <c r="C676" s="1"/>
  <c r="D676" s="1"/>
  <c r="C677" s="1"/>
  <c r="D677" s="1"/>
  <c r="C678" s="1"/>
  <c r="D678" s="1"/>
  <c r="C679" s="1"/>
  <c r="D679" s="1"/>
  <c r="C680" s="1"/>
  <c r="D680" s="1"/>
  <c r="C681" s="1"/>
  <c r="D681" s="1"/>
  <c r="C682" s="1"/>
  <c r="D682" s="1"/>
  <c r="L661"/>
  <c r="J661"/>
  <c r="I661"/>
  <c r="F661"/>
  <c r="G661" s="1"/>
  <c r="E661"/>
  <c r="K660"/>
  <c r="G660"/>
  <c r="K659"/>
  <c r="G659"/>
  <c r="K658"/>
  <c r="G658"/>
  <c r="K657"/>
  <c r="G657"/>
  <c r="K656"/>
  <c r="G656"/>
  <c r="K655"/>
  <c r="G655"/>
  <c r="K654"/>
  <c r="G654"/>
  <c r="K653"/>
  <c r="G653"/>
  <c r="K652"/>
  <c r="G652"/>
  <c r="K651"/>
  <c r="G651"/>
  <c r="K650"/>
  <c r="G650"/>
  <c r="C650"/>
  <c r="D650" s="1"/>
  <c r="C651" s="1"/>
  <c r="D651" s="1"/>
  <c r="C652" s="1"/>
  <c r="D652" s="1"/>
  <c r="C653" s="1"/>
  <c r="D653" s="1"/>
  <c r="C654" s="1"/>
  <c r="D654" s="1"/>
  <c r="C655" s="1"/>
  <c r="D655" s="1"/>
  <c r="C656" s="1"/>
  <c r="D656" s="1"/>
  <c r="C657" s="1"/>
  <c r="D657" s="1"/>
  <c r="C658" s="1"/>
  <c r="D658" s="1"/>
  <c r="C659" s="1"/>
  <c r="D659" s="1"/>
  <c r="C660" s="1"/>
  <c r="D660" s="1"/>
  <c r="K649"/>
  <c r="G649"/>
  <c r="D649"/>
  <c r="L639"/>
  <c r="J639"/>
  <c r="K639" s="1"/>
  <c r="I639"/>
  <c r="F639"/>
  <c r="E639"/>
  <c r="G639" s="1"/>
  <c r="K638"/>
  <c r="G638"/>
  <c r="K637"/>
  <c r="G637"/>
  <c r="K636"/>
  <c r="G636"/>
  <c r="K635"/>
  <c r="G635"/>
  <c r="K634"/>
  <c r="G634"/>
  <c r="K633"/>
  <c r="G633"/>
  <c r="K632"/>
  <c r="G632"/>
  <c r="K631"/>
  <c r="G631"/>
  <c r="K630"/>
  <c r="G630"/>
  <c r="K629"/>
  <c r="G629"/>
  <c r="K628"/>
  <c r="G628"/>
  <c r="C628"/>
  <c r="D628" s="1"/>
  <c r="C629" s="1"/>
  <c r="D629" s="1"/>
  <c r="C630" s="1"/>
  <c r="D630" s="1"/>
  <c r="C631" s="1"/>
  <c r="D631" s="1"/>
  <c r="C632" s="1"/>
  <c r="D632" s="1"/>
  <c r="C633" s="1"/>
  <c r="D633" s="1"/>
  <c r="C634" s="1"/>
  <c r="D634" s="1"/>
  <c r="C635" s="1"/>
  <c r="D635" s="1"/>
  <c r="C636" s="1"/>
  <c r="D636" s="1"/>
  <c r="C637" s="1"/>
  <c r="D637" s="1"/>
  <c r="C638" s="1"/>
  <c r="D638" s="1"/>
  <c r="K627"/>
  <c r="G627"/>
  <c r="D627"/>
  <c r="L617"/>
  <c r="J617"/>
  <c r="I617"/>
  <c r="K617" s="1"/>
  <c r="F617"/>
  <c r="E617"/>
  <c r="G617" s="1"/>
  <c r="K616"/>
  <c r="G616"/>
  <c r="K615"/>
  <c r="G615"/>
  <c r="K614"/>
  <c r="G614"/>
  <c r="K613"/>
  <c r="G613"/>
  <c r="K612"/>
  <c r="G612"/>
  <c r="K611"/>
  <c r="G611"/>
  <c r="K610"/>
  <c r="G610"/>
  <c r="K609"/>
  <c r="G609"/>
  <c r="K608"/>
  <c r="G608"/>
  <c r="K607"/>
  <c r="G607"/>
  <c r="K606"/>
  <c r="G606"/>
  <c r="C606"/>
  <c r="D606" s="1"/>
  <c r="C607" s="1"/>
  <c r="D607" s="1"/>
  <c r="C608" s="1"/>
  <c r="D608" s="1"/>
  <c r="C609" s="1"/>
  <c r="D609" s="1"/>
  <c r="C610" s="1"/>
  <c r="D610" s="1"/>
  <c r="C611" s="1"/>
  <c r="D611" s="1"/>
  <c r="C612" s="1"/>
  <c r="D612" s="1"/>
  <c r="C613" s="1"/>
  <c r="D613" s="1"/>
  <c r="C614" s="1"/>
  <c r="D614" s="1"/>
  <c r="C615" s="1"/>
  <c r="D615" s="1"/>
  <c r="C616" s="1"/>
  <c r="D616" s="1"/>
  <c r="K605"/>
  <c r="G605"/>
  <c r="D605"/>
  <c r="L595"/>
  <c r="J595"/>
  <c r="K595" s="1"/>
  <c r="I595"/>
  <c r="F595"/>
  <c r="E595"/>
  <c r="G595" s="1"/>
  <c r="K594"/>
  <c r="G594"/>
  <c r="K593"/>
  <c r="G593"/>
  <c r="K592"/>
  <c r="G592"/>
  <c r="K591"/>
  <c r="G591"/>
  <c r="K590"/>
  <c r="G590"/>
  <c r="K589"/>
  <c r="G589"/>
  <c r="K588"/>
  <c r="G588"/>
  <c r="K587"/>
  <c r="G587"/>
  <c r="K586"/>
  <c r="G586"/>
  <c r="K585"/>
  <c r="G585"/>
  <c r="K584"/>
  <c r="G584"/>
  <c r="C584"/>
  <c r="D584" s="1"/>
  <c r="C585" s="1"/>
  <c r="D585" s="1"/>
  <c r="C586" s="1"/>
  <c r="D586" s="1"/>
  <c r="C587" s="1"/>
  <c r="D587" s="1"/>
  <c r="C588" s="1"/>
  <c r="D588" s="1"/>
  <c r="C589" s="1"/>
  <c r="D589" s="1"/>
  <c r="C590" s="1"/>
  <c r="D590" s="1"/>
  <c r="C591" s="1"/>
  <c r="D591" s="1"/>
  <c r="C592" s="1"/>
  <c r="D592" s="1"/>
  <c r="C593" s="1"/>
  <c r="D593" s="1"/>
  <c r="C594" s="1"/>
  <c r="D594" s="1"/>
  <c r="K583"/>
  <c r="G583"/>
  <c r="D583"/>
  <c r="L573"/>
  <c r="J573"/>
  <c r="I573"/>
  <c r="K573" s="1"/>
  <c r="F573"/>
  <c r="E573"/>
  <c r="G573" s="1"/>
  <c r="K572"/>
  <c r="G572"/>
  <c r="K571"/>
  <c r="G571"/>
  <c r="K570"/>
  <c r="G570"/>
  <c r="K569"/>
  <c r="G569"/>
  <c r="K568"/>
  <c r="G568"/>
  <c r="K567"/>
  <c r="G567"/>
  <c r="K566"/>
  <c r="G566"/>
  <c r="K565"/>
  <c r="G565"/>
  <c r="K564"/>
  <c r="G564"/>
  <c r="K563"/>
  <c r="G563"/>
  <c r="K562"/>
  <c r="G562"/>
  <c r="K561"/>
  <c r="G561"/>
  <c r="D561"/>
  <c r="C562" s="1"/>
  <c r="D562" s="1"/>
  <c r="C563" s="1"/>
  <c r="D563" s="1"/>
  <c r="C564" s="1"/>
  <c r="D564" s="1"/>
  <c r="C565" s="1"/>
  <c r="D565" s="1"/>
  <c r="C566" s="1"/>
  <c r="D566" s="1"/>
  <c r="C567" s="1"/>
  <c r="D567" s="1"/>
  <c r="C568" s="1"/>
  <c r="D568" s="1"/>
  <c r="C569" s="1"/>
  <c r="D569" s="1"/>
  <c r="C570" s="1"/>
  <c r="D570" s="1"/>
  <c r="C571" s="1"/>
  <c r="D571" s="1"/>
  <c r="C572" s="1"/>
  <c r="D572" s="1"/>
  <c r="L551"/>
  <c r="J551"/>
  <c r="I551"/>
  <c r="K551" s="1"/>
  <c r="F551"/>
  <c r="G551" s="1"/>
  <c r="E551"/>
  <c r="K550"/>
  <c r="G550"/>
  <c r="K549"/>
  <c r="G549"/>
  <c r="K548"/>
  <c r="G548"/>
  <c r="K547"/>
  <c r="G547"/>
  <c r="K546"/>
  <c r="G546"/>
  <c r="K545"/>
  <c r="G545"/>
  <c r="K544"/>
  <c r="G544"/>
  <c r="K543"/>
  <c r="G543"/>
  <c r="K542"/>
  <c r="G542"/>
  <c r="K541"/>
  <c r="G541"/>
  <c r="K540"/>
  <c r="G540"/>
  <c r="K539"/>
  <c r="G539"/>
  <c r="D539"/>
  <c r="C540" s="1"/>
  <c r="D540" s="1"/>
  <c r="C541" s="1"/>
  <c r="D541" s="1"/>
  <c r="C542" s="1"/>
  <c r="D542" s="1"/>
  <c r="C543" s="1"/>
  <c r="D543" s="1"/>
  <c r="C544" s="1"/>
  <c r="D544" s="1"/>
  <c r="C545" s="1"/>
  <c r="D545" s="1"/>
  <c r="C546" s="1"/>
  <c r="D546" s="1"/>
  <c r="C547" s="1"/>
  <c r="D547" s="1"/>
  <c r="C548" s="1"/>
  <c r="D548" s="1"/>
  <c r="C549" s="1"/>
  <c r="D549" s="1"/>
  <c r="C550" s="1"/>
  <c r="D550" s="1"/>
  <c r="L529"/>
  <c r="K529"/>
  <c r="J529"/>
  <c r="I529"/>
  <c r="F529"/>
  <c r="G529" s="1"/>
  <c r="E529"/>
  <c r="K528"/>
  <c r="G528"/>
  <c r="K527"/>
  <c r="G527"/>
  <c r="K526"/>
  <c r="G526"/>
  <c r="K525"/>
  <c r="G525"/>
  <c r="K524"/>
  <c r="G524"/>
  <c r="K523"/>
  <c r="G523"/>
  <c r="K522"/>
  <c r="G522"/>
  <c r="K521"/>
  <c r="G521"/>
  <c r="K520"/>
  <c r="G520"/>
  <c r="K519"/>
  <c r="G519"/>
  <c r="K518"/>
  <c r="G518"/>
  <c r="K517"/>
  <c r="G517"/>
  <c r="D517"/>
  <c r="C518" s="1"/>
  <c r="D518" s="1"/>
  <c r="C519" s="1"/>
  <c r="D519" s="1"/>
  <c r="C520" s="1"/>
  <c r="D520" s="1"/>
  <c r="C521" s="1"/>
  <c r="D521" s="1"/>
  <c r="C522" s="1"/>
  <c r="D522" s="1"/>
  <c r="C523" s="1"/>
  <c r="D523" s="1"/>
  <c r="C524" s="1"/>
  <c r="D524" s="1"/>
  <c r="C525" s="1"/>
  <c r="D525" s="1"/>
  <c r="C526" s="1"/>
  <c r="D526" s="1"/>
  <c r="C527" s="1"/>
  <c r="D527" s="1"/>
  <c r="C528" s="1"/>
  <c r="D528" s="1"/>
  <c r="L507"/>
  <c r="J507"/>
  <c r="I507"/>
  <c r="K507" s="1"/>
  <c r="F507"/>
  <c r="G507" s="1"/>
  <c r="E507"/>
  <c r="K506"/>
  <c r="G506"/>
  <c r="K505"/>
  <c r="G505"/>
  <c r="K504"/>
  <c r="G504"/>
  <c r="K503"/>
  <c r="G503"/>
  <c r="K502"/>
  <c r="G502"/>
  <c r="K501"/>
  <c r="G501"/>
  <c r="K500"/>
  <c r="G500"/>
  <c r="K499"/>
  <c r="G499"/>
  <c r="K498"/>
  <c r="G498"/>
  <c r="K497"/>
  <c r="G497"/>
  <c r="K496"/>
  <c r="G496"/>
  <c r="K495"/>
  <c r="G495"/>
  <c r="D495"/>
  <c r="C496" s="1"/>
  <c r="D496" s="1"/>
  <c r="C497" s="1"/>
  <c r="D497" s="1"/>
  <c r="C498" s="1"/>
  <c r="D498" s="1"/>
  <c r="C499" s="1"/>
  <c r="D499" s="1"/>
  <c r="C500" s="1"/>
  <c r="D500" s="1"/>
  <c r="C501" s="1"/>
  <c r="D501" s="1"/>
  <c r="C502" s="1"/>
  <c r="D502" s="1"/>
  <c r="C503" s="1"/>
  <c r="D503" s="1"/>
  <c r="C504" s="1"/>
  <c r="D504" s="1"/>
  <c r="C505" s="1"/>
  <c r="D505" s="1"/>
  <c r="C506" s="1"/>
  <c r="D506" s="1"/>
  <c r="L485"/>
  <c r="K485"/>
  <c r="J485"/>
  <c r="I485"/>
  <c r="F485"/>
  <c r="G485" s="1"/>
  <c r="E485"/>
  <c r="K484"/>
  <c r="G484"/>
  <c r="K483"/>
  <c r="G483"/>
  <c r="K482"/>
  <c r="G482"/>
  <c r="K481"/>
  <c r="G481"/>
  <c r="K480"/>
  <c r="G480"/>
  <c r="K479"/>
  <c r="G479"/>
  <c r="K478"/>
  <c r="G478"/>
  <c r="K477"/>
  <c r="G477"/>
  <c r="K476"/>
  <c r="G476"/>
  <c r="K475"/>
  <c r="G475"/>
  <c r="K474"/>
  <c r="G474"/>
  <c r="K473"/>
  <c r="G473"/>
  <c r="D473"/>
  <c r="C474" s="1"/>
  <c r="D474" s="1"/>
  <c r="C475" s="1"/>
  <c r="D475" s="1"/>
  <c r="C476" s="1"/>
  <c r="D476" s="1"/>
  <c r="C477" s="1"/>
  <c r="D477" s="1"/>
  <c r="C478" s="1"/>
  <c r="D478" s="1"/>
  <c r="C479" s="1"/>
  <c r="D479" s="1"/>
  <c r="C480" s="1"/>
  <c r="D480" s="1"/>
  <c r="C481" s="1"/>
  <c r="D481" s="1"/>
  <c r="C482" s="1"/>
  <c r="D482" s="1"/>
  <c r="C483" s="1"/>
  <c r="D483" s="1"/>
  <c r="C484" s="1"/>
  <c r="D484" s="1"/>
  <c r="L463"/>
  <c r="J463"/>
  <c r="I463"/>
  <c r="K463" s="1"/>
  <c r="F463"/>
  <c r="G463" s="1"/>
  <c r="E463"/>
  <c r="K462"/>
  <c r="G462"/>
  <c r="K461"/>
  <c r="G461"/>
  <c r="K460"/>
  <c r="G460"/>
  <c r="K459"/>
  <c r="G459"/>
  <c r="K458"/>
  <c r="G458"/>
  <c r="K457"/>
  <c r="G457"/>
  <c r="K456"/>
  <c r="G456"/>
  <c r="K455"/>
  <c r="G455"/>
  <c r="K454"/>
  <c r="G454"/>
  <c r="K453"/>
  <c r="G453"/>
  <c r="K452"/>
  <c r="G452"/>
  <c r="K451"/>
  <c r="G451"/>
  <c r="D451"/>
  <c r="C452" s="1"/>
  <c r="D452" s="1"/>
  <c r="C453" s="1"/>
  <c r="D453" s="1"/>
  <c r="C454" s="1"/>
  <c r="D454" s="1"/>
  <c r="C455" s="1"/>
  <c r="D455" s="1"/>
  <c r="C456" s="1"/>
  <c r="D456" s="1"/>
  <c r="C457" s="1"/>
  <c r="D457" s="1"/>
  <c r="C458" s="1"/>
  <c r="D458" s="1"/>
  <c r="C459" s="1"/>
  <c r="D459" s="1"/>
  <c r="C460" s="1"/>
  <c r="D460" s="1"/>
  <c r="C461" s="1"/>
  <c r="D461" s="1"/>
  <c r="C462" s="1"/>
  <c r="D462" s="1"/>
  <c r="L441"/>
  <c r="K441"/>
  <c r="J441"/>
  <c r="I441"/>
  <c r="F441"/>
  <c r="G441" s="1"/>
  <c r="E441"/>
  <c r="K440"/>
  <c r="G440"/>
  <c r="K439"/>
  <c r="G439"/>
  <c r="K438"/>
  <c r="G438"/>
  <c r="K437"/>
  <c r="G437"/>
  <c r="K436"/>
  <c r="G436"/>
  <c r="K435"/>
  <c r="G435"/>
  <c r="K434"/>
  <c r="G434"/>
  <c r="K433"/>
  <c r="G433"/>
  <c r="K432"/>
  <c r="G432"/>
  <c r="K431"/>
  <c r="G431"/>
  <c r="K430"/>
  <c r="G430"/>
  <c r="K429"/>
  <c r="G429"/>
  <c r="D429"/>
  <c r="C430" s="1"/>
  <c r="D430" s="1"/>
  <c r="C431" s="1"/>
  <c r="D431" s="1"/>
  <c r="C432" s="1"/>
  <c r="D432" s="1"/>
  <c r="C433" s="1"/>
  <c r="D433" s="1"/>
  <c r="C434" s="1"/>
  <c r="D434" s="1"/>
  <c r="C435" s="1"/>
  <c r="D435" s="1"/>
  <c r="C436" s="1"/>
  <c r="D436" s="1"/>
  <c r="C437" s="1"/>
  <c r="D437" s="1"/>
  <c r="C438" s="1"/>
  <c r="D438" s="1"/>
  <c r="C439" s="1"/>
  <c r="D439" s="1"/>
  <c r="C440" s="1"/>
  <c r="D440" s="1"/>
  <c r="L419"/>
  <c r="J419"/>
  <c r="I419"/>
  <c r="K419" s="1"/>
  <c r="F419"/>
  <c r="G419" s="1"/>
  <c r="E419"/>
  <c r="K418"/>
  <c r="G418"/>
  <c r="K417"/>
  <c r="G417"/>
  <c r="K416"/>
  <c r="G416"/>
  <c r="K415"/>
  <c r="G415"/>
  <c r="K414"/>
  <c r="G414"/>
  <c r="K413"/>
  <c r="G413"/>
  <c r="K412"/>
  <c r="G412"/>
  <c r="K411"/>
  <c r="G411"/>
  <c r="K410"/>
  <c r="G410"/>
  <c r="K409"/>
  <c r="G409"/>
  <c r="K408"/>
  <c r="G408"/>
  <c r="K407"/>
  <c r="G407"/>
  <c r="D407"/>
  <c r="C408" s="1"/>
  <c r="D408" s="1"/>
  <c r="C409" s="1"/>
  <c r="D409" s="1"/>
  <c r="C410" s="1"/>
  <c r="D410" s="1"/>
  <c r="C411" s="1"/>
  <c r="D411" s="1"/>
  <c r="C412" s="1"/>
  <c r="D412" s="1"/>
  <c r="C413" s="1"/>
  <c r="D413" s="1"/>
  <c r="C414" s="1"/>
  <c r="D414" s="1"/>
  <c r="C415" s="1"/>
  <c r="D415" s="1"/>
  <c r="C416" s="1"/>
  <c r="D416" s="1"/>
  <c r="C417" s="1"/>
  <c r="D417" s="1"/>
  <c r="C418" s="1"/>
  <c r="D418" s="1"/>
  <c r="L397"/>
  <c r="K397"/>
  <c r="J397"/>
  <c r="I397"/>
  <c r="F397"/>
  <c r="G397" s="1"/>
  <c r="E397"/>
  <c r="K396"/>
  <c r="G396"/>
  <c r="K395"/>
  <c r="G395"/>
  <c r="K394"/>
  <c r="G394"/>
  <c r="K393"/>
  <c r="G393"/>
  <c r="K392"/>
  <c r="G392"/>
  <c r="K391"/>
  <c r="G391"/>
  <c r="K390"/>
  <c r="G390"/>
  <c r="K389"/>
  <c r="G389"/>
  <c r="K388"/>
  <c r="G388"/>
  <c r="K387"/>
  <c r="G387"/>
  <c r="K386"/>
  <c r="G386"/>
  <c r="K385"/>
  <c r="G385"/>
  <c r="D385"/>
  <c r="C386" s="1"/>
  <c r="D386" s="1"/>
  <c r="C387" s="1"/>
  <c r="D387" s="1"/>
  <c r="C388" s="1"/>
  <c r="D388" s="1"/>
  <c r="C389" s="1"/>
  <c r="D389" s="1"/>
  <c r="C390" s="1"/>
  <c r="D390" s="1"/>
  <c r="C391" s="1"/>
  <c r="D391" s="1"/>
  <c r="C392" s="1"/>
  <c r="D392" s="1"/>
  <c r="C393" s="1"/>
  <c r="D393" s="1"/>
  <c r="C394" s="1"/>
  <c r="D394" s="1"/>
  <c r="C395" s="1"/>
  <c r="D395" s="1"/>
  <c r="C396" s="1"/>
  <c r="D396" s="1"/>
  <c r="L375"/>
  <c r="J375"/>
  <c r="I375"/>
  <c r="K375" s="1"/>
  <c r="F375"/>
  <c r="G375" s="1"/>
  <c r="E375"/>
  <c r="K374"/>
  <c r="G374"/>
  <c r="K373"/>
  <c r="G373"/>
  <c r="K372"/>
  <c r="G372"/>
  <c r="K371"/>
  <c r="G371"/>
  <c r="K370"/>
  <c r="G370"/>
  <c r="K369"/>
  <c r="G369"/>
  <c r="K368"/>
  <c r="G368"/>
  <c r="K367"/>
  <c r="G367"/>
  <c r="K366"/>
  <c r="G366"/>
  <c r="K365"/>
  <c r="G365"/>
  <c r="K364"/>
  <c r="G364"/>
  <c r="K363"/>
  <c r="G363"/>
  <c r="D363"/>
  <c r="C364" s="1"/>
  <c r="D364" s="1"/>
  <c r="C365" s="1"/>
  <c r="D365" s="1"/>
  <c r="C366" s="1"/>
  <c r="D366" s="1"/>
  <c r="C367" s="1"/>
  <c r="D367" s="1"/>
  <c r="C368" s="1"/>
  <c r="D368" s="1"/>
  <c r="C369" s="1"/>
  <c r="D369" s="1"/>
  <c r="C370" s="1"/>
  <c r="D370" s="1"/>
  <c r="C371" s="1"/>
  <c r="D371" s="1"/>
  <c r="C372" s="1"/>
  <c r="D372" s="1"/>
  <c r="C373" s="1"/>
  <c r="D373" s="1"/>
  <c r="C374" s="1"/>
  <c r="D374" s="1"/>
  <c r="L353"/>
  <c r="K353"/>
  <c r="J353"/>
  <c r="I353"/>
  <c r="F353"/>
  <c r="G353" s="1"/>
  <c r="E353"/>
  <c r="K352"/>
  <c r="G352"/>
  <c r="K351"/>
  <c r="G351"/>
  <c r="K350"/>
  <c r="G350"/>
  <c r="K349"/>
  <c r="G349"/>
  <c r="K348"/>
  <c r="G348"/>
  <c r="K347"/>
  <c r="G347"/>
  <c r="K346"/>
  <c r="G346"/>
  <c r="K345"/>
  <c r="G345"/>
  <c r="K344"/>
  <c r="G344"/>
  <c r="K343"/>
  <c r="G343"/>
  <c r="K342"/>
  <c r="G342"/>
  <c r="K341"/>
  <c r="G341"/>
  <c r="D341"/>
  <c r="C342" s="1"/>
  <c r="D342" s="1"/>
  <c r="C343" s="1"/>
  <c r="D343" s="1"/>
  <c r="C344" s="1"/>
  <c r="D344" s="1"/>
  <c r="C345" s="1"/>
  <c r="D345" s="1"/>
  <c r="C346" s="1"/>
  <c r="D346" s="1"/>
  <c r="C347" s="1"/>
  <c r="D347" s="1"/>
  <c r="C348" s="1"/>
  <c r="D348" s="1"/>
  <c r="C349" s="1"/>
  <c r="D349" s="1"/>
  <c r="C350" s="1"/>
  <c r="D350" s="1"/>
  <c r="C351" s="1"/>
  <c r="D351" s="1"/>
  <c r="C352" s="1"/>
  <c r="D352" s="1"/>
  <c r="L331"/>
  <c r="J331"/>
  <c r="I331"/>
  <c r="K331" s="1"/>
  <c r="F331"/>
  <c r="G331" s="1"/>
  <c r="E331"/>
  <c r="K330"/>
  <c r="G330"/>
  <c r="K329"/>
  <c r="G329"/>
  <c r="K328"/>
  <c r="G328"/>
  <c r="K327"/>
  <c r="G327"/>
  <c r="K326"/>
  <c r="G326"/>
  <c r="K325"/>
  <c r="G325"/>
  <c r="K324"/>
  <c r="G324"/>
  <c r="K323"/>
  <c r="G323"/>
  <c r="K322"/>
  <c r="G322"/>
  <c r="K321"/>
  <c r="G321"/>
  <c r="K320"/>
  <c r="G320"/>
  <c r="K319"/>
  <c r="G319"/>
  <c r="D319"/>
  <c r="C320" s="1"/>
  <c r="D320" s="1"/>
  <c r="C321" s="1"/>
  <c r="D321" s="1"/>
  <c r="C322" s="1"/>
  <c r="D322" s="1"/>
  <c r="C323" s="1"/>
  <c r="D323" s="1"/>
  <c r="C324" s="1"/>
  <c r="D324" s="1"/>
  <c r="C325" s="1"/>
  <c r="D325" s="1"/>
  <c r="C326" s="1"/>
  <c r="D326" s="1"/>
  <c r="C327" s="1"/>
  <c r="D327" s="1"/>
  <c r="C328" s="1"/>
  <c r="D328" s="1"/>
  <c r="C329" s="1"/>
  <c r="D329" s="1"/>
  <c r="C330" s="1"/>
  <c r="D330" s="1"/>
  <c r="L309"/>
  <c r="K309"/>
  <c r="J309"/>
  <c r="I309"/>
  <c r="F309"/>
  <c r="G309" s="1"/>
  <c r="E309"/>
  <c r="K308"/>
  <c r="G308"/>
  <c r="K307"/>
  <c r="G307"/>
  <c r="K306"/>
  <c r="G306"/>
  <c r="K305"/>
  <c r="G305"/>
  <c r="K304"/>
  <c r="G304"/>
  <c r="K303"/>
  <c r="G303"/>
  <c r="K302"/>
  <c r="G302"/>
  <c r="K301"/>
  <c r="G301"/>
  <c r="K300"/>
  <c r="G300"/>
  <c r="K299"/>
  <c r="G299"/>
  <c r="K298"/>
  <c r="G298"/>
  <c r="K297"/>
  <c r="G297"/>
  <c r="D297"/>
  <c r="C298" s="1"/>
  <c r="D298" s="1"/>
  <c r="C299" s="1"/>
  <c r="D299" s="1"/>
  <c r="C300" s="1"/>
  <c r="D300" s="1"/>
  <c r="C301" s="1"/>
  <c r="D301" s="1"/>
  <c r="C302" s="1"/>
  <c r="D302" s="1"/>
  <c r="C303" s="1"/>
  <c r="D303" s="1"/>
  <c r="C304" s="1"/>
  <c r="D304" s="1"/>
  <c r="C305" s="1"/>
  <c r="D305" s="1"/>
  <c r="C306" s="1"/>
  <c r="D306" s="1"/>
  <c r="C307" s="1"/>
  <c r="D307" s="1"/>
  <c r="C308" s="1"/>
  <c r="D308" s="1"/>
  <c r="L287"/>
  <c r="J287"/>
  <c r="I287"/>
  <c r="K287" s="1"/>
  <c r="F287"/>
  <c r="G287" s="1"/>
  <c r="E287"/>
  <c r="K286"/>
  <c r="G286"/>
  <c r="K285"/>
  <c r="G285"/>
  <c r="K284"/>
  <c r="G284"/>
  <c r="K283"/>
  <c r="G283"/>
  <c r="K282"/>
  <c r="G282"/>
  <c r="K281"/>
  <c r="G281"/>
  <c r="K280"/>
  <c r="G280"/>
  <c r="K279"/>
  <c r="G279"/>
  <c r="K278"/>
  <c r="G278"/>
  <c r="K277"/>
  <c r="G277"/>
  <c r="K276"/>
  <c r="G276"/>
  <c r="K275"/>
  <c r="G275"/>
  <c r="D275"/>
  <c r="C276" s="1"/>
  <c r="D276" s="1"/>
  <c r="C277" s="1"/>
  <c r="D277" s="1"/>
  <c r="C278" s="1"/>
  <c r="D278" s="1"/>
  <c r="C279" s="1"/>
  <c r="D279" s="1"/>
  <c r="C280" s="1"/>
  <c r="D280" s="1"/>
  <c r="C281" s="1"/>
  <c r="D281" s="1"/>
  <c r="C282" s="1"/>
  <c r="D282" s="1"/>
  <c r="C283" s="1"/>
  <c r="D283" s="1"/>
  <c r="C284" s="1"/>
  <c r="D284" s="1"/>
  <c r="C285" s="1"/>
  <c r="D285" s="1"/>
  <c r="C286" s="1"/>
  <c r="D286" s="1"/>
  <c r="L265"/>
  <c r="K265"/>
  <c r="J265"/>
  <c r="I265"/>
  <c r="F265"/>
  <c r="G265" s="1"/>
  <c r="E265"/>
  <c r="K264"/>
  <c r="G264"/>
  <c r="K263"/>
  <c r="G263"/>
  <c r="K262"/>
  <c r="G262"/>
  <c r="K261"/>
  <c r="G261"/>
  <c r="K260"/>
  <c r="G260"/>
  <c r="K259"/>
  <c r="G259"/>
  <c r="K258"/>
  <c r="G258"/>
  <c r="K257"/>
  <c r="G257"/>
  <c r="K256"/>
  <c r="G256"/>
  <c r="K255"/>
  <c r="G255"/>
  <c r="K254"/>
  <c r="G254"/>
  <c r="K253"/>
  <c r="G253"/>
  <c r="D253"/>
  <c r="C254" s="1"/>
  <c r="D254" s="1"/>
  <c r="C255" s="1"/>
  <c r="D255" s="1"/>
  <c r="C256" s="1"/>
  <c r="D256" s="1"/>
  <c r="C257" s="1"/>
  <c r="D257" s="1"/>
  <c r="C258" s="1"/>
  <c r="D258" s="1"/>
  <c r="C259" s="1"/>
  <c r="D259" s="1"/>
  <c r="C260" s="1"/>
  <c r="D260" s="1"/>
  <c r="C261" s="1"/>
  <c r="D261" s="1"/>
  <c r="C262" s="1"/>
  <c r="D262" s="1"/>
  <c r="C263" s="1"/>
  <c r="D263" s="1"/>
  <c r="C264" s="1"/>
  <c r="D264" s="1"/>
  <c r="L243"/>
  <c r="J243"/>
  <c r="I243"/>
  <c r="K243" s="1"/>
  <c r="F243"/>
  <c r="G243" s="1"/>
  <c r="E243"/>
  <c r="K242"/>
  <c r="G242"/>
  <c r="K241"/>
  <c r="G241"/>
  <c r="K240"/>
  <c r="G240"/>
  <c r="K239"/>
  <c r="G239"/>
  <c r="K238"/>
  <c r="G238"/>
  <c r="K237"/>
  <c r="G237"/>
  <c r="K236"/>
  <c r="G236"/>
  <c r="K235"/>
  <c r="G235"/>
  <c r="K234"/>
  <c r="G234"/>
  <c r="K233"/>
  <c r="G233"/>
  <c r="K232"/>
  <c r="G232"/>
  <c r="K231"/>
  <c r="G231"/>
  <c r="D231"/>
  <c r="C232" s="1"/>
  <c r="D232" s="1"/>
  <c r="C233" s="1"/>
  <c r="D233" s="1"/>
  <c r="C234" s="1"/>
  <c r="D234" s="1"/>
  <c r="C235" s="1"/>
  <c r="D235" s="1"/>
  <c r="C236" s="1"/>
  <c r="D236" s="1"/>
  <c r="C237" s="1"/>
  <c r="D237" s="1"/>
  <c r="C238" s="1"/>
  <c r="D238" s="1"/>
  <c r="C239" s="1"/>
  <c r="D239" s="1"/>
  <c r="C240" s="1"/>
  <c r="D240" s="1"/>
  <c r="C241" s="1"/>
  <c r="D241" s="1"/>
  <c r="C242" s="1"/>
  <c r="D242" s="1"/>
  <c r="L221"/>
  <c r="K221"/>
  <c r="J221"/>
  <c r="I221"/>
  <c r="F221"/>
  <c r="G221" s="1"/>
  <c r="E221"/>
  <c r="K220"/>
  <c r="G220"/>
  <c r="K219"/>
  <c r="G219"/>
  <c r="K218"/>
  <c r="G218"/>
  <c r="K217"/>
  <c r="G217"/>
  <c r="K216"/>
  <c r="G216"/>
  <c r="K215"/>
  <c r="G215"/>
  <c r="K214"/>
  <c r="G214"/>
  <c r="K213"/>
  <c r="G213"/>
  <c r="K212"/>
  <c r="G212"/>
  <c r="K211"/>
  <c r="G211"/>
  <c r="K210"/>
  <c r="G210"/>
  <c r="K209"/>
  <c r="G209"/>
  <c r="D209"/>
  <c r="C210" s="1"/>
  <c r="D210" s="1"/>
  <c r="C211" s="1"/>
  <c r="D211" s="1"/>
  <c r="C212" s="1"/>
  <c r="D212" s="1"/>
  <c r="C213" s="1"/>
  <c r="D213" s="1"/>
  <c r="C214" s="1"/>
  <c r="D214" s="1"/>
  <c r="C215" s="1"/>
  <c r="D215" s="1"/>
  <c r="C216" s="1"/>
  <c r="D216" s="1"/>
  <c r="C217" s="1"/>
  <c r="D217" s="1"/>
  <c r="C218" s="1"/>
  <c r="D218" s="1"/>
  <c r="C219" s="1"/>
  <c r="D219" s="1"/>
  <c r="C220" s="1"/>
  <c r="D220" s="1"/>
  <c r="L199"/>
  <c r="J199"/>
  <c r="I199"/>
  <c r="F199"/>
  <c r="G199" s="1"/>
  <c r="E199"/>
  <c r="K198"/>
  <c r="G198"/>
  <c r="K197"/>
  <c r="G197"/>
  <c r="K196"/>
  <c r="G196"/>
  <c r="K195"/>
  <c r="G195"/>
  <c r="K194"/>
  <c r="G194"/>
  <c r="K193"/>
  <c r="G193"/>
  <c r="K192"/>
  <c r="G192"/>
  <c r="K191"/>
  <c r="G191"/>
  <c r="K190"/>
  <c r="G190"/>
  <c r="K189"/>
  <c r="G189"/>
  <c r="K188"/>
  <c r="G188"/>
  <c r="K187"/>
  <c r="K199" s="1"/>
  <c r="G187"/>
  <c r="D187"/>
  <c r="C188" s="1"/>
  <c r="D188" s="1"/>
  <c r="C189" s="1"/>
  <c r="D189" s="1"/>
  <c r="C190" s="1"/>
  <c r="D190" s="1"/>
  <c r="C191" s="1"/>
  <c r="D191" s="1"/>
  <c r="C192" s="1"/>
  <c r="D192" s="1"/>
  <c r="C193" s="1"/>
  <c r="D193" s="1"/>
  <c r="C194" s="1"/>
  <c r="D194" s="1"/>
  <c r="C195" s="1"/>
  <c r="D195" s="1"/>
  <c r="C196" s="1"/>
  <c r="D196" s="1"/>
  <c r="C197" s="1"/>
  <c r="D197" s="1"/>
  <c r="C198" s="1"/>
  <c r="D198" s="1"/>
  <c r="L177"/>
  <c r="K177"/>
  <c r="J177"/>
  <c r="I177"/>
  <c r="F177"/>
  <c r="G177" s="1"/>
  <c r="E177"/>
  <c r="K176"/>
  <c r="G176"/>
  <c r="K175"/>
  <c r="G175"/>
  <c r="K174"/>
  <c r="G174"/>
  <c r="K173"/>
  <c r="G173"/>
  <c r="K172"/>
  <c r="G172"/>
  <c r="K171"/>
  <c r="G171"/>
  <c r="K170"/>
  <c r="G170"/>
  <c r="K169"/>
  <c r="G169"/>
  <c r="K168"/>
  <c r="G168"/>
  <c r="K167"/>
  <c r="G167"/>
  <c r="K166"/>
  <c r="G166"/>
  <c r="K165"/>
  <c r="G165"/>
  <c r="D165"/>
  <c r="C166" s="1"/>
  <c r="D166" s="1"/>
  <c r="C167" s="1"/>
  <c r="D167" s="1"/>
  <c r="C168" s="1"/>
  <c r="D168" s="1"/>
  <c r="C169" s="1"/>
  <c r="D169" s="1"/>
  <c r="C170" s="1"/>
  <c r="D170" s="1"/>
  <c r="C171" s="1"/>
  <c r="D171" s="1"/>
  <c r="C172" s="1"/>
  <c r="D172" s="1"/>
  <c r="C173" s="1"/>
  <c r="D173" s="1"/>
  <c r="C174" s="1"/>
  <c r="D174" s="1"/>
  <c r="C175" s="1"/>
  <c r="D175" s="1"/>
  <c r="C176" s="1"/>
  <c r="D176" s="1"/>
  <c r="L155"/>
  <c r="J155"/>
  <c r="I155"/>
  <c r="F155"/>
  <c r="G155" s="1"/>
  <c r="E155"/>
  <c r="K154"/>
  <c r="G154"/>
  <c r="K153"/>
  <c r="G153"/>
  <c r="K152"/>
  <c r="G152"/>
  <c r="K151"/>
  <c r="G151"/>
  <c r="K150"/>
  <c r="G150"/>
  <c r="K149"/>
  <c r="G149"/>
  <c r="K148"/>
  <c r="G148"/>
  <c r="K147"/>
  <c r="G147"/>
  <c r="K146"/>
  <c r="G146"/>
  <c r="K145"/>
  <c r="G145"/>
  <c r="K144"/>
  <c r="G144"/>
  <c r="K143"/>
  <c r="K155" s="1"/>
  <c r="G143"/>
  <c r="D143"/>
  <c r="C144" s="1"/>
  <c r="D144" s="1"/>
  <c r="C145" s="1"/>
  <c r="D145" s="1"/>
  <c r="C146" s="1"/>
  <c r="D146" s="1"/>
  <c r="C147" s="1"/>
  <c r="D147" s="1"/>
  <c r="C148" s="1"/>
  <c r="D148" s="1"/>
  <c r="C149" s="1"/>
  <c r="D149" s="1"/>
  <c r="C150" s="1"/>
  <c r="D150" s="1"/>
  <c r="C151" s="1"/>
  <c r="D151" s="1"/>
  <c r="C152" s="1"/>
  <c r="D152" s="1"/>
  <c r="C153" s="1"/>
  <c r="D153" s="1"/>
  <c r="C154" s="1"/>
  <c r="D154" s="1"/>
  <c r="L133"/>
  <c r="K133"/>
  <c r="J133"/>
  <c r="I133"/>
  <c r="F133"/>
  <c r="G133" s="1"/>
  <c r="E133"/>
  <c r="K132"/>
  <c r="G132"/>
  <c r="K131"/>
  <c r="G131"/>
  <c r="K130"/>
  <c r="G130"/>
  <c r="K129"/>
  <c r="G129"/>
  <c r="K128"/>
  <c r="G128"/>
  <c r="K127"/>
  <c r="G127"/>
  <c r="K126"/>
  <c r="G126"/>
  <c r="K125"/>
  <c r="G125"/>
  <c r="K124"/>
  <c r="G124"/>
  <c r="K123"/>
  <c r="G123"/>
  <c r="K122"/>
  <c r="G122"/>
  <c r="K121"/>
  <c r="G121"/>
  <c r="D121"/>
  <c r="C122" s="1"/>
  <c r="D122" s="1"/>
  <c r="C123" s="1"/>
  <c r="D123" s="1"/>
  <c r="C124" s="1"/>
  <c r="D124" s="1"/>
  <c r="C125" s="1"/>
  <c r="D125" s="1"/>
  <c r="C126" s="1"/>
  <c r="D126" s="1"/>
  <c r="C127" s="1"/>
  <c r="D127" s="1"/>
  <c r="C128" s="1"/>
  <c r="D128" s="1"/>
  <c r="C129" s="1"/>
  <c r="D129" s="1"/>
  <c r="C130" s="1"/>
  <c r="D130" s="1"/>
  <c r="C131" s="1"/>
  <c r="D131" s="1"/>
  <c r="C132" s="1"/>
  <c r="D132" s="1"/>
  <c r="L111"/>
  <c r="J111"/>
  <c r="I111"/>
  <c r="F111"/>
  <c r="G111" s="1"/>
  <c r="E111"/>
  <c r="K110"/>
  <c r="G110"/>
  <c r="K109"/>
  <c r="G109"/>
  <c r="K108"/>
  <c r="G108"/>
  <c r="K107"/>
  <c r="G107"/>
  <c r="K106"/>
  <c r="G106"/>
  <c r="K105"/>
  <c r="G105"/>
  <c r="K104"/>
  <c r="G104"/>
  <c r="K103"/>
  <c r="G103"/>
  <c r="K102"/>
  <c r="G102"/>
  <c r="K101"/>
  <c r="G101"/>
  <c r="K100"/>
  <c r="G100"/>
  <c r="K99"/>
  <c r="K111" s="1"/>
  <c r="G99"/>
  <c r="D99"/>
  <c r="C100" s="1"/>
  <c r="D100" s="1"/>
  <c r="C101" s="1"/>
  <c r="D101" s="1"/>
  <c r="C102" s="1"/>
  <c r="D102" s="1"/>
  <c r="C103" s="1"/>
  <c r="D103" s="1"/>
  <c r="C104" s="1"/>
  <c r="D104" s="1"/>
  <c r="C105" s="1"/>
  <c r="D105" s="1"/>
  <c r="C106" s="1"/>
  <c r="D106" s="1"/>
  <c r="C107" s="1"/>
  <c r="D107" s="1"/>
  <c r="C108" s="1"/>
  <c r="D108" s="1"/>
  <c r="C109" s="1"/>
  <c r="D109" s="1"/>
  <c r="C110" s="1"/>
  <c r="D110" s="1"/>
  <c r="L89"/>
  <c r="K89"/>
  <c r="J89"/>
  <c r="I89"/>
  <c r="F89"/>
  <c r="G89" s="1"/>
  <c r="E89"/>
  <c r="K88"/>
  <c r="G88"/>
  <c r="K87"/>
  <c r="G87"/>
  <c r="K86"/>
  <c r="G86"/>
  <c r="K85"/>
  <c r="G85"/>
  <c r="K84"/>
  <c r="G84"/>
  <c r="K83"/>
  <c r="G83"/>
  <c r="K82"/>
  <c r="G82"/>
  <c r="K81"/>
  <c r="G81"/>
  <c r="K80"/>
  <c r="G80"/>
  <c r="K79"/>
  <c r="G79"/>
  <c r="K78"/>
  <c r="G78"/>
  <c r="K77"/>
  <c r="G77"/>
  <c r="D77"/>
  <c r="C78" s="1"/>
  <c r="D78" s="1"/>
  <c r="C79" s="1"/>
  <c r="D79" s="1"/>
  <c r="C80" s="1"/>
  <c r="D80" s="1"/>
  <c r="C81" s="1"/>
  <c r="D81" s="1"/>
  <c r="C82" s="1"/>
  <c r="D82" s="1"/>
  <c r="C83" s="1"/>
  <c r="D83" s="1"/>
  <c r="C84" s="1"/>
  <c r="D84" s="1"/>
  <c r="C85" s="1"/>
  <c r="D85" s="1"/>
  <c r="C86" s="1"/>
  <c r="D86" s="1"/>
  <c r="C87" s="1"/>
  <c r="D87" s="1"/>
  <c r="C88" s="1"/>
  <c r="D88" s="1"/>
  <c r="L67"/>
  <c r="J67"/>
  <c r="I67"/>
  <c r="F67"/>
  <c r="G67" s="1"/>
  <c r="E67"/>
  <c r="K66"/>
  <c r="G66"/>
  <c r="K65"/>
  <c r="G65"/>
  <c r="K64"/>
  <c r="G64"/>
  <c r="K63"/>
  <c r="G63"/>
  <c r="K62"/>
  <c r="G62"/>
  <c r="K61"/>
  <c r="G61"/>
  <c r="K60"/>
  <c r="G60"/>
  <c r="K59"/>
  <c r="G59"/>
  <c r="K58"/>
  <c r="G58"/>
  <c r="K57"/>
  <c r="G57"/>
  <c r="K56"/>
  <c r="G56"/>
  <c r="K55"/>
  <c r="K67" s="1"/>
  <c r="G55"/>
  <c r="D55"/>
  <c r="C56" s="1"/>
  <c r="D56" s="1"/>
  <c r="C57" s="1"/>
  <c r="D57" s="1"/>
  <c r="C58" s="1"/>
  <c r="D58" s="1"/>
  <c r="C59" s="1"/>
  <c r="D59" s="1"/>
  <c r="C60" s="1"/>
  <c r="D60" s="1"/>
  <c r="C61" s="1"/>
  <c r="D61" s="1"/>
  <c r="C62" s="1"/>
  <c r="D62" s="1"/>
  <c r="C63" s="1"/>
  <c r="D63" s="1"/>
  <c r="C64" s="1"/>
  <c r="D64" s="1"/>
  <c r="C65" s="1"/>
  <c r="D65" s="1"/>
  <c r="C66" s="1"/>
  <c r="D66" s="1"/>
  <c r="L45"/>
  <c r="K45"/>
  <c r="J45"/>
  <c r="I45"/>
  <c r="F45"/>
  <c r="G45" s="1"/>
  <c r="E45"/>
  <c r="K44"/>
  <c r="G44"/>
  <c r="K43"/>
  <c r="G43"/>
  <c r="K42"/>
  <c r="G42"/>
  <c r="K41"/>
  <c r="G41"/>
  <c r="K40"/>
  <c r="G40"/>
  <c r="K39"/>
  <c r="G39"/>
  <c r="K38"/>
  <c r="G38"/>
  <c r="K37"/>
  <c r="G37"/>
  <c r="K36"/>
  <c r="G36"/>
  <c r="G35"/>
  <c r="K34"/>
  <c r="G34"/>
  <c r="C34"/>
  <c r="D34" s="1"/>
  <c r="C35" s="1"/>
  <c r="D35" s="1"/>
  <c r="C36" s="1"/>
  <c r="D36" s="1"/>
  <c r="C37" s="1"/>
  <c r="D37" s="1"/>
  <c r="C38" s="1"/>
  <c r="D38" s="1"/>
  <c r="C39" s="1"/>
  <c r="D39" s="1"/>
  <c r="C40" s="1"/>
  <c r="D40" s="1"/>
  <c r="C41" s="1"/>
  <c r="D41" s="1"/>
  <c r="C42" s="1"/>
  <c r="D42" s="1"/>
  <c r="C43" s="1"/>
  <c r="D43" s="1"/>
  <c r="C44" s="1"/>
  <c r="D44" s="1"/>
  <c r="G33"/>
  <c r="D33"/>
  <c r="L23"/>
  <c r="J23"/>
  <c r="I23"/>
  <c r="F23"/>
  <c r="G23" s="1"/>
  <c r="E23"/>
  <c r="K22"/>
  <c r="G22"/>
  <c r="K21"/>
  <c r="G21"/>
  <c r="K20"/>
  <c r="G20"/>
  <c r="K19"/>
  <c r="G19"/>
  <c r="K18"/>
  <c r="G18"/>
  <c r="K17"/>
  <c r="G17"/>
  <c r="K16"/>
  <c r="G16"/>
  <c r="K15"/>
  <c r="K23" s="1"/>
  <c r="G15"/>
  <c r="K14"/>
  <c r="G14"/>
  <c r="K13"/>
  <c r="G13"/>
  <c r="K12"/>
  <c r="G12"/>
  <c r="K11"/>
  <c r="G11"/>
  <c r="D11"/>
  <c r="C12" s="1"/>
  <c r="D12" s="1"/>
  <c r="C13" s="1"/>
  <c r="D13" s="1"/>
  <c r="C14" s="1"/>
  <c r="D14" s="1"/>
  <c r="C15" s="1"/>
  <c r="D15" s="1"/>
  <c r="C16" s="1"/>
  <c r="D16" s="1"/>
  <c r="C17" s="1"/>
  <c r="D17" s="1"/>
  <c r="C18" s="1"/>
  <c r="D18" s="1"/>
  <c r="C19" s="1"/>
  <c r="D19" s="1"/>
  <c r="C20" s="1"/>
  <c r="D20" s="1"/>
  <c r="C21" s="1"/>
  <c r="D21" s="1"/>
  <c r="C22" s="1"/>
  <c r="D22" s="1"/>
  <c r="K661" l="1"/>
</calcChain>
</file>

<file path=xl/comments1.xml><?xml version="1.0" encoding="utf-8"?>
<comments xmlns="http://schemas.openxmlformats.org/spreadsheetml/2006/main">
  <authors>
    <author>63089</author>
  </authors>
  <commentList>
    <comment ref="J14" authorId="0">
      <text>
        <r>
          <rPr>
            <b/>
            <sz val="9"/>
            <color indexed="81"/>
            <rFont val="Tahoma"/>
            <family val="2"/>
            <charset val="238"/>
          </rPr>
          <t>63089:</t>
        </r>
        <r>
          <rPr>
            <sz val="9"/>
            <color indexed="81"/>
            <rFont val="Tahoma"/>
            <family val="2"/>
            <charset val="238"/>
          </rPr>
          <t xml:space="preserve">
oprava přední nápravy (výměna tlumičů pérování, výměna předních a zadních silenbloků spodních ramen, obou čepů řízení, , vnitřní manžety homokinetického kloubu, tyček stabilizátoru a exentrických šroubů, provedení sbíhavosti </t>
        </r>
      </text>
    </comment>
    <comment ref="I20" authorId="0">
      <text>
        <r>
          <rPr>
            <b/>
            <sz val="9"/>
            <color indexed="81"/>
            <rFont val="Tahoma"/>
            <family val="2"/>
            <charset val="238"/>
          </rPr>
          <t>63089:</t>
        </r>
        <r>
          <rPr>
            <sz val="9"/>
            <color indexed="81"/>
            <rFont val="Tahoma"/>
            <family val="2"/>
            <charset val="238"/>
          </rPr>
          <t xml:space="preserve">
revize transportní techniky
</t>
        </r>
      </text>
    </comment>
    <comment ref="J20" authorId="0">
      <text>
        <r>
          <rPr>
            <b/>
            <sz val="9"/>
            <color indexed="81"/>
            <rFont val="Tahoma"/>
            <family val="2"/>
            <charset val="238"/>
          </rPr>
          <t>63089:</t>
        </r>
        <r>
          <rPr>
            <sz val="9"/>
            <color indexed="81"/>
            <rFont val="Tahoma"/>
            <family val="2"/>
            <charset val="238"/>
          </rPr>
          <t xml:space="preserve">
oprava transportní techniky
</t>
        </r>
      </text>
    </comment>
    <comment ref="I21" authorId="0">
      <text>
        <r>
          <rPr>
            <b/>
            <sz val="9"/>
            <color indexed="81"/>
            <rFont val="Tahoma"/>
            <family val="2"/>
            <charset val="238"/>
          </rPr>
          <t>63089:</t>
        </r>
        <r>
          <rPr>
            <sz val="9"/>
            <color indexed="81"/>
            <rFont val="Tahoma"/>
            <family val="2"/>
            <charset val="238"/>
          </rPr>
          <t xml:space="preserve">
 2360,- KčSTK a emise
8501,- Kč servisní prohlídka
</t>
        </r>
      </text>
    </comment>
    <comment ref="J21" authorId="0">
      <text>
        <r>
          <rPr>
            <b/>
            <sz val="9"/>
            <color indexed="81"/>
            <rFont val="Tahoma"/>
            <family val="2"/>
            <charset val="238"/>
          </rPr>
          <t>63089:</t>
        </r>
        <r>
          <rPr>
            <sz val="9"/>
            <color indexed="81"/>
            <rFont val="Tahoma"/>
            <family val="2"/>
            <charset val="238"/>
          </rPr>
          <t xml:space="preserve">
oprava motoru (vozidlo neprošlo měřením emisí) vyčištění vstřikovacích trysek ultrazvukem, seřízení vstřikovacího čerpadla, výměna předních a zadních brzdových desek, vyčištění brzdových třmenů obou náprav, oprava topení v sanitní nástavbě (výměna motorku topení) oprava úniku chladící kapaliny</t>
        </r>
      </text>
    </comment>
    <comment ref="J33" authorId="0">
      <text>
        <r>
          <rPr>
            <b/>
            <sz val="9"/>
            <color indexed="81"/>
            <rFont val="Tahoma"/>
            <family val="2"/>
            <charset val="238"/>
          </rPr>
          <t>63089:</t>
        </r>
        <r>
          <rPr>
            <sz val="9"/>
            <color indexed="81"/>
            <rFont val="Tahoma"/>
            <family val="2"/>
            <charset val="238"/>
          </rPr>
          <t xml:space="preserve">
výměna servořízení, sbíhavost PN, GO hlavy motoru, oprava motoru
</t>
        </r>
      </text>
    </comment>
    <comment ref="I35" authorId="0">
      <text>
        <r>
          <rPr>
            <b/>
            <sz val="9"/>
            <color indexed="81"/>
            <rFont val="Tahoma"/>
            <family val="2"/>
            <charset val="238"/>
          </rPr>
          <t>63089:</t>
        </r>
        <r>
          <rPr>
            <sz val="9"/>
            <color indexed="81"/>
            <rFont val="Tahoma"/>
            <family val="2"/>
            <charset val="238"/>
          </rPr>
          <t xml:space="preserve">
STK</t>
        </r>
      </text>
    </comment>
    <comment ref="I42" authorId="0">
      <text>
        <r>
          <rPr>
            <b/>
            <sz val="9"/>
            <color indexed="81"/>
            <rFont val="Tahoma"/>
            <family val="2"/>
            <charset val="238"/>
          </rPr>
          <t>63089:</t>
        </r>
        <r>
          <rPr>
            <sz val="9"/>
            <color indexed="81"/>
            <rFont val="Tahoma"/>
            <family val="2"/>
            <charset val="238"/>
          </rPr>
          <t xml:space="preserve">
revize transportní techniky</t>
        </r>
      </text>
    </comment>
    <comment ref="J59" authorId="0">
      <text>
        <r>
          <rPr>
            <b/>
            <sz val="9"/>
            <color indexed="81"/>
            <rFont val="Tahoma"/>
            <family val="2"/>
            <charset val="238"/>
          </rPr>
          <t>63089:</t>
        </r>
        <r>
          <rPr>
            <sz val="9"/>
            <color indexed="81"/>
            <rFont val="Tahoma"/>
            <family val="2"/>
            <charset val="238"/>
          </rPr>
          <t xml:space="preserve">
Oprava PN (výměna všech silenbloků ramen, spodních kulových čepů, čepů řízení, gum stabilizátoru, tyček stabilizátoru, sbíhavost PN, výměna osvětlení RZ, výměna zámku zadních dveří, oprava palubní desky (vrzání)</t>
        </r>
      </text>
    </comment>
    <comment ref="J60" authorId="0">
      <text>
        <r>
          <rPr>
            <b/>
            <sz val="9"/>
            <color indexed="81"/>
            <rFont val="Tahoma"/>
            <family val="2"/>
            <charset val="238"/>
          </rPr>
          <t>63089:</t>
        </r>
        <r>
          <rPr>
            <sz val="9"/>
            <color indexed="81"/>
            <rFont val="Tahoma"/>
            <family val="2"/>
            <charset val="238"/>
          </rPr>
          <t xml:space="preserve">
oprava nosítek - výměna vidlice i sa kolečkama a brzdou.</t>
        </r>
      </text>
    </comment>
    <comment ref="I63" authorId="0">
      <text>
        <r>
          <rPr>
            <b/>
            <sz val="9"/>
            <color indexed="81"/>
            <rFont val="Tahoma"/>
            <family val="2"/>
            <charset val="238"/>
          </rPr>
          <t>63089:</t>
        </r>
        <r>
          <rPr>
            <sz val="9"/>
            <color indexed="81"/>
            <rFont val="Tahoma"/>
            <family val="2"/>
            <charset val="238"/>
          </rPr>
          <t xml:space="preserve">
Emise a STK</t>
        </r>
      </text>
    </comment>
    <comment ref="I64" authorId="0">
      <text>
        <r>
          <rPr>
            <b/>
            <sz val="9"/>
            <color indexed="81"/>
            <rFont val="Tahoma"/>
            <family val="2"/>
            <charset val="238"/>
          </rPr>
          <t>63089:</t>
        </r>
        <r>
          <rPr>
            <sz val="9"/>
            <color indexed="81"/>
            <rFont val="Tahoma"/>
            <family val="2"/>
            <charset val="238"/>
          </rPr>
          <t xml:space="preserve">
revize transportní techniky</t>
        </r>
      </text>
    </comment>
    <comment ref="J64" authorId="0">
      <text>
        <r>
          <rPr>
            <b/>
            <sz val="9"/>
            <color indexed="81"/>
            <rFont val="Tahoma"/>
            <family val="2"/>
            <charset val="238"/>
          </rPr>
          <t>63089:</t>
        </r>
        <r>
          <rPr>
            <sz val="9"/>
            <color indexed="81"/>
            <rFont val="Tahoma"/>
            <family val="2"/>
            <charset val="238"/>
          </rPr>
          <t xml:space="preserve">
oprava prahu bočních posuvných dveří, seřízení posuvných dveří, oprava laku vnitřní části prahu</t>
        </r>
      </text>
    </comment>
    <comment ref="I66" authorId="0">
      <text>
        <r>
          <rPr>
            <b/>
            <sz val="9"/>
            <color indexed="81"/>
            <rFont val="Tahoma"/>
            <family val="2"/>
            <charset val="238"/>
          </rPr>
          <t>63089:</t>
        </r>
        <r>
          <rPr>
            <sz val="9"/>
            <color indexed="81"/>
            <rFont val="Tahoma"/>
            <family val="2"/>
            <charset val="238"/>
          </rPr>
          <t xml:space="preserve">
servisní prohlídka po 330000 km</t>
        </r>
      </text>
    </comment>
    <comment ref="J66" authorId="0">
      <text>
        <r>
          <rPr>
            <b/>
            <sz val="9"/>
            <color indexed="81"/>
            <rFont val="Tahoma"/>
            <family val="2"/>
            <charset val="238"/>
          </rPr>
          <t>63089:</t>
        </r>
        <r>
          <rPr>
            <sz val="9"/>
            <color indexed="81"/>
            <rFont val="Tahoma"/>
            <family val="2"/>
            <charset val="238"/>
          </rPr>
          <t xml:space="preserve">
výměna předních a  brzdových kotoučů, výměna předních a zadních brzdových desek, lanovodů RB, zadní pružiny rb,  palivového filtru a  snímače ABS</t>
        </r>
      </text>
    </comment>
    <comment ref="J79" authorId="0">
      <text>
        <r>
          <rPr>
            <b/>
            <sz val="9"/>
            <color indexed="81"/>
            <rFont val="Tahoma"/>
            <family val="2"/>
            <charset val="238"/>
          </rPr>
          <t>63089:</t>
        </r>
        <r>
          <rPr>
            <sz val="9"/>
            <color indexed="81"/>
            <rFont val="Tahoma"/>
            <family val="2"/>
            <charset val="238"/>
          </rPr>
          <t xml:space="preserve">
ŠU nezaviněná DN, výměna levého světlometu, přední masky dolní, výměna krytu pod světlomety včetně držáků, oprava levého předního blatníku, výměna předního nárazníku a oprava ochranného rámu, lakování: levý přední blatník, kapota, spodní kryt pod světla  a polepy</t>
        </r>
      </text>
    </comment>
    <comment ref="I80" authorId="0">
      <text>
        <r>
          <rPr>
            <b/>
            <sz val="9"/>
            <color indexed="81"/>
            <rFont val="Tahoma"/>
            <family val="2"/>
            <charset val="238"/>
          </rPr>
          <t>63089:</t>
        </r>
        <r>
          <rPr>
            <sz val="9"/>
            <color indexed="81"/>
            <rFont val="Tahoma"/>
            <family val="2"/>
            <charset val="238"/>
          </rPr>
          <t xml:space="preserve">
provedení servisní prohlídky</t>
        </r>
      </text>
    </comment>
    <comment ref="J80" authorId="0">
      <text>
        <r>
          <rPr>
            <b/>
            <sz val="9"/>
            <color indexed="81"/>
            <rFont val="Tahoma"/>
            <family val="2"/>
            <charset val="238"/>
          </rPr>
          <t>63089:</t>
        </r>
        <r>
          <rPr>
            <sz val="9"/>
            <color indexed="81"/>
            <rFont val="Tahoma"/>
            <family val="2"/>
            <charset val="238"/>
          </rPr>
          <t xml:space="preserve">
výměna předních a zadních brzdových kotoučů, brzdových destiček, oprava výfuku, výměna řídící jednotky centrálního zamykání a dodání dvou ovladačů, oprava vysílačky
</t>
        </r>
      </text>
    </comment>
    <comment ref="J85" authorId="0">
      <text>
        <r>
          <rPr>
            <b/>
            <sz val="9"/>
            <color indexed="81"/>
            <rFont val="Tahoma"/>
            <family val="2"/>
            <charset val="238"/>
          </rPr>
          <t>63089:</t>
        </r>
        <r>
          <rPr>
            <sz val="9"/>
            <color indexed="81"/>
            <rFont val="Tahoma"/>
            <family val="2"/>
            <charset val="238"/>
          </rPr>
          <t xml:space="preserve">
výměna kompletního výfukového potrubí, štítů brzd zadní nápravy, spínače br sv.</t>
        </r>
      </text>
    </comment>
    <comment ref="I86" authorId="0">
      <text>
        <r>
          <rPr>
            <b/>
            <sz val="9"/>
            <color indexed="81"/>
            <rFont val="Tahoma"/>
            <family val="2"/>
            <charset val="238"/>
          </rPr>
          <t>63089:</t>
        </r>
        <r>
          <rPr>
            <sz val="9"/>
            <color indexed="81"/>
            <rFont val="Tahoma"/>
            <family val="2"/>
            <charset val="238"/>
          </rPr>
          <t xml:space="preserve">
revize transportní techniky</t>
        </r>
      </text>
    </comment>
    <comment ref="I87" authorId="0">
      <text>
        <r>
          <rPr>
            <b/>
            <sz val="9"/>
            <color indexed="81"/>
            <rFont val="Tahoma"/>
            <family val="2"/>
            <charset val="238"/>
          </rPr>
          <t>63089:</t>
        </r>
        <r>
          <rPr>
            <sz val="9"/>
            <color indexed="81"/>
            <rFont val="Tahoma"/>
            <family val="2"/>
            <charset val="238"/>
          </rPr>
          <t xml:space="preserve">
STK a emise</t>
        </r>
      </text>
    </comment>
    <comment ref="J101" authorId="0">
      <text>
        <r>
          <rPr>
            <b/>
            <sz val="9"/>
            <color indexed="81"/>
            <rFont val="Tahoma"/>
            <family val="2"/>
            <charset val="238"/>
          </rPr>
          <t>63089:</t>
        </r>
        <r>
          <rPr>
            <sz val="9"/>
            <color indexed="81"/>
            <rFont val="Tahoma"/>
            <family val="2"/>
            <charset val="238"/>
          </rPr>
          <t xml:space="preserve">
výměna zásuvky ABL 230 V, oprava zavírání zadních dveří - výměna zámku a obvodového těsnění dveří, výměna spínače brzdových světel, oprava ABS - výměna snímače ABS, zaklení prostoru pro pacienty</t>
        </r>
      </text>
    </comment>
    <comment ref="I102" authorId="0">
      <text>
        <r>
          <rPr>
            <b/>
            <sz val="9"/>
            <color indexed="81"/>
            <rFont val="Tahoma"/>
            <family val="2"/>
            <charset val="238"/>
          </rPr>
          <t>63089:</t>
        </r>
        <r>
          <rPr>
            <sz val="9"/>
            <color indexed="81"/>
            <rFont val="Tahoma"/>
            <family val="2"/>
            <charset val="238"/>
          </rPr>
          <t xml:space="preserve">
STK a EMISE
</t>
        </r>
      </text>
    </comment>
    <comment ref="I108" authorId="0">
      <text>
        <r>
          <rPr>
            <b/>
            <sz val="9"/>
            <color indexed="81"/>
            <rFont val="Tahoma"/>
            <family val="2"/>
            <charset val="238"/>
          </rPr>
          <t>63089:</t>
        </r>
        <r>
          <rPr>
            <sz val="9"/>
            <color indexed="81"/>
            <rFont val="Tahoma"/>
            <family val="2"/>
            <charset val="238"/>
          </rPr>
          <t xml:space="preserve">
revize transportní techniky</t>
        </r>
      </text>
    </comment>
    <comment ref="J121" authorId="0">
      <text>
        <r>
          <rPr>
            <b/>
            <sz val="9"/>
            <color indexed="81"/>
            <rFont val="Tahoma"/>
            <family val="2"/>
            <charset val="238"/>
          </rPr>
          <t>63089:</t>
        </r>
        <r>
          <rPr>
            <sz val="9"/>
            <color indexed="81"/>
            <rFont val="Tahoma"/>
            <family val="2"/>
            <charset val="238"/>
          </rPr>
          <t xml:space="preserve">
výměna palivového filtru, vyčištění palivové soustavy
</t>
        </r>
      </text>
    </comment>
    <comment ref="I125" authorId="0">
      <text>
        <r>
          <rPr>
            <b/>
            <sz val="9"/>
            <color indexed="81"/>
            <rFont val="Tahoma"/>
            <family val="2"/>
            <charset val="238"/>
          </rPr>
          <t>63089:</t>
        </r>
        <r>
          <rPr>
            <sz val="9"/>
            <color indexed="81"/>
            <rFont val="Tahoma"/>
            <family val="2"/>
            <charset val="238"/>
          </rPr>
          <t xml:space="preserve">
2360,- Kč STK a EMISE
5774,- Kč servisní prohlídka</t>
        </r>
      </text>
    </comment>
    <comment ref="J125" authorId="0">
      <text>
        <r>
          <rPr>
            <b/>
            <sz val="9"/>
            <color indexed="81"/>
            <rFont val="Tahoma"/>
            <family val="2"/>
            <charset val="238"/>
          </rPr>
          <t>63089:</t>
        </r>
        <r>
          <rPr>
            <sz val="9"/>
            <color indexed="81"/>
            <rFont val="Tahoma"/>
            <family val="2"/>
            <charset val="238"/>
          </rPr>
          <t xml:space="preserve">
Oprava přední nápravy: výměna všech silenbloků ramen a sbíhavost PN, výměna hlavního lana a pomocných lan RB, zadních a předních brzdových desek, stahovačky okna u řidiče, uložení výstupního hřídele převodovky a olej v převodovce</t>
        </r>
      </text>
    </comment>
    <comment ref="J126" authorId="0">
      <text>
        <r>
          <rPr>
            <b/>
            <sz val="9"/>
            <color indexed="81"/>
            <rFont val="Tahoma"/>
            <family val="2"/>
            <charset val="238"/>
          </rPr>
          <t>63089:</t>
        </r>
        <r>
          <rPr>
            <sz val="9"/>
            <color indexed="81"/>
            <rFont val="Tahoma"/>
            <family val="2"/>
            <charset val="238"/>
          </rPr>
          <t xml:space="preserve">
16335,- Kč oprava podvozku nosítek (výměna zadních noh a opěr)
8189,- Kč výměna celého výfuku a potrubí</t>
        </r>
      </text>
    </comment>
    <comment ref="I130" authorId="0">
      <text>
        <r>
          <rPr>
            <b/>
            <sz val="9"/>
            <color indexed="81"/>
            <rFont val="Tahoma"/>
            <family val="2"/>
            <charset val="238"/>
          </rPr>
          <t>63089:</t>
        </r>
        <r>
          <rPr>
            <sz val="9"/>
            <color indexed="81"/>
            <rFont val="Tahoma"/>
            <family val="2"/>
            <charset val="238"/>
          </rPr>
          <t xml:space="preserve">
revize transportní techniky</t>
        </r>
      </text>
    </comment>
    <comment ref="J132" authorId="0">
      <text>
        <r>
          <rPr>
            <b/>
            <sz val="9"/>
            <color indexed="81"/>
            <rFont val="Tahoma"/>
            <family val="2"/>
            <charset val="238"/>
          </rPr>
          <t>63089:</t>
        </r>
        <r>
          <rPr>
            <sz val="9"/>
            <color indexed="81"/>
            <rFont val="Tahoma"/>
            <family val="2"/>
            <charset val="238"/>
          </rPr>
          <t xml:space="preserve">
oprava vytržené torzní tyče PN (oprava podlahy vyvaření, nová konzola uchycení) nový vnější kloub (poškozen při vytržení torzní tyče), výměna vnitřní manžety poloosy
Výměna řemenice motoru včetně šroubu</t>
        </r>
      </text>
    </comment>
    <comment ref="I146" authorId="0">
      <text>
        <r>
          <rPr>
            <b/>
            <sz val="9"/>
            <color indexed="81"/>
            <rFont val="Tahoma"/>
            <family val="2"/>
            <charset val="238"/>
          </rPr>
          <t>63089:</t>
        </r>
        <r>
          <rPr>
            <sz val="9"/>
            <color indexed="81"/>
            <rFont val="Tahoma"/>
            <family val="2"/>
            <charset val="238"/>
          </rPr>
          <t xml:space="preserve">
servisní prohlídka po 360 000 km</t>
        </r>
      </text>
    </comment>
    <comment ref="J146" authorId="0">
      <text>
        <r>
          <rPr>
            <b/>
            <sz val="9"/>
            <color indexed="81"/>
            <rFont val="Tahoma"/>
            <family val="2"/>
            <charset val="238"/>
          </rPr>
          <t>63089:</t>
        </r>
        <r>
          <rPr>
            <sz val="9"/>
            <color indexed="81"/>
            <rFont val="Tahoma"/>
            <family val="2"/>
            <charset val="238"/>
          </rPr>
          <t xml:space="preserve">
10 555,- Kč oprava PN, výměna svíček, všech silenbloků předních ramen, blavních a pomocných lan RB, sbíhavost PN.
9647,- Kč oprava po DN - ŠU</t>
        </r>
      </text>
    </comment>
    <comment ref="I150" authorId="0">
      <text>
        <r>
          <rPr>
            <b/>
            <sz val="9"/>
            <color indexed="81"/>
            <rFont val="Tahoma"/>
            <family val="2"/>
            <charset val="238"/>
          </rPr>
          <t>63089:</t>
        </r>
        <r>
          <rPr>
            <sz val="9"/>
            <color indexed="81"/>
            <rFont val="Tahoma"/>
            <family val="2"/>
            <charset val="238"/>
          </rPr>
          <t xml:space="preserve">
stk a emise
</t>
        </r>
      </text>
    </comment>
    <comment ref="J150" authorId="0">
      <text>
        <r>
          <rPr>
            <b/>
            <sz val="9"/>
            <color indexed="81"/>
            <rFont val="Tahoma"/>
            <family val="2"/>
            <charset val="238"/>
          </rPr>
          <t>63089:</t>
        </r>
        <r>
          <rPr>
            <sz val="9"/>
            <color indexed="81"/>
            <rFont val="Tahoma"/>
            <family val="2"/>
            <charset val="238"/>
          </rPr>
          <t xml:space="preserve">
vozidlo neprošlo na měření emisí, výměna lambda sondy, oprava řídící jednotky motoru - nekomunikuje, resistenční kódy vykazují závadu.</t>
        </r>
      </text>
    </comment>
    <comment ref="I152" authorId="0">
      <text>
        <r>
          <rPr>
            <b/>
            <sz val="9"/>
            <color indexed="81"/>
            <rFont val="Tahoma"/>
            <family val="2"/>
            <charset val="238"/>
          </rPr>
          <t>63089:</t>
        </r>
        <r>
          <rPr>
            <sz val="9"/>
            <color indexed="81"/>
            <rFont val="Tahoma"/>
            <family val="2"/>
            <charset val="238"/>
          </rPr>
          <t xml:space="preserve">
revize transportní techniky</t>
        </r>
      </text>
    </comment>
    <comment ref="J173" authorId="0">
      <text>
        <r>
          <rPr>
            <b/>
            <sz val="9"/>
            <color indexed="81"/>
            <rFont val="Tahoma"/>
            <family val="2"/>
            <charset val="238"/>
          </rPr>
          <t>63089:</t>
        </r>
        <r>
          <rPr>
            <sz val="9"/>
            <color indexed="81"/>
            <rFont val="Tahoma"/>
            <family val="2"/>
            <charset val="238"/>
          </rPr>
          <t xml:space="preserve">
výměna hlavního brzdového válce, výměna brzdové kapaliny, oprava zadního brzd. třmenu, oprava úniku chladící kapaliny (nová příruba, těsnění, a těsnící kroužky).</t>
        </r>
      </text>
    </comment>
    <comment ref="I175" authorId="0">
      <text>
        <r>
          <rPr>
            <b/>
            <sz val="9"/>
            <color indexed="81"/>
            <rFont val="Tahoma"/>
            <family val="2"/>
            <charset val="238"/>
          </rPr>
          <t>63089:</t>
        </r>
        <r>
          <rPr>
            <sz val="9"/>
            <color indexed="81"/>
            <rFont val="Tahoma"/>
            <family val="2"/>
            <charset val="238"/>
          </rPr>
          <t xml:space="preserve">
STK a EMISE</t>
        </r>
      </text>
    </comment>
    <comment ref="J189" authorId="0">
      <text>
        <r>
          <rPr>
            <b/>
            <sz val="9"/>
            <color indexed="81"/>
            <rFont val="Tahoma"/>
            <family val="2"/>
            <charset val="238"/>
          </rPr>
          <t>63089:</t>
        </r>
        <r>
          <rPr>
            <sz val="9"/>
            <color indexed="81"/>
            <rFont val="Tahoma"/>
            <family val="2"/>
            <charset val="238"/>
          </rPr>
          <t xml:space="preserve">
odstranění závad z měření emisí:  oprava a vyčistění vstřikovače 3 válce ultrazvukem, seřízení na stolici</t>
        </r>
      </text>
    </comment>
    <comment ref="I196" authorId="0">
      <text>
        <r>
          <rPr>
            <b/>
            <sz val="9"/>
            <color indexed="81"/>
            <rFont val="Tahoma"/>
            <family val="2"/>
            <charset val="238"/>
          </rPr>
          <t>63089:</t>
        </r>
        <r>
          <rPr>
            <sz val="9"/>
            <color indexed="81"/>
            <rFont val="Tahoma"/>
            <family val="2"/>
            <charset val="238"/>
          </rPr>
          <t xml:space="preserve">
revize transportní techniky</t>
        </r>
      </text>
    </comment>
    <comment ref="J197" authorId="0">
      <text>
        <r>
          <rPr>
            <b/>
            <sz val="9"/>
            <color indexed="81"/>
            <rFont val="Tahoma"/>
            <family val="2"/>
            <charset val="238"/>
          </rPr>
          <t>63089:</t>
        </r>
        <r>
          <rPr>
            <sz val="9"/>
            <color indexed="81"/>
            <rFont val="Tahoma"/>
            <family val="2"/>
            <charset val="238"/>
          </rPr>
          <t xml:space="preserve">
oprava zkorodovaných bočních posuvných dveří, oprava podlahy, prahu, stupačky, výměna části podlahy, oprava pravého sloupku dveří, vyrovnání levých dveří, lak a anikorozní ochrana. (nešly zavírat dveře, vypadené posuvné kolejnice z důvodu koroze karoserie)</t>
        </r>
      </text>
    </comment>
    <comment ref="I218" authorId="0">
      <text>
        <r>
          <rPr>
            <b/>
            <sz val="9"/>
            <color indexed="81"/>
            <rFont val="Tahoma"/>
            <family val="2"/>
            <charset val="238"/>
          </rPr>
          <t>63089:</t>
        </r>
        <r>
          <rPr>
            <sz val="9"/>
            <color indexed="81"/>
            <rFont val="Tahoma"/>
            <family val="2"/>
            <charset val="238"/>
          </rPr>
          <t xml:space="preserve">
revize transportní techniky</t>
        </r>
      </text>
    </comment>
    <comment ref="I219" authorId="0">
      <text>
        <r>
          <rPr>
            <b/>
            <sz val="9"/>
            <color indexed="81"/>
            <rFont val="Tahoma"/>
            <family val="2"/>
            <charset val="238"/>
          </rPr>
          <t>63089:</t>
        </r>
        <r>
          <rPr>
            <sz val="9"/>
            <color indexed="81"/>
            <rFont val="Tahoma"/>
            <family val="2"/>
            <charset val="238"/>
          </rPr>
          <t xml:space="preserve">
3 866,-Kč výměna oleje v motoru
2360,- Kč STK a EMISE</t>
        </r>
      </text>
    </comment>
    <comment ref="J232" authorId="0">
      <text>
        <r>
          <rPr>
            <b/>
            <sz val="9"/>
            <color indexed="81"/>
            <rFont val="Tahoma"/>
            <family val="2"/>
            <charset val="238"/>
          </rPr>
          <t>63089:</t>
        </r>
        <r>
          <rPr>
            <sz val="9"/>
            <color indexed="81"/>
            <rFont val="Tahoma"/>
            <family val="2"/>
            <charset val="238"/>
          </rPr>
          <t xml:space="preserve">
výměna zadního ložiska kola, výměna uložení ramen PN, výměna uložení zadních ramen a brzdových trubek, přetěsnění víka ventilů, servisní prohlídka, výměna uložení zadního stabilizátoru ZN, sbíhavost náprav, výměna předních brzdových desek</t>
        </r>
      </text>
    </comment>
    <comment ref="J236" authorId="0">
      <text>
        <r>
          <rPr>
            <b/>
            <sz val="9"/>
            <color indexed="81"/>
            <rFont val="Tahoma"/>
            <family val="2"/>
            <charset val="238"/>
          </rPr>
          <t>63089:</t>
        </r>
        <r>
          <rPr>
            <sz val="9"/>
            <color indexed="81"/>
            <rFont val="Tahoma"/>
            <family val="2"/>
            <charset val="238"/>
          </rPr>
          <t xml:space="preserve">
Výměna turbodmychadla (ZADŘENÉ), demontáž a vyčištění olejové vany, sacího koše, měření tlaku oleje, přetěsnění víka ventilů, výměna oleje, olejového a vzduchového filtru, výměna oleje.</t>
        </r>
      </text>
    </comment>
    <comment ref="J237" authorId="0">
      <text>
        <r>
          <rPr>
            <b/>
            <sz val="9"/>
            <color indexed="81"/>
            <rFont val="Tahoma"/>
            <family val="2"/>
            <charset val="238"/>
          </rPr>
          <t>63089:</t>
        </r>
        <r>
          <rPr>
            <sz val="9"/>
            <color indexed="81"/>
            <rFont val="Tahoma"/>
            <family val="2"/>
            <charset val="238"/>
          </rPr>
          <t xml:space="preserve">
Výměna ventilátoru topení k kabině řidiče
</t>
        </r>
      </text>
    </comment>
    <comment ref="I239" authorId="0">
      <text>
        <r>
          <rPr>
            <b/>
            <sz val="9"/>
            <color indexed="81"/>
            <rFont val="Tahoma"/>
            <family val="2"/>
            <charset val="238"/>
          </rPr>
          <t>63089:</t>
        </r>
        <r>
          <rPr>
            <sz val="9"/>
            <color indexed="81"/>
            <rFont val="Tahoma"/>
            <family val="2"/>
            <charset val="238"/>
          </rPr>
          <t xml:space="preserve">
2360,- Kč STK a EMISE
7794,- Kč servisní prohlídka po  405 000 km
</t>
        </r>
      </text>
    </comment>
    <comment ref="J239" authorId="0">
      <text>
        <r>
          <rPr>
            <b/>
            <sz val="9"/>
            <color indexed="81"/>
            <rFont val="Tahoma"/>
            <family val="2"/>
            <charset val="238"/>
          </rPr>
          <t>63089:</t>
        </r>
        <r>
          <rPr>
            <sz val="9"/>
            <color indexed="81"/>
            <rFont val="Tahoma"/>
            <family val="2"/>
            <charset val="238"/>
          </rPr>
          <t xml:space="preserve">
37314,-Kč oprava pravého zadního brzdiče, výměna předních a zadních brzdových kotoučů a brzdových desek, oprava el instalace zadních dveří, výměna osvětlené RZ, výměna vnějších manřet poloos a tyček stabilizátoru PN, výměnna vodní hadice 
</t>
        </r>
      </text>
    </comment>
    <comment ref="I240" authorId="0">
      <text>
        <r>
          <rPr>
            <b/>
            <sz val="9"/>
            <color indexed="81"/>
            <rFont val="Tahoma"/>
            <family val="2"/>
            <charset val="238"/>
          </rPr>
          <t>63089:</t>
        </r>
        <r>
          <rPr>
            <sz val="9"/>
            <color indexed="81"/>
            <rFont val="Tahoma"/>
            <family val="2"/>
            <charset val="238"/>
          </rPr>
          <t xml:space="preserve">
revize transportní techniky</t>
        </r>
      </text>
    </comment>
    <comment ref="J240" authorId="0">
      <text>
        <r>
          <rPr>
            <b/>
            <sz val="9"/>
            <color indexed="81"/>
            <rFont val="Tahoma"/>
            <family val="2"/>
            <charset val="238"/>
          </rPr>
          <t>63089:</t>
        </r>
        <r>
          <rPr>
            <sz val="9"/>
            <color indexed="81"/>
            <rFont val="Tahoma"/>
            <family val="2"/>
            <charset val="238"/>
          </rPr>
          <t xml:space="preserve">
oprava transportní techniky
</t>
        </r>
      </text>
    </comment>
    <comment ref="I253" authorId="0">
      <text>
        <r>
          <rPr>
            <b/>
            <sz val="9"/>
            <color indexed="81"/>
            <rFont val="Tahoma"/>
            <family val="2"/>
            <charset val="238"/>
          </rPr>
          <t>63089:</t>
        </r>
        <r>
          <rPr>
            <sz val="9"/>
            <color indexed="81"/>
            <rFont val="Tahoma"/>
            <family val="2"/>
            <charset val="238"/>
          </rPr>
          <t xml:space="preserve">
servisní prohlídka</t>
        </r>
      </text>
    </comment>
    <comment ref="J253" authorId="0">
      <text>
        <r>
          <rPr>
            <b/>
            <sz val="9"/>
            <color indexed="81"/>
            <rFont val="Tahoma"/>
            <family val="2"/>
            <charset val="238"/>
          </rPr>
          <t>63089:</t>
        </r>
        <r>
          <rPr>
            <sz val="9"/>
            <color indexed="81"/>
            <rFont val="Tahoma"/>
            <family val="2"/>
            <charset val="238"/>
          </rPr>
          <t xml:space="preserve">
výměna předních brzdových desek, sbíhavost PN</t>
        </r>
      </text>
    </comment>
    <comment ref="K253" authorId="0">
      <text>
        <r>
          <rPr>
            <b/>
            <sz val="9"/>
            <color indexed="81"/>
            <rFont val="Tahoma"/>
            <family val="2"/>
            <charset val="238"/>
          </rPr>
          <t>63089:</t>
        </r>
        <r>
          <rPr>
            <sz val="9"/>
            <color indexed="81"/>
            <rFont val="Tahoma"/>
            <family val="2"/>
            <charset val="238"/>
          </rPr>
          <t xml:space="preserve">
servisní prohlídka, výměna předních brzdových desek</t>
        </r>
      </text>
    </comment>
    <comment ref="I258" authorId="0">
      <text>
        <r>
          <rPr>
            <b/>
            <sz val="9"/>
            <color indexed="81"/>
            <rFont val="Tahoma"/>
            <family val="2"/>
            <charset val="238"/>
          </rPr>
          <t>63089:</t>
        </r>
        <r>
          <rPr>
            <sz val="9"/>
            <color indexed="81"/>
            <rFont val="Tahoma"/>
            <family val="2"/>
            <charset val="238"/>
          </rPr>
          <t xml:space="preserve">
emise a STK
</t>
        </r>
      </text>
    </comment>
    <comment ref="I259" authorId="0">
      <text>
        <r>
          <rPr>
            <b/>
            <sz val="9"/>
            <color indexed="81"/>
            <rFont val="Tahoma"/>
            <family val="2"/>
            <charset val="238"/>
          </rPr>
          <t>63089:</t>
        </r>
        <r>
          <rPr>
            <sz val="9"/>
            <color indexed="81"/>
            <rFont val="Tahoma"/>
            <family val="2"/>
            <charset val="238"/>
          </rPr>
          <t xml:space="preserve">
servisní prohlídka včetně servisu brzdové kapaliny a palivového filtru</t>
        </r>
      </text>
    </comment>
    <comment ref="J259" authorId="0">
      <text>
        <r>
          <rPr>
            <b/>
            <sz val="9"/>
            <color indexed="81"/>
            <rFont val="Tahoma"/>
            <family val="2"/>
            <charset val="238"/>
          </rPr>
          <t>63089:</t>
        </r>
        <r>
          <rPr>
            <sz val="9"/>
            <color indexed="81"/>
            <rFont val="Tahoma"/>
            <family val="2"/>
            <charset val="238"/>
          </rPr>
          <t xml:space="preserve">
oprava řídící jednotky motoru, výměna senzuru tlaku a tlakové hadice turba, výměna obou vnějších kloubů poloos, tyček stabilizátoru PN, zadních brzdových desk a kotoučů, oprava stahování okna u řidiče</t>
        </r>
      </text>
    </comment>
    <comment ref="I262" authorId="0">
      <text>
        <r>
          <rPr>
            <b/>
            <sz val="9"/>
            <color indexed="81"/>
            <rFont val="Tahoma"/>
            <family val="2"/>
            <charset val="238"/>
          </rPr>
          <t>63089:</t>
        </r>
        <r>
          <rPr>
            <sz val="9"/>
            <color indexed="81"/>
            <rFont val="Tahoma"/>
            <family val="2"/>
            <charset val="238"/>
          </rPr>
          <t xml:space="preserve">
revize transportní techniky</t>
        </r>
      </text>
    </comment>
    <comment ref="J262" authorId="0">
      <text>
        <r>
          <rPr>
            <b/>
            <sz val="9"/>
            <color indexed="81"/>
            <rFont val="Tahoma"/>
            <family val="2"/>
            <charset val="238"/>
          </rPr>
          <t>63089:</t>
        </r>
        <r>
          <rPr>
            <sz val="9"/>
            <color indexed="81"/>
            <rFont val="Tahoma"/>
            <family val="2"/>
            <charset val="238"/>
          </rPr>
          <t xml:space="preserve">
oprava transportní techniky</t>
        </r>
      </text>
    </comment>
    <comment ref="J275" authorId="0">
      <text>
        <r>
          <rPr>
            <b/>
            <sz val="9"/>
            <color indexed="81"/>
            <rFont val="Tahoma"/>
            <family val="2"/>
            <charset val="238"/>
          </rPr>
          <t>63089:</t>
        </r>
        <r>
          <rPr>
            <sz val="9"/>
            <color indexed="81"/>
            <rFont val="Tahoma"/>
            <family val="2"/>
            <charset val="238"/>
          </rPr>
          <t xml:space="preserve">
výměna předních a zadních brzdových kotoučů, výměna předních a zadní brzdových desek, oprava (přetěsnění zadních brzdových třmenů), výměna brzdové kapaliny</t>
        </r>
      </text>
    </comment>
    <comment ref="J276" authorId="0">
      <text>
        <r>
          <rPr>
            <b/>
            <sz val="9"/>
            <color indexed="81"/>
            <rFont val="Tahoma"/>
            <family val="2"/>
            <charset val="238"/>
          </rPr>
          <t>63089:</t>
        </r>
        <r>
          <rPr>
            <sz val="9"/>
            <color indexed="81"/>
            <rFont val="Tahoma"/>
            <family val="2"/>
            <charset val="238"/>
          </rPr>
          <t xml:space="preserve">
servisní prohlídka, výměna silenbloků předních ramen, sbíhavost, výměna uložení zadních ramen, výměna relé palivového čerpadla, výměna spodních čepů obou ranem PN a čepů řízení</t>
        </r>
      </text>
    </comment>
    <comment ref="J279" authorId="0">
      <text>
        <r>
          <rPr>
            <b/>
            <sz val="9"/>
            <color indexed="81"/>
            <rFont val="Tahoma"/>
            <family val="2"/>
            <charset val="238"/>
          </rPr>
          <t>63089:</t>
        </r>
        <r>
          <rPr>
            <sz val="9"/>
            <color indexed="81"/>
            <rFont val="Tahoma"/>
            <family val="2"/>
            <charset val="238"/>
          </rPr>
          <t xml:space="preserve">
výměna rozvodů na motoru, výměna vadného EGR ventilu a svorkovnice </t>
        </r>
      </text>
    </comment>
    <comment ref="J280" authorId="0">
      <text>
        <r>
          <rPr>
            <b/>
            <sz val="9"/>
            <color indexed="81"/>
            <rFont val="Tahoma"/>
            <family val="2"/>
            <charset val="238"/>
          </rPr>
          <t>63089:</t>
        </r>
        <r>
          <rPr>
            <sz val="9"/>
            <color indexed="81"/>
            <rFont val="Tahoma"/>
            <family val="2"/>
            <charset val="238"/>
          </rPr>
          <t xml:space="preserve">
oprava podvozku nosítek - zlomený rám (výměna)</t>
        </r>
      </text>
    </comment>
    <comment ref="I284" authorId="0">
      <text>
        <r>
          <rPr>
            <b/>
            <sz val="9"/>
            <color indexed="81"/>
            <rFont val="Tahoma"/>
            <family val="2"/>
            <charset val="238"/>
          </rPr>
          <t>63089:</t>
        </r>
        <r>
          <rPr>
            <sz val="9"/>
            <color indexed="81"/>
            <rFont val="Tahoma"/>
            <family val="2"/>
            <charset val="238"/>
          </rPr>
          <t xml:space="preserve">
revize transportní techniky</t>
        </r>
      </text>
    </comment>
    <comment ref="J284" authorId="0">
      <text>
        <r>
          <rPr>
            <b/>
            <sz val="9"/>
            <color indexed="81"/>
            <rFont val="Tahoma"/>
            <family val="2"/>
            <charset val="238"/>
          </rPr>
          <t>63089:</t>
        </r>
        <r>
          <rPr>
            <sz val="9"/>
            <color indexed="81"/>
            <rFont val="Tahoma"/>
            <family val="2"/>
            <charset val="238"/>
          </rPr>
          <t xml:space="preserve">
oprava transportní techniky</t>
        </r>
      </text>
    </comment>
    <comment ref="J298" authorId="0">
      <text>
        <r>
          <rPr>
            <b/>
            <sz val="9"/>
            <color indexed="81"/>
            <rFont val="Tahoma"/>
            <family val="2"/>
            <charset val="238"/>
          </rPr>
          <t>63089:</t>
        </r>
        <r>
          <rPr>
            <sz val="9"/>
            <color indexed="81"/>
            <rFont val="Tahoma"/>
            <family val="2"/>
            <charset val="238"/>
          </rPr>
          <t xml:space="preserve">
servisní prohlídka, výměna brzdových desek PN, výměna čidla plnění turba a relé ŘJ motoru</t>
        </r>
      </text>
    </comment>
    <comment ref="J300" authorId="0">
      <text>
        <r>
          <rPr>
            <b/>
            <sz val="9"/>
            <color indexed="81"/>
            <rFont val="Tahoma"/>
            <family val="2"/>
            <charset val="238"/>
          </rPr>
          <t>63089:</t>
        </r>
        <r>
          <rPr>
            <sz val="9"/>
            <color indexed="81"/>
            <rFont val="Tahoma"/>
            <family val="2"/>
            <charset val="238"/>
          </rPr>
          <t xml:space="preserve">
výměna zámku zadních pátých dveří - vadný mikrospínač
</t>
        </r>
      </text>
    </comment>
    <comment ref="J302" authorId="0">
      <text>
        <r>
          <rPr>
            <b/>
            <sz val="9"/>
            <color indexed="81"/>
            <rFont val="Tahoma"/>
            <family val="2"/>
            <charset val="238"/>
          </rPr>
          <t>63089:</t>
        </r>
        <r>
          <rPr>
            <sz val="9"/>
            <color indexed="81"/>
            <rFont val="Tahoma"/>
            <family val="2"/>
            <charset val="238"/>
          </rPr>
          <t xml:space="preserve">
výměna homokinetických kloubů (vnější) obou poloos</t>
        </r>
      </text>
    </comment>
    <comment ref="I306" authorId="0">
      <text>
        <r>
          <rPr>
            <b/>
            <sz val="9"/>
            <color indexed="81"/>
            <rFont val="Tahoma"/>
            <family val="2"/>
            <charset val="238"/>
          </rPr>
          <t>63089:</t>
        </r>
        <r>
          <rPr>
            <sz val="9"/>
            <color indexed="81"/>
            <rFont val="Tahoma"/>
            <family val="2"/>
            <charset val="238"/>
          </rPr>
          <t xml:space="preserve">
revize transportní techniky</t>
        </r>
      </text>
    </comment>
    <comment ref="J306" authorId="0">
      <text>
        <r>
          <rPr>
            <b/>
            <sz val="9"/>
            <color indexed="81"/>
            <rFont val="Tahoma"/>
            <family val="2"/>
            <charset val="238"/>
          </rPr>
          <t>63089:</t>
        </r>
        <r>
          <rPr>
            <sz val="9"/>
            <color indexed="81"/>
            <rFont val="Tahoma"/>
            <family val="2"/>
            <charset val="238"/>
          </rPr>
          <t xml:space="preserve">
17 709,- Kč výměna spodních čepů, výměna čepů řízení, tyček stabilizátoru - vše PN, výměna lanovodů ruční brzdy, oprava zadních třmenů brzd - nefunkční RB., výměna brzdové kapaliny 
1374,- oprava transportní techniky</t>
        </r>
      </text>
    </comment>
    <comment ref="J320" authorId="0">
      <text>
        <r>
          <rPr>
            <b/>
            <sz val="9"/>
            <color indexed="81"/>
            <rFont val="Tahoma"/>
            <family val="2"/>
            <charset val="238"/>
          </rPr>
          <t>63089:</t>
        </r>
        <r>
          <rPr>
            <sz val="9"/>
            <color indexed="81"/>
            <rFont val="Tahoma"/>
            <family val="2"/>
            <charset val="238"/>
          </rPr>
          <t xml:space="preserve">
servisní prohlídka, výměna brzdových desk PN, výměna uložení stabilizátoru, uložení ramen, spodních čepů a čepů řízení ZN, tyčky stabilizátoru, snímače turba</t>
        </r>
      </text>
    </comment>
    <comment ref="J322" authorId="0">
      <text>
        <r>
          <rPr>
            <b/>
            <sz val="9"/>
            <color indexed="81"/>
            <rFont val="Tahoma"/>
            <family val="2"/>
            <charset val="238"/>
          </rPr>
          <t>63089:</t>
        </r>
        <r>
          <rPr>
            <sz val="9"/>
            <color indexed="81"/>
            <rFont val="Tahoma"/>
            <family val="2"/>
            <charset val="238"/>
          </rPr>
          <t xml:space="preserve">
výměna EGR ventilu na motoru</t>
        </r>
      </text>
    </comment>
    <comment ref="J324" authorId="0">
      <text>
        <r>
          <rPr>
            <b/>
            <sz val="9"/>
            <color indexed="81"/>
            <rFont val="Tahoma"/>
            <family val="2"/>
            <charset val="238"/>
          </rPr>
          <t>63089:</t>
        </r>
        <r>
          <rPr>
            <sz val="9"/>
            <color indexed="81"/>
            <rFont val="Tahoma"/>
            <family val="2"/>
            <charset val="238"/>
          </rPr>
          <t xml:space="preserve">
výměna řadící páky - prasklá, výměna spínačů stahování oken (u řidiře byl nefunkční)</t>
        </r>
      </text>
    </comment>
    <comment ref="I328" authorId="0">
      <text>
        <r>
          <rPr>
            <b/>
            <sz val="9"/>
            <color indexed="81"/>
            <rFont val="Tahoma"/>
            <family val="2"/>
            <charset val="238"/>
          </rPr>
          <t>63089:</t>
        </r>
        <r>
          <rPr>
            <sz val="9"/>
            <color indexed="81"/>
            <rFont val="Tahoma"/>
            <family val="2"/>
            <charset val="238"/>
          </rPr>
          <t xml:space="preserve">
revize transportní techniky</t>
        </r>
      </text>
    </comment>
    <comment ref="J328" authorId="0">
      <text>
        <r>
          <rPr>
            <b/>
            <sz val="9"/>
            <color indexed="81"/>
            <rFont val="Tahoma"/>
            <family val="2"/>
            <charset val="238"/>
          </rPr>
          <t>63089:</t>
        </r>
        <r>
          <rPr>
            <sz val="9"/>
            <color indexed="81"/>
            <rFont val="Tahoma"/>
            <family val="2"/>
            <charset val="238"/>
          </rPr>
          <t xml:space="preserve">
29 407,-Kč oprava transportní techniky
28747,- Kč oprava střechy - zatékalo do vozidla, výměna předních tlumičů pérování, spodních čepů PN, gum stabilizátoru ZN, tyček stabilizátoru, </t>
        </r>
      </text>
    </comment>
    <comment ref="J330" authorId="0">
      <text>
        <r>
          <rPr>
            <b/>
            <sz val="9"/>
            <color indexed="81"/>
            <rFont val="Tahoma"/>
            <family val="2"/>
            <charset val="238"/>
          </rPr>
          <t>63089:</t>
        </r>
        <r>
          <rPr>
            <sz val="9"/>
            <color indexed="81"/>
            <rFont val="Tahoma"/>
            <family val="2"/>
            <charset val="238"/>
          </rPr>
          <t xml:space="preserve">
oprava přístrojové desky, výměna uložení motoru, spodního pantu dveří řidiče, seřízení obou předních dveří</t>
        </r>
      </text>
    </comment>
    <comment ref="J343" authorId="0">
      <text>
        <r>
          <rPr>
            <b/>
            <sz val="9"/>
            <color indexed="81"/>
            <rFont val="Tahoma"/>
            <family val="2"/>
            <charset val="238"/>
          </rPr>
          <t>63089:</t>
        </r>
        <r>
          <rPr>
            <sz val="9"/>
            <color indexed="81"/>
            <rFont val="Tahoma"/>
            <family val="2"/>
            <charset val="238"/>
          </rPr>
          <t xml:space="preserve">
výměna všech silenbloků spodních ramen, výměna spodních čepů ramen, obou čepů řízení, tyček stabilizátorů, držáku stabilizátoru, nové šrouby ramen a sbíhavost - vše PN</t>
        </r>
      </text>
    </comment>
    <comment ref="I346" authorId="0">
      <text>
        <r>
          <rPr>
            <b/>
            <sz val="9"/>
            <color indexed="81"/>
            <rFont val="Tahoma"/>
            <family val="2"/>
            <charset val="238"/>
          </rPr>
          <t>63089:</t>
        </r>
        <r>
          <rPr>
            <sz val="9"/>
            <color indexed="81"/>
            <rFont val="Tahoma"/>
            <family val="2"/>
            <charset val="238"/>
          </rPr>
          <t xml:space="preserve">
servisní prohlídka po 350000 km
</t>
        </r>
      </text>
    </comment>
    <comment ref="J346" authorId="0">
      <text>
        <r>
          <rPr>
            <b/>
            <sz val="9"/>
            <color indexed="81"/>
            <rFont val="Tahoma"/>
            <family val="2"/>
            <charset val="238"/>
          </rPr>
          <t>63089:</t>
        </r>
        <r>
          <rPr>
            <sz val="9"/>
            <color indexed="81"/>
            <rFont val="Tahoma"/>
            <family val="2"/>
            <charset val="238"/>
          </rPr>
          <t xml:space="preserve">
26 264,- Kč výměna hnacího hřídele levá strana a obou kolových ložisek zadní nápravy
4019,- Kč výměna brzdových desek PN, oprava el. instalace bočních posuvných dveří a el. instalace ve sloupku u  dveří</t>
        </r>
      </text>
    </comment>
    <comment ref="I350" authorId="0">
      <text>
        <r>
          <rPr>
            <b/>
            <sz val="9"/>
            <color indexed="81"/>
            <rFont val="Tahoma"/>
            <family val="2"/>
            <charset val="238"/>
          </rPr>
          <t>63089:</t>
        </r>
        <r>
          <rPr>
            <sz val="9"/>
            <color indexed="81"/>
            <rFont val="Tahoma"/>
            <family val="2"/>
            <charset val="238"/>
          </rPr>
          <t xml:space="preserve">
2 360,- Kč STK a emise
1 815,- Kč revize transportní techniky</t>
        </r>
      </text>
    </comment>
    <comment ref="J350" authorId="0">
      <text>
        <r>
          <rPr>
            <b/>
            <sz val="9"/>
            <color indexed="81"/>
            <rFont val="Tahoma"/>
            <family val="2"/>
            <charset val="238"/>
          </rPr>
          <t>63089:</t>
        </r>
        <r>
          <rPr>
            <sz val="9"/>
            <color indexed="81"/>
            <rFont val="Tahoma"/>
            <family val="2"/>
            <charset val="238"/>
          </rPr>
          <t xml:space="preserve">
8354,- Kč vozidlo neprošlo na emisích - vysokoá kouřivost, oprava vstřikovacích trysek a jejich vyčistění ultrazvukem,  přezutí vozidla na zimní pneumatiky, opakované měření emisí
587,- Kč oprava transportní techniky </t>
        </r>
      </text>
    </comment>
    <comment ref="J363" authorId="0">
      <text>
        <r>
          <rPr>
            <b/>
            <sz val="9"/>
            <color indexed="81"/>
            <rFont val="Tahoma"/>
            <family val="2"/>
            <charset val="238"/>
          </rPr>
          <t>63089:</t>
        </r>
        <r>
          <rPr>
            <sz val="9"/>
            <color indexed="81"/>
            <rFont val="Tahoma"/>
            <family val="2"/>
            <charset val="238"/>
          </rPr>
          <t xml:space="preserve">
výměna pedálu plynu, vytržené vstřikovací čerpadlo- oprava bloku motoru</t>
        </r>
      </text>
    </comment>
    <comment ref="J364" authorId="0">
      <text>
        <r>
          <rPr>
            <b/>
            <sz val="9"/>
            <color indexed="81"/>
            <rFont val="Tahoma"/>
            <family val="2"/>
            <charset val="238"/>
          </rPr>
          <t>63089:</t>
        </r>
        <r>
          <rPr>
            <sz val="9"/>
            <color indexed="81"/>
            <rFont val="Tahoma"/>
            <family val="2"/>
            <charset val="238"/>
          </rPr>
          <t xml:space="preserve">
servisní prohlídka,  oprava zkorodovaného upevnění předního rámu, oprava podlahy u uložení řazení, výměna ložiska  pravého předního kola, výměna vstřikovacího čerpadla, výměna předních brzdových kotoučů a desk, výměna zadních brzdových desek, výměna relé ŘJ motoru</t>
        </r>
      </text>
    </comment>
    <comment ref="K364" authorId="0">
      <text>
        <r>
          <rPr>
            <b/>
            <sz val="9"/>
            <color indexed="81"/>
            <rFont val="Tahoma"/>
            <family val="2"/>
            <charset val="238"/>
          </rPr>
          <t>63089:</t>
        </r>
        <r>
          <rPr>
            <sz val="9"/>
            <color indexed="81"/>
            <rFont val="Tahoma"/>
            <family val="2"/>
            <charset val="238"/>
          </rPr>
          <t xml:space="preserve">
servisní prohlídka,  oprava zkorodovaného upevnění předního rámu, oprava podlahy u uložení řazení, výměna ložiska  pravého předního kola, výměna vstřikovacího čerpadla, výměna předních brzdových kotoučů a desk, výměna zadních brzdových desek, výměna relé ŘJ motoru</t>
        </r>
      </text>
    </comment>
    <comment ref="I369" authorId="0">
      <text>
        <r>
          <rPr>
            <b/>
            <sz val="9"/>
            <color indexed="81"/>
            <rFont val="Tahoma"/>
            <family val="2"/>
            <charset val="238"/>
          </rPr>
          <t>63089:</t>
        </r>
        <r>
          <rPr>
            <sz val="9"/>
            <color indexed="81"/>
            <rFont val="Tahoma"/>
            <family val="2"/>
            <charset val="238"/>
          </rPr>
          <t xml:space="preserve">
servisní prohlídka po 440 000 km</t>
        </r>
      </text>
    </comment>
    <comment ref="J369" authorId="0">
      <text>
        <r>
          <rPr>
            <b/>
            <sz val="9"/>
            <color indexed="81"/>
            <rFont val="Tahoma"/>
            <family val="2"/>
            <charset val="238"/>
          </rPr>
          <t>63089:</t>
        </r>
        <r>
          <rPr>
            <sz val="9"/>
            <color indexed="81"/>
            <rFont val="Tahoma"/>
            <family val="2"/>
            <charset val="238"/>
          </rPr>
          <t xml:space="preserve">
oprava držákú brzd, výměna desk PN, výměna koutoučů a desek ZN ( spálené obložení), výměna všech lanovodů RB (nesouměrnost a malé účinnost RB)výměna brzdové kapaliny oprava zadních brzdových třměnů, výměna tyček stabilizátoru PN, výměna obou vnitřních manžet poloos PN.</t>
        </r>
      </text>
    </comment>
    <comment ref="I371" authorId="0">
      <text>
        <r>
          <rPr>
            <b/>
            <sz val="9"/>
            <color indexed="81"/>
            <rFont val="Tahoma"/>
            <family val="2"/>
            <charset val="238"/>
          </rPr>
          <t>63089:</t>
        </r>
        <r>
          <rPr>
            <sz val="9"/>
            <color indexed="81"/>
            <rFont val="Tahoma"/>
            <family val="2"/>
            <charset val="238"/>
          </rPr>
          <t xml:space="preserve">
výměna obou rozvodů motoru včetně vodního čerpadla a chladící kapaliny</t>
        </r>
      </text>
    </comment>
    <comment ref="I372" authorId="0">
      <text>
        <r>
          <rPr>
            <b/>
            <sz val="9"/>
            <color indexed="81"/>
            <rFont val="Tahoma"/>
            <family val="2"/>
            <charset val="238"/>
          </rPr>
          <t>63089:</t>
        </r>
        <r>
          <rPr>
            <sz val="9"/>
            <color indexed="81"/>
            <rFont val="Tahoma"/>
            <family val="2"/>
            <charset val="238"/>
          </rPr>
          <t xml:space="preserve">
revize transportní techniky</t>
        </r>
      </text>
    </comment>
    <comment ref="J373" authorId="0">
      <text>
        <r>
          <rPr>
            <b/>
            <sz val="9"/>
            <color indexed="81"/>
            <rFont val="Tahoma"/>
            <family val="2"/>
            <charset val="238"/>
          </rPr>
          <t>63089:</t>
        </r>
        <r>
          <rPr>
            <sz val="9"/>
            <color indexed="81"/>
            <rFont val="Tahoma"/>
            <family val="2"/>
            <charset val="238"/>
          </rPr>
          <t xml:space="preserve">
ŠU 4172184624 čelní sklo</t>
        </r>
      </text>
    </comment>
    <comment ref="I374" authorId="0">
      <text>
        <r>
          <rPr>
            <b/>
            <sz val="9"/>
            <color indexed="81"/>
            <rFont val="Tahoma"/>
            <family val="2"/>
            <charset val="238"/>
          </rPr>
          <t>63089:</t>
        </r>
        <r>
          <rPr>
            <sz val="9"/>
            <color indexed="81"/>
            <rFont val="Tahoma"/>
            <family val="2"/>
            <charset val="238"/>
          </rPr>
          <t xml:space="preserve">
servisní prohlídka po 450 000 km
</t>
        </r>
      </text>
    </comment>
    <comment ref="J374" authorId="0">
      <text>
        <r>
          <rPr>
            <b/>
            <sz val="9"/>
            <color indexed="81"/>
            <rFont val="Tahoma"/>
            <family val="2"/>
            <charset val="238"/>
          </rPr>
          <t>63089:</t>
        </r>
        <r>
          <rPr>
            <sz val="9"/>
            <color indexed="81"/>
            <rFont val="Tahoma"/>
            <family val="2"/>
            <charset val="238"/>
          </rPr>
          <t xml:space="preserve">
výměna řemenice motoru, vnitřních manžet poloos, žhavících svíček motoru, filtru paliva, předních brzdových desek, tyček stabilizátoru PN, brzdové kapaliny</t>
        </r>
      </text>
    </comment>
    <comment ref="I389" authorId="0">
      <text>
        <r>
          <rPr>
            <b/>
            <sz val="9"/>
            <color indexed="81"/>
            <rFont val="Tahoma"/>
            <family val="2"/>
            <charset val="238"/>
          </rPr>
          <t>63089:</t>
        </r>
        <r>
          <rPr>
            <sz val="9"/>
            <color indexed="81"/>
            <rFont val="Tahoma"/>
            <family val="2"/>
            <charset val="238"/>
          </rPr>
          <t xml:space="preserve">
serevisní prohlídka včetně palivového filtru a výměny brzdové kapaliny</t>
        </r>
      </text>
    </comment>
    <comment ref="J389" authorId="0">
      <text>
        <r>
          <rPr>
            <b/>
            <sz val="9"/>
            <color indexed="81"/>
            <rFont val="Tahoma"/>
            <family val="2"/>
            <charset val="238"/>
          </rPr>
          <t>63089:</t>
        </r>
        <r>
          <rPr>
            <sz val="9"/>
            <color indexed="81"/>
            <rFont val="Tahoma"/>
            <family val="2"/>
            <charset val="238"/>
          </rPr>
          <t xml:space="preserve">
výměna předních a zadních brzdových desek, oprava pravého brzdového třmenu</t>
        </r>
      </text>
    </comment>
    <comment ref="J393" authorId="0">
      <text>
        <r>
          <rPr>
            <b/>
            <sz val="9"/>
            <color indexed="81"/>
            <rFont val="Tahoma"/>
            <family val="2"/>
            <charset val="238"/>
          </rPr>
          <t>63089:</t>
        </r>
        <r>
          <rPr>
            <sz val="9"/>
            <color indexed="81"/>
            <rFont val="Tahoma"/>
            <family val="2"/>
            <charset val="238"/>
          </rPr>
          <t xml:space="preserve">
výměna obou poloos PN</t>
        </r>
      </text>
    </comment>
    <comment ref="I394" authorId="0">
      <text>
        <r>
          <rPr>
            <b/>
            <sz val="9"/>
            <color indexed="81"/>
            <rFont val="Tahoma"/>
            <family val="2"/>
            <charset val="238"/>
          </rPr>
          <t>63089:</t>
        </r>
        <r>
          <rPr>
            <sz val="9"/>
            <color indexed="81"/>
            <rFont val="Tahoma"/>
            <family val="2"/>
            <charset val="238"/>
          </rPr>
          <t xml:space="preserve">
revize transportní techniky</t>
        </r>
      </text>
    </comment>
    <comment ref="J394" authorId="0">
      <text>
        <r>
          <rPr>
            <b/>
            <sz val="9"/>
            <color indexed="81"/>
            <rFont val="Tahoma"/>
            <family val="2"/>
            <charset val="238"/>
          </rPr>
          <t>63089:</t>
        </r>
        <r>
          <rPr>
            <sz val="9"/>
            <color indexed="81"/>
            <rFont val="Tahoma"/>
            <family val="2"/>
            <charset val="238"/>
          </rPr>
          <t xml:space="preserve">
oprava transportní techniky</t>
        </r>
      </text>
    </comment>
    <comment ref="I409" authorId="0">
      <text>
        <r>
          <rPr>
            <b/>
            <sz val="9"/>
            <color indexed="81"/>
            <rFont val="Tahoma"/>
            <family val="2"/>
            <charset val="238"/>
          </rPr>
          <t>63089:</t>
        </r>
        <r>
          <rPr>
            <sz val="9"/>
            <color indexed="81"/>
            <rFont val="Tahoma"/>
            <family val="2"/>
            <charset val="238"/>
          </rPr>
          <t xml:space="preserve">
2360 Kč - STK
8065 Kč servisní prohlídka po 160 000 km
</t>
        </r>
      </text>
    </comment>
    <comment ref="J409" authorId="0">
      <text>
        <r>
          <rPr>
            <b/>
            <sz val="9"/>
            <color indexed="81"/>
            <rFont val="Tahoma"/>
            <family val="2"/>
            <charset val="238"/>
          </rPr>
          <t>63089:</t>
        </r>
        <r>
          <rPr>
            <sz val="9"/>
            <color indexed="81"/>
            <rFont val="Tahoma"/>
            <family val="2"/>
            <charset val="238"/>
          </rPr>
          <t xml:space="preserve">
výměna předních brzdových kotoučů a desek, zadních brzdových desek, obou čepů řízení, uložení spodních ramen a jejich kulových čepů a uložení stabilizátoru - komplet vše PN včetně sbíhavosti</t>
        </r>
      </text>
    </comment>
    <comment ref="J414" authorId="0">
      <text>
        <r>
          <rPr>
            <b/>
            <sz val="9"/>
            <color indexed="81"/>
            <rFont val="Tahoma"/>
            <family val="2"/>
            <charset val="238"/>
          </rPr>
          <t>63089:</t>
        </r>
        <r>
          <rPr>
            <sz val="9"/>
            <color indexed="81"/>
            <rFont val="Tahoma"/>
            <family val="2"/>
            <charset val="238"/>
          </rPr>
          <t xml:space="preserve">
48 535,- Kč výměna rozvodů včetně vodního čerpadla, nastavení motoru, výměna předních a zadních tlumičů pérování, výměna horního uložení tlumičů, šroubů zadních tlumičů, tyček stabilizátoru, sbíhavost, přední brzdové desky
2125,- Kč po pravým předním kolem kontrola sbíhavosti a PN, přezutí 2 ks kol PN4 </t>
        </r>
      </text>
    </comment>
    <comment ref="I416" authorId="0">
      <text>
        <r>
          <rPr>
            <b/>
            <sz val="9"/>
            <color indexed="81"/>
            <rFont val="Tahoma"/>
            <family val="2"/>
            <charset val="238"/>
          </rPr>
          <t>63089:</t>
        </r>
        <r>
          <rPr>
            <sz val="9"/>
            <color indexed="81"/>
            <rFont val="Tahoma"/>
            <family val="2"/>
            <charset val="238"/>
          </rPr>
          <t xml:space="preserve">
8795,- Kč servisní prohlídka po 200 000 km
1815,- Kč revize transportní techniky</t>
        </r>
      </text>
    </comment>
    <comment ref="J416" authorId="0">
      <text>
        <r>
          <rPr>
            <b/>
            <sz val="9"/>
            <color indexed="81"/>
            <rFont val="Tahoma"/>
            <family val="2"/>
            <charset val="238"/>
          </rPr>
          <t>63089:</t>
        </r>
        <r>
          <rPr>
            <sz val="9"/>
            <color indexed="81"/>
            <rFont val="Tahoma"/>
            <family val="2"/>
            <charset val="238"/>
          </rPr>
          <t xml:space="preserve">
3010,- Kč výměna brzdového obložení ZN
2025,- Kč oprava transportní techniky</t>
        </r>
      </text>
    </comment>
    <comment ref="J433" authorId="0">
      <text>
        <r>
          <rPr>
            <b/>
            <sz val="9"/>
            <color indexed="81"/>
            <rFont val="Tahoma"/>
            <family val="2"/>
            <charset val="238"/>
          </rPr>
          <t>63089:</t>
        </r>
        <r>
          <rPr>
            <sz val="9"/>
            <color indexed="81"/>
            <rFont val="Tahoma"/>
            <family val="2"/>
            <charset val="238"/>
          </rPr>
          <t xml:space="preserve">
oprava přední nápravy:(čep spodního ramene 2x, čep řízení L a P,silenbloky ramene přední a zadní, tyčky stabilizátoru 2 x a sbíhavost</t>
        </r>
      </text>
    </comment>
    <comment ref="I434" authorId="0">
      <text>
        <r>
          <rPr>
            <b/>
            <sz val="9"/>
            <color indexed="81"/>
            <rFont val="Tahoma"/>
            <family val="2"/>
            <charset val="238"/>
          </rPr>
          <t>63089:</t>
        </r>
        <r>
          <rPr>
            <sz val="9"/>
            <color indexed="81"/>
            <rFont val="Tahoma"/>
            <family val="2"/>
            <charset val="238"/>
          </rPr>
          <t xml:space="preserve">
servisní prohlídka po 200 000 km včetně výměny rozvodů a vodního čerpadla</t>
        </r>
      </text>
    </comment>
    <comment ref="J434" authorId="0">
      <text>
        <r>
          <rPr>
            <b/>
            <sz val="9"/>
            <color indexed="81"/>
            <rFont val="Tahoma"/>
            <family val="2"/>
            <charset val="238"/>
          </rPr>
          <t>63089:</t>
        </r>
        <r>
          <rPr>
            <sz val="9"/>
            <color indexed="81"/>
            <rFont val="Tahoma"/>
            <family val="2"/>
            <charset val="238"/>
          </rPr>
          <t xml:space="preserve">
dodatečné práce při servisní prohlídce po 200 000 km ( výměna předních a zadních brzdových kotoučů a destiček, vyčištění a promazání brzdových třmenů obou náprav</t>
        </r>
      </text>
    </comment>
    <comment ref="J437" authorId="0">
      <text>
        <r>
          <rPr>
            <b/>
            <sz val="9"/>
            <color indexed="81"/>
            <rFont val="Tahoma"/>
            <family val="2"/>
            <charset val="238"/>
          </rPr>
          <t>63089:</t>
        </r>
        <r>
          <rPr>
            <sz val="9"/>
            <color indexed="81"/>
            <rFont val="Tahoma"/>
            <family val="2"/>
            <charset val="238"/>
          </rPr>
          <t xml:space="preserve">
oprava pravé zadní části po DN číslo ŠU 2176022625</t>
        </r>
      </text>
    </comment>
    <comment ref="I438" authorId="0">
      <text>
        <r>
          <rPr>
            <b/>
            <sz val="9"/>
            <color indexed="81"/>
            <rFont val="Tahoma"/>
            <family val="2"/>
            <charset val="238"/>
          </rPr>
          <t>63089:</t>
        </r>
        <r>
          <rPr>
            <sz val="9"/>
            <color indexed="81"/>
            <rFont val="Tahoma"/>
            <family val="2"/>
            <charset val="238"/>
          </rPr>
          <t xml:space="preserve">
revize transportní techniky</t>
        </r>
      </text>
    </comment>
    <comment ref="I454" authorId="0">
      <text>
        <r>
          <rPr>
            <b/>
            <sz val="9"/>
            <color indexed="81"/>
            <rFont val="Tahoma"/>
            <family val="2"/>
            <charset val="238"/>
          </rPr>
          <t>63089:</t>
        </r>
        <r>
          <rPr>
            <sz val="9"/>
            <color indexed="81"/>
            <rFont val="Tahoma"/>
            <family val="2"/>
            <charset val="238"/>
          </rPr>
          <t xml:space="preserve">
servisní prohlídka</t>
        </r>
      </text>
    </comment>
    <comment ref="J454" authorId="0">
      <text>
        <r>
          <rPr>
            <b/>
            <sz val="9"/>
            <color indexed="81"/>
            <rFont val="Tahoma"/>
            <family val="2"/>
            <charset val="238"/>
          </rPr>
          <t>63089:</t>
        </r>
        <r>
          <rPr>
            <sz val="9"/>
            <color indexed="81"/>
            <rFont val="Tahoma"/>
            <family val="2"/>
            <charset val="238"/>
          </rPr>
          <t xml:space="preserve">
výměna brzdových desek PN</t>
        </r>
      </text>
    </comment>
    <comment ref="J456" authorId="0">
      <text>
        <r>
          <rPr>
            <b/>
            <sz val="9"/>
            <color indexed="81"/>
            <rFont val="Tahoma"/>
            <family val="2"/>
            <charset val="238"/>
          </rPr>
          <t>63089:</t>
        </r>
        <r>
          <rPr>
            <sz val="9"/>
            <color indexed="81"/>
            <rFont val="Tahoma"/>
            <family val="2"/>
            <charset val="238"/>
          </rPr>
          <t xml:space="preserve">
oprava po DN 
ŠU 4172075678</t>
        </r>
      </text>
    </comment>
    <comment ref="I459" authorId="0">
      <text>
        <r>
          <rPr>
            <b/>
            <sz val="9"/>
            <color indexed="81"/>
            <rFont val="Tahoma"/>
            <family val="2"/>
            <charset val="238"/>
          </rPr>
          <t>63089:</t>
        </r>
        <r>
          <rPr>
            <sz val="9"/>
            <color indexed="81"/>
            <rFont val="Tahoma"/>
            <family val="2"/>
            <charset val="238"/>
          </rPr>
          <t xml:space="preserve">
stk a emise</t>
        </r>
      </text>
    </comment>
    <comment ref="I460" authorId="0">
      <text>
        <r>
          <rPr>
            <b/>
            <sz val="9"/>
            <color indexed="81"/>
            <rFont val="Tahoma"/>
            <family val="2"/>
            <charset val="238"/>
          </rPr>
          <t>63089:</t>
        </r>
        <r>
          <rPr>
            <sz val="9"/>
            <color indexed="81"/>
            <rFont val="Tahoma"/>
            <family val="2"/>
            <charset val="238"/>
          </rPr>
          <t xml:space="preserve">
revize transportní techniky</t>
        </r>
      </text>
    </comment>
    <comment ref="J473" authorId="0">
      <text>
        <r>
          <rPr>
            <b/>
            <sz val="9"/>
            <color indexed="81"/>
            <rFont val="Tahoma"/>
            <family val="2"/>
            <charset val="238"/>
          </rPr>
          <t>63089:</t>
        </r>
        <r>
          <rPr>
            <sz val="9"/>
            <color indexed="81"/>
            <rFont val="Tahoma"/>
            <family val="2"/>
            <charset val="238"/>
          </rPr>
          <t xml:space="preserve">
škodní událost, výměna levého zpětného zrcátka</t>
        </r>
      </text>
    </comment>
    <comment ref="I478" authorId="0">
      <text>
        <r>
          <rPr>
            <b/>
            <sz val="9"/>
            <color indexed="81"/>
            <rFont val="Tahoma"/>
            <family val="2"/>
            <charset val="238"/>
          </rPr>
          <t>63089:</t>
        </r>
        <r>
          <rPr>
            <sz val="9"/>
            <color indexed="81"/>
            <rFont val="Tahoma"/>
            <family val="2"/>
            <charset val="238"/>
          </rPr>
          <t xml:space="preserve">
servisní prohlídka
</t>
        </r>
      </text>
    </comment>
    <comment ref="J478" authorId="0">
      <text>
        <r>
          <rPr>
            <b/>
            <sz val="9"/>
            <color indexed="81"/>
            <rFont val="Tahoma"/>
            <family val="2"/>
            <charset val="238"/>
          </rPr>
          <t>63089:</t>
        </r>
        <r>
          <rPr>
            <sz val="9"/>
            <color indexed="81"/>
            <rFont val="Tahoma"/>
            <family val="2"/>
            <charset val="238"/>
          </rPr>
          <t xml:space="preserve">
2695,- Kč výměna brzdových desek přední nápravy.
11034,- Kč výměna čelního skla ŠU 4172097682</t>
        </r>
      </text>
    </comment>
    <comment ref="I481" authorId="0">
      <text>
        <r>
          <rPr>
            <b/>
            <sz val="9"/>
            <color indexed="81"/>
            <rFont val="Tahoma"/>
            <family val="2"/>
            <charset val="238"/>
          </rPr>
          <t>63089:</t>
        </r>
        <r>
          <rPr>
            <sz val="9"/>
            <color indexed="81"/>
            <rFont val="Tahoma"/>
            <family val="2"/>
            <charset val="238"/>
          </rPr>
          <t xml:space="preserve">
STK a emise
</t>
        </r>
      </text>
    </comment>
    <comment ref="I482" authorId="0">
      <text>
        <r>
          <rPr>
            <b/>
            <sz val="9"/>
            <color indexed="81"/>
            <rFont val="Tahoma"/>
            <family val="2"/>
            <charset val="238"/>
          </rPr>
          <t>63089:</t>
        </r>
        <r>
          <rPr>
            <sz val="9"/>
            <color indexed="81"/>
            <rFont val="Tahoma"/>
            <family val="2"/>
            <charset val="238"/>
          </rPr>
          <t xml:space="preserve">
revize transportní techniky</t>
        </r>
      </text>
    </comment>
    <comment ref="J483" authorId="0">
      <text>
        <r>
          <rPr>
            <b/>
            <sz val="9"/>
            <color indexed="81"/>
            <rFont val="Tahoma"/>
            <family val="2"/>
            <charset val="238"/>
          </rPr>
          <t>63089:</t>
        </r>
        <r>
          <rPr>
            <sz val="9"/>
            <color indexed="81"/>
            <rFont val="Tahoma"/>
            <family val="2"/>
            <charset val="238"/>
          </rPr>
          <t xml:space="preserve">
výměna zadních brzdových desek</t>
        </r>
      </text>
    </comment>
    <comment ref="I495" authorId="0">
      <text>
        <r>
          <rPr>
            <b/>
            <sz val="9"/>
            <color indexed="81"/>
            <rFont val="Tahoma"/>
            <family val="2"/>
            <charset val="238"/>
          </rPr>
          <t>63089:</t>
        </r>
        <r>
          <rPr>
            <sz val="9"/>
            <color indexed="81"/>
            <rFont val="Tahoma"/>
            <family val="2"/>
            <charset val="238"/>
          </rPr>
          <t xml:space="preserve">
servisní prohlídka</t>
        </r>
      </text>
    </comment>
    <comment ref="J495" authorId="0">
      <text>
        <r>
          <rPr>
            <b/>
            <sz val="9"/>
            <color indexed="81"/>
            <rFont val="Tahoma"/>
            <family val="2"/>
            <charset val="238"/>
          </rPr>
          <t>63089:</t>
        </r>
        <r>
          <rPr>
            <sz val="9"/>
            <color indexed="81"/>
            <rFont val="Tahoma"/>
            <family val="2"/>
            <charset val="238"/>
          </rPr>
          <t xml:space="preserve">
demnotáž výfukových svodů a turba,  přetěsnění výfukových svodů a turba (výfukové plyny v kabině)</t>
        </r>
      </text>
    </comment>
    <comment ref="I506" authorId="0">
      <text>
        <r>
          <rPr>
            <b/>
            <sz val="9"/>
            <color indexed="81"/>
            <rFont val="Tahoma"/>
            <family val="2"/>
            <charset val="238"/>
          </rPr>
          <t>63089:</t>
        </r>
        <r>
          <rPr>
            <sz val="9"/>
            <color indexed="81"/>
            <rFont val="Tahoma"/>
            <family val="2"/>
            <charset val="238"/>
          </rPr>
          <t xml:space="preserve">
STK a emise</t>
        </r>
      </text>
    </comment>
    <comment ref="I520" authorId="0">
      <text>
        <r>
          <rPr>
            <b/>
            <sz val="9"/>
            <color indexed="81"/>
            <rFont val="Tahoma"/>
            <family val="2"/>
            <charset val="238"/>
          </rPr>
          <t>63089:</t>
        </r>
        <r>
          <rPr>
            <sz val="9"/>
            <color indexed="81"/>
            <rFont val="Tahoma"/>
            <family val="2"/>
            <charset val="238"/>
          </rPr>
          <t xml:space="preserve">
STK</t>
        </r>
      </text>
    </comment>
    <comment ref="J542" authorId="0">
      <text>
        <r>
          <rPr>
            <b/>
            <sz val="9"/>
            <color indexed="81"/>
            <rFont val="Tahoma"/>
            <family val="2"/>
            <charset val="238"/>
          </rPr>
          <t>63089:</t>
        </r>
        <r>
          <rPr>
            <sz val="9"/>
            <color indexed="81"/>
            <rFont val="Tahoma"/>
            <family val="2"/>
            <charset val="238"/>
          </rPr>
          <t xml:space="preserve">
výměna dorazů tlumičů pérování
</t>
        </r>
      </text>
    </comment>
    <comment ref="I563" authorId="0">
      <text>
        <r>
          <rPr>
            <b/>
            <sz val="9"/>
            <color indexed="81"/>
            <rFont val="Tahoma"/>
            <family val="2"/>
            <charset val="238"/>
          </rPr>
          <t>63089:</t>
        </r>
        <r>
          <rPr>
            <sz val="9"/>
            <color indexed="81"/>
            <rFont val="Tahoma"/>
            <family val="2"/>
            <charset val="238"/>
          </rPr>
          <t xml:space="preserve">
Serisní prohlídka
</t>
        </r>
      </text>
    </comment>
    <comment ref="J566" authorId="0">
      <text>
        <r>
          <rPr>
            <b/>
            <sz val="9"/>
            <color indexed="81"/>
            <rFont val="Tahoma"/>
            <family val="2"/>
            <charset val="238"/>
          </rPr>
          <t>63089:</t>
        </r>
        <r>
          <rPr>
            <sz val="9"/>
            <color indexed="81"/>
            <rFont val="Tahoma"/>
            <family val="2"/>
            <charset val="238"/>
          </rPr>
          <t xml:space="preserve">
přeskočený rozvodový řetěz:
výměna stavěcí jednotky ventilového rozvodu, napínáku, rozvodových kol a řetězu, vodících lišt</t>
        </r>
      </text>
    </comment>
    <comment ref="J569" authorId="0">
      <text>
        <r>
          <rPr>
            <b/>
            <sz val="9"/>
            <color indexed="81"/>
            <rFont val="Tahoma"/>
            <family val="2"/>
            <charset val="238"/>
          </rPr>
          <t>63089:</t>
        </r>
        <r>
          <rPr>
            <sz val="9"/>
            <color indexed="81"/>
            <rFont val="Tahoma"/>
            <family val="2"/>
            <charset val="238"/>
          </rPr>
          <t xml:space="preserve">
výměna plováku v nádrži
</t>
        </r>
      </text>
    </comment>
    <comment ref="I586" authorId="0">
      <text>
        <r>
          <rPr>
            <b/>
            <sz val="9"/>
            <color indexed="81"/>
            <rFont val="Tahoma"/>
            <family val="2"/>
            <charset val="238"/>
          </rPr>
          <t>63089:</t>
        </r>
        <r>
          <rPr>
            <sz val="9"/>
            <color indexed="81"/>
            <rFont val="Tahoma"/>
            <family val="2"/>
            <charset val="238"/>
          </rPr>
          <t xml:space="preserve">
servisní prohlídka</t>
        </r>
      </text>
    </comment>
    <comment ref="J607" authorId="0">
      <text>
        <r>
          <rPr>
            <b/>
            <sz val="9"/>
            <color indexed="81"/>
            <rFont val="Tahoma"/>
            <family val="2"/>
            <charset val="238"/>
          </rPr>
          <t>63089:</t>
        </r>
        <r>
          <rPr>
            <sz val="9"/>
            <color indexed="81"/>
            <rFont val="Tahoma"/>
            <family val="2"/>
            <charset val="238"/>
          </rPr>
          <t xml:space="preserve">
demontáž jednotky GPS
</t>
        </r>
      </text>
    </comment>
    <comment ref="J612" authorId="0">
      <text>
        <r>
          <rPr>
            <b/>
            <sz val="9"/>
            <color indexed="81"/>
            <rFont val="Tahoma"/>
            <family val="2"/>
            <charset val="238"/>
          </rPr>
          <t>63089:</t>
        </r>
        <r>
          <rPr>
            <sz val="9"/>
            <color indexed="81"/>
            <rFont val="Tahoma"/>
            <family val="2"/>
            <charset val="238"/>
          </rPr>
          <t xml:space="preserve">
snížená komprese u 2 válce o polovinu a 3 válce, demontáž hlavy motoru, demontáž a kontrola pístů, oprava hlavy válců výměna ventilových sedel a ventilů hlavy válců a strojní opracování, výměna  vstřikovačů u 2 a 3 válce, zapalovacích cívek u 2 a 3 válce, oleje v motoru</t>
        </r>
      </text>
    </comment>
    <comment ref="I616" authorId="0">
      <text>
        <r>
          <rPr>
            <b/>
            <sz val="9"/>
            <color indexed="81"/>
            <rFont val="Tahoma"/>
            <family val="2"/>
            <charset val="238"/>
          </rPr>
          <t>63089:</t>
        </r>
        <r>
          <rPr>
            <sz val="9"/>
            <color indexed="81"/>
            <rFont val="Tahoma"/>
            <family val="2"/>
            <charset val="238"/>
          </rPr>
          <t xml:space="preserve">
servisní prohlídka</t>
        </r>
      </text>
    </comment>
    <comment ref="J616" authorId="0">
      <text>
        <r>
          <rPr>
            <b/>
            <sz val="9"/>
            <color indexed="81"/>
            <rFont val="Tahoma"/>
            <family val="2"/>
            <charset val="238"/>
          </rPr>
          <t>63089:</t>
        </r>
        <r>
          <rPr>
            <sz val="9"/>
            <color indexed="81"/>
            <rFont val="Tahoma"/>
            <family val="2"/>
            <charset val="238"/>
          </rPr>
          <t xml:space="preserve">
výměna předních brzdových kotoučů, desek PN a ZN, uložení stabilizátoru ZN, tyček stabilizátoru ZN, kroužku poloosy PN</t>
        </r>
      </text>
    </comment>
    <comment ref="J627" authorId="0">
      <text>
        <r>
          <rPr>
            <b/>
            <sz val="9"/>
            <color indexed="81"/>
            <rFont val="Tahoma"/>
            <family val="2"/>
            <charset val="238"/>
          </rPr>
          <t>63089:</t>
        </r>
        <r>
          <rPr>
            <sz val="9"/>
            <color indexed="81"/>
            <rFont val="Tahoma"/>
            <family val="2"/>
            <charset val="238"/>
          </rPr>
          <t xml:space="preserve">
lak předních dveří a vyrovnání prahu a lak</t>
        </r>
      </text>
    </comment>
    <comment ref="J628" authorId="0">
      <text>
        <r>
          <rPr>
            <b/>
            <sz val="9"/>
            <color indexed="81"/>
            <rFont val="Tahoma"/>
            <family val="2"/>
            <charset val="238"/>
          </rPr>
          <t>63089:</t>
        </r>
        <r>
          <rPr>
            <sz val="9"/>
            <color indexed="81"/>
            <rFont val="Tahoma"/>
            <family val="2"/>
            <charset val="238"/>
          </rPr>
          <t xml:space="preserve">
škodní událost oprava levé části vozidla po DN </t>
        </r>
      </text>
    </comment>
    <comment ref="J631" authorId="0">
      <text>
        <r>
          <rPr>
            <b/>
            <sz val="9"/>
            <color indexed="81"/>
            <rFont val="Tahoma"/>
            <family val="2"/>
            <charset val="238"/>
          </rPr>
          <t>63089:</t>
        </r>
        <r>
          <rPr>
            <sz val="9"/>
            <color indexed="81"/>
            <rFont val="Tahoma"/>
            <family val="2"/>
            <charset val="238"/>
          </rPr>
          <t xml:space="preserve">
Výměna vodního čerpadla, předních tlumičů, dorazů pérování, prachovek a horního uložení tlumičů, štítu brzdy, předních brzdových kotoučů a destiček a zadních brzdových destiček, tyček stabilizátoru PN, sbíhavost PN</t>
        </r>
      </text>
    </comment>
    <comment ref="J632" authorId="0">
      <text>
        <r>
          <rPr>
            <b/>
            <sz val="9"/>
            <color indexed="81"/>
            <rFont val="Tahoma"/>
            <family val="2"/>
            <charset val="238"/>
          </rPr>
          <t xml:space="preserve">63089:
</t>
        </r>
        <r>
          <rPr>
            <sz val="9"/>
            <color indexed="81"/>
            <rFont val="Tahoma"/>
            <family val="2"/>
            <charset val="238"/>
          </rPr>
          <t>výměna spojky komplet včetně hydrauliky a konzola převodovky</t>
        </r>
      </text>
    </comment>
    <comment ref="I633" authorId="0">
      <text>
        <r>
          <rPr>
            <b/>
            <sz val="9"/>
            <color indexed="81"/>
            <rFont val="Tahoma"/>
            <family val="2"/>
            <charset val="238"/>
          </rPr>
          <t>63089:</t>
        </r>
        <r>
          <rPr>
            <sz val="9"/>
            <color indexed="81"/>
            <rFont val="Tahoma"/>
            <family val="2"/>
            <charset val="238"/>
          </rPr>
          <t xml:space="preserve">
servisní prohlídka po 150 000 km</t>
        </r>
      </text>
    </comment>
    <comment ref="J633" authorId="0">
      <text>
        <r>
          <rPr>
            <b/>
            <sz val="9"/>
            <color indexed="81"/>
            <rFont val="Tahoma"/>
            <family val="2"/>
            <charset val="238"/>
          </rPr>
          <t>63089:</t>
        </r>
        <r>
          <rPr>
            <sz val="9"/>
            <color indexed="81"/>
            <rFont val="Tahoma"/>
            <family val="2"/>
            <charset val="238"/>
          </rPr>
          <t xml:space="preserve">
výměna obou ramen zadní nápravy, ložisek obou kol zadní nápravy, sbíhavost, přezutí 4 ks pneumatik (dodány vlastní), </t>
        </r>
      </text>
    </comment>
    <comment ref="J638" authorId="0">
      <text>
        <r>
          <rPr>
            <b/>
            <sz val="9"/>
            <color indexed="81"/>
            <rFont val="Tahoma"/>
            <family val="2"/>
            <charset val="238"/>
          </rPr>
          <t>63089:</t>
        </r>
        <r>
          <rPr>
            <sz val="9"/>
            <color indexed="81"/>
            <rFont val="Tahoma"/>
            <family val="2"/>
            <charset val="238"/>
          </rPr>
          <t xml:space="preserve">
ŠU 4172197229
oprava zadní nápravy, výměna horního a spodního ramene a 1 ks disku kola na levé straně a hornéího ramene na straně pravé + sbíhavost</t>
        </r>
      </text>
    </comment>
    <comment ref="I651" authorId="0">
      <text>
        <r>
          <rPr>
            <b/>
            <sz val="9"/>
            <color indexed="81"/>
            <rFont val="Tahoma"/>
            <family val="2"/>
            <charset val="238"/>
          </rPr>
          <t>63089:</t>
        </r>
        <r>
          <rPr>
            <sz val="9"/>
            <color indexed="81"/>
            <rFont val="Tahoma"/>
            <family val="2"/>
            <charset val="238"/>
          </rPr>
          <t xml:space="preserve">
STK</t>
        </r>
      </text>
    </comment>
    <comment ref="I674" authorId="0">
      <text>
        <r>
          <rPr>
            <b/>
            <sz val="9"/>
            <color indexed="81"/>
            <rFont val="Tahoma"/>
            <family val="2"/>
            <charset val="238"/>
          </rPr>
          <t>63089:</t>
        </r>
        <r>
          <rPr>
            <sz val="9"/>
            <color indexed="81"/>
            <rFont val="Tahoma"/>
            <family val="2"/>
            <charset val="238"/>
          </rPr>
          <t xml:space="preserve">
STK a EMISE
</t>
        </r>
      </text>
    </comment>
    <comment ref="I695" authorId="0">
      <text>
        <r>
          <rPr>
            <b/>
            <sz val="9"/>
            <color indexed="81"/>
            <rFont val="Tahoma"/>
            <family val="2"/>
            <charset val="238"/>
          </rPr>
          <t>63089:</t>
        </r>
        <r>
          <rPr>
            <sz val="9"/>
            <color indexed="81"/>
            <rFont val="Tahoma"/>
            <family val="2"/>
            <charset val="238"/>
          </rPr>
          <t xml:space="preserve">
STK
</t>
        </r>
      </text>
    </comment>
    <comment ref="I699" authorId="0">
      <text>
        <r>
          <rPr>
            <b/>
            <sz val="9"/>
            <color indexed="81"/>
            <rFont val="Tahoma"/>
            <family val="2"/>
            <charset val="238"/>
          </rPr>
          <t>63089:</t>
        </r>
        <r>
          <rPr>
            <sz val="9"/>
            <color indexed="81"/>
            <rFont val="Tahoma"/>
            <family val="2"/>
            <charset val="238"/>
          </rPr>
          <t xml:space="preserve">
servisní prohlídka včetně výměny zapalovacích svíček</t>
        </r>
      </text>
    </comment>
    <comment ref="J717" authorId="0">
      <text>
        <r>
          <rPr>
            <b/>
            <sz val="9"/>
            <color indexed="81"/>
            <rFont val="Tahoma"/>
            <family val="2"/>
            <charset val="238"/>
          </rPr>
          <t>63089:</t>
        </r>
        <r>
          <rPr>
            <sz val="9"/>
            <color indexed="81"/>
            <rFont val="Tahoma"/>
            <family val="2"/>
            <charset val="238"/>
          </rPr>
          <t xml:space="preserve">
oprava zvedacího čela, </t>
        </r>
      </text>
    </comment>
    <comment ref="I722" authorId="0">
      <text>
        <r>
          <rPr>
            <b/>
            <sz val="9"/>
            <color indexed="81"/>
            <rFont val="Tahoma"/>
            <family val="2"/>
            <charset val="238"/>
          </rPr>
          <t>63089:</t>
        </r>
        <r>
          <rPr>
            <sz val="9"/>
            <color indexed="81"/>
            <rFont val="Tahoma"/>
            <family val="2"/>
            <charset val="238"/>
          </rPr>
          <t xml:space="preserve">
STK, EMISE, revize ZČ</t>
        </r>
      </text>
    </comment>
    <comment ref="J722" authorId="0">
      <text>
        <r>
          <rPr>
            <b/>
            <sz val="9"/>
            <color indexed="81"/>
            <rFont val="Tahoma"/>
            <family val="2"/>
            <charset val="238"/>
          </rPr>
          <t>63089:</t>
        </r>
        <r>
          <rPr>
            <sz val="9"/>
            <color indexed="81"/>
            <rFont val="Tahoma"/>
            <family val="2"/>
            <charset val="238"/>
          </rPr>
          <t xml:space="preserve">
885,- Kč defekt levé přední pneumatiky, výměna duše a vyvážení
7829,- Kč příprava na STK, výměna pružiny pérování levé strany PN</t>
        </r>
      </text>
    </comment>
    <comment ref="J725" authorId="0">
      <text>
        <r>
          <rPr>
            <b/>
            <sz val="9"/>
            <color indexed="81"/>
            <rFont val="Tahoma"/>
            <family val="2"/>
            <charset val="238"/>
          </rPr>
          <t>63089:</t>
        </r>
        <r>
          <rPr>
            <sz val="9"/>
            <color indexed="81"/>
            <rFont val="Tahoma"/>
            <family val="2"/>
            <charset val="238"/>
          </rPr>
          <t xml:space="preserve">
oprava el. instalace zvedacího čela s výměnou ovladače</t>
        </r>
      </text>
    </comment>
    <comment ref="I742" authorId="0">
      <text>
        <r>
          <rPr>
            <b/>
            <sz val="9"/>
            <color indexed="81"/>
            <rFont val="Tahoma"/>
            <family val="2"/>
            <charset val="238"/>
          </rPr>
          <t>63089:</t>
        </r>
        <r>
          <rPr>
            <sz val="9"/>
            <color indexed="81"/>
            <rFont val="Tahoma"/>
            <family val="2"/>
            <charset val="238"/>
          </rPr>
          <t xml:space="preserve">
STK a emise
</t>
        </r>
      </text>
    </comment>
    <comment ref="J742" authorId="0">
      <text>
        <r>
          <rPr>
            <b/>
            <sz val="9"/>
            <color indexed="81"/>
            <rFont val="Tahoma"/>
            <family val="2"/>
            <charset val="238"/>
          </rPr>
          <t>63089:</t>
        </r>
        <r>
          <rPr>
            <sz val="9"/>
            <color indexed="81"/>
            <rFont val="Tahoma"/>
            <family val="2"/>
            <charset val="238"/>
          </rPr>
          <t xml:space="preserve">
výměna přední pružiny, brzdové hadice, držáku brzdové hadice, brzdové kapaliny, brzdové trubky a trubky hydrauliky vše na levém předním kole, oprava stěračů, oprava el. Instalace.</t>
        </r>
      </text>
    </comment>
    <comment ref="I761" authorId="0">
      <text>
        <r>
          <rPr>
            <b/>
            <sz val="9"/>
            <color indexed="81"/>
            <rFont val="Tahoma"/>
            <family val="2"/>
            <charset val="238"/>
          </rPr>
          <t>63089:</t>
        </r>
        <r>
          <rPr>
            <sz val="9"/>
            <color indexed="81"/>
            <rFont val="Tahoma"/>
            <family val="2"/>
            <charset val="238"/>
          </rPr>
          <t xml:space="preserve">
2360,- Kč STK
11285,- Kč servisní prohlídka, sbíhavost PN, výměna brzdové kapaliny
</t>
        </r>
      </text>
    </comment>
    <comment ref="J761" authorId="0">
      <text>
        <r>
          <rPr>
            <b/>
            <sz val="9"/>
            <color indexed="81"/>
            <rFont val="Tahoma"/>
            <family val="2"/>
            <charset val="238"/>
          </rPr>
          <t>63089:</t>
        </r>
        <r>
          <rPr>
            <sz val="9"/>
            <color indexed="81"/>
            <rFont val="Tahoma"/>
            <family val="2"/>
            <charset val="238"/>
          </rPr>
          <t xml:space="preserve">
31875,- Kč
škodní údálost - DN (kapta, chladičová stěna, levé přední světlo, směrovka, levý přední blatník, panty kapoty a lakování výše uvedených dílů.
5092,- Kč oprava zadních dveří (pravé křídlo), zpevnění výztuh (popraskané) a lakování, oprava cel. instalace a výměna spínače zpátečkových světel</t>
        </r>
      </text>
    </comment>
    <comment ref="J764" authorId="0">
      <text>
        <r>
          <rPr>
            <b/>
            <sz val="9"/>
            <color indexed="81"/>
            <rFont val="Tahoma"/>
            <family val="2"/>
            <charset val="238"/>
          </rPr>
          <t>63089:</t>
        </r>
        <r>
          <rPr>
            <sz val="9"/>
            <color indexed="81"/>
            <rFont val="Tahoma"/>
            <family val="2"/>
            <charset val="238"/>
          </rPr>
          <t xml:space="preserve">
vadná hydraulika spojky, vzhledem k poču ujetých kilometrů a režimu provozu provedena kompletní výměna spojky, centrálního vysouvače ložiska, držáku převodovky, oleje v převodovce, brzdové kapaliny v hydraulickém okruhu spojky.
Výměna sběrného kroužku airbagů pod volantem.</t>
        </r>
      </text>
    </comment>
    <comment ref="I785" authorId="0">
      <text>
        <r>
          <rPr>
            <b/>
            <sz val="9"/>
            <color indexed="81"/>
            <rFont val="Tahoma"/>
            <family val="2"/>
            <charset val="238"/>
          </rPr>
          <t>63089:</t>
        </r>
        <r>
          <rPr>
            <sz val="9"/>
            <color indexed="81"/>
            <rFont val="Tahoma"/>
            <family val="2"/>
            <charset val="238"/>
          </rPr>
          <t xml:space="preserve">
STK, emise, revize čela</t>
        </r>
      </text>
    </comment>
    <comment ref="J785" authorId="0">
      <text>
        <r>
          <rPr>
            <b/>
            <sz val="9"/>
            <color indexed="81"/>
            <rFont val="Tahoma"/>
            <family val="2"/>
            <charset val="238"/>
          </rPr>
          <t>63089:</t>
        </r>
        <r>
          <rPr>
            <sz val="9"/>
            <color indexed="81"/>
            <rFont val="Tahoma"/>
            <family val="2"/>
            <charset val="238"/>
          </rPr>
          <t xml:space="preserve">
oprava přední nápravy, výměna kulových čepů řízení, výměna tlumiče pérování, oprava nápravnice, oprava zvedacího čela včetně ročního servisu a výměna 2 ks čepů a ložisek na zvedacím čele, výměna reflexních desek.</t>
        </r>
      </text>
    </comment>
    <comment ref="J803" authorId="0">
      <text>
        <r>
          <rPr>
            <b/>
            <sz val="9"/>
            <color indexed="81"/>
            <rFont val="Tahoma"/>
            <family val="2"/>
            <charset val="238"/>
          </rPr>
          <t>63089:</t>
        </r>
        <r>
          <rPr>
            <sz val="9"/>
            <color indexed="81"/>
            <rFont val="Tahoma"/>
            <family val="2"/>
            <charset val="238"/>
          </rPr>
          <t xml:space="preserve">
výměna spínače zpátečky</t>
        </r>
      </text>
    </comment>
    <comment ref="J807" authorId="0">
      <text>
        <r>
          <rPr>
            <b/>
            <sz val="9"/>
            <color indexed="81"/>
            <rFont val="Tahoma"/>
            <family val="2"/>
            <charset val="238"/>
          </rPr>
          <t>63089:</t>
        </r>
        <r>
          <rPr>
            <sz val="9"/>
            <color indexed="81"/>
            <rFont val="Tahoma"/>
            <family val="2"/>
            <charset val="238"/>
          </rPr>
          <t xml:space="preserve">
výměna tyček stabilizátoru PN a sbíhavost PN</t>
        </r>
      </text>
    </comment>
    <comment ref="I812" authorId="0">
      <text>
        <r>
          <rPr>
            <b/>
            <sz val="9"/>
            <color indexed="81"/>
            <rFont val="Tahoma"/>
            <family val="2"/>
            <charset val="238"/>
          </rPr>
          <t>63089:</t>
        </r>
        <r>
          <rPr>
            <sz val="9"/>
            <color indexed="81"/>
            <rFont val="Tahoma"/>
            <family val="2"/>
            <charset val="238"/>
          </rPr>
          <t xml:space="preserve">
servisní prohlídka</t>
        </r>
      </text>
    </comment>
    <comment ref="I814" authorId="0">
      <text>
        <r>
          <rPr>
            <b/>
            <sz val="9"/>
            <color indexed="81"/>
            <rFont val="Tahoma"/>
            <family val="2"/>
            <charset val="238"/>
          </rPr>
          <t>63089:</t>
        </r>
        <r>
          <rPr>
            <sz val="9"/>
            <color indexed="81"/>
            <rFont val="Tahoma"/>
            <family val="2"/>
            <charset val="238"/>
          </rPr>
          <t xml:space="preserve">
stk a emise</t>
        </r>
      </text>
    </comment>
    <comment ref="J814" authorId="0">
      <text>
        <r>
          <rPr>
            <b/>
            <sz val="9"/>
            <color indexed="81"/>
            <rFont val="Tahoma"/>
            <family val="2"/>
            <charset val="238"/>
          </rPr>
          <t>63089:</t>
        </r>
        <r>
          <rPr>
            <sz val="9"/>
            <color indexed="81"/>
            <rFont val="Tahoma"/>
            <family val="2"/>
            <charset val="238"/>
          </rPr>
          <t xml:space="preserve">
oprava motoru, vyčištění vstřikovacích trysek ultrazvukem, vymazáná residenčních kódů ŘJ motoru</t>
        </r>
      </text>
    </comment>
    <comment ref="J827" authorId="0">
      <text>
        <r>
          <rPr>
            <b/>
            <sz val="9"/>
            <color indexed="81"/>
            <rFont val="Tahoma"/>
            <family val="2"/>
            <charset val="238"/>
          </rPr>
          <t>63089:</t>
        </r>
        <r>
          <rPr>
            <sz val="9"/>
            <color indexed="81"/>
            <rFont val="Tahoma"/>
            <family val="2"/>
            <charset val="238"/>
          </rPr>
          <t xml:space="preserve">
ŠU 170077444 oprava levé bočnice, výměna levého zadného světlometu a zadního nárazníku, oprava couvacího senzoru, lakováné levé bočnice</t>
        </r>
      </text>
    </comment>
    <comment ref="I829" authorId="0">
      <text>
        <r>
          <rPr>
            <b/>
            <sz val="9"/>
            <color indexed="81"/>
            <rFont val="Tahoma"/>
            <family val="2"/>
            <charset val="238"/>
          </rPr>
          <t>63089:</t>
        </r>
        <r>
          <rPr>
            <sz val="9"/>
            <color indexed="81"/>
            <rFont val="Tahoma"/>
            <family val="2"/>
            <charset val="238"/>
          </rPr>
          <t xml:space="preserve">
servisní prohlídka</t>
        </r>
      </text>
    </comment>
    <comment ref="J829" authorId="0">
      <text>
        <r>
          <rPr>
            <b/>
            <sz val="9"/>
            <color indexed="81"/>
            <rFont val="Tahoma"/>
            <family val="2"/>
            <charset val="238"/>
          </rPr>
          <t>63089:</t>
        </r>
        <r>
          <rPr>
            <sz val="9"/>
            <color indexed="81"/>
            <rFont val="Tahoma"/>
            <family val="2"/>
            <charset val="238"/>
          </rPr>
          <t xml:space="preserve">
výměna tyček stabilizátoru</t>
        </r>
      </text>
    </comment>
    <comment ref="J834" authorId="0">
      <text>
        <r>
          <rPr>
            <b/>
            <sz val="9"/>
            <color indexed="81"/>
            <rFont val="Tahoma"/>
            <family val="2"/>
            <charset val="238"/>
          </rPr>
          <t>63089:</t>
        </r>
        <r>
          <rPr>
            <sz val="9"/>
            <color indexed="81"/>
            <rFont val="Tahoma"/>
            <family val="2"/>
            <charset val="238"/>
          </rPr>
          <t xml:space="preserve">
ŠU 2176028735,
nezaviněná DN (výměna dveří od řidiče, levého předního blatníku, horního a spodního pantu dveří, rovnání sloupku dveří a lakování).</t>
        </r>
      </text>
    </comment>
    <comment ref="I851" authorId="0">
      <text>
        <r>
          <rPr>
            <b/>
            <sz val="9"/>
            <color indexed="81"/>
            <rFont val="Tahoma"/>
            <family val="2"/>
            <charset val="238"/>
          </rPr>
          <t>63089:</t>
        </r>
        <r>
          <rPr>
            <sz val="9"/>
            <color indexed="81"/>
            <rFont val="Tahoma"/>
            <family val="2"/>
            <charset val="238"/>
          </rPr>
          <t xml:space="preserve">
5115,- Kč - revize ZČ, STK a EMISE
6894,- Kč - roční servisní prohlídka zvedacího čela komplet včetně oleje.</t>
        </r>
      </text>
    </comment>
    <comment ref="J851" authorId="0">
      <text>
        <r>
          <rPr>
            <b/>
            <sz val="9"/>
            <color indexed="81"/>
            <rFont val="Tahoma"/>
            <family val="2"/>
            <charset val="238"/>
          </rPr>
          <t>63089:</t>
        </r>
        <r>
          <rPr>
            <sz val="9"/>
            <color indexed="81"/>
            <rFont val="Tahoma"/>
            <family val="2"/>
            <charset val="238"/>
          </rPr>
          <t xml:space="preserve">
prasklý snýtovaný spoj listového pera, utržený a zdeformovaný držák listového pera. (nový držák, srovnání rámu, výměna šroubů kardanu, </t>
        </r>
      </text>
    </comment>
    <comment ref="J852" authorId="0">
      <text>
        <r>
          <rPr>
            <b/>
            <sz val="9"/>
            <color indexed="81"/>
            <rFont val="Tahoma"/>
            <family val="2"/>
            <charset val="238"/>
          </rPr>
          <t>63089:</t>
        </r>
        <r>
          <rPr>
            <sz val="9"/>
            <color indexed="81"/>
            <rFont val="Tahoma"/>
            <family val="2"/>
            <charset val="238"/>
          </rPr>
          <t xml:space="preserve">
přetěsnění ucpávky převodky řízení, výměna táhla řízení</t>
        </r>
      </text>
    </comment>
    <comment ref="I871" authorId="0">
      <text>
        <r>
          <rPr>
            <b/>
            <sz val="9"/>
            <color indexed="81"/>
            <rFont val="Tahoma"/>
            <family val="2"/>
            <charset val="238"/>
          </rPr>
          <t>63089:</t>
        </r>
        <r>
          <rPr>
            <sz val="9"/>
            <color indexed="81"/>
            <rFont val="Tahoma"/>
            <family val="2"/>
            <charset val="238"/>
          </rPr>
          <t xml:space="preserve">
STK, certifikace tachografu, revize zvedacího čela</t>
        </r>
      </text>
    </comment>
    <comment ref="J871" authorId="0">
      <text>
        <r>
          <rPr>
            <b/>
            <sz val="9"/>
            <color indexed="81"/>
            <rFont val="Tahoma"/>
            <family val="2"/>
            <charset val="238"/>
          </rPr>
          <t>63089:</t>
        </r>
        <r>
          <rPr>
            <sz val="9"/>
            <color indexed="81"/>
            <rFont val="Tahoma"/>
            <family val="2"/>
            <charset val="238"/>
          </rPr>
          <t xml:space="preserve">
odstranění závad z STK:
přetěsnění nádobky hydraulického oleje ZČ, výměna varovných světel ZČ, oprava náboje zadního levého kola a výměna ložiska, přezutí pneumatik (pneu jsme dodaly), výměna tyče řízení od posilovače k páce řízení, výměna kolektoru př. světlometu, oprava el. vedení obrysových světel,výměna 2 ks pozičních světel, a krytu sdružené svítilny, výna silenbloků stabilizátoru PN </t>
        </r>
      </text>
    </comment>
    <comment ref="J873" authorId="0">
      <text>
        <r>
          <rPr>
            <b/>
            <sz val="9"/>
            <color indexed="81"/>
            <rFont val="Tahoma"/>
            <family val="2"/>
            <charset val="238"/>
          </rPr>
          <t>63089:</t>
        </r>
        <r>
          <rPr>
            <sz val="9"/>
            <color indexed="81"/>
            <rFont val="Tahoma"/>
            <family val="2"/>
            <charset val="238"/>
          </rPr>
          <t xml:space="preserve">
ŠU č. 4172075678</t>
        </r>
      </text>
    </comment>
    <comment ref="J880" authorId="0">
      <text>
        <r>
          <rPr>
            <b/>
            <sz val="9"/>
            <color indexed="81"/>
            <rFont val="Tahoma"/>
            <family val="2"/>
            <charset val="238"/>
          </rPr>
          <t>63089:</t>
        </r>
        <r>
          <rPr>
            <sz val="9"/>
            <color indexed="81"/>
            <rFont val="Tahoma"/>
            <family val="2"/>
            <charset val="238"/>
          </rPr>
          <t xml:space="preserve">
výměna předních brzdových kotoučů a desek, montáž kardanu (vozidlo odtaženou do servisu odtahovou službou)</t>
        </r>
      </text>
    </comment>
    <comment ref="J892" authorId="0">
      <text>
        <r>
          <rPr>
            <b/>
            <sz val="9"/>
            <color indexed="81"/>
            <rFont val="Tahoma"/>
            <family val="2"/>
            <charset val="238"/>
          </rPr>
          <t>63089:</t>
        </r>
        <r>
          <rPr>
            <sz val="9"/>
            <color indexed="81"/>
            <rFont val="Tahoma"/>
            <family val="2"/>
            <charset val="238"/>
          </rPr>
          <t xml:space="preserve">
škodní událost - výměna předního skla</t>
        </r>
      </text>
    </comment>
    <comment ref="J893" authorId="0">
      <text>
        <r>
          <rPr>
            <b/>
            <sz val="9"/>
            <color indexed="81"/>
            <rFont val="Tahoma"/>
            <family val="2"/>
            <charset val="238"/>
          </rPr>
          <t>63089:</t>
        </r>
        <r>
          <rPr>
            <sz val="9"/>
            <color indexed="81"/>
            <rFont val="Tahoma"/>
            <family val="2"/>
            <charset val="238"/>
          </rPr>
          <t xml:space="preserve">
ŠU výměna čelního skla</t>
        </r>
      </text>
    </comment>
    <comment ref="I895" authorId="0">
      <text>
        <r>
          <rPr>
            <b/>
            <sz val="9"/>
            <color indexed="81"/>
            <rFont val="Tahoma"/>
            <family val="2"/>
            <charset val="238"/>
          </rPr>
          <t>63089:</t>
        </r>
        <r>
          <rPr>
            <sz val="9"/>
            <color indexed="81"/>
            <rFont val="Tahoma"/>
            <family val="2"/>
            <charset val="238"/>
          </rPr>
          <t xml:space="preserve">
servisní prohlídka po 240000 km
</t>
        </r>
      </text>
    </comment>
    <comment ref="J895" authorId="0">
      <text>
        <r>
          <rPr>
            <b/>
            <sz val="9"/>
            <color indexed="81"/>
            <rFont val="Tahoma"/>
            <family val="2"/>
            <charset val="238"/>
          </rPr>
          <t>63089:</t>
        </r>
        <r>
          <rPr>
            <sz val="9"/>
            <color indexed="81"/>
            <rFont val="Tahoma"/>
            <family val="2"/>
            <charset val="238"/>
          </rPr>
          <t xml:space="preserve">
794,- Kč výměna řemene alternátoru
9191,- Kč ŠU 417208307 výměna čelního skla
</t>
        </r>
      </text>
    </comment>
    <comment ref="I898" authorId="0">
      <text>
        <r>
          <rPr>
            <b/>
            <sz val="9"/>
            <color indexed="81"/>
            <rFont val="Tahoma"/>
            <family val="2"/>
            <charset val="238"/>
          </rPr>
          <t>63089:</t>
        </r>
        <r>
          <rPr>
            <sz val="9"/>
            <color indexed="81"/>
            <rFont val="Tahoma"/>
            <family val="2"/>
            <charset val="238"/>
          </rPr>
          <t xml:space="preserve">
Emise a STK</t>
        </r>
      </text>
    </comment>
    <comment ref="J898" authorId="0">
      <text>
        <r>
          <rPr>
            <b/>
            <sz val="9"/>
            <color indexed="81"/>
            <rFont val="Tahoma"/>
            <family val="2"/>
            <charset val="238"/>
          </rPr>
          <t>63089:</t>
        </r>
        <r>
          <rPr>
            <sz val="9"/>
            <color indexed="81"/>
            <rFont val="Tahoma"/>
            <family val="2"/>
            <charset val="238"/>
          </rPr>
          <t xml:space="preserve">
Výměna zadních brzdových kotoučů a desek, oprava levého brzdového třmenu, výměna kabilového filtru a desinfekce klimatizace</t>
        </r>
      </text>
    </comment>
    <comment ref="I900" authorId="0">
      <text>
        <r>
          <rPr>
            <b/>
            <sz val="9"/>
            <color indexed="81"/>
            <rFont val="Tahoma"/>
            <family val="2"/>
            <charset val="238"/>
          </rPr>
          <t>63089:</t>
        </r>
        <r>
          <rPr>
            <sz val="9"/>
            <color indexed="81"/>
            <rFont val="Tahoma"/>
            <family val="2"/>
            <charset val="238"/>
          </rPr>
          <t xml:space="preserve">
servisní prohlídka po 270000 km
</t>
        </r>
      </text>
    </comment>
    <comment ref="J900" authorId="0">
      <text>
        <r>
          <rPr>
            <b/>
            <sz val="9"/>
            <color indexed="81"/>
            <rFont val="Tahoma"/>
            <family val="2"/>
            <charset val="238"/>
          </rPr>
          <t>63089:</t>
        </r>
        <r>
          <rPr>
            <sz val="9"/>
            <color indexed="81"/>
            <rFont val="Tahoma"/>
            <family val="2"/>
            <charset val="238"/>
          </rPr>
          <t xml:space="preserve">
výměna 4 ks žhavičů, výměna předních brzdových desek, výměna řemenu pohonu nástavby klima</t>
        </r>
      </text>
    </comment>
    <comment ref="I921" authorId="0">
      <text>
        <r>
          <rPr>
            <b/>
            <sz val="9"/>
            <color indexed="81"/>
            <rFont val="Tahoma"/>
            <family val="2"/>
            <charset val="238"/>
          </rPr>
          <t>63089:</t>
        </r>
        <r>
          <rPr>
            <sz val="9"/>
            <color indexed="81"/>
            <rFont val="Tahoma"/>
            <family val="2"/>
            <charset val="238"/>
          </rPr>
          <t xml:space="preserve">
stk a emise</t>
        </r>
      </text>
    </comment>
    <comment ref="J921" authorId="0">
      <text>
        <r>
          <rPr>
            <b/>
            <sz val="9"/>
            <color indexed="81"/>
            <rFont val="Tahoma"/>
            <family val="2"/>
            <charset val="238"/>
          </rPr>
          <t>63089:</t>
        </r>
        <r>
          <rPr>
            <sz val="9"/>
            <color indexed="81"/>
            <rFont val="Tahoma"/>
            <family val="2"/>
            <charset val="238"/>
          </rPr>
          <t xml:space="preserve">
oprava zadních brzd, vyčištění vstřikovačů ultrazvukem (vysoká kouřivost motoru)</t>
        </r>
      </text>
    </comment>
    <comment ref="I938" authorId="0">
      <text>
        <r>
          <rPr>
            <b/>
            <sz val="9"/>
            <color indexed="81"/>
            <rFont val="Tahoma"/>
            <family val="2"/>
            <charset val="238"/>
          </rPr>
          <t>63089:</t>
        </r>
        <r>
          <rPr>
            <sz val="9"/>
            <color indexed="81"/>
            <rFont val="Tahoma"/>
            <family val="2"/>
            <charset val="238"/>
          </rPr>
          <t xml:space="preserve">
Technická prohlídka</t>
        </r>
      </text>
    </comment>
    <comment ref="J965" authorId="0">
      <text>
        <r>
          <rPr>
            <b/>
            <sz val="9"/>
            <color indexed="81"/>
            <rFont val="Tahoma"/>
            <family val="2"/>
            <charset val="238"/>
          </rPr>
          <t>63089:</t>
        </r>
        <r>
          <rPr>
            <sz val="9"/>
            <color indexed="81"/>
            <rFont val="Tahoma"/>
            <family val="2"/>
            <charset val="238"/>
          </rPr>
          <t xml:space="preserve">
výměna vodního chladiče, chladící kapaliny</t>
        </r>
      </text>
    </comment>
    <comment ref="I967" authorId="0">
      <text>
        <r>
          <rPr>
            <b/>
            <sz val="9"/>
            <color indexed="81"/>
            <rFont val="Tahoma"/>
            <family val="2"/>
            <charset val="238"/>
          </rPr>
          <t>63089:</t>
        </r>
        <r>
          <rPr>
            <sz val="9"/>
            <color indexed="81"/>
            <rFont val="Tahoma"/>
            <family val="2"/>
            <charset val="238"/>
          </rPr>
          <t xml:space="preserve">
servisní prohlídka po 240 000 km</t>
        </r>
      </text>
    </comment>
    <comment ref="J981" authorId="0">
      <text>
        <r>
          <rPr>
            <b/>
            <sz val="9"/>
            <color indexed="81"/>
            <rFont val="Tahoma"/>
            <family val="2"/>
            <charset val="238"/>
          </rPr>
          <t>63089:</t>
        </r>
        <r>
          <rPr>
            <sz val="9"/>
            <color indexed="81"/>
            <rFont val="Tahoma"/>
            <family val="2"/>
            <charset val="238"/>
          </rPr>
          <t xml:space="preserve">
oprava levé pístnice zavírání plošiny - výměna zámku pístnice , cívky a ventilu, přetěsnění obou pístnic zavírání, výměna pružiny levé pístnice a krycí manžety pravé pístnice</t>
        </r>
      </text>
    </comment>
    <comment ref="J984" authorId="0">
      <text>
        <r>
          <rPr>
            <b/>
            <sz val="9"/>
            <color indexed="81"/>
            <rFont val="Tahoma"/>
            <family val="2"/>
            <charset val="238"/>
          </rPr>
          <t>63089:</t>
        </r>
        <r>
          <rPr>
            <sz val="9"/>
            <color indexed="81"/>
            <rFont val="Tahoma"/>
            <family val="2"/>
            <charset val="238"/>
          </rPr>
          <t xml:space="preserve">
oprava převodovky, výměna řadící páky, lanovodů řazení a seřízení řazení</t>
        </r>
      </text>
    </comment>
    <comment ref="I985" authorId="0">
      <text>
        <r>
          <rPr>
            <b/>
            <sz val="9"/>
            <color indexed="81"/>
            <rFont val="Tahoma"/>
            <family val="2"/>
            <charset val="238"/>
          </rPr>
          <t>63089:</t>
        </r>
        <r>
          <rPr>
            <sz val="9"/>
            <color indexed="81"/>
            <rFont val="Tahoma"/>
            <family val="2"/>
            <charset val="238"/>
          </rPr>
          <t xml:space="preserve">
STK, EMISE, revize ZČ, roční servis ZČ,
</t>
        </r>
      </text>
    </comment>
    <comment ref="J990" authorId="0">
      <text>
        <r>
          <rPr>
            <b/>
            <sz val="9"/>
            <color indexed="81"/>
            <rFont val="Tahoma"/>
            <family val="2"/>
            <charset val="238"/>
          </rPr>
          <t>63089:</t>
        </r>
        <r>
          <rPr>
            <sz val="9"/>
            <color indexed="81"/>
            <rFont val="Tahoma"/>
            <family val="2"/>
            <charset val="238"/>
          </rPr>
          <t xml:space="preserve">
oprava el instalace, výměna lanovodů řazení, </t>
        </r>
      </text>
    </comment>
    <comment ref="I1003" authorId="0">
      <text>
        <r>
          <rPr>
            <b/>
            <sz val="9"/>
            <color indexed="81"/>
            <rFont val="Tahoma"/>
            <family val="2"/>
            <charset val="238"/>
          </rPr>
          <t>63089:</t>
        </r>
        <r>
          <rPr>
            <sz val="9"/>
            <color indexed="81"/>
            <rFont val="Tahoma"/>
            <family val="2"/>
            <charset val="238"/>
          </rPr>
          <t xml:space="preserve">
První servisní prohlídka po 2000 km
</t>
        </r>
      </text>
    </comment>
    <comment ref="J1010" authorId="0">
      <text>
        <r>
          <rPr>
            <b/>
            <sz val="9"/>
            <color indexed="81"/>
            <rFont val="Tahoma"/>
            <family val="2"/>
            <charset val="238"/>
          </rPr>
          <t>63089:</t>
        </r>
        <r>
          <rPr>
            <sz val="9"/>
            <color indexed="81"/>
            <rFont val="Tahoma"/>
            <family val="2"/>
            <charset val="238"/>
          </rPr>
          <t xml:space="preserve">
uznaná reklamace špatně fungující couvací kamery,
uznaná reklamace zvedacího čela</t>
        </r>
      </text>
    </comment>
    <comment ref="I1012" authorId="0">
      <text>
        <r>
          <rPr>
            <b/>
            <sz val="9"/>
            <color indexed="81"/>
            <rFont val="Tahoma"/>
            <family val="2"/>
            <charset val="238"/>
          </rPr>
          <t>63089:</t>
        </r>
        <r>
          <rPr>
            <sz val="9"/>
            <color indexed="81"/>
            <rFont val="Tahoma"/>
            <family val="2"/>
            <charset val="238"/>
          </rPr>
          <t xml:space="preserve">
stk, emise, roční servisní prohlídka vozidla, zvedacího čela a nástavby</t>
        </r>
      </text>
    </comment>
    <comment ref="I1025" authorId="0">
      <text>
        <r>
          <rPr>
            <b/>
            <sz val="9"/>
            <color indexed="81"/>
            <rFont val="Tahoma"/>
            <family val="2"/>
            <charset val="238"/>
          </rPr>
          <t>63089:</t>
        </r>
        <r>
          <rPr>
            <sz val="9"/>
            <color indexed="81"/>
            <rFont val="Tahoma"/>
            <family val="2"/>
            <charset val="238"/>
          </rPr>
          <t xml:space="preserve">
První servisní prohlídka po 2000 km
</t>
        </r>
      </text>
    </comment>
    <comment ref="J1032" authorId="0">
      <text>
        <r>
          <rPr>
            <b/>
            <sz val="9"/>
            <color indexed="81"/>
            <rFont val="Tahoma"/>
            <family val="2"/>
            <charset val="238"/>
          </rPr>
          <t>63089:</t>
        </r>
        <r>
          <rPr>
            <sz val="9"/>
            <color indexed="81"/>
            <rFont val="Tahoma"/>
            <family val="2"/>
            <charset val="238"/>
          </rPr>
          <t xml:space="preserve">
nefunkční couvací kamera poškozená el. Instalace hlodavcem, nelze uplatnit záruku,
Oprava - seřízení zvedacího čela na záruku</t>
        </r>
      </text>
    </comment>
    <comment ref="I1034" authorId="0">
      <text>
        <r>
          <rPr>
            <b/>
            <sz val="9"/>
            <color indexed="81"/>
            <rFont val="Tahoma"/>
            <family val="2"/>
            <charset val="238"/>
          </rPr>
          <t>63089:</t>
        </r>
        <r>
          <rPr>
            <sz val="9"/>
            <color indexed="81"/>
            <rFont val="Tahoma"/>
            <family val="2"/>
            <charset val="238"/>
          </rPr>
          <t xml:space="preserve">
stk, emise, roční servisní prohlídka vozidla, zvedacího čela a nástavby</t>
        </r>
      </text>
    </comment>
    <comment ref="I1047" authorId="0">
      <text>
        <r>
          <rPr>
            <b/>
            <sz val="9"/>
            <color indexed="81"/>
            <rFont val="Tahoma"/>
            <family val="2"/>
            <charset val="238"/>
          </rPr>
          <t>63089:</t>
        </r>
        <r>
          <rPr>
            <sz val="9"/>
            <color indexed="81"/>
            <rFont val="Tahoma"/>
            <family val="2"/>
            <charset val="238"/>
          </rPr>
          <t xml:space="preserve">
První servisní prohlídka po 2000 km
</t>
        </r>
      </text>
    </comment>
    <comment ref="I1056" authorId="0">
      <text>
        <r>
          <rPr>
            <b/>
            <sz val="9"/>
            <color indexed="81"/>
            <rFont val="Tahoma"/>
            <family val="2"/>
            <charset val="238"/>
          </rPr>
          <t>63089:</t>
        </r>
        <r>
          <rPr>
            <sz val="9"/>
            <color indexed="81"/>
            <rFont val="Tahoma"/>
            <family val="2"/>
            <charset val="238"/>
          </rPr>
          <t xml:space="preserve">
stk, emise, roční servisní prohlídka vozidla, zvedacího čela a nástavby</t>
        </r>
      </text>
    </comment>
    <comment ref="J1070" authorId="0">
      <text>
        <r>
          <rPr>
            <b/>
            <sz val="9"/>
            <color indexed="81"/>
            <rFont val="Tahoma"/>
            <family val="2"/>
            <charset val="238"/>
          </rPr>
          <t>63089:</t>
        </r>
        <r>
          <rPr>
            <sz val="9"/>
            <color indexed="81"/>
            <rFont val="Tahoma"/>
            <family val="2"/>
            <charset val="238"/>
          </rPr>
          <t xml:space="preserve">
výměna zadního levého listového pera (prasklé), oprava výfuku</t>
        </r>
      </text>
    </comment>
    <comment ref="I1077" authorId="0">
      <text>
        <r>
          <rPr>
            <b/>
            <sz val="9"/>
            <color indexed="81"/>
            <rFont val="Tahoma"/>
            <family val="2"/>
            <charset val="238"/>
          </rPr>
          <t>63089:</t>
        </r>
        <r>
          <rPr>
            <sz val="9"/>
            <color indexed="81"/>
            <rFont val="Tahoma"/>
            <family val="2"/>
            <charset val="238"/>
          </rPr>
          <t xml:space="preserve">
STK a emise</t>
        </r>
      </text>
    </comment>
    <comment ref="J1077" authorId="0">
      <text>
        <r>
          <rPr>
            <b/>
            <sz val="9"/>
            <color indexed="81"/>
            <rFont val="Tahoma"/>
            <family val="2"/>
            <charset val="238"/>
          </rPr>
          <t>63089:</t>
        </r>
        <r>
          <rPr>
            <sz val="9"/>
            <color indexed="81"/>
            <rFont val="Tahoma"/>
            <family val="2"/>
            <charset val="238"/>
          </rPr>
          <t xml:space="preserve">
oprava brzd ZN, vyčištění vstřikovacích trysek ultrazvukem, (vozidlo neprošlo na měření emisí), nastavení vstřikovacího čerpadla, </t>
        </r>
      </text>
    </comment>
    <comment ref="I1133" authorId="0">
      <text>
        <r>
          <rPr>
            <b/>
            <sz val="9"/>
            <color indexed="81"/>
            <rFont val="Tahoma"/>
            <family val="2"/>
            <charset val="238"/>
          </rPr>
          <t>63089:</t>
        </r>
        <r>
          <rPr>
            <sz val="9"/>
            <color indexed="81"/>
            <rFont val="Tahoma"/>
            <family val="2"/>
            <charset val="238"/>
          </rPr>
          <t xml:space="preserve">
servisní prohlídky malotraktorů</t>
        </r>
      </text>
    </comment>
    <comment ref="K1134" authorId="0">
      <text>
        <r>
          <rPr>
            <b/>
            <sz val="9"/>
            <color indexed="81"/>
            <rFont val="Tahoma"/>
            <family val="2"/>
            <charset val="238"/>
          </rPr>
          <t>63089:</t>
        </r>
        <r>
          <rPr>
            <sz val="9"/>
            <color indexed="81"/>
            <rFont val="Tahoma"/>
            <family val="2"/>
            <charset val="238"/>
          </rPr>
          <t xml:space="preserve">
servis 3 ks malotraktoru</t>
        </r>
      </text>
    </comment>
    <comment ref="I1136" authorId="0">
      <text>
        <r>
          <rPr>
            <b/>
            <sz val="9"/>
            <color indexed="81"/>
            <rFont val="Tahoma"/>
            <family val="2"/>
            <charset val="238"/>
          </rPr>
          <t>63089:</t>
        </r>
        <r>
          <rPr>
            <sz val="9"/>
            <color indexed="81"/>
            <rFont val="Tahoma"/>
            <family val="2"/>
            <charset val="238"/>
          </rPr>
          <t xml:space="preserve">
STK a emise na molotraktoru RZ M011307
</t>
        </r>
      </text>
    </comment>
    <comment ref="J1137" authorId="0">
      <text>
        <r>
          <rPr>
            <b/>
            <sz val="9"/>
            <color indexed="81"/>
            <rFont val="Tahoma"/>
            <family val="2"/>
            <charset val="238"/>
          </rPr>
          <t>63089:</t>
        </r>
        <r>
          <rPr>
            <sz val="9"/>
            <color indexed="81"/>
            <rFont val="Tahoma"/>
            <family val="2"/>
            <charset val="238"/>
          </rPr>
          <t xml:space="preserve">
přezutí pneumatik na malotraktoru M011307</t>
        </r>
      </text>
    </comment>
    <comment ref="I1157" authorId="0">
      <text>
        <r>
          <rPr>
            <b/>
            <sz val="9"/>
            <color indexed="81"/>
            <rFont val="Tahoma"/>
            <family val="2"/>
            <charset val="238"/>
          </rPr>
          <t>63089:</t>
        </r>
        <r>
          <rPr>
            <sz val="9"/>
            <color indexed="81"/>
            <rFont val="Tahoma"/>
            <family val="2"/>
            <charset val="238"/>
          </rPr>
          <t xml:space="preserve">
První servisní prohlídka po 2000 km</t>
        </r>
      </text>
    </comment>
    <comment ref="I1180" authorId="0">
      <text>
        <r>
          <rPr>
            <b/>
            <sz val="9"/>
            <color indexed="81"/>
            <rFont val="Tahoma"/>
            <family val="2"/>
            <charset val="238"/>
          </rPr>
          <t>63089:</t>
        </r>
        <r>
          <rPr>
            <sz val="9"/>
            <color indexed="81"/>
            <rFont val="Tahoma"/>
            <family val="2"/>
            <charset val="238"/>
          </rPr>
          <t xml:space="preserve">
Technická a revize LPG
</t>
        </r>
      </text>
    </comment>
    <comment ref="I1209" authorId="0">
      <text>
        <r>
          <rPr>
            <b/>
            <sz val="9"/>
            <color indexed="81"/>
            <rFont val="Tahoma"/>
            <family val="2"/>
            <charset val="238"/>
          </rPr>
          <t>63089:</t>
        </r>
        <r>
          <rPr>
            <sz val="9"/>
            <color indexed="81"/>
            <rFont val="Tahoma"/>
            <family val="2"/>
            <charset val="238"/>
          </rPr>
          <t xml:space="preserve">
STK a Emise
</t>
        </r>
      </text>
    </comment>
    <comment ref="J1225" authorId="0">
      <text>
        <r>
          <rPr>
            <b/>
            <sz val="9"/>
            <color indexed="81"/>
            <rFont val="Tahoma"/>
            <family val="2"/>
            <charset val="238"/>
          </rPr>
          <t>63089:</t>
        </r>
        <r>
          <rPr>
            <sz val="9"/>
            <color indexed="81"/>
            <rFont val="Tahoma"/>
            <family val="2"/>
            <charset val="238"/>
          </rPr>
          <t xml:space="preserve">
výměna elektrického svazku u dveří řidiče</t>
        </r>
      </text>
    </comment>
    <comment ref="I1253" authorId="0">
      <text>
        <r>
          <rPr>
            <b/>
            <sz val="9"/>
            <color indexed="81"/>
            <rFont val="Tahoma"/>
            <family val="2"/>
            <charset val="238"/>
          </rPr>
          <t>63089:</t>
        </r>
        <r>
          <rPr>
            <sz val="9"/>
            <color indexed="81"/>
            <rFont val="Tahoma"/>
            <family val="2"/>
            <charset val="238"/>
          </rPr>
          <t xml:space="preserve">
servisní prohlídka</t>
        </r>
      </text>
    </comment>
    <comment ref="J1253" authorId="0">
      <text>
        <r>
          <rPr>
            <b/>
            <sz val="9"/>
            <color indexed="81"/>
            <rFont val="Tahoma"/>
            <family val="2"/>
            <charset val="238"/>
          </rPr>
          <t>63089:</t>
        </r>
        <r>
          <rPr>
            <sz val="9"/>
            <color indexed="81"/>
            <rFont val="Tahoma"/>
            <family val="2"/>
            <charset val="238"/>
          </rPr>
          <t xml:space="preserve">
vyčištění brzd obou náprav, výměna stěračů a palivového filtru</t>
        </r>
      </text>
    </comment>
    <comment ref="I1254" authorId="0">
      <text>
        <r>
          <rPr>
            <b/>
            <sz val="9"/>
            <color indexed="81"/>
            <rFont val="Tahoma"/>
            <family val="2"/>
            <charset val="238"/>
          </rPr>
          <t>63089:</t>
        </r>
        <r>
          <rPr>
            <sz val="9"/>
            <color indexed="81"/>
            <rFont val="Tahoma"/>
            <family val="2"/>
            <charset val="238"/>
          </rPr>
          <t xml:space="preserve">
STK a emise</t>
        </r>
      </text>
    </comment>
    <comment ref="I1266" authorId="0">
      <text>
        <r>
          <rPr>
            <b/>
            <sz val="9"/>
            <color indexed="81"/>
            <rFont val="Tahoma"/>
            <family val="2"/>
            <charset val="238"/>
          </rPr>
          <t>63089:</t>
        </r>
        <r>
          <rPr>
            <sz val="9"/>
            <color indexed="81"/>
            <rFont val="Tahoma"/>
            <family val="2"/>
            <charset val="238"/>
          </rPr>
          <t xml:space="preserve">
STK
</t>
        </r>
      </text>
    </comment>
    <comment ref="J1272" authorId="0">
      <text>
        <r>
          <rPr>
            <b/>
            <sz val="9"/>
            <color indexed="81"/>
            <rFont val="Tahoma"/>
            <family val="2"/>
            <charset val="238"/>
          </rPr>
          <t>63089:</t>
        </r>
        <r>
          <rPr>
            <sz val="9"/>
            <color indexed="81"/>
            <rFont val="Tahoma"/>
            <family val="2"/>
            <charset val="238"/>
          </rPr>
          <t xml:space="preserve">
výměna předních tlumičů pérování (levý tlumič vytečený) včetně horního uložení tlumičů, prachovek a dorazů, výměna zadních tlumičů pérování včetně prachovek a dorazů, spodních šroubů tlumičů, výměna tyček stabilizátoru PN</t>
        </r>
      </text>
    </comment>
    <comment ref="I1274" authorId="0">
      <text>
        <r>
          <rPr>
            <b/>
            <sz val="9"/>
            <color indexed="81"/>
            <rFont val="Tahoma"/>
            <family val="2"/>
            <charset val="238"/>
          </rPr>
          <t>63089:</t>
        </r>
        <r>
          <rPr>
            <sz val="9"/>
            <color indexed="81"/>
            <rFont val="Tahoma"/>
            <family val="2"/>
            <charset val="238"/>
          </rPr>
          <t xml:space="preserve">
servisní prohlídka</t>
        </r>
      </text>
    </comment>
    <comment ref="J1274" authorId="0">
      <text>
        <r>
          <rPr>
            <b/>
            <sz val="9"/>
            <color indexed="81"/>
            <rFont val="Tahoma"/>
            <family val="2"/>
            <charset val="238"/>
          </rPr>
          <t>63089:</t>
        </r>
        <r>
          <rPr>
            <sz val="9"/>
            <color indexed="81"/>
            <rFont val="Tahoma"/>
            <family val="2"/>
            <charset val="238"/>
          </rPr>
          <t xml:space="preserve">
výměna předních brzdových kotoučů PN, brzdových desek a zadní nápravy uložení stabilizátoru ZN a tyček stabilizátoru ZN.</t>
        </r>
      </text>
    </comment>
    <comment ref="I1298" authorId="0">
      <text>
        <r>
          <rPr>
            <b/>
            <sz val="9"/>
            <color indexed="81"/>
            <rFont val="Tahoma"/>
            <family val="2"/>
            <charset val="238"/>
          </rPr>
          <t>63089:</t>
        </r>
        <r>
          <rPr>
            <sz val="9"/>
            <color indexed="81"/>
            <rFont val="Tahoma"/>
            <family val="2"/>
            <charset val="238"/>
          </rPr>
          <t xml:space="preserve">
servisní prohlídka s výměnou zapalovacích svíček</t>
        </r>
      </text>
    </comment>
    <comment ref="J1298" authorId="0">
      <text>
        <r>
          <rPr>
            <b/>
            <sz val="9"/>
            <color indexed="81"/>
            <rFont val="Tahoma"/>
            <family val="2"/>
            <charset val="238"/>
          </rPr>
          <t>63089:</t>
        </r>
        <r>
          <rPr>
            <sz val="9"/>
            <color indexed="81"/>
            <rFont val="Tahoma"/>
            <family val="2"/>
            <charset val="238"/>
          </rPr>
          <t xml:space="preserve">
19914,-Kč ŠU 4172138760 oprava zadní části vozidla
2311,- Kč výměna akumulátoru a stěračů</t>
        </r>
      </text>
    </comment>
    <comment ref="I1313" authorId="0">
      <text>
        <r>
          <rPr>
            <b/>
            <sz val="9"/>
            <color indexed="81"/>
            <rFont val="Tahoma"/>
            <family val="2"/>
            <charset val="238"/>
          </rPr>
          <t>63089:</t>
        </r>
        <r>
          <rPr>
            <sz val="9"/>
            <color indexed="81"/>
            <rFont val="Tahoma"/>
            <family val="2"/>
            <charset val="238"/>
          </rPr>
          <t xml:space="preserve">
STK
</t>
        </r>
      </text>
    </comment>
    <comment ref="J1341" authorId="0">
      <text>
        <r>
          <rPr>
            <b/>
            <sz val="9"/>
            <color indexed="81"/>
            <rFont val="Tahoma"/>
            <family val="2"/>
            <charset val="238"/>
          </rPr>
          <t>63089:</t>
        </r>
        <r>
          <rPr>
            <sz val="9"/>
            <color indexed="81"/>
            <rFont val="Tahoma"/>
            <family val="2"/>
            <charset val="238"/>
          </rPr>
          <t xml:space="preserve">
montáž GPS</t>
        </r>
      </text>
    </comment>
    <comment ref="J1363" authorId="0">
      <text>
        <r>
          <rPr>
            <b/>
            <sz val="9"/>
            <color indexed="81"/>
            <rFont val="Tahoma"/>
            <family val="2"/>
            <charset val="238"/>
          </rPr>
          <t>63089:</t>
        </r>
        <r>
          <rPr>
            <sz val="9"/>
            <color indexed="81"/>
            <rFont val="Tahoma"/>
            <family val="2"/>
            <charset val="238"/>
          </rPr>
          <t xml:space="preserve">
demnotáž GPS z vozidla 1M0 7091 a montáž  GPS do vozida</t>
        </r>
      </text>
    </comment>
    <comment ref="J1407" authorId="0">
      <text>
        <r>
          <rPr>
            <b/>
            <sz val="9"/>
            <color indexed="81"/>
            <rFont val="Tahoma"/>
            <family val="2"/>
            <charset val="238"/>
          </rPr>
          <t>63089:</t>
        </r>
        <r>
          <rPr>
            <sz val="9"/>
            <color indexed="81"/>
            <rFont val="Tahoma"/>
            <family val="2"/>
            <charset val="238"/>
          </rPr>
          <t xml:space="preserve">
demnotáž GPS z vozidla 4M5 7138 a montáž  GPS do vozida
montáž dodaného autorádia z vozidla 1M0 7091</t>
        </r>
      </text>
    </comment>
  </commentList>
</comments>
</file>

<file path=xl/comments2.xml><?xml version="1.0" encoding="utf-8"?>
<comments xmlns="http://schemas.openxmlformats.org/spreadsheetml/2006/main">
  <authors>
    <author>63089</author>
  </authors>
  <commentList>
    <comment ref="I11" authorId="0">
      <text>
        <r>
          <rPr>
            <b/>
            <sz val="9"/>
            <color indexed="81"/>
            <rFont val="Tahoma"/>
            <family val="2"/>
            <charset val="238"/>
          </rPr>
          <t>63089:</t>
        </r>
        <r>
          <rPr>
            <sz val="9"/>
            <color indexed="81"/>
            <rFont val="Tahoma"/>
            <family val="2"/>
            <charset val="238"/>
          </rPr>
          <t xml:space="preserve">
výměna axiálních táhel řízení, kulových čepů, ložislo kola PN, uložení kyvné nápravy vzpěr stabilizátoru, šroubů torzní tyče,  horního čepu ramene, brzdových hadic PN,  sbíhavost PN</t>
        </r>
      </text>
    </comment>
    <comment ref="I13" authorId="0">
      <text>
        <r>
          <rPr>
            <b/>
            <sz val="9"/>
            <color indexed="81"/>
            <rFont val="Tahoma"/>
            <family val="2"/>
            <charset val="238"/>
          </rPr>
          <t>63089:</t>
        </r>
        <r>
          <rPr>
            <sz val="9"/>
            <color indexed="81"/>
            <rFont val="Tahoma"/>
            <family val="2"/>
            <charset val="238"/>
          </rPr>
          <t xml:space="preserve">
výměna pojezdu bočních dveří a jejich seřízení</t>
        </r>
      </text>
    </comment>
    <comment ref="H15" authorId="0">
      <text>
        <r>
          <rPr>
            <b/>
            <sz val="9"/>
            <color indexed="81"/>
            <rFont val="Tahoma"/>
            <family val="2"/>
            <charset val="238"/>
          </rPr>
          <t>63089:</t>
        </r>
        <r>
          <rPr>
            <sz val="9"/>
            <color indexed="81"/>
            <rFont val="Tahoma"/>
            <family val="2"/>
            <charset val="238"/>
          </rPr>
          <t xml:space="preserve">
revize elektro 230 V</t>
        </r>
      </text>
    </comment>
    <comment ref="I15" authorId="0">
      <text>
        <r>
          <rPr>
            <b/>
            <sz val="9"/>
            <color indexed="81"/>
            <rFont val="Tahoma"/>
            <family val="2"/>
            <charset val="238"/>
          </rPr>
          <t>63089:</t>
        </r>
        <r>
          <rPr>
            <sz val="9"/>
            <color indexed="81"/>
            <rFont val="Tahoma"/>
            <family val="2"/>
            <charset val="238"/>
          </rPr>
          <t xml:space="preserve">
oprava nefunkčního ZVSZ, oprava houkačky, překódování dálkového ovladače, výměna manžety PP poloosy, výměna ložiska PP kola (zdarma - reklamace). Sbíhavost PN</t>
        </r>
      </text>
    </comment>
    <comment ref="H20" authorId="0">
      <text>
        <r>
          <rPr>
            <b/>
            <sz val="9"/>
            <color indexed="81"/>
            <rFont val="Tahoma"/>
            <family val="2"/>
            <charset val="238"/>
          </rPr>
          <t>63089:</t>
        </r>
        <r>
          <rPr>
            <sz val="9"/>
            <color indexed="81"/>
            <rFont val="Tahoma"/>
            <family val="2"/>
            <charset val="238"/>
          </rPr>
          <t xml:space="preserve">
stk, emise</t>
        </r>
      </text>
    </comment>
    <comment ref="I20" authorId="0">
      <text>
        <r>
          <rPr>
            <b/>
            <sz val="9"/>
            <color indexed="81"/>
            <rFont val="Tahoma"/>
            <family val="2"/>
            <charset val="238"/>
          </rPr>
          <t>63089:</t>
        </r>
        <r>
          <rPr>
            <sz val="9"/>
            <color indexed="81"/>
            <rFont val="Tahoma"/>
            <family val="2"/>
            <charset val="238"/>
          </rPr>
          <t xml:space="preserve">
oprava el. instalace sanitní zástavby ventilátoru topení, nakódování ovladače centrálního zamykání</t>
        </r>
      </text>
    </comment>
    <comment ref="H21" authorId="0">
      <text>
        <r>
          <rPr>
            <b/>
            <sz val="9"/>
            <color indexed="81"/>
            <rFont val="Tahoma"/>
            <charset val="1"/>
          </rPr>
          <t>63089:</t>
        </r>
        <r>
          <rPr>
            <sz val="9"/>
            <color indexed="81"/>
            <rFont val="Tahoma"/>
            <charset val="1"/>
          </rPr>
          <t xml:space="preserve">
BTK transportní techniky</t>
        </r>
      </text>
    </comment>
    <comment ref="I21" authorId="0">
      <text>
        <r>
          <rPr>
            <b/>
            <sz val="9"/>
            <color indexed="81"/>
            <rFont val="Tahoma"/>
            <charset val="1"/>
          </rPr>
          <t>63089:</t>
        </r>
        <r>
          <rPr>
            <sz val="9"/>
            <color indexed="81"/>
            <rFont val="Tahoma"/>
            <charset val="1"/>
          </rPr>
          <t xml:space="preserve">
výměna startéru, ABL zásuvky, výměna horního čepu ramene a obou kulových čepů řízení  přední nápravy.</t>
        </r>
      </text>
    </comment>
    <comment ref="H34" authorId="0">
      <text>
        <r>
          <rPr>
            <b/>
            <sz val="9"/>
            <color indexed="81"/>
            <rFont val="Tahoma"/>
            <family val="2"/>
            <charset val="238"/>
          </rPr>
          <t>63089:</t>
        </r>
        <r>
          <rPr>
            <sz val="9"/>
            <color indexed="81"/>
            <rFont val="Tahoma"/>
            <family val="2"/>
            <charset val="238"/>
          </rPr>
          <t xml:space="preserve">
STK a emise
</t>
        </r>
      </text>
    </comment>
    <comment ref="H37" authorId="0">
      <text>
        <r>
          <rPr>
            <b/>
            <sz val="9"/>
            <color indexed="81"/>
            <rFont val="Tahoma"/>
            <family val="2"/>
            <charset val="238"/>
          </rPr>
          <t>63089:</t>
        </r>
        <r>
          <rPr>
            <sz val="9"/>
            <color indexed="81"/>
            <rFont val="Tahoma"/>
            <family val="2"/>
            <charset val="238"/>
          </rPr>
          <t xml:space="preserve">
5 990,- Kč poplatek za přestavbu vozidla ze sanitní DNR na N1
15 896,-Kč demontování sanitní zástavdy v souladu s č.j. 2250/2016-150-SCH2 a její ekol. likvidace
</t>
        </r>
      </text>
    </comment>
    <comment ref="I37" authorId="0">
      <text>
        <r>
          <rPr>
            <b/>
            <sz val="9"/>
            <color indexed="81"/>
            <rFont val="Tahoma"/>
            <family val="2"/>
            <charset val="238"/>
          </rPr>
          <t>63089:</t>
        </r>
        <r>
          <rPr>
            <sz val="9"/>
            <color indexed="81"/>
            <rFont val="Tahoma"/>
            <family val="2"/>
            <charset val="238"/>
          </rPr>
          <t xml:space="preserve">
servisní prohlídka vozidla, oprava zámků dveí - sjednocení klíče od vozidla</t>
        </r>
      </text>
    </comment>
    <comment ref="H41" authorId="0">
      <text>
        <r>
          <rPr>
            <b/>
            <sz val="9"/>
            <color indexed="81"/>
            <rFont val="Tahoma"/>
            <family val="2"/>
            <charset val="238"/>
          </rPr>
          <t>63089:</t>
        </r>
        <r>
          <rPr>
            <sz val="9"/>
            <color indexed="81"/>
            <rFont val="Tahoma"/>
            <family val="2"/>
            <charset val="238"/>
          </rPr>
          <t xml:space="preserve">
výměna obou rozvodů motoru četně vodní pumpy</t>
        </r>
      </text>
    </comment>
    <comment ref="I41" authorId="0">
      <text>
        <r>
          <rPr>
            <b/>
            <sz val="9"/>
            <color indexed="81"/>
            <rFont val="Tahoma"/>
            <family val="2"/>
            <charset val="238"/>
          </rPr>
          <t>63089:</t>
        </r>
        <r>
          <rPr>
            <sz val="9"/>
            <color indexed="81"/>
            <rFont val="Tahoma"/>
            <family val="2"/>
            <charset val="238"/>
          </rPr>
          <t xml:space="preserve">
výměna startéru, oprava centrálního zamykání, oprava zámků dveří</t>
        </r>
      </text>
    </comment>
    <comment ref="I42" authorId="0">
      <text>
        <r>
          <rPr>
            <b/>
            <sz val="9"/>
            <color indexed="81"/>
            <rFont val="Tahoma"/>
            <family val="2"/>
            <charset val="238"/>
          </rPr>
          <t>63089:</t>
        </r>
        <r>
          <rPr>
            <sz val="9"/>
            <color indexed="81"/>
            <rFont val="Tahoma"/>
            <family val="2"/>
            <charset val="238"/>
          </rPr>
          <t xml:space="preserve">
oprava centrálního zamykání a el. instalace vozidla</t>
        </r>
      </text>
    </comment>
    <comment ref="I43" authorId="0">
      <text>
        <r>
          <rPr>
            <b/>
            <sz val="9"/>
            <color indexed="81"/>
            <rFont val="Tahoma"/>
            <family val="2"/>
            <charset val="238"/>
          </rPr>
          <t>63089:</t>
        </r>
        <r>
          <rPr>
            <sz val="9"/>
            <color indexed="81"/>
            <rFont val="Tahoma"/>
            <family val="2"/>
            <charset val="238"/>
          </rPr>
          <t xml:space="preserve">
oprava defektu kola</t>
        </r>
      </text>
    </comment>
    <comment ref="I54" authorId="0">
      <text>
        <r>
          <rPr>
            <b/>
            <sz val="9"/>
            <color indexed="81"/>
            <rFont val="Tahoma"/>
            <family val="2"/>
            <charset val="238"/>
          </rPr>
          <t>63089:</t>
        </r>
        <r>
          <rPr>
            <sz val="9"/>
            <color indexed="81"/>
            <rFont val="Tahoma"/>
            <family val="2"/>
            <charset val="238"/>
          </rPr>
          <t xml:space="preserve">
výměna zámku bočních posuvných dveří, seřízení dveří</t>
        </r>
      </text>
    </comment>
    <comment ref="H59" authorId="0">
      <text>
        <r>
          <rPr>
            <b/>
            <sz val="9"/>
            <color indexed="81"/>
            <rFont val="Tahoma"/>
            <family val="2"/>
            <charset val="238"/>
          </rPr>
          <t>63089:</t>
        </r>
        <r>
          <rPr>
            <sz val="9"/>
            <color indexed="81"/>
            <rFont val="Tahoma"/>
            <family val="2"/>
            <charset val="238"/>
          </rPr>
          <t xml:space="preserve">
revize elektro 230 V</t>
        </r>
      </text>
    </comment>
    <comment ref="I59" authorId="0">
      <text>
        <r>
          <rPr>
            <b/>
            <sz val="9"/>
            <color indexed="81"/>
            <rFont val="Tahoma"/>
            <family val="2"/>
            <charset val="238"/>
          </rPr>
          <t>63089:</t>
        </r>
        <r>
          <rPr>
            <sz val="9"/>
            <color indexed="81"/>
            <rFont val="Tahoma"/>
            <family val="2"/>
            <charset val="238"/>
          </rPr>
          <t xml:space="preserve">
dezinfekce klimatizace s výměnou pilového filtru, výměna sdruženého přepínače stahování okem u řidiče</t>
        </r>
      </text>
    </comment>
    <comment ref="H62" authorId="0">
      <text>
        <r>
          <rPr>
            <b/>
            <sz val="9"/>
            <color indexed="81"/>
            <rFont val="Tahoma"/>
            <family val="2"/>
            <charset val="238"/>
          </rPr>
          <t>63089:</t>
        </r>
        <r>
          <rPr>
            <sz val="9"/>
            <color indexed="81"/>
            <rFont val="Tahoma"/>
            <family val="2"/>
            <charset val="238"/>
          </rPr>
          <t xml:space="preserve">
stk a emise</t>
        </r>
      </text>
    </comment>
    <comment ref="H65" authorId="0">
      <text>
        <r>
          <rPr>
            <b/>
            <sz val="9"/>
            <color indexed="81"/>
            <rFont val="Tahoma"/>
            <charset val="1"/>
          </rPr>
          <t>63089:</t>
        </r>
        <r>
          <rPr>
            <sz val="9"/>
            <color indexed="81"/>
            <rFont val="Tahoma"/>
            <charset val="1"/>
          </rPr>
          <t xml:space="preserve">
BTK transportní techniky</t>
        </r>
      </text>
    </comment>
    <comment ref="I76" authorId="0">
      <text>
        <r>
          <rPr>
            <b/>
            <sz val="9"/>
            <color indexed="81"/>
            <rFont val="Tahoma"/>
            <family val="2"/>
            <charset val="238"/>
          </rPr>
          <t>63089:</t>
        </r>
        <r>
          <rPr>
            <sz val="9"/>
            <color indexed="81"/>
            <rFont val="Tahoma"/>
            <family val="2"/>
            <charset val="238"/>
          </rPr>
          <t xml:space="preserve">
Výměna závěsů uložení motoru a převodovky komplet</t>
        </r>
      </text>
    </comment>
    <comment ref="I78" authorId="0">
      <text>
        <r>
          <rPr>
            <b/>
            <sz val="9"/>
            <color indexed="81"/>
            <rFont val="Tahoma"/>
            <family val="2"/>
            <charset val="238"/>
          </rPr>
          <t>63089:</t>
        </r>
        <r>
          <rPr>
            <sz val="9"/>
            <color indexed="81"/>
            <rFont val="Tahoma"/>
            <family val="2"/>
            <charset val="238"/>
          </rPr>
          <t xml:space="preserve">
seřízení dveří spolujezdce, oprava centrálního zamykání a el. ovládání zrcátek a vyhřívání zrcátek</t>
        </r>
      </text>
    </comment>
    <comment ref="I79" authorId="0">
      <text>
        <r>
          <rPr>
            <b/>
            <sz val="9"/>
            <color indexed="81"/>
            <rFont val="Tahoma"/>
            <family val="2"/>
            <charset val="238"/>
          </rPr>
          <t>63089:</t>
        </r>
        <r>
          <rPr>
            <sz val="9"/>
            <color indexed="81"/>
            <rFont val="Tahoma"/>
            <family val="2"/>
            <charset val="238"/>
          </rPr>
          <t xml:space="preserve">
montáž nové odsávačky</t>
        </r>
      </text>
    </comment>
    <comment ref="I80" authorId="0">
      <text>
        <r>
          <rPr>
            <b/>
            <sz val="9"/>
            <color indexed="81"/>
            <rFont val="Tahoma"/>
            <family val="2"/>
            <charset val="238"/>
          </rPr>
          <t>63089:</t>
        </r>
        <r>
          <rPr>
            <sz val="9"/>
            <color indexed="81"/>
            <rFont val="Tahoma"/>
            <family val="2"/>
            <charset val="238"/>
          </rPr>
          <t xml:space="preserve">
výměna spínače výstražných světel</t>
        </r>
      </text>
    </comment>
    <comment ref="H81" authorId="0">
      <text>
        <r>
          <rPr>
            <b/>
            <sz val="9"/>
            <color indexed="81"/>
            <rFont val="Tahoma"/>
            <family val="2"/>
            <charset val="238"/>
          </rPr>
          <t>63089:</t>
        </r>
        <r>
          <rPr>
            <sz val="9"/>
            <color indexed="81"/>
            <rFont val="Tahoma"/>
            <family val="2"/>
            <charset val="238"/>
          </rPr>
          <t xml:space="preserve">
6 423,- Kč servisní prohlídka a geometrie PN
500,- Kč revize elektro 230 V</t>
        </r>
      </text>
    </comment>
    <comment ref="I85" authorId="0">
      <text>
        <r>
          <rPr>
            <b/>
            <sz val="9"/>
            <color indexed="81"/>
            <rFont val="Tahoma"/>
            <family val="2"/>
            <charset val="238"/>
          </rPr>
          <t>63089:</t>
        </r>
        <r>
          <rPr>
            <sz val="9"/>
            <color indexed="81"/>
            <rFont val="Tahoma"/>
            <family val="2"/>
            <charset val="238"/>
          </rPr>
          <t xml:space="preserve">
1 168,- Kč výměna el. části spínací skříňky
4 908,- Kč výměna kulisy řazení </t>
        </r>
      </text>
    </comment>
    <comment ref="H86" authorId="0">
      <text>
        <r>
          <rPr>
            <b/>
            <sz val="9"/>
            <color indexed="81"/>
            <rFont val="Tahoma"/>
            <family val="2"/>
            <charset val="238"/>
          </rPr>
          <t>63089:</t>
        </r>
        <r>
          <rPr>
            <sz val="9"/>
            <color indexed="81"/>
            <rFont val="Tahoma"/>
            <family val="2"/>
            <charset val="238"/>
          </rPr>
          <t xml:space="preserve">
STK a emise
</t>
        </r>
      </text>
    </comment>
    <comment ref="I86" authorId="0">
      <text>
        <r>
          <rPr>
            <b/>
            <sz val="9"/>
            <color indexed="81"/>
            <rFont val="Tahoma"/>
            <family val="2"/>
            <charset val="238"/>
          </rPr>
          <t>63089:</t>
        </r>
        <r>
          <rPr>
            <sz val="9"/>
            <color indexed="81"/>
            <rFont val="Tahoma"/>
            <family val="2"/>
            <charset val="238"/>
          </rPr>
          <t xml:space="preserve">
ŠU č. 6703051</t>
        </r>
      </text>
    </comment>
    <comment ref="H87" authorId="0">
      <text>
        <r>
          <rPr>
            <b/>
            <sz val="9"/>
            <color indexed="81"/>
            <rFont val="Tahoma"/>
            <charset val="1"/>
          </rPr>
          <t>63089:</t>
        </r>
        <r>
          <rPr>
            <sz val="9"/>
            <color indexed="81"/>
            <rFont val="Tahoma"/>
            <charset val="1"/>
          </rPr>
          <t xml:space="preserve">
BTK transportní techniky</t>
        </r>
      </text>
    </comment>
    <comment ref="H105" authorId="0">
      <text>
        <r>
          <rPr>
            <b/>
            <sz val="9"/>
            <color indexed="81"/>
            <rFont val="Tahoma"/>
            <family val="2"/>
            <charset val="238"/>
          </rPr>
          <t>63089:</t>
        </r>
        <r>
          <rPr>
            <sz val="9"/>
            <color indexed="81"/>
            <rFont val="Tahoma"/>
            <family val="2"/>
            <charset val="238"/>
          </rPr>
          <t xml:space="preserve">
servisní prohlídka</t>
        </r>
      </text>
    </comment>
    <comment ref="I105" authorId="0">
      <text>
        <r>
          <rPr>
            <b/>
            <sz val="9"/>
            <color indexed="81"/>
            <rFont val="Tahoma"/>
            <family val="2"/>
            <charset val="238"/>
          </rPr>
          <t>63089:</t>
        </r>
        <r>
          <rPr>
            <sz val="9"/>
            <color indexed="81"/>
            <rFont val="Tahoma"/>
            <family val="2"/>
            <charset val="238"/>
          </rPr>
          <t xml:space="preserve">
zprovoznění vozidla po jeho ročním odstavení, oprava PN(výměna obou  silenbloků ramen, předních a zadních brzdových desek, lana RB spodních čepů ramen a sbíhavost PN</t>
        </r>
      </text>
    </comment>
    <comment ref="H106" authorId="0">
      <text>
        <r>
          <rPr>
            <b/>
            <sz val="9"/>
            <color indexed="81"/>
            <rFont val="Tahoma"/>
            <family val="2"/>
            <charset val="238"/>
          </rPr>
          <t>63089:</t>
        </r>
        <r>
          <rPr>
            <sz val="9"/>
            <color indexed="81"/>
            <rFont val="Tahoma"/>
            <family val="2"/>
            <charset val="238"/>
          </rPr>
          <t xml:space="preserve">
STK  a emise
</t>
        </r>
      </text>
    </comment>
    <comment ref="I106" authorId="0">
      <text>
        <r>
          <rPr>
            <b/>
            <sz val="9"/>
            <color indexed="81"/>
            <rFont val="Tahoma"/>
            <family val="2"/>
            <charset val="238"/>
          </rPr>
          <t>63089:</t>
        </r>
        <r>
          <rPr>
            <sz val="9"/>
            <color indexed="81"/>
            <rFont val="Tahoma"/>
            <family val="2"/>
            <charset val="238"/>
          </rPr>
          <t xml:space="preserve">
vyvaření vozidla z důvodu koroze, demontáž sanitní vestavby, oprava laku karoserie</t>
        </r>
      </text>
    </comment>
    <comment ref="I107" authorId="0">
      <text>
        <r>
          <rPr>
            <b/>
            <sz val="9"/>
            <color indexed="81"/>
            <rFont val="Tahoma"/>
            <family val="2"/>
            <charset val="238"/>
          </rPr>
          <t>63089:</t>
        </r>
        <r>
          <rPr>
            <sz val="9"/>
            <color indexed="81"/>
            <rFont val="Tahoma"/>
            <family val="2"/>
            <charset val="238"/>
          </rPr>
          <t xml:space="preserve">
montáž TZ, zadní kamery, ev prohlídka</t>
        </r>
      </text>
    </comment>
    <comment ref="H124" authorId="0">
      <text>
        <r>
          <rPr>
            <b/>
            <sz val="9"/>
            <color indexed="81"/>
            <rFont val="Tahoma"/>
            <family val="2"/>
            <charset val="238"/>
          </rPr>
          <t>63089:</t>
        </r>
        <r>
          <rPr>
            <sz val="9"/>
            <color indexed="81"/>
            <rFont val="Tahoma"/>
            <family val="2"/>
            <charset val="238"/>
          </rPr>
          <t xml:space="preserve">
stk a emise
</t>
        </r>
      </text>
    </comment>
    <comment ref="H125" authorId="0">
      <text>
        <r>
          <rPr>
            <b/>
            <sz val="9"/>
            <color indexed="81"/>
            <rFont val="Tahoma"/>
            <family val="2"/>
            <charset val="238"/>
          </rPr>
          <t>63089:</t>
        </r>
        <r>
          <rPr>
            <sz val="9"/>
            <color indexed="81"/>
            <rFont val="Tahoma"/>
            <family val="2"/>
            <charset val="238"/>
          </rPr>
          <t xml:space="preserve">
revize elektro 230 V</t>
        </r>
      </text>
    </comment>
    <comment ref="I127" authorId="0">
      <text>
        <r>
          <rPr>
            <b/>
            <sz val="9"/>
            <color indexed="81"/>
            <rFont val="Tahoma"/>
            <family val="2"/>
            <charset val="238"/>
          </rPr>
          <t>63089:</t>
        </r>
        <r>
          <rPr>
            <sz val="9"/>
            <color indexed="81"/>
            <rFont val="Tahoma"/>
            <family val="2"/>
            <charset val="238"/>
          </rPr>
          <t xml:space="preserve">
výměna hadice turba, přetěsnění víka ventilů, výměna alternátoru, výměna silenbloků předních ramen, výměna čepů řízení a sbíhavost PN, oprava středního dílu výfuku</t>
        </r>
      </text>
    </comment>
    <comment ref="I129" authorId="0">
      <text>
        <r>
          <rPr>
            <b/>
            <sz val="9"/>
            <color indexed="81"/>
            <rFont val="Tahoma"/>
            <family val="2"/>
            <charset val="238"/>
          </rPr>
          <t>63089:</t>
        </r>
        <r>
          <rPr>
            <sz val="9"/>
            <color indexed="81"/>
            <rFont val="Tahoma"/>
            <family val="2"/>
            <charset val="238"/>
          </rPr>
          <t xml:space="preserve">
výměna baterie v dálkovém ovladači, výměna EGR ventilu, výměna olejové vany motoru, přetěsnění odvětrání klikové skříně motoru</t>
        </r>
      </text>
    </comment>
    <comment ref="I130" authorId="0">
      <text>
        <r>
          <rPr>
            <b/>
            <sz val="9"/>
            <color indexed="81"/>
            <rFont val="Tahoma"/>
            <family val="2"/>
            <charset val="238"/>
          </rPr>
          <t>63089:</t>
        </r>
        <r>
          <rPr>
            <sz val="9"/>
            <color indexed="81"/>
            <rFont val="Tahoma"/>
            <family val="2"/>
            <charset val="238"/>
          </rPr>
          <t xml:space="preserve">
oprava spínací skříňky</t>
        </r>
      </text>
    </comment>
    <comment ref="H131" authorId="0">
      <text>
        <r>
          <rPr>
            <b/>
            <sz val="9"/>
            <color indexed="81"/>
            <rFont val="Tahoma"/>
            <charset val="1"/>
          </rPr>
          <t>63089:</t>
        </r>
        <r>
          <rPr>
            <sz val="9"/>
            <color indexed="81"/>
            <rFont val="Tahoma"/>
            <charset val="1"/>
          </rPr>
          <t xml:space="preserve">
BTK transportní techniky</t>
        </r>
      </text>
    </comment>
    <comment ref="H147" authorId="0">
      <text>
        <r>
          <rPr>
            <b/>
            <sz val="9"/>
            <color indexed="81"/>
            <rFont val="Tahoma"/>
            <family val="2"/>
            <charset val="238"/>
          </rPr>
          <t>63089:</t>
        </r>
        <r>
          <rPr>
            <sz val="9"/>
            <color indexed="81"/>
            <rFont val="Tahoma"/>
            <family val="2"/>
            <charset val="238"/>
          </rPr>
          <t xml:space="preserve">
revize elektro 230 V</t>
        </r>
      </text>
    </comment>
    <comment ref="H149" authorId="0">
      <text>
        <r>
          <rPr>
            <b/>
            <sz val="9"/>
            <color indexed="81"/>
            <rFont val="Tahoma"/>
            <family val="2"/>
            <charset val="238"/>
          </rPr>
          <t>63089:</t>
        </r>
        <r>
          <rPr>
            <sz val="9"/>
            <color indexed="81"/>
            <rFont val="Tahoma"/>
            <family val="2"/>
            <charset val="238"/>
          </rPr>
          <t xml:space="preserve">
stk a emise
</t>
        </r>
      </text>
    </comment>
    <comment ref="H153" authorId="0">
      <text>
        <r>
          <rPr>
            <b/>
            <sz val="9"/>
            <color indexed="81"/>
            <rFont val="Tahoma"/>
            <charset val="1"/>
          </rPr>
          <t>63089:</t>
        </r>
        <r>
          <rPr>
            <sz val="9"/>
            <color indexed="81"/>
            <rFont val="Tahoma"/>
            <charset val="1"/>
          </rPr>
          <t xml:space="preserve">
BTK transportní techniky</t>
        </r>
      </text>
    </comment>
    <comment ref="H169" authorId="0">
      <text>
        <r>
          <rPr>
            <b/>
            <sz val="9"/>
            <color indexed="81"/>
            <rFont val="Tahoma"/>
            <family val="2"/>
            <charset val="238"/>
          </rPr>
          <t>63089:</t>
        </r>
        <r>
          <rPr>
            <sz val="9"/>
            <color indexed="81"/>
            <rFont val="Tahoma"/>
            <family val="2"/>
            <charset val="238"/>
          </rPr>
          <t xml:space="preserve">
revize elektro 230 V</t>
        </r>
      </text>
    </comment>
    <comment ref="I187" authorId="0">
      <text>
        <r>
          <rPr>
            <b/>
            <sz val="9"/>
            <color indexed="81"/>
            <rFont val="Tahoma"/>
            <family val="2"/>
            <charset val="238"/>
          </rPr>
          <t>63089:</t>
        </r>
        <r>
          <rPr>
            <sz val="9"/>
            <color indexed="81"/>
            <rFont val="Tahoma"/>
            <family val="2"/>
            <charset val="238"/>
          </rPr>
          <t xml:space="preserve">
oprav přední nápravy - výměna horních čepů ramen, pravé tyčky řízení, vnitřního homok. Kloubu, výměna turba a výměna motorového oleje, výměna středního dílu výfuku, výměna zadních pružin pérování a tlumičů, sbíhavost PN</t>
        </r>
      </text>
    </comment>
    <comment ref="H188" authorId="0">
      <text>
        <r>
          <rPr>
            <b/>
            <sz val="9"/>
            <color indexed="81"/>
            <rFont val="Tahoma"/>
            <family val="2"/>
            <charset val="238"/>
          </rPr>
          <t>63089:</t>
        </r>
        <r>
          <rPr>
            <sz val="9"/>
            <color indexed="81"/>
            <rFont val="Tahoma"/>
            <family val="2"/>
            <charset val="238"/>
          </rPr>
          <t xml:space="preserve">
stk a emise
</t>
        </r>
      </text>
    </comment>
    <comment ref="I188" authorId="0">
      <text>
        <r>
          <rPr>
            <b/>
            <sz val="9"/>
            <color indexed="81"/>
            <rFont val="Tahoma"/>
            <family val="2"/>
            <charset val="238"/>
          </rPr>
          <t>63089:</t>
        </r>
        <r>
          <rPr>
            <sz val="9"/>
            <color indexed="81"/>
            <rFont val="Tahoma"/>
            <family val="2"/>
            <charset val="238"/>
          </rPr>
          <t xml:space="preserve">
výměna zámku pravých předních dveří</t>
        </r>
      </text>
    </comment>
    <comment ref="I189" authorId="0">
      <text>
        <r>
          <rPr>
            <b/>
            <sz val="9"/>
            <color indexed="81"/>
            <rFont val="Tahoma"/>
            <family val="2"/>
            <charset val="238"/>
          </rPr>
          <t>63089:</t>
        </r>
        <r>
          <rPr>
            <sz val="9"/>
            <color indexed="81"/>
            <rFont val="Tahoma"/>
            <family val="2"/>
            <charset val="238"/>
          </rPr>
          <t xml:space="preserve">
oprava otevírání dveří - klika zámku PP D
</t>
        </r>
      </text>
    </comment>
    <comment ref="H191" authorId="0">
      <text>
        <r>
          <rPr>
            <b/>
            <sz val="9"/>
            <color indexed="81"/>
            <rFont val="Tahoma"/>
            <family val="2"/>
            <charset val="238"/>
          </rPr>
          <t>63089:</t>
        </r>
        <r>
          <rPr>
            <sz val="9"/>
            <color indexed="81"/>
            <rFont val="Tahoma"/>
            <family val="2"/>
            <charset val="238"/>
          </rPr>
          <t xml:space="preserve">
revize elektro 230 V</t>
        </r>
      </text>
    </comment>
    <comment ref="I191" authorId="0">
      <text>
        <r>
          <rPr>
            <b/>
            <sz val="9"/>
            <color indexed="81"/>
            <rFont val="Tahoma"/>
            <family val="2"/>
            <charset val="238"/>
          </rPr>
          <t>63089:</t>
        </r>
        <r>
          <rPr>
            <sz val="9"/>
            <color indexed="81"/>
            <rFont val="Tahoma"/>
            <family val="2"/>
            <charset val="238"/>
          </rPr>
          <t xml:space="preserve">
751,- Kč výměna hadice podtlaku brzd
1369,-Kč výměna levé kliky dveří od řidiče</t>
        </r>
      </text>
    </comment>
    <comment ref="H196" authorId="0">
      <text>
        <r>
          <rPr>
            <b/>
            <sz val="9"/>
            <color indexed="81"/>
            <rFont val="Tahoma"/>
            <family val="2"/>
            <charset val="238"/>
          </rPr>
          <t>63089:</t>
        </r>
        <r>
          <rPr>
            <sz val="9"/>
            <color indexed="81"/>
            <rFont val="Tahoma"/>
            <family val="2"/>
            <charset val="238"/>
          </rPr>
          <t xml:space="preserve">
servisní prohlídka, oprava motorového svazku el. instalace, kontrola turba </t>
        </r>
      </text>
    </comment>
    <comment ref="H197" authorId="0">
      <text>
        <r>
          <rPr>
            <b/>
            <sz val="9"/>
            <color indexed="81"/>
            <rFont val="Tahoma"/>
            <charset val="1"/>
          </rPr>
          <t>63089:</t>
        </r>
        <r>
          <rPr>
            <sz val="9"/>
            <color indexed="81"/>
            <rFont val="Tahoma"/>
            <charset val="1"/>
          </rPr>
          <t xml:space="preserve">
BTK transportní techniky</t>
        </r>
      </text>
    </comment>
    <comment ref="I197" authorId="0">
      <text>
        <r>
          <rPr>
            <b/>
            <sz val="9"/>
            <color indexed="81"/>
            <rFont val="Tahoma"/>
            <charset val="1"/>
          </rPr>
          <t>63089:</t>
        </r>
        <r>
          <rPr>
            <sz val="9"/>
            <color indexed="81"/>
            <rFont val="Tahoma"/>
            <charset val="1"/>
          </rPr>
          <t xml:space="preserve">
oprava nosítek
</t>
        </r>
      </text>
    </comment>
    <comment ref="I212" authorId="0">
      <text>
        <r>
          <rPr>
            <b/>
            <sz val="9"/>
            <color indexed="81"/>
            <rFont val="Tahoma"/>
            <family val="2"/>
            <charset val="238"/>
          </rPr>
          <t>63089:</t>
        </r>
        <r>
          <rPr>
            <sz val="9"/>
            <color indexed="81"/>
            <rFont val="Tahoma"/>
            <family val="2"/>
            <charset val="238"/>
          </rPr>
          <t xml:space="preserve">
výměna pracovních světel led</t>
        </r>
      </text>
    </comment>
    <comment ref="H213" authorId="0">
      <text>
        <r>
          <rPr>
            <b/>
            <sz val="9"/>
            <color indexed="81"/>
            <rFont val="Tahoma"/>
            <family val="2"/>
            <charset val="238"/>
          </rPr>
          <t>63089:</t>
        </r>
        <r>
          <rPr>
            <sz val="9"/>
            <color indexed="81"/>
            <rFont val="Tahoma"/>
            <family val="2"/>
            <charset val="238"/>
          </rPr>
          <t xml:space="preserve">
revize elektro 230 V</t>
        </r>
      </text>
    </comment>
    <comment ref="H217" authorId="0">
      <text>
        <r>
          <rPr>
            <b/>
            <sz val="9"/>
            <color indexed="81"/>
            <rFont val="Tahoma"/>
            <family val="2"/>
            <charset val="238"/>
          </rPr>
          <t>63089:</t>
        </r>
        <r>
          <rPr>
            <sz val="9"/>
            <color indexed="81"/>
            <rFont val="Tahoma"/>
            <family val="2"/>
            <charset val="238"/>
          </rPr>
          <t xml:space="preserve">
servisní prohlídka</t>
        </r>
      </text>
    </comment>
    <comment ref="H218" authorId="0">
      <text>
        <r>
          <rPr>
            <b/>
            <sz val="9"/>
            <color indexed="81"/>
            <rFont val="Tahoma"/>
            <family val="2"/>
            <charset val="238"/>
          </rPr>
          <t>63089:</t>
        </r>
        <r>
          <rPr>
            <sz val="9"/>
            <color indexed="81"/>
            <rFont val="Tahoma"/>
            <family val="2"/>
            <charset val="238"/>
          </rPr>
          <t xml:space="preserve">
STK a emise
</t>
        </r>
      </text>
    </comment>
    <comment ref="H219" authorId="0">
      <text>
        <r>
          <rPr>
            <b/>
            <sz val="9"/>
            <color indexed="81"/>
            <rFont val="Tahoma"/>
            <charset val="1"/>
          </rPr>
          <t>63089:</t>
        </r>
        <r>
          <rPr>
            <sz val="9"/>
            <color indexed="81"/>
            <rFont val="Tahoma"/>
            <charset val="1"/>
          </rPr>
          <t xml:space="preserve">
BTK transportní techniky</t>
        </r>
      </text>
    </comment>
    <comment ref="I219" authorId="0">
      <text>
        <r>
          <rPr>
            <b/>
            <sz val="9"/>
            <color indexed="81"/>
            <rFont val="Tahoma"/>
            <charset val="1"/>
          </rPr>
          <t>63089:</t>
        </r>
        <r>
          <rPr>
            <sz val="9"/>
            <color indexed="81"/>
            <rFont val="Tahoma"/>
            <charset val="1"/>
          </rPr>
          <t xml:space="preserve">
přezutí pneumatik na vozidle (pneu vlastní)</t>
        </r>
      </text>
    </comment>
    <comment ref="I232" authorId="0">
      <text>
        <r>
          <rPr>
            <b/>
            <sz val="9"/>
            <color indexed="81"/>
            <rFont val="Tahoma"/>
            <family val="2"/>
            <charset val="238"/>
          </rPr>
          <t>63089:</t>
        </r>
        <r>
          <rPr>
            <sz val="9"/>
            <color indexed="81"/>
            <rFont val="Tahoma"/>
            <family val="2"/>
            <charset val="238"/>
          </rPr>
          <t xml:space="preserve">
výměna západky 5 zadních dveří</t>
        </r>
      </text>
    </comment>
    <comment ref="I234" authorId="0">
      <text>
        <r>
          <rPr>
            <b/>
            <sz val="9"/>
            <color indexed="81"/>
            <rFont val="Tahoma"/>
            <family val="2"/>
            <charset val="238"/>
          </rPr>
          <t>63089:</t>
        </r>
        <r>
          <rPr>
            <sz val="9"/>
            <color indexed="81"/>
            <rFont val="Tahoma"/>
            <family val="2"/>
            <charset val="238"/>
          </rPr>
          <t xml:space="preserve">
oprava táhla zámku zadních dveří</t>
        </r>
      </text>
    </comment>
    <comment ref="H235" authorId="0">
      <text>
        <r>
          <rPr>
            <b/>
            <sz val="9"/>
            <color indexed="81"/>
            <rFont val="Tahoma"/>
            <family val="2"/>
            <charset val="238"/>
          </rPr>
          <t>63089:</t>
        </r>
        <r>
          <rPr>
            <sz val="9"/>
            <color indexed="81"/>
            <rFont val="Tahoma"/>
            <family val="2"/>
            <charset val="238"/>
          </rPr>
          <t xml:space="preserve">
revize elektro 230 V</t>
        </r>
      </text>
    </comment>
    <comment ref="H238" authorId="0">
      <text>
        <r>
          <rPr>
            <b/>
            <sz val="9"/>
            <color indexed="81"/>
            <rFont val="Tahoma"/>
            <family val="2"/>
            <charset val="238"/>
          </rPr>
          <t>63089:</t>
        </r>
        <r>
          <rPr>
            <sz val="9"/>
            <color indexed="81"/>
            <rFont val="Tahoma"/>
            <family val="2"/>
            <charset val="238"/>
          </rPr>
          <t xml:space="preserve">
emise a stk
</t>
        </r>
      </text>
    </comment>
    <comment ref="I239" authorId="0">
      <text>
        <r>
          <rPr>
            <b/>
            <sz val="9"/>
            <color indexed="81"/>
            <rFont val="Tahoma"/>
            <family val="2"/>
            <charset val="238"/>
          </rPr>
          <t>63089:</t>
        </r>
        <r>
          <rPr>
            <sz val="9"/>
            <color indexed="81"/>
            <rFont val="Tahoma"/>
            <family val="2"/>
            <charset val="238"/>
          </rPr>
          <t xml:space="preserve">
3 011,- Kč výměna kliky a posuvného třmene bočních posuvných dveří
4 147,- Kč výměna spínací skříňky</t>
        </r>
      </text>
    </comment>
    <comment ref="H241" authorId="0">
      <text>
        <r>
          <rPr>
            <b/>
            <sz val="9"/>
            <color indexed="81"/>
            <rFont val="Tahoma"/>
            <charset val="1"/>
          </rPr>
          <t>63089:</t>
        </r>
        <r>
          <rPr>
            <sz val="9"/>
            <color indexed="81"/>
            <rFont val="Tahoma"/>
            <charset val="1"/>
          </rPr>
          <t xml:space="preserve">
BTK transportní techniky</t>
        </r>
      </text>
    </comment>
    <comment ref="I254" authorId="0">
      <text>
        <r>
          <rPr>
            <b/>
            <sz val="9"/>
            <color indexed="81"/>
            <rFont val="Tahoma"/>
            <family val="2"/>
            <charset val="238"/>
          </rPr>
          <t>63089:</t>
        </r>
        <r>
          <rPr>
            <sz val="9"/>
            <color indexed="81"/>
            <rFont val="Tahoma"/>
            <family val="2"/>
            <charset val="238"/>
          </rPr>
          <t xml:space="preserve">
ŠU č. 4186007164
</t>
        </r>
      </text>
    </comment>
    <comment ref="I255" authorId="0">
      <text>
        <r>
          <rPr>
            <b/>
            <sz val="9"/>
            <color indexed="81"/>
            <rFont val="Tahoma"/>
            <family val="2"/>
            <charset val="238"/>
          </rPr>
          <t>63089:</t>
        </r>
        <r>
          <rPr>
            <sz val="9"/>
            <color indexed="81"/>
            <rFont val="Tahoma"/>
            <family val="2"/>
            <charset val="238"/>
          </rPr>
          <t xml:space="preserve">
oprava PN, výměna tyček stabilizátoru, uložení stabilizátoru, kulových čepů řízení, spodních čepů ramen a spínače tlaku oleje vb motoru</t>
        </r>
      </text>
    </comment>
    <comment ref="H257" authorId="0">
      <text>
        <r>
          <rPr>
            <b/>
            <sz val="9"/>
            <color indexed="81"/>
            <rFont val="Tahoma"/>
            <family val="2"/>
            <charset val="238"/>
          </rPr>
          <t>63089:</t>
        </r>
        <r>
          <rPr>
            <sz val="9"/>
            <color indexed="81"/>
            <rFont val="Tahoma"/>
            <family val="2"/>
            <charset val="238"/>
          </rPr>
          <t xml:space="preserve">
2 723,- Kč STk a emise
500,- Kč revize elektro 230 V
</t>
        </r>
      </text>
    </comment>
    <comment ref="I259" authorId="0">
      <text>
        <r>
          <rPr>
            <b/>
            <sz val="9"/>
            <color indexed="81"/>
            <rFont val="Tahoma"/>
            <family val="2"/>
            <charset val="238"/>
          </rPr>
          <t>63089:</t>
        </r>
        <r>
          <rPr>
            <sz val="9"/>
            <color indexed="81"/>
            <rFont val="Tahoma"/>
            <family val="2"/>
            <charset val="238"/>
          </rPr>
          <t xml:space="preserve">
13 541,- Kč výměna palivového čerpadla a škrtící klapky motoru
24 249,- Kč výměna turbodmychadla, výměna snímače tlaku sání motoru, výměna oleje v motoru z důvodu výměny turba</t>
        </r>
      </text>
    </comment>
    <comment ref="I261" authorId="0">
      <text>
        <r>
          <rPr>
            <b/>
            <sz val="9"/>
            <color indexed="81"/>
            <rFont val="Tahoma"/>
            <family val="2"/>
            <charset val="238"/>
          </rPr>
          <t>63089:</t>
        </r>
        <r>
          <rPr>
            <sz val="9"/>
            <color indexed="81"/>
            <rFont val="Tahoma"/>
            <family val="2"/>
            <charset val="238"/>
          </rPr>
          <t xml:space="preserve">
výměna skla zpětného zrcátka</t>
        </r>
      </text>
    </comment>
    <comment ref="H263" authorId="0">
      <text>
        <r>
          <rPr>
            <b/>
            <sz val="9"/>
            <color indexed="81"/>
            <rFont val="Tahoma"/>
            <charset val="1"/>
          </rPr>
          <t>63089:</t>
        </r>
        <r>
          <rPr>
            <sz val="9"/>
            <color indexed="81"/>
            <rFont val="Tahoma"/>
            <charset val="1"/>
          </rPr>
          <t xml:space="preserve">
BTK transportní techniky</t>
        </r>
      </text>
    </comment>
    <comment ref="I263" authorId="0">
      <text>
        <r>
          <rPr>
            <b/>
            <sz val="9"/>
            <color indexed="81"/>
            <rFont val="Tahoma"/>
            <charset val="1"/>
          </rPr>
          <t>63089:</t>
        </r>
        <r>
          <rPr>
            <sz val="9"/>
            <color indexed="81"/>
            <rFont val="Tahoma"/>
            <charset val="1"/>
          </rPr>
          <t xml:space="preserve">
oprava nosítek</t>
        </r>
      </text>
    </comment>
    <comment ref="H274" authorId="0">
      <text>
        <r>
          <rPr>
            <b/>
            <sz val="9"/>
            <color indexed="81"/>
            <rFont val="Tahoma"/>
            <family val="2"/>
            <charset val="238"/>
          </rPr>
          <t>63089:</t>
        </r>
        <r>
          <rPr>
            <sz val="9"/>
            <color indexed="81"/>
            <rFont val="Tahoma"/>
            <family val="2"/>
            <charset val="238"/>
          </rPr>
          <t xml:space="preserve">
servisní prohlídkä</t>
        </r>
      </text>
    </comment>
    <comment ref="I274" authorId="0">
      <text>
        <r>
          <rPr>
            <b/>
            <sz val="9"/>
            <color indexed="81"/>
            <rFont val="Tahoma"/>
            <family val="2"/>
            <charset val="238"/>
          </rPr>
          <t>63089:</t>
        </r>
        <r>
          <rPr>
            <sz val="9"/>
            <color indexed="81"/>
            <rFont val="Tahoma"/>
            <family val="2"/>
            <charset val="238"/>
          </rPr>
          <t xml:space="preserve">
výměna el. Čerpadla chladící kapaliny, výměna vnějších kloubů poloos, spodních čepů, silenbloků zadních ramen, tlakové hadice turbo - chladič,zadních silenbloků ramen PN, demomtáž filtru pevných částic a jeho vyčištění a zpěná montáž s nastavením diagnostiky řízení motoru, sbíhavost obou náprav, výměna předního brzdového obložení.</t>
        </r>
      </text>
    </comment>
    <comment ref="H275" authorId="0">
      <text>
        <r>
          <rPr>
            <b/>
            <sz val="9"/>
            <color indexed="81"/>
            <rFont val="Tahoma"/>
            <family val="2"/>
            <charset val="238"/>
          </rPr>
          <t>63089:</t>
        </r>
        <r>
          <rPr>
            <sz val="9"/>
            <color indexed="81"/>
            <rFont val="Tahoma"/>
            <family val="2"/>
            <charset val="238"/>
          </rPr>
          <t xml:space="preserve">
STK a emise
</t>
        </r>
      </text>
    </comment>
    <comment ref="I275" authorId="0">
      <text>
        <r>
          <rPr>
            <b/>
            <sz val="9"/>
            <color indexed="81"/>
            <rFont val="Tahoma"/>
            <family val="2"/>
            <charset val="238"/>
          </rPr>
          <t>63089:</t>
        </r>
        <r>
          <rPr>
            <sz val="9"/>
            <color indexed="81"/>
            <rFont val="Tahoma"/>
            <family val="2"/>
            <charset val="238"/>
          </rPr>
          <t xml:space="preserve">
regenerace DPH, vymazání závad ŘJ</t>
        </r>
      </text>
    </comment>
    <comment ref="I278" authorId="0">
      <text>
        <r>
          <rPr>
            <b/>
            <sz val="9"/>
            <color indexed="81"/>
            <rFont val="Tahoma"/>
            <family val="2"/>
            <charset val="238"/>
          </rPr>
          <t>63089:</t>
        </r>
        <r>
          <rPr>
            <sz val="9"/>
            <color indexed="81"/>
            <rFont val="Tahoma"/>
            <family val="2"/>
            <charset val="238"/>
          </rPr>
          <t xml:space="preserve">
výměna snímačů teploty výfukových plynů, oprava DPF, výměna rozvodů motoru včetně vodního čerpadla</t>
        </r>
      </text>
    </comment>
    <comment ref="H279" authorId="0">
      <text>
        <r>
          <rPr>
            <b/>
            <sz val="9"/>
            <color indexed="81"/>
            <rFont val="Tahoma"/>
            <family val="2"/>
            <charset val="238"/>
          </rPr>
          <t>63089:</t>
        </r>
        <r>
          <rPr>
            <sz val="9"/>
            <color indexed="81"/>
            <rFont val="Tahoma"/>
            <family val="2"/>
            <charset val="238"/>
          </rPr>
          <t xml:space="preserve">
revize elektro 230 V</t>
        </r>
      </text>
    </comment>
    <comment ref="I280" authorId="0">
      <text>
        <r>
          <rPr>
            <b/>
            <sz val="9"/>
            <color indexed="81"/>
            <rFont val="Tahoma"/>
            <family val="2"/>
            <charset val="238"/>
          </rPr>
          <t>63089:</t>
        </r>
        <r>
          <rPr>
            <sz val="9"/>
            <color indexed="81"/>
            <rFont val="Tahoma"/>
            <family val="2"/>
            <charset val="238"/>
          </rPr>
          <t xml:space="preserve">
výměna okna v bočních posuvných dveřích</t>
        </r>
      </text>
    </comment>
    <comment ref="I283" authorId="0">
      <text>
        <r>
          <rPr>
            <b/>
            <sz val="9"/>
            <color indexed="81"/>
            <rFont val="Tahoma"/>
            <family val="2"/>
            <charset val="238"/>
          </rPr>
          <t>63089:</t>
        </r>
        <r>
          <rPr>
            <sz val="9"/>
            <color indexed="81"/>
            <rFont val="Tahoma"/>
            <family val="2"/>
            <charset val="238"/>
          </rPr>
          <t xml:space="preserve">
výměna turba, chladiče vzduchu, výměna olejové náplně, výměna silenbloku motoru</t>
        </r>
      </text>
    </comment>
    <comment ref="H285" authorId="0">
      <text>
        <r>
          <rPr>
            <b/>
            <sz val="9"/>
            <color indexed="81"/>
            <rFont val="Tahoma"/>
            <charset val="1"/>
          </rPr>
          <t>63089:</t>
        </r>
        <r>
          <rPr>
            <sz val="9"/>
            <color indexed="81"/>
            <rFont val="Tahoma"/>
            <charset val="1"/>
          </rPr>
          <t xml:space="preserve">
BTK transportní techniky</t>
        </r>
      </text>
    </comment>
    <comment ref="I285" authorId="0">
      <text>
        <r>
          <rPr>
            <b/>
            <sz val="9"/>
            <color indexed="81"/>
            <rFont val="Tahoma"/>
            <charset val="1"/>
          </rPr>
          <t>63089:</t>
        </r>
        <r>
          <rPr>
            <sz val="9"/>
            <color indexed="81"/>
            <rFont val="Tahoma"/>
            <charset val="1"/>
          </rPr>
          <t xml:space="preserve">
oprava nosítek</t>
        </r>
      </text>
    </comment>
    <comment ref="H297" authorId="0">
      <text>
        <r>
          <rPr>
            <b/>
            <sz val="9"/>
            <color indexed="81"/>
            <rFont val="Tahoma"/>
            <family val="2"/>
            <charset val="238"/>
          </rPr>
          <t>63089:</t>
        </r>
        <r>
          <rPr>
            <sz val="9"/>
            <color indexed="81"/>
            <rFont val="Tahoma"/>
            <family val="2"/>
            <charset val="238"/>
          </rPr>
          <t xml:space="preserve">
2 358,- Kč stk a emise
4 763,- Kč servisní prohlídka
 </t>
        </r>
      </text>
    </comment>
    <comment ref="I297" authorId="0">
      <text>
        <r>
          <rPr>
            <b/>
            <sz val="9"/>
            <color indexed="81"/>
            <rFont val="Tahoma"/>
            <family val="2"/>
            <charset val="238"/>
          </rPr>
          <t>63089:</t>
        </r>
        <r>
          <rPr>
            <sz val="9"/>
            <color indexed="81"/>
            <rFont val="Tahoma"/>
            <family val="2"/>
            <charset val="238"/>
          </rPr>
          <t xml:space="preserve">
výměna silenbloků uložení motoru a převodovky, zadních silenbloků PN, výměna brzdové kapaliny, výměna plastového prahu na schůdcích sanitní vestavby, výměna spodního pantu posuvných dveří, výměna ložiska PZ kola</t>
        </r>
      </text>
    </comment>
    <comment ref="I298" authorId="0">
      <text>
        <r>
          <rPr>
            <b/>
            <sz val="9"/>
            <color indexed="81"/>
            <rFont val="Tahoma"/>
            <family val="2"/>
            <charset val="238"/>
          </rPr>
          <t>63089:</t>
        </r>
        <r>
          <rPr>
            <sz val="9"/>
            <color indexed="81"/>
            <rFont val="Tahoma"/>
            <family val="2"/>
            <charset val="238"/>
          </rPr>
          <t xml:space="preserve">
výměna zásuvky ABL
</t>
        </r>
      </text>
    </comment>
    <comment ref="H301" authorId="0">
      <text>
        <r>
          <rPr>
            <b/>
            <sz val="9"/>
            <color indexed="81"/>
            <rFont val="Tahoma"/>
            <family val="2"/>
            <charset val="238"/>
          </rPr>
          <t>63089:</t>
        </r>
        <r>
          <rPr>
            <sz val="9"/>
            <color indexed="81"/>
            <rFont val="Tahoma"/>
            <family val="2"/>
            <charset val="238"/>
          </rPr>
          <t xml:space="preserve">
revize elektro 230 V</t>
        </r>
      </text>
    </comment>
    <comment ref="I302" authorId="0">
      <text>
        <r>
          <rPr>
            <b/>
            <sz val="9"/>
            <color indexed="81"/>
            <rFont val="Tahoma"/>
            <family val="2"/>
            <charset val="238"/>
          </rPr>
          <t>63089:</t>
        </r>
        <r>
          <rPr>
            <sz val="9"/>
            <color indexed="81"/>
            <rFont val="Tahoma"/>
            <family val="2"/>
            <charset val="238"/>
          </rPr>
          <t xml:space="preserve">
výměna brzdových desek PN, uvolnění třmenů, výměna předních brzdových kotoučů, výměna oleje v převodovce, přetěsnění převodovky, výměna PP poloosy, výměna ochranné manženy vnitřního kloubu levé poloosy</t>
        </r>
      </text>
    </comment>
    <comment ref="H305" authorId="0">
      <text>
        <r>
          <rPr>
            <b/>
            <sz val="9"/>
            <color indexed="81"/>
            <rFont val="Tahoma"/>
            <family val="2"/>
            <charset val="238"/>
          </rPr>
          <t>63089:</t>
        </r>
        <r>
          <rPr>
            <sz val="9"/>
            <color indexed="81"/>
            <rFont val="Tahoma"/>
            <family val="2"/>
            <charset val="238"/>
          </rPr>
          <t xml:space="preserve">
výměna rozvodů motoru včetně vodní pumpy, výměna předních tlumičů včetně horního uložení, výměna EGR ventilu, výměna zadních brzdových desk a kotoučů, výměna hlavy příčného táhla řízení levá i pravá strana, výměna přídavného čerpadla topení do prostoru pro pacienty, sbíhavost PN</t>
        </r>
      </text>
    </comment>
    <comment ref="I305" authorId="0">
      <text>
        <r>
          <rPr>
            <b/>
            <sz val="9"/>
            <color indexed="81"/>
            <rFont val="Tahoma"/>
            <family val="2"/>
            <charset val="238"/>
          </rPr>
          <t>63089:</t>
        </r>
        <r>
          <rPr>
            <sz val="9"/>
            <color indexed="81"/>
            <rFont val="Tahoma"/>
            <family val="2"/>
            <charset val="238"/>
          </rPr>
          <t xml:space="preserve">
9 838,- Kč výměna topení v prostoru pro pacienty komplet
1 308,- Kč výměna rezistru topení v prostoru pro řidiče
</t>
        </r>
      </text>
    </comment>
    <comment ref="I306" authorId="0">
      <text>
        <r>
          <rPr>
            <b/>
            <sz val="9"/>
            <color indexed="81"/>
            <rFont val="Tahoma"/>
            <family val="2"/>
            <charset val="238"/>
          </rPr>
          <t>63089:</t>
        </r>
        <r>
          <rPr>
            <sz val="9"/>
            <color indexed="81"/>
            <rFont val="Tahoma"/>
            <family val="2"/>
            <charset val="238"/>
          </rPr>
          <t xml:space="preserve">
výměna přídavného čerpadla vodního topení</t>
        </r>
      </text>
    </comment>
    <comment ref="H307" authorId="0">
      <text>
        <r>
          <rPr>
            <b/>
            <sz val="9"/>
            <color indexed="81"/>
            <rFont val="Tahoma"/>
            <charset val="1"/>
          </rPr>
          <t>63089:</t>
        </r>
        <r>
          <rPr>
            <sz val="9"/>
            <color indexed="81"/>
            <rFont val="Tahoma"/>
            <charset val="1"/>
          </rPr>
          <t xml:space="preserve">
BTK transportní techniky</t>
        </r>
      </text>
    </comment>
    <comment ref="I307" authorId="0">
      <text>
        <r>
          <rPr>
            <b/>
            <sz val="9"/>
            <color indexed="81"/>
            <rFont val="Tahoma"/>
            <charset val="1"/>
          </rPr>
          <t>63089:</t>
        </r>
        <r>
          <rPr>
            <sz val="9"/>
            <color indexed="81"/>
            <rFont val="Tahoma"/>
            <charset val="1"/>
          </rPr>
          <t xml:space="preserve">
PŘEZUTÍ 4 KS PNEUMATIK</t>
        </r>
      </text>
    </comment>
    <comment ref="H318" authorId="0">
      <text>
        <r>
          <rPr>
            <b/>
            <sz val="9"/>
            <color indexed="81"/>
            <rFont val="Tahoma"/>
            <family val="2"/>
            <charset val="238"/>
          </rPr>
          <t>63089:</t>
        </r>
        <r>
          <rPr>
            <sz val="9"/>
            <color indexed="81"/>
            <rFont val="Tahoma"/>
            <family val="2"/>
            <charset val="238"/>
          </rPr>
          <t xml:space="preserve">
STK A emise
</t>
        </r>
      </text>
    </comment>
    <comment ref="I318" authorId="0">
      <text>
        <r>
          <rPr>
            <b/>
            <sz val="9"/>
            <color indexed="81"/>
            <rFont val="Tahoma"/>
            <family val="2"/>
            <charset val="238"/>
          </rPr>
          <t>63089:</t>
        </r>
        <r>
          <rPr>
            <sz val="9"/>
            <color indexed="81"/>
            <rFont val="Tahoma"/>
            <family val="2"/>
            <charset val="238"/>
          </rPr>
          <t xml:space="preserve">
9369,- Kč výměna horního uložení tlumičů, seřízení sbíhavosti
813,- Kč oprava el.instalace topení v prostoru pro pacienty, promazání pojezdu posuvných dveří.</t>
        </r>
      </text>
    </comment>
    <comment ref="H320" authorId="0">
      <text>
        <r>
          <rPr>
            <b/>
            <sz val="9"/>
            <color indexed="81"/>
            <rFont val="Tahoma"/>
            <family val="2"/>
            <charset val="238"/>
          </rPr>
          <t>63089:</t>
        </r>
        <r>
          <rPr>
            <sz val="9"/>
            <color indexed="81"/>
            <rFont val="Tahoma"/>
            <family val="2"/>
            <charset val="238"/>
          </rPr>
          <t xml:space="preserve">
servisní prohlídka po 370 000 km s výměnou rozvodů a vodního čerpadla, výměna zadních brzdových kotoučů a desek, výměna pravého zadního brzdového třmene a brzdové hadice, výměna chladiče stlačeného vzduchu INTERCOOLER</t>
        </r>
      </text>
    </comment>
    <comment ref="I320" authorId="0">
      <text>
        <r>
          <rPr>
            <b/>
            <sz val="9"/>
            <color indexed="81"/>
            <rFont val="Tahoma"/>
            <family val="2"/>
            <charset val="238"/>
          </rPr>
          <t>63089:</t>
        </r>
        <r>
          <rPr>
            <sz val="9"/>
            <color indexed="81"/>
            <rFont val="Tahoma"/>
            <family val="2"/>
            <charset val="238"/>
          </rPr>
          <t xml:space="preserve">
oprava hlavy motoru výměna zdvihátek a těsnění všech ventilů motoru</t>
        </r>
      </text>
    </comment>
    <comment ref="I322" authorId="0">
      <text>
        <r>
          <rPr>
            <b/>
            <sz val="9"/>
            <color indexed="81"/>
            <rFont val="Tahoma"/>
            <family val="2"/>
            <charset val="238"/>
          </rPr>
          <t>63089:</t>
        </r>
        <r>
          <rPr>
            <sz val="9"/>
            <color indexed="81"/>
            <rFont val="Tahoma"/>
            <family val="2"/>
            <charset val="238"/>
          </rPr>
          <t xml:space="preserve">
výměna levého vnějšího homokinetického kloubu, výměna elektrického čerpadla chladící kapaliny</t>
        </r>
      </text>
    </comment>
    <comment ref="H323" authorId="0">
      <text>
        <r>
          <rPr>
            <b/>
            <sz val="9"/>
            <color indexed="81"/>
            <rFont val="Tahoma"/>
            <family val="2"/>
            <charset val="238"/>
          </rPr>
          <t>63089:</t>
        </r>
        <r>
          <rPr>
            <sz val="9"/>
            <color indexed="81"/>
            <rFont val="Tahoma"/>
            <family val="2"/>
            <charset val="238"/>
          </rPr>
          <t xml:space="preserve">
revize elektro 230 V</t>
        </r>
      </text>
    </comment>
    <comment ref="I327" authorId="0">
      <text>
        <r>
          <rPr>
            <b/>
            <sz val="9"/>
            <color indexed="81"/>
            <rFont val="Tahoma"/>
            <family val="2"/>
            <charset val="238"/>
          </rPr>
          <t>63089:</t>
        </r>
        <r>
          <rPr>
            <sz val="9"/>
            <color indexed="81"/>
            <rFont val="Tahoma"/>
            <family val="2"/>
            <charset val="238"/>
          </rPr>
          <t xml:space="preserve">
přetěsnění stropního ventilátoru - zatékalo do prostoru pro pacienty</t>
        </r>
      </text>
    </comment>
    <comment ref="H329" authorId="0">
      <text>
        <r>
          <rPr>
            <b/>
            <sz val="9"/>
            <color indexed="81"/>
            <rFont val="Tahoma"/>
            <charset val="1"/>
          </rPr>
          <t>63089:</t>
        </r>
        <r>
          <rPr>
            <sz val="9"/>
            <color indexed="81"/>
            <rFont val="Tahoma"/>
            <charset val="1"/>
          </rPr>
          <t xml:space="preserve">
BTK transportní techniky</t>
        </r>
      </text>
    </comment>
    <comment ref="I340" authorId="0">
      <text>
        <r>
          <rPr>
            <b/>
            <sz val="9"/>
            <color indexed="81"/>
            <rFont val="Tahoma"/>
            <family val="2"/>
            <charset val="238"/>
          </rPr>
          <t>63089:</t>
        </r>
        <r>
          <rPr>
            <sz val="9"/>
            <color indexed="81"/>
            <rFont val="Tahoma"/>
            <family val="2"/>
            <charset val="238"/>
          </rPr>
          <t xml:space="preserve">
výměna rozvodů včetně vodního čerpadla, oprava ostřikovačů čelního skla (výměna sdruženého přepínače)</t>
        </r>
      </text>
    </comment>
    <comment ref="I342" authorId="0">
      <text>
        <r>
          <rPr>
            <b/>
            <sz val="9"/>
            <color indexed="81"/>
            <rFont val="Tahoma"/>
            <family val="2"/>
            <charset val="238"/>
          </rPr>
          <t>63089:</t>
        </r>
        <r>
          <rPr>
            <sz val="9"/>
            <color indexed="81"/>
            <rFont val="Tahoma"/>
            <family val="2"/>
            <charset val="238"/>
          </rPr>
          <t xml:space="preserve">
výměna alternátoru a drážkového řemene, vnitřní manžety poloosy</t>
        </r>
      </text>
    </comment>
    <comment ref="H343" authorId="0">
      <text>
        <r>
          <rPr>
            <b/>
            <sz val="9"/>
            <color indexed="81"/>
            <rFont val="Tahoma"/>
            <family val="2"/>
            <charset val="238"/>
          </rPr>
          <t>63089:</t>
        </r>
        <r>
          <rPr>
            <sz val="9"/>
            <color indexed="81"/>
            <rFont val="Tahoma"/>
            <family val="2"/>
            <charset val="238"/>
          </rPr>
          <t xml:space="preserve">
servisní prohlídka, výměna řemene příslušenství - reklamace, přetěsnění motoru, výměna rozvodů motoru (únik oleje do rozvodů), výměna  čepu řízení, uložení předního stabilizátoru, výměna přední a zadních brzdových kotoučů a destiček</t>
        </r>
      </text>
    </comment>
    <comment ref="H345" authorId="0">
      <text>
        <r>
          <rPr>
            <b/>
            <sz val="9"/>
            <color indexed="81"/>
            <rFont val="Tahoma"/>
            <family val="2"/>
            <charset val="238"/>
          </rPr>
          <t>63089:</t>
        </r>
        <r>
          <rPr>
            <sz val="9"/>
            <color indexed="81"/>
            <rFont val="Tahoma"/>
            <family val="2"/>
            <charset val="238"/>
          </rPr>
          <t xml:space="preserve">
revize elektro 230 V</t>
        </r>
      </text>
    </comment>
    <comment ref="I347" authorId="0">
      <text>
        <r>
          <rPr>
            <b/>
            <sz val="9"/>
            <color indexed="81"/>
            <rFont val="Tahoma"/>
            <family val="2"/>
            <charset val="238"/>
          </rPr>
          <t>63089:</t>
        </r>
        <r>
          <rPr>
            <sz val="9"/>
            <color indexed="81"/>
            <rFont val="Tahoma"/>
            <family val="2"/>
            <charset val="238"/>
          </rPr>
          <t xml:space="preserve">
oprava převodovky s výměnou spojky, výměna spojovací tyče řízení, výměna PZ brzdového třmenu, výměna zavěšení motoru</t>
        </r>
      </text>
    </comment>
    <comment ref="H349" authorId="0">
      <text>
        <r>
          <rPr>
            <b/>
            <sz val="9"/>
            <color indexed="81"/>
            <rFont val="Tahoma"/>
            <family val="2"/>
            <charset val="238"/>
          </rPr>
          <t>63089:</t>
        </r>
        <r>
          <rPr>
            <sz val="9"/>
            <color indexed="81"/>
            <rFont val="Tahoma"/>
            <family val="2"/>
            <charset val="238"/>
          </rPr>
          <t xml:space="preserve">
STK a emise
</t>
        </r>
      </text>
    </comment>
    <comment ref="H351" authorId="0">
      <text>
        <r>
          <rPr>
            <b/>
            <sz val="9"/>
            <color indexed="81"/>
            <rFont val="Tahoma"/>
            <charset val="1"/>
          </rPr>
          <t>63089:</t>
        </r>
        <r>
          <rPr>
            <sz val="9"/>
            <color indexed="81"/>
            <rFont val="Tahoma"/>
            <charset val="1"/>
          </rPr>
          <t xml:space="preserve">
BTK transportní techniky</t>
        </r>
      </text>
    </comment>
    <comment ref="I363" authorId="0">
      <text>
        <r>
          <rPr>
            <b/>
            <sz val="9"/>
            <color indexed="81"/>
            <rFont val="Tahoma"/>
            <family val="2"/>
            <charset val="238"/>
          </rPr>
          <t>63089:</t>
        </r>
        <r>
          <rPr>
            <sz val="9"/>
            <color indexed="81"/>
            <rFont val="Tahoma"/>
            <family val="2"/>
            <charset val="238"/>
          </rPr>
          <t xml:space="preserve">
výměna spínače varovných světel, oprava panelu vnitřní cirkulace vzduchu</t>
        </r>
      </text>
    </comment>
    <comment ref="H367" authorId="0">
      <text>
        <r>
          <rPr>
            <b/>
            <sz val="9"/>
            <color indexed="81"/>
            <rFont val="Tahoma"/>
            <family val="2"/>
            <charset val="238"/>
          </rPr>
          <t>63089:</t>
        </r>
        <r>
          <rPr>
            <sz val="9"/>
            <color indexed="81"/>
            <rFont val="Tahoma"/>
            <family val="2"/>
            <charset val="238"/>
          </rPr>
          <t xml:space="preserve">
10 417,- Kč servisní prohlídka, výměna klaksonu, výměna el. Části spínací skříňky, výměna spodních čepů ramen PN
500,- Kč revize elektro</t>
        </r>
      </text>
    </comment>
    <comment ref="H369" authorId="0">
      <text>
        <r>
          <rPr>
            <b/>
            <sz val="9"/>
            <color indexed="81"/>
            <rFont val="Tahoma"/>
            <family val="2"/>
            <charset val="238"/>
          </rPr>
          <t>63089:</t>
        </r>
        <r>
          <rPr>
            <sz val="9"/>
            <color indexed="81"/>
            <rFont val="Tahoma"/>
            <family val="2"/>
            <charset val="238"/>
          </rPr>
          <t xml:space="preserve">
doplnění oleje</t>
        </r>
      </text>
    </comment>
    <comment ref="H371" authorId="0">
      <text>
        <r>
          <rPr>
            <b/>
            <sz val="9"/>
            <color indexed="81"/>
            <rFont val="Tahoma"/>
            <family val="2"/>
            <charset val="238"/>
          </rPr>
          <t>63089:</t>
        </r>
        <r>
          <rPr>
            <sz val="9"/>
            <color indexed="81"/>
            <rFont val="Tahoma"/>
            <family val="2"/>
            <charset val="238"/>
          </rPr>
          <t xml:space="preserve">
servisní prohlídka, výměna EGR ventilu, výměna snímače hladiny paliva, výměna klínového řemene, výměna hřebenového řízení komplet včetně uložení , oprava centrálního zamykání, oprava majáku - výměna výbojky, přetěsnění motoru, výměna silenbloků ramen, výměna předních brzdových destiček, sbíhavost PN</t>
        </r>
      </text>
    </comment>
    <comment ref="I372" authorId="0">
      <text>
        <r>
          <rPr>
            <b/>
            <sz val="9"/>
            <color indexed="81"/>
            <rFont val="Tahoma"/>
            <family val="2"/>
            <charset val="238"/>
          </rPr>
          <t>63089:</t>
        </r>
        <r>
          <rPr>
            <sz val="9"/>
            <color indexed="81"/>
            <rFont val="Tahoma"/>
            <family val="2"/>
            <charset val="238"/>
          </rPr>
          <t xml:space="preserve">
oprava středového ulože ní kardanu</t>
        </r>
      </text>
    </comment>
    <comment ref="H373" authorId="0">
      <text>
        <r>
          <rPr>
            <b/>
            <sz val="9"/>
            <color indexed="81"/>
            <rFont val="Tahoma"/>
            <charset val="1"/>
          </rPr>
          <t>63089:</t>
        </r>
        <r>
          <rPr>
            <sz val="9"/>
            <color indexed="81"/>
            <rFont val="Tahoma"/>
            <charset val="1"/>
          </rPr>
          <t xml:space="preserve">
BTK transportní techniky</t>
        </r>
      </text>
    </comment>
    <comment ref="H384" authorId="0">
      <text>
        <r>
          <rPr>
            <b/>
            <sz val="9"/>
            <color indexed="81"/>
            <rFont val="Tahoma"/>
            <family val="2"/>
            <charset val="238"/>
          </rPr>
          <t>63089:</t>
        </r>
        <r>
          <rPr>
            <sz val="9"/>
            <color indexed="81"/>
            <rFont val="Tahoma"/>
            <family val="2"/>
            <charset val="238"/>
          </rPr>
          <t xml:space="preserve">
servisní prohlídka</t>
        </r>
      </text>
    </comment>
    <comment ref="I384" authorId="0">
      <text>
        <r>
          <rPr>
            <b/>
            <sz val="9"/>
            <color indexed="81"/>
            <rFont val="Tahoma"/>
            <family val="2"/>
            <charset val="238"/>
          </rPr>
          <t>63089:</t>
        </r>
        <r>
          <rPr>
            <sz val="9"/>
            <color indexed="81"/>
            <rFont val="Tahoma"/>
            <family val="2"/>
            <charset val="238"/>
          </rPr>
          <t xml:space="preserve">
výměna rozvodů včetně vodního čerpadla, výměna brzdových kotoučů PN, předních a zadních brzdových desek, plochého řemene pohonu alternátoru a brzdové kapaliny.</t>
        </r>
      </text>
    </comment>
    <comment ref="I386" authorId="0">
      <text>
        <r>
          <rPr>
            <b/>
            <sz val="9"/>
            <color indexed="81"/>
            <rFont val="Tahoma"/>
            <family val="2"/>
            <charset val="238"/>
          </rPr>
          <t>63089:</t>
        </r>
        <r>
          <rPr>
            <sz val="9"/>
            <color indexed="81"/>
            <rFont val="Tahoma"/>
            <family val="2"/>
            <charset val="238"/>
          </rPr>
          <t xml:space="preserve">
výměna ložiska pravého předního kola</t>
        </r>
      </text>
    </comment>
    <comment ref="I387" authorId="0">
      <text>
        <r>
          <rPr>
            <b/>
            <sz val="9"/>
            <color indexed="81"/>
            <rFont val="Tahoma"/>
            <family val="2"/>
            <charset val="238"/>
          </rPr>
          <t>63089:</t>
        </r>
        <r>
          <rPr>
            <sz val="9"/>
            <color indexed="81"/>
            <rFont val="Tahoma"/>
            <family val="2"/>
            <charset val="238"/>
          </rPr>
          <t xml:space="preserve">
výměna předních tlumičů včetně horního uložení, uložení stabilizátoru a tyček stabilizátoru a silenbloků stabilizátoru</t>
        </r>
      </text>
    </comment>
    <comment ref="H389" authorId="0">
      <text>
        <r>
          <rPr>
            <b/>
            <sz val="9"/>
            <color indexed="81"/>
            <rFont val="Tahoma"/>
            <family val="2"/>
            <charset val="238"/>
          </rPr>
          <t>63089:</t>
        </r>
        <r>
          <rPr>
            <sz val="9"/>
            <color indexed="81"/>
            <rFont val="Tahoma"/>
            <family val="2"/>
            <charset val="238"/>
          </rPr>
          <t xml:space="preserve">
revize elektro 230 V</t>
        </r>
      </text>
    </comment>
    <comment ref="I391" authorId="0">
      <text>
        <r>
          <rPr>
            <b/>
            <sz val="9"/>
            <color indexed="81"/>
            <rFont val="Tahoma"/>
            <family val="2"/>
            <charset val="238"/>
          </rPr>
          <t>63089:</t>
        </r>
        <r>
          <rPr>
            <sz val="9"/>
            <color indexed="81"/>
            <rFont val="Tahoma"/>
            <family val="2"/>
            <charset val="238"/>
          </rPr>
          <t xml:space="preserve">
výměna řízení včetně čepů řízení, sbíhavost PN, výměna servomotoru ovládací klapky topení a klimatizace sanitní vestavby, výměna manžety PP poloosy</t>
        </r>
      </text>
    </comment>
    <comment ref="H393" authorId="0">
      <text>
        <r>
          <rPr>
            <b/>
            <sz val="9"/>
            <color indexed="81"/>
            <rFont val="Tahoma"/>
            <family val="2"/>
            <charset val="238"/>
          </rPr>
          <t>63089:</t>
        </r>
        <r>
          <rPr>
            <sz val="9"/>
            <color indexed="81"/>
            <rFont val="Tahoma"/>
            <family val="2"/>
            <charset val="238"/>
          </rPr>
          <t xml:space="preserve">
servisní prohlídka s výměnou zadních brzdových kotoučů a desek</t>
        </r>
      </text>
    </comment>
    <comment ref="H395" authorId="0">
      <text>
        <r>
          <rPr>
            <b/>
            <sz val="9"/>
            <color indexed="81"/>
            <rFont val="Tahoma"/>
            <charset val="1"/>
          </rPr>
          <t>63089:</t>
        </r>
        <r>
          <rPr>
            <sz val="9"/>
            <color indexed="81"/>
            <rFont val="Tahoma"/>
            <charset val="1"/>
          </rPr>
          <t xml:space="preserve">
BTK transportní techniky</t>
        </r>
      </text>
    </comment>
    <comment ref="I395" authorId="0">
      <text>
        <r>
          <rPr>
            <b/>
            <sz val="9"/>
            <color indexed="81"/>
            <rFont val="Tahoma"/>
            <charset val="1"/>
          </rPr>
          <t>63089:</t>
        </r>
        <r>
          <rPr>
            <sz val="9"/>
            <color indexed="81"/>
            <rFont val="Tahoma"/>
            <charset val="1"/>
          </rPr>
          <t xml:space="preserve">
vadná převodka (výměna ložisek, výměna ozubených kol 5 převod. Stupně, výměna diferenciálu) vzhledem k ujetým km výměna spojky komplet sada, výměna spodních čepů předních ramen, výměna uložení stabilizátoru, výměna pomocného spojkového válce.</t>
        </r>
      </text>
    </comment>
    <comment ref="H408" authorId="0">
      <text>
        <r>
          <rPr>
            <b/>
            <sz val="9"/>
            <color indexed="81"/>
            <rFont val="Tahoma"/>
            <family val="2"/>
            <charset val="238"/>
          </rPr>
          <t>63089:</t>
        </r>
        <r>
          <rPr>
            <sz val="9"/>
            <color indexed="81"/>
            <rFont val="Tahoma"/>
            <family val="2"/>
            <charset val="238"/>
          </rPr>
          <t xml:space="preserve">
stk a emise
</t>
        </r>
      </text>
    </comment>
    <comment ref="H411" authorId="0">
      <text>
        <r>
          <rPr>
            <b/>
            <sz val="9"/>
            <color indexed="81"/>
            <rFont val="Tahoma"/>
            <family val="2"/>
            <charset val="238"/>
          </rPr>
          <t>63089:</t>
        </r>
        <r>
          <rPr>
            <sz val="9"/>
            <color indexed="81"/>
            <rFont val="Tahoma"/>
            <family val="2"/>
            <charset val="238"/>
          </rPr>
          <t xml:space="preserve">
7 000,-Kč servisní prohlídka
500,- Kč revize elektro</t>
        </r>
      </text>
    </comment>
    <comment ref="I411" authorId="0">
      <text>
        <r>
          <rPr>
            <b/>
            <sz val="9"/>
            <color indexed="81"/>
            <rFont val="Tahoma"/>
            <family val="2"/>
            <charset val="238"/>
          </rPr>
          <t>63089:</t>
        </r>
        <r>
          <rPr>
            <sz val="9"/>
            <color indexed="81"/>
            <rFont val="Tahoma"/>
            <family val="2"/>
            <charset val="238"/>
          </rPr>
          <t xml:space="preserve">
oprava převodovky, výměna spojky včetně dvouhmotového setrvačníku, výměna pravé poloosy, tyček stabilizátoru PN, sbíhavost</t>
        </r>
      </text>
    </comment>
    <comment ref="I412" authorId="0">
      <text>
        <r>
          <rPr>
            <b/>
            <sz val="9"/>
            <color indexed="81"/>
            <rFont val="Tahoma"/>
            <family val="2"/>
            <charset val="238"/>
          </rPr>
          <t>63089:</t>
        </r>
        <r>
          <rPr>
            <sz val="9"/>
            <color indexed="81"/>
            <rFont val="Tahoma"/>
            <family val="2"/>
            <charset val="238"/>
          </rPr>
          <t xml:space="preserve">
výměna rozvodů včetně vodní pumpy, výměna vstřikovacího čerpadla, vysokotlakého potrubí systému CR, chladící kapaliny, palivového filtru, ventilu regulace tlaku paliva, akumulátoru, vyčistění a test vstřikovacích trysek</t>
        </r>
      </text>
    </comment>
    <comment ref="I415" authorId="0">
      <text>
        <r>
          <rPr>
            <b/>
            <sz val="9"/>
            <color indexed="81"/>
            <rFont val="Tahoma"/>
            <family val="2"/>
            <charset val="238"/>
          </rPr>
          <t>63089:</t>
        </r>
        <r>
          <rPr>
            <sz val="9"/>
            <color indexed="81"/>
            <rFont val="Tahoma"/>
            <family val="2"/>
            <charset val="238"/>
          </rPr>
          <t xml:space="preserve">
výměna zpětného zrcátka - naklápění bez funkce</t>
        </r>
      </text>
    </comment>
    <comment ref="I416" authorId="0">
      <text>
        <r>
          <rPr>
            <b/>
            <sz val="9"/>
            <color indexed="81"/>
            <rFont val="Tahoma"/>
            <family val="2"/>
            <charset val="238"/>
          </rPr>
          <t>63089:</t>
        </r>
        <r>
          <rPr>
            <sz val="9"/>
            <color indexed="81"/>
            <rFont val="Tahoma"/>
            <family val="2"/>
            <charset val="238"/>
          </rPr>
          <t xml:space="preserve">
výměna EGR ventilu, výměna manžety poloosy vnitřního kloubu PP</t>
        </r>
      </text>
    </comment>
    <comment ref="H417" authorId="0">
      <text>
        <r>
          <rPr>
            <b/>
            <sz val="9"/>
            <color indexed="81"/>
            <rFont val="Tahoma"/>
            <charset val="1"/>
          </rPr>
          <t>63089:</t>
        </r>
        <r>
          <rPr>
            <sz val="9"/>
            <color indexed="81"/>
            <rFont val="Tahoma"/>
            <charset val="1"/>
          </rPr>
          <t xml:space="preserve">
BTK transportní techniky</t>
        </r>
      </text>
    </comment>
    <comment ref="I417" authorId="0">
      <text>
        <r>
          <rPr>
            <b/>
            <sz val="9"/>
            <color indexed="81"/>
            <rFont val="Tahoma"/>
            <charset val="1"/>
          </rPr>
          <t>63089:</t>
        </r>
        <r>
          <rPr>
            <sz val="9"/>
            <color indexed="81"/>
            <rFont val="Tahoma"/>
            <charset val="1"/>
          </rPr>
          <t xml:space="preserve">
přetěsnění vstříků, výměna předních a zadních brzdových kotoučů a desk</t>
        </r>
      </text>
    </comment>
    <comment ref="H428" authorId="0">
      <text>
        <r>
          <rPr>
            <b/>
            <sz val="9"/>
            <color indexed="81"/>
            <rFont val="Tahoma"/>
            <family val="2"/>
            <charset val="238"/>
          </rPr>
          <t>63089:</t>
        </r>
        <r>
          <rPr>
            <sz val="9"/>
            <color indexed="81"/>
            <rFont val="Tahoma"/>
            <family val="2"/>
            <charset val="238"/>
          </rPr>
          <t xml:space="preserve">
servisní prohlídka včetně palivového filtru</t>
        </r>
      </text>
    </comment>
    <comment ref="I428" authorId="0">
      <text>
        <r>
          <rPr>
            <b/>
            <sz val="9"/>
            <color indexed="81"/>
            <rFont val="Tahoma"/>
            <family val="2"/>
            <charset val="238"/>
          </rPr>
          <t>63089:</t>
        </r>
        <r>
          <rPr>
            <sz val="9"/>
            <color indexed="81"/>
            <rFont val="Tahoma"/>
            <family val="2"/>
            <charset val="238"/>
          </rPr>
          <t xml:space="preserve">
výměna předních brzdových kotoučů, desek PN A ZN, výměna uložení stabilizátoru PN, seřízení sbíhavosti  náprav</t>
        </r>
      </text>
    </comment>
    <comment ref="H430" authorId="0">
      <text>
        <r>
          <rPr>
            <b/>
            <sz val="9"/>
            <color indexed="81"/>
            <rFont val="Tahoma"/>
            <family val="2"/>
            <charset val="238"/>
          </rPr>
          <t>63089:</t>
        </r>
        <r>
          <rPr>
            <sz val="9"/>
            <color indexed="81"/>
            <rFont val="Tahoma"/>
            <family val="2"/>
            <charset val="238"/>
          </rPr>
          <t xml:space="preserve">
stk a emise
</t>
        </r>
      </text>
    </comment>
    <comment ref="I430" authorId="0">
      <text>
        <r>
          <rPr>
            <b/>
            <sz val="9"/>
            <color indexed="81"/>
            <rFont val="Tahoma"/>
            <family val="2"/>
            <charset val="238"/>
          </rPr>
          <t>63089:</t>
        </r>
        <r>
          <rPr>
            <sz val="9"/>
            <color indexed="81"/>
            <rFont val="Tahoma"/>
            <family val="2"/>
            <charset val="238"/>
          </rPr>
          <t xml:space="preserve">
výměna venkovní zásuvky ABL</t>
        </r>
      </text>
    </comment>
    <comment ref="I431" authorId="0">
      <text>
        <r>
          <rPr>
            <b/>
            <sz val="9"/>
            <color indexed="81"/>
            <rFont val="Tahoma"/>
            <family val="2"/>
            <charset val="238"/>
          </rPr>
          <t>63089:</t>
        </r>
        <r>
          <rPr>
            <sz val="9"/>
            <color indexed="81"/>
            <rFont val="Tahoma"/>
            <family val="2"/>
            <charset val="238"/>
          </rPr>
          <t xml:space="preserve">
výměna EGR ventilu a oprava podlahy stlolu nosítek sanitní zástavby</t>
        </r>
      </text>
    </comment>
    <comment ref="H433" authorId="0">
      <text>
        <r>
          <rPr>
            <b/>
            <sz val="9"/>
            <color indexed="81"/>
            <rFont val="Tahoma"/>
            <family val="2"/>
            <charset val="238"/>
          </rPr>
          <t>63089:</t>
        </r>
        <r>
          <rPr>
            <sz val="9"/>
            <color indexed="81"/>
            <rFont val="Tahoma"/>
            <family val="2"/>
            <charset val="238"/>
          </rPr>
          <t xml:space="preserve">
revize elektro 230 V</t>
        </r>
      </text>
    </comment>
    <comment ref="I434" authorId="0">
      <text>
        <r>
          <rPr>
            <b/>
            <sz val="9"/>
            <color indexed="81"/>
            <rFont val="Tahoma"/>
            <family val="2"/>
            <charset val="238"/>
          </rPr>
          <t>63089:</t>
        </r>
        <r>
          <rPr>
            <sz val="9"/>
            <color indexed="81"/>
            <rFont val="Tahoma"/>
            <family val="2"/>
            <charset val="238"/>
          </rPr>
          <t xml:space="preserve">
výměna ložiska PZ kola, výměna servomotoru ovládání klimatizace v prostoru pro pacienty, výměna ložiska PP poloosy, sbíhavost PN</t>
        </r>
      </text>
    </comment>
    <comment ref="I438" authorId="0">
      <text>
        <r>
          <rPr>
            <b/>
            <sz val="9"/>
            <color indexed="81"/>
            <rFont val="Tahoma"/>
            <family val="2"/>
            <charset val="238"/>
          </rPr>
          <t>63089:</t>
        </r>
        <r>
          <rPr>
            <sz val="9"/>
            <color indexed="81"/>
            <rFont val="Tahoma"/>
            <family val="2"/>
            <charset val="238"/>
          </rPr>
          <t xml:space="preserve">
servisní prohlídka, kompletní oprava převodovky -(výměna ložisek hřídele hnací,  vedení vysouvací objímky, výměna kuželíkových ložisek, pouzder, výměna oleje), výměna ložisek kol, brzdové kapaliny, vzhledem k ujetým km a demontáži převodovy výměna spojky kompet, výměna drážkového řemene a volnoběžky alternátoru.</t>
        </r>
      </text>
    </comment>
    <comment ref="H439" authorId="0">
      <text>
        <r>
          <rPr>
            <b/>
            <sz val="9"/>
            <color indexed="81"/>
            <rFont val="Tahoma"/>
            <charset val="1"/>
          </rPr>
          <t>63089:</t>
        </r>
        <r>
          <rPr>
            <sz val="9"/>
            <color indexed="81"/>
            <rFont val="Tahoma"/>
            <charset val="1"/>
          </rPr>
          <t xml:space="preserve">
BTK transportní techniky</t>
        </r>
      </text>
    </comment>
    <comment ref="I450" authorId="0">
      <text>
        <r>
          <rPr>
            <b/>
            <sz val="9"/>
            <color indexed="81"/>
            <rFont val="Tahoma"/>
            <family val="2"/>
            <charset val="238"/>
          </rPr>
          <t>63089:</t>
        </r>
        <r>
          <rPr>
            <sz val="9"/>
            <color indexed="81"/>
            <rFont val="Tahoma"/>
            <family val="2"/>
            <charset val="238"/>
          </rPr>
          <t xml:space="preserve">
oprava úniku chladíví kapaliny a výměna konektoru na vestavěnou nabíječku ruční svitilny.</t>
        </r>
      </text>
    </comment>
    <comment ref="H451" authorId="0">
      <text>
        <r>
          <rPr>
            <b/>
            <sz val="9"/>
            <color indexed="81"/>
            <rFont val="Tahoma"/>
            <family val="2"/>
            <charset val="238"/>
          </rPr>
          <t>63089:</t>
        </r>
        <r>
          <rPr>
            <sz val="9"/>
            <color indexed="81"/>
            <rFont val="Tahoma"/>
            <family val="2"/>
            <charset val="238"/>
          </rPr>
          <t xml:space="preserve">
servisní prohlídka s výměnou palivového filtru</t>
        </r>
      </text>
    </comment>
    <comment ref="I452" authorId="0">
      <text>
        <r>
          <rPr>
            <b/>
            <sz val="9"/>
            <color indexed="81"/>
            <rFont val="Tahoma"/>
            <family val="2"/>
            <charset val="238"/>
          </rPr>
          <t>63089:</t>
        </r>
        <r>
          <rPr>
            <sz val="9"/>
            <color indexed="81"/>
            <rFont val="Tahoma"/>
            <family val="2"/>
            <charset val="238"/>
          </rPr>
          <t xml:space="preserve">
výměna předních a zadních brzdových desek, oprava defektu kola</t>
        </r>
      </text>
    </comment>
    <comment ref="H455" authorId="0">
      <text>
        <r>
          <rPr>
            <b/>
            <sz val="9"/>
            <color indexed="81"/>
            <rFont val="Tahoma"/>
            <family val="2"/>
            <charset val="238"/>
          </rPr>
          <t>63089:</t>
        </r>
        <r>
          <rPr>
            <sz val="9"/>
            <color indexed="81"/>
            <rFont val="Tahoma"/>
            <family val="2"/>
            <charset val="238"/>
          </rPr>
          <t xml:space="preserve">
revize elektro 230 V</t>
        </r>
      </text>
    </comment>
    <comment ref="H458" authorId="0">
      <text>
        <r>
          <rPr>
            <b/>
            <sz val="9"/>
            <color indexed="81"/>
            <rFont val="Tahoma"/>
            <family val="2"/>
            <charset val="238"/>
          </rPr>
          <t>63089:</t>
        </r>
        <r>
          <rPr>
            <sz val="9"/>
            <color indexed="81"/>
            <rFont val="Tahoma"/>
            <family val="2"/>
            <charset val="238"/>
          </rPr>
          <t xml:space="preserve">
STK a emise</t>
        </r>
      </text>
    </comment>
    <comment ref="H460" authorId="0">
      <text>
        <r>
          <rPr>
            <b/>
            <sz val="9"/>
            <color indexed="81"/>
            <rFont val="Tahoma"/>
            <family val="2"/>
            <charset val="238"/>
          </rPr>
          <t>63089:</t>
        </r>
        <r>
          <rPr>
            <sz val="9"/>
            <color indexed="81"/>
            <rFont val="Tahoma"/>
            <family val="2"/>
            <charset val="238"/>
          </rPr>
          <t xml:space="preserve">
servisní prohlídka</t>
        </r>
      </text>
    </comment>
    <comment ref="H461" authorId="0">
      <text>
        <r>
          <rPr>
            <b/>
            <sz val="9"/>
            <color indexed="81"/>
            <rFont val="Tahoma"/>
            <charset val="1"/>
          </rPr>
          <t>63089:</t>
        </r>
        <r>
          <rPr>
            <sz val="9"/>
            <color indexed="81"/>
            <rFont val="Tahoma"/>
            <charset val="1"/>
          </rPr>
          <t xml:space="preserve">
BTK transportní techniky</t>
        </r>
      </text>
    </comment>
    <comment ref="H474" authorId="0">
      <text>
        <r>
          <rPr>
            <b/>
            <sz val="9"/>
            <color indexed="81"/>
            <rFont val="Tahoma"/>
            <family val="2"/>
            <charset val="238"/>
          </rPr>
          <t>63089:</t>
        </r>
        <r>
          <rPr>
            <sz val="9"/>
            <color indexed="81"/>
            <rFont val="Tahoma"/>
            <family val="2"/>
            <charset val="238"/>
          </rPr>
          <t xml:space="preserve">
servisní prohlídka po 80 000km včetně palivového filtru, výměna předních brzdových desek</t>
        </r>
      </text>
    </comment>
    <comment ref="H475" authorId="0">
      <text>
        <r>
          <rPr>
            <b/>
            <sz val="9"/>
            <color indexed="81"/>
            <rFont val="Tahoma"/>
            <family val="2"/>
            <charset val="238"/>
          </rPr>
          <t>63089:</t>
        </r>
        <r>
          <rPr>
            <sz val="9"/>
            <color indexed="81"/>
            <rFont val="Tahoma"/>
            <family val="2"/>
            <charset val="238"/>
          </rPr>
          <t xml:space="preserve">
kontrola a následná revize podvozku nosítek - nežádoucí událost pád nosítek</t>
        </r>
      </text>
    </comment>
    <comment ref="I475" authorId="0">
      <text>
        <r>
          <rPr>
            <b/>
            <sz val="9"/>
            <color indexed="81"/>
            <rFont val="Tahoma"/>
            <family val="2"/>
            <charset val="238"/>
          </rPr>
          <t>63089:</t>
        </r>
        <r>
          <rPr>
            <sz val="9"/>
            <color indexed="81"/>
            <rFont val="Tahoma"/>
            <family val="2"/>
            <charset val="238"/>
          </rPr>
          <t xml:space="preserve">
montáž kontrolky zajištění čepu na podvozek nosítek</t>
        </r>
      </text>
    </comment>
    <comment ref="H477" authorId="0">
      <text>
        <r>
          <rPr>
            <b/>
            <sz val="9"/>
            <color indexed="81"/>
            <rFont val="Tahoma"/>
            <family val="2"/>
            <charset val="238"/>
          </rPr>
          <t>63089:</t>
        </r>
        <r>
          <rPr>
            <sz val="9"/>
            <color indexed="81"/>
            <rFont val="Tahoma"/>
            <family val="2"/>
            <charset val="238"/>
          </rPr>
          <t xml:space="preserve">
revize elektro 230 V</t>
        </r>
      </text>
    </comment>
    <comment ref="H481" authorId="0">
      <text>
        <r>
          <rPr>
            <b/>
            <sz val="9"/>
            <color indexed="81"/>
            <rFont val="Tahoma"/>
            <family val="2"/>
            <charset val="238"/>
          </rPr>
          <t>63089:</t>
        </r>
        <r>
          <rPr>
            <sz val="9"/>
            <color indexed="81"/>
            <rFont val="Tahoma"/>
            <family val="2"/>
            <charset val="238"/>
          </rPr>
          <t xml:space="preserve">
servisní prohlídka, výměna předních brzdových kotoučů a desk a zadních bezdových desek</t>
        </r>
      </text>
    </comment>
    <comment ref="H483" authorId="0">
      <text>
        <r>
          <rPr>
            <b/>
            <sz val="9"/>
            <color indexed="81"/>
            <rFont val="Tahoma"/>
            <charset val="1"/>
          </rPr>
          <t>63089:</t>
        </r>
        <r>
          <rPr>
            <sz val="9"/>
            <color indexed="81"/>
            <rFont val="Tahoma"/>
            <charset val="1"/>
          </rPr>
          <t xml:space="preserve">
BTK transportní techniky</t>
        </r>
      </text>
    </comment>
    <comment ref="H494" authorId="0">
      <text>
        <r>
          <rPr>
            <b/>
            <sz val="9"/>
            <color indexed="81"/>
            <rFont val="Tahoma"/>
            <family val="2"/>
            <charset val="238"/>
          </rPr>
          <t>63089:</t>
        </r>
        <r>
          <rPr>
            <sz val="9"/>
            <color indexed="81"/>
            <rFont val="Tahoma"/>
            <family val="2"/>
            <charset val="238"/>
          </rPr>
          <t xml:space="preserve">
servisní prohlídka po 10 letech s výměnou palivového filtru</t>
        </r>
      </text>
    </comment>
    <comment ref="I494" authorId="0">
      <text>
        <r>
          <rPr>
            <b/>
            <sz val="9"/>
            <color indexed="81"/>
            <rFont val="Tahoma"/>
            <family val="2"/>
            <charset val="238"/>
          </rPr>
          <t>63089:</t>
        </r>
        <r>
          <rPr>
            <sz val="9"/>
            <color indexed="81"/>
            <rFont val="Tahoma"/>
            <family val="2"/>
            <charset val="238"/>
          </rPr>
          <t xml:space="preserve">
výměna manžet poloos vnější strana PN, seřízení sbíhavosti náprav</t>
        </r>
      </text>
    </comment>
    <comment ref="I497" authorId="0">
      <text>
        <r>
          <rPr>
            <b/>
            <sz val="9"/>
            <color indexed="81"/>
            <rFont val="Tahoma"/>
            <family val="2"/>
            <charset val="238"/>
          </rPr>
          <t>63089:</t>
        </r>
        <r>
          <rPr>
            <sz val="9"/>
            <color indexed="81"/>
            <rFont val="Tahoma"/>
            <family val="2"/>
            <charset val="238"/>
          </rPr>
          <t xml:space="preserve">
výměna spínací skříňky s kabeláží
</t>
        </r>
      </text>
    </comment>
    <comment ref="I502" authorId="0">
      <text>
        <r>
          <rPr>
            <b/>
            <sz val="9"/>
            <color indexed="81"/>
            <rFont val="Tahoma"/>
            <family val="2"/>
            <charset val="238"/>
          </rPr>
          <t>63089:</t>
        </r>
        <r>
          <rPr>
            <sz val="9"/>
            <color indexed="81"/>
            <rFont val="Tahoma"/>
            <family val="2"/>
            <charset val="238"/>
          </rPr>
          <t xml:space="preserve">
výměna žhavících svíček a lišty zadních dveří</t>
        </r>
      </text>
    </comment>
    <comment ref="H516" authorId="0">
      <text>
        <r>
          <rPr>
            <b/>
            <sz val="9"/>
            <color indexed="81"/>
            <rFont val="Tahoma"/>
            <family val="2"/>
            <charset val="238"/>
          </rPr>
          <t>63089:</t>
        </r>
        <r>
          <rPr>
            <sz val="9"/>
            <color indexed="81"/>
            <rFont val="Tahoma"/>
            <family val="2"/>
            <charset val="238"/>
          </rPr>
          <t xml:space="preserve">
servisní prohlídka</t>
        </r>
      </text>
    </comment>
    <comment ref="I516" authorId="0">
      <text>
        <r>
          <rPr>
            <b/>
            <sz val="9"/>
            <color indexed="81"/>
            <rFont val="Tahoma"/>
            <family val="2"/>
            <charset val="238"/>
          </rPr>
          <t>63089:</t>
        </r>
        <r>
          <rPr>
            <sz val="9"/>
            <color indexed="81"/>
            <rFont val="Tahoma"/>
            <family val="2"/>
            <charset val="238"/>
          </rPr>
          <t xml:space="preserve">
výměna čepů řízení a sbíhavost PN</t>
        </r>
      </text>
    </comment>
    <comment ref="I518" authorId="0">
      <text>
        <r>
          <rPr>
            <b/>
            <sz val="9"/>
            <color indexed="81"/>
            <rFont val="Tahoma"/>
            <family val="2"/>
            <charset val="238"/>
          </rPr>
          <t>63089:</t>
        </r>
        <r>
          <rPr>
            <sz val="9"/>
            <color indexed="81"/>
            <rFont val="Tahoma"/>
            <family val="2"/>
            <charset val="238"/>
          </rPr>
          <t xml:space="preserve">
oprava zapojení GPS, dodělání čtečky DALLAS</t>
        </r>
      </text>
    </comment>
    <comment ref="H545" authorId="0">
      <text>
        <r>
          <rPr>
            <b/>
            <sz val="9"/>
            <color indexed="81"/>
            <rFont val="Tahoma"/>
            <family val="2"/>
            <charset val="238"/>
          </rPr>
          <t>63089:</t>
        </r>
        <r>
          <rPr>
            <sz val="9"/>
            <color indexed="81"/>
            <rFont val="Tahoma"/>
            <family val="2"/>
            <charset val="238"/>
          </rPr>
          <t xml:space="preserve">
servisní prohlídka s výměnou oleje v automatické převodovce</t>
        </r>
      </text>
    </comment>
    <comment ref="I564" authorId="0">
      <text>
        <r>
          <rPr>
            <b/>
            <sz val="9"/>
            <color indexed="81"/>
            <rFont val="Tahoma"/>
            <family val="2"/>
            <charset val="238"/>
          </rPr>
          <t>63089:</t>
        </r>
        <r>
          <rPr>
            <sz val="9"/>
            <color indexed="81"/>
            <rFont val="Tahoma"/>
            <family val="2"/>
            <charset val="238"/>
          </rPr>
          <t xml:space="preserve">
oprava klimatizace - výměna trubky ke kompresoru, výměna smínače tlaku, naplnění klimatizace, oprava přístrojové desky -studené spoje, nefunkční ukazatel paliva</t>
        </r>
      </text>
    </comment>
    <comment ref="H571" authorId="0">
      <text>
        <r>
          <rPr>
            <b/>
            <sz val="9"/>
            <color indexed="81"/>
            <rFont val="Tahoma"/>
            <charset val="1"/>
          </rPr>
          <t>63089:</t>
        </r>
        <r>
          <rPr>
            <sz val="9"/>
            <color indexed="81"/>
            <rFont val="Tahoma"/>
            <charset val="1"/>
          </rPr>
          <t xml:space="preserve">
měření emisí a stk</t>
        </r>
      </text>
    </comment>
    <comment ref="H593" authorId="0">
      <text>
        <r>
          <rPr>
            <b/>
            <sz val="9"/>
            <color indexed="81"/>
            <rFont val="Tahoma"/>
            <charset val="1"/>
          </rPr>
          <t>63089:</t>
        </r>
        <r>
          <rPr>
            <sz val="9"/>
            <color indexed="81"/>
            <rFont val="Tahoma"/>
            <charset val="1"/>
          </rPr>
          <t xml:space="preserve">
stk, emise</t>
        </r>
      </text>
    </comment>
    <comment ref="I593" authorId="0">
      <text>
        <r>
          <rPr>
            <b/>
            <sz val="9"/>
            <color indexed="81"/>
            <rFont val="Tahoma"/>
            <charset val="1"/>
          </rPr>
          <t>63089:</t>
        </r>
        <r>
          <rPr>
            <sz val="9"/>
            <color indexed="81"/>
            <rFont val="Tahoma"/>
            <charset val="1"/>
          </rPr>
          <t xml:space="preserve">
čištění vstřikovacích trysek ultrazvukem, vozidlo neprošlo na měření emisí</t>
        </r>
      </text>
    </comment>
    <comment ref="I608" authorId="0">
      <text>
        <r>
          <rPr>
            <b/>
            <sz val="9"/>
            <color indexed="81"/>
            <rFont val="Tahoma"/>
            <family val="2"/>
            <charset val="238"/>
          </rPr>
          <t>63089:</t>
        </r>
        <r>
          <rPr>
            <sz val="9"/>
            <color indexed="81"/>
            <rFont val="Tahoma"/>
            <family val="2"/>
            <charset val="238"/>
          </rPr>
          <t xml:space="preserve">
výměna objímky zadního levého světla i s konektory (vypálená svorkovnice), výměna předních tlumičů , horního uložení tlumičů, tyček stabilizátoru PN a sbíhavost PN, lakování zadního nárazníku.</t>
        </r>
      </text>
    </comment>
    <comment ref="I612" authorId="0">
      <text>
        <r>
          <rPr>
            <b/>
            <sz val="9"/>
            <color indexed="81"/>
            <rFont val="Tahoma"/>
            <family val="2"/>
            <charset val="238"/>
          </rPr>
          <t>63089:</t>
        </r>
        <r>
          <rPr>
            <sz val="9"/>
            <color indexed="81"/>
            <rFont val="Tahoma"/>
            <family val="2"/>
            <charset val="238"/>
          </rPr>
          <t xml:space="preserve">
výměna ložiska pravého předního kola</t>
        </r>
      </text>
    </comment>
    <comment ref="H615" authorId="0">
      <text>
        <r>
          <rPr>
            <b/>
            <sz val="9"/>
            <color indexed="81"/>
            <rFont val="Tahoma"/>
            <charset val="1"/>
          </rPr>
          <t>63089:</t>
        </r>
        <r>
          <rPr>
            <sz val="9"/>
            <color indexed="81"/>
            <rFont val="Tahoma"/>
            <charset val="1"/>
          </rPr>
          <t xml:space="preserve">
STK a emise</t>
        </r>
      </text>
    </comment>
    <comment ref="H626" authorId="0">
      <text>
        <r>
          <rPr>
            <b/>
            <sz val="9"/>
            <color indexed="81"/>
            <rFont val="Tahoma"/>
            <family val="2"/>
            <charset val="238"/>
          </rPr>
          <t>63089:</t>
        </r>
        <r>
          <rPr>
            <sz val="9"/>
            <color indexed="81"/>
            <rFont val="Tahoma"/>
            <family val="2"/>
            <charset val="238"/>
          </rPr>
          <t xml:space="preserve">
STK a emise
</t>
        </r>
      </text>
    </comment>
    <comment ref="I626" authorId="0">
      <text>
        <r>
          <rPr>
            <b/>
            <sz val="9"/>
            <color indexed="81"/>
            <rFont val="Tahoma"/>
            <family val="2"/>
            <charset val="238"/>
          </rPr>
          <t>63089:</t>
        </r>
        <r>
          <rPr>
            <sz val="9"/>
            <color indexed="81"/>
            <rFont val="Tahoma"/>
            <family val="2"/>
            <charset val="238"/>
          </rPr>
          <t xml:space="preserve">
výměna ložisek diferenciálu a klece  v převodovce</t>
        </r>
      </text>
    </comment>
    <comment ref="I628" authorId="0">
      <text>
        <r>
          <rPr>
            <b/>
            <sz val="9"/>
            <color indexed="81"/>
            <rFont val="Tahoma"/>
            <family val="2"/>
            <charset val="238"/>
          </rPr>
          <t>63089:</t>
        </r>
        <r>
          <rPr>
            <sz val="9"/>
            <color indexed="81"/>
            <rFont val="Tahoma"/>
            <family val="2"/>
            <charset val="238"/>
          </rPr>
          <t xml:space="preserve">
Přeskočený rozvod motoru, oprava motoru, výměna rozvodů komplet včetně časovací jednotky vačky, výměna termostatu motoru</t>
        </r>
      </text>
    </comment>
    <comment ref="H629" authorId="0">
      <text>
        <r>
          <rPr>
            <b/>
            <sz val="9"/>
            <color indexed="81"/>
            <rFont val="Tahoma"/>
            <family val="2"/>
            <charset val="238"/>
          </rPr>
          <t>63089:</t>
        </r>
        <r>
          <rPr>
            <sz val="9"/>
            <color indexed="81"/>
            <rFont val="Tahoma"/>
            <family val="2"/>
            <charset val="238"/>
          </rPr>
          <t xml:space="preserve">
servisní prohlídka, výměna předních brzdových kotoučů a desek, zadních desek, doplnění klimatizace chladícím médiem</t>
        </r>
      </text>
    </comment>
    <comment ref="I631" authorId="0">
      <text>
        <r>
          <rPr>
            <b/>
            <sz val="9"/>
            <color indexed="81"/>
            <rFont val="Tahoma"/>
            <family val="2"/>
            <charset val="238"/>
          </rPr>
          <t>63089:</t>
        </r>
        <r>
          <rPr>
            <sz val="9"/>
            <color indexed="81"/>
            <rFont val="Tahoma"/>
            <family val="2"/>
            <charset val="238"/>
          </rPr>
          <t xml:space="preserve">
1 297,- Kč přezutí 4 ks pneumatik
8 381,- Kč výměna zapalovacích svíček a cívek u 2,3,1 válce , adaptace ŘJ motoru</t>
        </r>
      </text>
    </comment>
    <comment ref="I633" authorId="0">
      <text>
        <r>
          <rPr>
            <b/>
            <sz val="9"/>
            <color indexed="81"/>
            <rFont val="Tahoma"/>
            <family val="2"/>
            <charset val="238"/>
          </rPr>
          <t>63089:</t>
        </r>
        <r>
          <rPr>
            <sz val="9"/>
            <color indexed="81"/>
            <rFont val="Tahoma"/>
            <family val="2"/>
            <charset val="238"/>
          </rPr>
          <t xml:space="preserve">
ŠU č. 4182113543
</t>
        </r>
      </text>
    </comment>
    <comment ref="I634" authorId="0">
      <text>
        <r>
          <rPr>
            <b/>
            <sz val="9"/>
            <color indexed="81"/>
            <rFont val="Tahoma"/>
            <family val="2"/>
            <charset val="238"/>
          </rPr>
          <t>63089:</t>
        </r>
        <r>
          <rPr>
            <sz val="9"/>
            <color indexed="81"/>
            <rFont val="Tahoma"/>
            <family val="2"/>
            <charset val="238"/>
          </rPr>
          <t xml:space="preserve">
Výměna převodovky</t>
        </r>
      </text>
    </comment>
    <comment ref="I637" authorId="0">
      <text>
        <r>
          <rPr>
            <b/>
            <sz val="9"/>
            <color indexed="81"/>
            <rFont val="Tahoma"/>
            <charset val="1"/>
          </rPr>
          <t>63089:</t>
        </r>
        <r>
          <rPr>
            <sz val="9"/>
            <color indexed="81"/>
            <rFont val="Tahoma"/>
            <charset val="1"/>
          </rPr>
          <t xml:space="preserve">
kompetní GO hlavy válců, výměna hlavního válce spojky, kontorpla na stanici měření emisí po opravě motoru.</t>
        </r>
      </text>
    </comment>
    <comment ref="I654" authorId="0">
      <text>
        <r>
          <rPr>
            <b/>
            <sz val="9"/>
            <color indexed="81"/>
            <rFont val="Tahoma"/>
            <family val="2"/>
            <charset val="238"/>
          </rPr>
          <t>63089:</t>
        </r>
        <r>
          <rPr>
            <sz val="9"/>
            <color indexed="81"/>
            <rFont val="Tahoma"/>
            <family val="2"/>
            <charset val="238"/>
          </rPr>
          <t xml:space="preserve">
Vadný kompresor klimatizace - únik chladiva přes zadní čelo kompresoru, výměna kompresoru klimatizace, naplnění nového chladiva a oleje.</t>
        </r>
      </text>
    </comment>
    <comment ref="H659" authorId="0">
      <text>
        <r>
          <rPr>
            <b/>
            <sz val="9"/>
            <color indexed="81"/>
            <rFont val="Tahoma"/>
            <family val="2"/>
            <charset val="238"/>
          </rPr>
          <t>63089:</t>
        </r>
        <r>
          <rPr>
            <sz val="9"/>
            <color indexed="81"/>
            <rFont val="Tahoma"/>
            <family val="2"/>
            <charset val="238"/>
          </rPr>
          <t xml:space="preserve">
servisní prohlídka po 100 000 km</t>
        </r>
      </text>
    </comment>
    <comment ref="H700" authorId="0">
      <text>
        <r>
          <rPr>
            <b/>
            <sz val="9"/>
            <color indexed="81"/>
            <rFont val="Tahoma"/>
            <family val="2"/>
            <charset val="238"/>
          </rPr>
          <t>63089:</t>
        </r>
        <r>
          <rPr>
            <sz val="9"/>
            <color indexed="81"/>
            <rFont val="Tahoma"/>
            <family val="2"/>
            <charset val="238"/>
          </rPr>
          <t xml:space="preserve">
STK a emise
</t>
        </r>
      </text>
    </comment>
    <comment ref="H704" authorId="0">
      <text>
        <r>
          <rPr>
            <b/>
            <sz val="9"/>
            <color indexed="81"/>
            <rFont val="Tahoma"/>
            <charset val="1"/>
          </rPr>
          <t>63089:</t>
        </r>
        <r>
          <rPr>
            <sz val="9"/>
            <color indexed="81"/>
            <rFont val="Tahoma"/>
            <charset val="1"/>
          </rPr>
          <t xml:space="preserve">
revize ZČ</t>
        </r>
      </text>
    </comment>
    <comment ref="H725" authorId="0">
      <text>
        <r>
          <rPr>
            <b/>
            <sz val="9"/>
            <color indexed="81"/>
            <rFont val="Tahoma"/>
            <family val="2"/>
            <charset val="238"/>
          </rPr>
          <t>63089:</t>
        </r>
        <r>
          <rPr>
            <sz val="9"/>
            <color indexed="81"/>
            <rFont val="Tahoma"/>
            <family val="2"/>
            <charset val="238"/>
          </rPr>
          <t xml:space="preserve">
roční prohlídka ZČ</t>
        </r>
      </text>
    </comment>
    <comment ref="H726" authorId="0">
      <text>
        <r>
          <rPr>
            <b/>
            <sz val="9"/>
            <color indexed="81"/>
            <rFont val="Tahoma"/>
            <charset val="1"/>
          </rPr>
          <t>63089:</t>
        </r>
        <r>
          <rPr>
            <sz val="9"/>
            <color indexed="81"/>
            <rFont val="Tahoma"/>
            <charset val="1"/>
          </rPr>
          <t xml:space="preserve">
servisní prohlídka</t>
        </r>
      </text>
    </comment>
    <comment ref="I738" authorId="0">
      <text>
        <r>
          <rPr>
            <b/>
            <sz val="9"/>
            <color indexed="81"/>
            <rFont val="Tahoma"/>
            <family val="2"/>
            <charset val="238"/>
          </rPr>
          <t>63089:</t>
        </r>
        <r>
          <rPr>
            <sz val="9"/>
            <color indexed="81"/>
            <rFont val="Tahoma"/>
            <family val="2"/>
            <charset val="238"/>
          </rPr>
          <t xml:space="preserve">
výměna akumulátoru a zvedáku rezervního kola</t>
        </r>
      </text>
    </comment>
    <comment ref="H746" authorId="0">
      <text>
        <r>
          <rPr>
            <b/>
            <sz val="9"/>
            <color indexed="81"/>
            <rFont val="Tahoma"/>
            <family val="2"/>
            <charset val="238"/>
          </rPr>
          <t>63089:</t>
        </r>
        <r>
          <rPr>
            <sz val="9"/>
            <color indexed="81"/>
            <rFont val="Tahoma"/>
            <family val="2"/>
            <charset val="238"/>
          </rPr>
          <t xml:space="preserve">
servisní prohlídka, výměna snímače ABS PZ kola, výměna klínového řemene, výměna žhavících svíček motoru, oprava sedáku sedadla řidiče, výměna lambda sondy motoru, výměna pravého skla zpětného zrcátka (vadné vyhřívání)</t>
        </r>
      </text>
    </comment>
    <comment ref="H763" authorId="0">
      <text>
        <r>
          <rPr>
            <b/>
            <sz val="9"/>
            <color indexed="81"/>
            <rFont val="Tahoma"/>
            <family val="2"/>
            <charset val="238"/>
          </rPr>
          <t>63089:</t>
        </r>
        <r>
          <rPr>
            <sz val="9"/>
            <color indexed="81"/>
            <rFont val="Tahoma"/>
            <family val="2"/>
            <charset val="238"/>
          </rPr>
          <t xml:space="preserve">
1 900,- Kč stk a emise
1 900,-Kč revize ZČ
</t>
        </r>
      </text>
    </comment>
    <comment ref="I763" authorId="0">
      <text>
        <r>
          <rPr>
            <b/>
            <sz val="9"/>
            <color indexed="81"/>
            <rFont val="Tahoma"/>
            <family val="2"/>
            <charset val="238"/>
          </rPr>
          <t>63089:</t>
        </r>
        <r>
          <rPr>
            <sz val="9"/>
            <color indexed="81"/>
            <rFont val="Tahoma"/>
            <family val="2"/>
            <charset val="238"/>
          </rPr>
          <t xml:space="preserve">
servisní prohlídka, výměna vzduchojemu, výměna stabilizátoru ZN, servis zvedacího čela, výměna dvou předních pneumatik, dodány vlastní, příprava na STK, oprava el. Instalace, výměna zadní svítilny levá strana, výměna trubky výfuku, </t>
        </r>
      </text>
    </comment>
    <comment ref="I784" authorId="0">
      <text>
        <r>
          <rPr>
            <b/>
            <sz val="9"/>
            <color indexed="81"/>
            <rFont val="Tahoma"/>
            <family val="2"/>
            <charset val="238"/>
          </rPr>
          <t>63089:</t>
        </r>
        <r>
          <rPr>
            <sz val="9"/>
            <color indexed="81"/>
            <rFont val="Tahoma"/>
            <family val="2"/>
            <charset val="238"/>
          </rPr>
          <t xml:space="preserve">
výměna tyček stabilizátoru PN, sbíhavost PN</t>
        </r>
      </text>
    </comment>
    <comment ref="I786" authorId="0">
      <text>
        <r>
          <rPr>
            <b/>
            <sz val="9"/>
            <color indexed="81"/>
            <rFont val="Tahoma"/>
            <family val="2"/>
            <charset val="238"/>
          </rPr>
          <t>63089:</t>
        </r>
        <r>
          <rPr>
            <sz val="9"/>
            <color indexed="81"/>
            <rFont val="Tahoma"/>
            <family val="2"/>
            <charset val="238"/>
          </rPr>
          <t xml:space="preserve">
výměna zadních  brzdových kotoučů, destiček a obou brzdových třmenů, výměna startéru</t>
        </r>
      </text>
    </comment>
    <comment ref="I789" authorId="0">
      <text>
        <r>
          <rPr>
            <b/>
            <sz val="9"/>
            <color indexed="81"/>
            <rFont val="Tahoma"/>
            <family val="2"/>
            <charset val="238"/>
          </rPr>
          <t>63089:</t>
        </r>
        <r>
          <rPr>
            <sz val="9"/>
            <color indexed="81"/>
            <rFont val="Tahoma"/>
            <family val="2"/>
            <charset val="238"/>
          </rPr>
          <t xml:space="preserve">
výměna spínací skříňky - rozpadlá</t>
        </r>
      </text>
    </comment>
    <comment ref="H791" authorId="0">
      <text>
        <r>
          <rPr>
            <b/>
            <sz val="9"/>
            <color indexed="81"/>
            <rFont val="Tahoma"/>
            <family val="2"/>
            <charset val="238"/>
          </rPr>
          <t>63089:</t>
        </r>
        <r>
          <rPr>
            <sz val="9"/>
            <color indexed="81"/>
            <rFont val="Tahoma"/>
            <family val="2"/>
            <charset val="238"/>
          </rPr>
          <t xml:space="preserve">
servisní prohlídka</t>
        </r>
      </text>
    </comment>
    <comment ref="I791" authorId="0">
      <text>
        <r>
          <rPr>
            <b/>
            <sz val="9"/>
            <color indexed="81"/>
            <rFont val="Tahoma"/>
            <family val="2"/>
            <charset val="238"/>
          </rPr>
          <t>63089:</t>
        </r>
        <r>
          <rPr>
            <sz val="9"/>
            <color indexed="81"/>
            <rFont val="Tahoma"/>
            <family val="2"/>
            <charset val="238"/>
          </rPr>
          <t xml:space="preserve">
DN </t>
        </r>
      </text>
    </comment>
    <comment ref="H806" authorId="0">
      <text>
        <r>
          <rPr>
            <b/>
            <sz val="9"/>
            <color indexed="81"/>
            <rFont val="Tahoma"/>
            <family val="2"/>
            <charset val="238"/>
          </rPr>
          <t>63089:</t>
        </r>
        <r>
          <rPr>
            <sz val="9"/>
            <color indexed="81"/>
            <rFont val="Tahoma"/>
            <family val="2"/>
            <charset val="238"/>
          </rPr>
          <t xml:space="preserve">
stk a měření emisí</t>
        </r>
      </text>
    </comment>
    <comment ref="I806" authorId="0">
      <text>
        <r>
          <rPr>
            <b/>
            <sz val="9"/>
            <color indexed="81"/>
            <rFont val="Tahoma"/>
            <family val="2"/>
            <charset val="238"/>
          </rPr>
          <t>63089:</t>
        </r>
        <r>
          <rPr>
            <sz val="9"/>
            <color indexed="81"/>
            <rFont val="Tahoma"/>
            <family val="2"/>
            <charset val="238"/>
          </rPr>
          <t xml:space="preserve">
oprava závad dle měření emisí -(vadné rez. Kódy) vyčištění vstřikovačů ultrazvukem (výpadky spalování na 3 válci)</t>
        </r>
      </text>
    </comment>
    <comment ref="H809" authorId="0">
      <text>
        <r>
          <rPr>
            <b/>
            <sz val="9"/>
            <color indexed="81"/>
            <rFont val="Tahoma"/>
            <family val="2"/>
            <charset val="238"/>
          </rPr>
          <t>63089:</t>
        </r>
        <r>
          <rPr>
            <sz val="9"/>
            <color indexed="81"/>
            <rFont val="Tahoma"/>
            <family val="2"/>
            <charset val="238"/>
          </rPr>
          <t xml:space="preserve">
servisní prohlídka, oprava zadních brzd, výměna třmenů zadních brzd - zarezlé nefunkční, </t>
        </r>
      </text>
    </comment>
    <comment ref="I809" authorId="0">
      <text>
        <r>
          <rPr>
            <b/>
            <sz val="9"/>
            <color indexed="81"/>
            <rFont val="Tahoma"/>
            <family val="2"/>
            <charset val="238"/>
          </rPr>
          <t xml:space="preserve">63089:
</t>
        </r>
        <r>
          <rPr>
            <sz val="9"/>
            <color indexed="81"/>
            <rFont val="Tahoma"/>
            <family val="2"/>
            <charset val="238"/>
          </rPr>
          <t>19 902,- Kč</t>
        </r>
        <r>
          <rPr>
            <b/>
            <sz val="9"/>
            <color indexed="81"/>
            <rFont val="Tahoma"/>
            <family val="2"/>
            <charset val="238"/>
          </rPr>
          <t xml:space="preserve"> </t>
        </r>
        <r>
          <rPr>
            <sz val="9"/>
            <color indexed="81"/>
            <rFont val="Tahoma"/>
            <family val="2"/>
            <charset val="238"/>
          </rPr>
          <t xml:space="preserve">výměna sedáku a opěradla včetně potahů na sedačce řidiče ( rozpadlé sedáky)
</t>
        </r>
      </text>
    </comment>
    <comment ref="I813" authorId="0">
      <text>
        <r>
          <rPr>
            <b/>
            <sz val="9"/>
            <color indexed="81"/>
            <rFont val="Tahoma"/>
            <charset val="1"/>
          </rPr>
          <t>63089:</t>
        </r>
        <r>
          <rPr>
            <sz val="9"/>
            <color indexed="81"/>
            <rFont val="Tahoma"/>
            <charset val="1"/>
          </rPr>
          <t xml:space="preserve">
zaseklá spínací skříňka, vozidlo odvezeno do servisu odtahovou službou Global asistant (odtah zdarma).</t>
        </r>
      </text>
    </comment>
    <comment ref="H829" authorId="0">
      <text>
        <r>
          <rPr>
            <b/>
            <sz val="9"/>
            <color indexed="81"/>
            <rFont val="Tahoma"/>
            <family val="2"/>
            <charset val="238"/>
          </rPr>
          <t>63089:</t>
        </r>
        <r>
          <rPr>
            <sz val="9"/>
            <color indexed="81"/>
            <rFont val="Tahoma"/>
            <family val="2"/>
            <charset val="238"/>
          </rPr>
          <t xml:space="preserve">
1900,- STK
 900,- emise
1780,- certifikace tachografu
7345,- roční servisní prohlídka vozidla
4242,- roční servisní prohlídka zvedacího čela
1900,- revize ZČ</t>
        </r>
      </text>
    </comment>
    <comment ref="I829" authorId="0">
      <text>
        <r>
          <rPr>
            <b/>
            <sz val="9"/>
            <color indexed="81"/>
            <rFont val="Tahoma"/>
            <family val="2"/>
            <charset val="238"/>
          </rPr>
          <t>63089:</t>
        </r>
        <r>
          <rPr>
            <sz val="9"/>
            <color indexed="81"/>
            <rFont val="Tahoma"/>
            <family val="2"/>
            <charset val="238"/>
          </rPr>
          <t xml:space="preserve">
oprava - vyvaření podlahy karoserie, výměna zadních vlnovců vzduchového pérování, oprava vzduchového potrubí, výměna uložení stabilizátru, pružnéhio členu výfuku, pozičního světlometu zadního, diagnostika motoru, výměna levého rohu nárazníku, svislého čepu PP kola výměna spojka komplet i se setrvačníkem a startérem, oprava el. instalace svazku ke světlometu přednímu levému,</t>
        </r>
      </text>
    </comment>
    <comment ref="I835" authorId="0">
      <text>
        <r>
          <rPr>
            <b/>
            <sz val="9"/>
            <color indexed="81"/>
            <rFont val="Tahoma"/>
            <charset val="1"/>
          </rPr>
          <t>63089:</t>
        </r>
        <r>
          <rPr>
            <sz val="9"/>
            <color indexed="81"/>
            <rFont val="Tahoma"/>
            <charset val="1"/>
          </rPr>
          <t xml:space="preserve">
oprava zavírání dveří a stahování okna u spolujezdce, oprava úniku vzduchu z brzdové soustavy - výměna čtyřcestného ventilu, oprava palivoměru - nefunkční (výměna komplet plováku), přezutí předních pneumatik, oprava defektu na vnitřním pravém kole.</t>
        </r>
      </text>
    </comment>
    <comment ref="H848" authorId="0">
      <text>
        <r>
          <rPr>
            <b/>
            <sz val="9"/>
            <color indexed="81"/>
            <rFont val="Tahoma"/>
            <family val="2"/>
            <charset val="238"/>
          </rPr>
          <t>63089:</t>
        </r>
        <r>
          <rPr>
            <sz val="9"/>
            <color indexed="81"/>
            <rFont val="Tahoma"/>
            <family val="2"/>
            <charset val="238"/>
          </rPr>
          <t xml:space="preserve">
revize ZČ
</t>
        </r>
      </text>
    </comment>
    <comment ref="I855" authorId="0">
      <text>
        <r>
          <rPr>
            <b/>
            <sz val="9"/>
            <color indexed="81"/>
            <rFont val="Tahoma"/>
            <family val="2"/>
            <charset val="238"/>
          </rPr>
          <t>63089:</t>
        </r>
        <r>
          <rPr>
            <sz val="9"/>
            <color indexed="81"/>
            <rFont val="Tahoma"/>
            <family val="2"/>
            <charset val="238"/>
          </rPr>
          <t xml:space="preserve">
střední oprava zvedacího čela (oprava a přetěsnění všech pístnic výměna všech čepů,  výměna cívek el. Instalace, výměna hydraulické kostky, výměna čerpadla, výměna oleje</t>
        </r>
      </text>
    </comment>
    <comment ref="I869" authorId="0">
      <text>
        <r>
          <rPr>
            <b/>
            <sz val="9"/>
            <color indexed="81"/>
            <rFont val="Tahoma"/>
            <family val="2"/>
            <charset val="238"/>
          </rPr>
          <t>63089:</t>
        </r>
        <r>
          <rPr>
            <sz val="9"/>
            <color indexed="81"/>
            <rFont val="Tahoma"/>
            <family val="2"/>
            <charset val="238"/>
          </rPr>
          <t xml:space="preserve">
výměna napínací kladky a řemene pohonu alternátoru</t>
        </r>
      </text>
    </comment>
    <comment ref="H872" authorId="0">
      <text>
        <r>
          <rPr>
            <b/>
            <sz val="9"/>
            <color indexed="81"/>
            <rFont val="Tahoma"/>
            <family val="2"/>
            <charset val="238"/>
          </rPr>
          <t>63089:</t>
        </r>
        <r>
          <rPr>
            <sz val="9"/>
            <color indexed="81"/>
            <rFont val="Tahoma"/>
            <family val="2"/>
            <charset val="238"/>
          </rPr>
          <t xml:space="preserve">
servisní prohlídka po 305 000 km, výměna předních brzdových desek, výměna silenbloků ramen PN a sbíhavost PN</t>
        </r>
      </text>
    </comment>
    <comment ref="H875" authorId="0">
      <text>
        <r>
          <rPr>
            <b/>
            <sz val="9"/>
            <color indexed="81"/>
            <rFont val="Tahoma"/>
            <family val="2"/>
            <charset val="238"/>
          </rPr>
          <t>63089:</t>
        </r>
        <r>
          <rPr>
            <sz val="9"/>
            <color indexed="81"/>
            <rFont val="Tahoma"/>
            <family val="2"/>
            <charset val="238"/>
          </rPr>
          <t xml:space="preserve">
stk a emise</t>
        </r>
      </text>
    </comment>
    <comment ref="H877" authorId="0">
      <text>
        <r>
          <rPr>
            <b/>
            <sz val="9"/>
            <color indexed="81"/>
            <rFont val="Tahoma"/>
            <family val="2"/>
            <charset val="238"/>
          </rPr>
          <t>63089:</t>
        </r>
        <r>
          <rPr>
            <sz val="9"/>
            <color indexed="81"/>
            <rFont val="Tahoma"/>
            <family val="2"/>
            <charset val="238"/>
          </rPr>
          <t xml:space="preserve">
servisní prohlídka</t>
        </r>
      </text>
    </comment>
    <comment ref="I877" authorId="0">
      <text>
        <r>
          <rPr>
            <b/>
            <sz val="9"/>
            <color indexed="81"/>
            <rFont val="Tahoma"/>
            <family val="2"/>
            <charset val="238"/>
          </rPr>
          <t>63089:</t>
        </r>
        <r>
          <rPr>
            <sz val="9"/>
            <color indexed="81"/>
            <rFont val="Tahoma"/>
            <family val="2"/>
            <charset val="238"/>
          </rPr>
          <t xml:space="preserve">
Výměna uložení stabilizátoru PN, výměna zadních kotoučů a desek, sbíhavost PN</t>
        </r>
      </text>
    </comment>
    <comment ref="I878" authorId="0">
      <text>
        <r>
          <rPr>
            <b/>
            <sz val="9"/>
            <color indexed="81"/>
            <rFont val="Tahoma"/>
            <family val="2"/>
            <charset val="238"/>
          </rPr>
          <t>63089:</t>
        </r>
        <r>
          <rPr>
            <sz val="9"/>
            <color indexed="81"/>
            <rFont val="Tahoma"/>
            <family val="2"/>
            <charset val="238"/>
          </rPr>
          <t xml:space="preserve">
výměna ložiska levého předního kola</t>
        </r>
      </text>
    </comment>
    <comment ref="H879" authorId="0">
      <text>
        <r>
          <rPr>
            <b/>
            <sz val="9"/>
            <color indexed="81"/>
            <rFont val="Tahoma"/>
            <charset val="1"/>
          </rPr>
          <t>63089:</t>
        </r>
        <r>
          <rPr>
            <sz val="9"/>
            <color indexed="81"/>
            <rFont val="Tahoma"/>
            <charset val="1"/>
          </rPr>
          <t xml:space="preserve">
výměna rozvodů motoru včetně vodního čerpadla.</t>
        </r>
      </text>
    </comment>
    <comment ref="I879" authorId="0">
      <text>
        <r>
          <rPr>
            <b/>
            <sz val="9"/>
            <color indexed="81"/>
            <rFont val="Tahoma"/>
            <family val="2"/>
            <charset val="238"/>
          </rPr>
          <t>63089:</t>
        </r>
        <r>
          <rPr>
            <sz val="9"/>
            <color indexed="81"/>
            <rFont val="Tahoma"/>
            <family val="2"/>
            <charset val="238"/>
          </rPr>
          <t xml:space="preserve">
výměna předního mlhového světlometu a jeho seřízení</t>
        </r>
      </text>
    </comment>
    <comment ref="H880" authorId="0">
      <text>
        <r>
          <rPr>
            <b/>
            <sz val="9"/>
            <color indexed="81"/>
            <rFont val="Tahoma"/>
            <charset val="1"/>
          </rPr>
          <t>63089:</t>
        </r>
        <r>
          <rPr>
            <sz val="9"/>
            <color indexed="81"/>
            <rFont val="Tahoma"/>
            <charset val="1"/>
          </rPr>
          <t xml:space="preserve">
servis chladírenské vestavby</t>
        </r>
      </text>
    </comment>
    <comment ref="H916" authorId="0">
      <text>
        <r>
          <rPr>
            <b/>
            <sz val="9"/>
            <color indexed="81"/>
            <rFont val="Tahoma"/>
            <family val="2"/>
            <charset val="238"/>
          </rPr>
          <t>63089:</t>
        </r>
        <r>
          <rPr>
            <sz val="9"/>
            <color indexed="81"/>
            <rFont val="Tahoma"/>
            <family val="2"/>
            <charset val="238"/>
          </rPr>
          <t xml:space="preserve">
revize</t>
        </r>
      </text>
    </comment>
    <comment ref="I945" authorId="0">
      <text>
        <r>
          <rPr>
            <b/>
            <sz val="9"/>
            <color indexed="81"/>
            <rFont val="Tahoma"/>
            <family val="2"/>
            <charset val="238"/>
          </rPr>
          <t>63089:</t>
        </r>
        <r>
          <rPr>
            <sz val="9"/>
            <color indexed="81"/>
            <rFont val="Tahoma"/>
            <family val="2"/>
            <charset val="238"/>
          </rPr>
          <t xml:space="preserve">
výměna kompresoru chladící nádstavby, nový vysoušeč, chladivo, proplach systému.</t>
        </r>
      </text>
    </comment>
    <comment ref="H964" authorId="0">
      <text>
        <r>
          <rPr>
            <b/>
            <sz val="9"/>
            <color indexed="81"/>
            <rFont val="Tahoma"/>
            <family val="2"/>
            <charset val="238"/>
          </rPr>
          <t>63089:</t>
        </r>
        <r>
          <rPr>
            <sz val="9"/>
            <color indexed="81"/>
            <rFont val="Tahoma"/>
            <family val="2"/>
            <charset val="238"/>
          </rPr>
          <t xml:space="preserve">
7825,- Kč STK, měření emisí, certifikace digitálního tachografu s výměnou záložní baterie
52 919,- Kč servisní prohlídka zvedacího čela, revize zvedačího čela, servisní prohlídka nástavby vozidla a servisní prohlídka podvozku vozidla.</t>
        </r>
      </text>
    </comment>
    <comment ref="I964" authorId="0">
      <text>
        <r>
          <rPr>
            <b/>
            <sz val="9"/>
            <color indexed="81"/>
            <rFont val="Tahoma"/>
            <family val="2"/>
            <charset val="238"/>
          </rPr>
          <t>63089:</t>
        </r>
        <r>
          <rPr>
            <sz val="9"/>
            <color indexed="81"/>
            <rFont val="Tahoma"/>
            <family val="2"/>
            <charset val="238"/>
          </rPr>
          <t xml:space="preserve">
výměna spojky komplet, oprava PN - výměna tyče řízení, výměna svislých čepů PN, výměna zadních sdružených svítilen, přetěsnění zadní nápravy, oprava el. instalace, -odstranění závad z STK</t>
        </r>
      </text>
    </comment>
    <comment ref="I965" authorId="0">
      <text>
        <r>
          <rPr>
            <b/>
            <sz val="9"/>
            <color indexed="81"/>
            <rFont val="Tahoma"/>
            <family val="2"/>
            <charset val="238"/>
          </rPr>
          <t>63089:</t>
        </r>
        <r>
          <rPr>
            <sz val="9"/>
            <color indexed="81"/>
            <rFont val="Tahoma"/>
            <family val="2"/>
            <charset val="238"/>
          </rPr>
          <t xml:space="preserve">
oprava el. Instalace, výměna plováku v nádrži
</t>
        </r>
      </text>
    </comment>
    <comment ref="I988" authorId="0">
      <text>
        <r>
          <rPr>
            <b/>
            <sz val="9"/>
            <color indexed="81"/>
            <rFont val="Tahoma"/>
            <family val="2"/>
            <charset val="238"/>
          </rPr>
          <t>63089:</t>
        </r>
        <r>
          <rPr>
            <sz val="9"/>
            <color indexed="81"/>
            <rFont val="Tahoma"/>
            <family val="2"/>
            <charset val="238"/>
          </rPr>
          <t xml:space="preserve">
oprava defektu
</t>
        </r>
      </text>
    </comment>
    <comment ref="H989" authorId="0">
      <text>
        <r>
          <rPr>
            <b/>
            <sz val="9"/>
            <color indexed="81"/>
            <rFont val="Tahoma"/>
            <family val="2"/>
            <charset val="238"/>
          </rPr>
          <t>63089:</t>
        </r>
        <r>
          <rPr>
            <sz val="9"/>
            <color indexed="81"/>
            <rFont val="Tahoma"/>
            <family val="2"/>
            <charset val="238"/>
          </rPr>
          <t xml:space="preserve">
roční prohlídka ZČ</t>
        </r>
      </text>
    </comment>
    <comment ref="H990" authorId="0">
      <text>
        <r>
          <rPr>
            <b/>
            <sz val="9"/>
            <color indexed="81"/>
            <rFont val="Tahoma"/>
            <charset val="1"/>
          </rPr>
          <t>63089:</t>
        </r>
        <r>
          <rPr>
            <sz val="9"/>
            <color indexed="81"/>
            <rFont val="Tahoma"/>
            <charset val="1"/>
          </rPr>
          <t xml:space="preserve">
stk, emise, certifikace tachografu</t>
        </r>
      </text>
    </comment>
    <comment ref="I990" authorId="0">
      <text>
        <r>
          <rPr>
            <b/>
            <sz val="9"/>
            <color indexed="81"/>
            <rFont val="Tahoma"/>
            <charset val="1"/>
          </rPr>
          <t>63089:</t>
        </r>
        <r>
          <rPr>
            <sz val="9"/>
            <color indexed="81"/>
            <rFont val="Tahoma"/>
            <charset val="1"/>
          </rPr>
          <t xml:space="preserve">
servisní prohlídka po 2 letech provozu</t>
        </r>
      </text>
    </comment>
    <comment ref="H1011" authorId="0">
      <text>
        <r>
          <rPr>
            <b/>
            <sz val="9"/>
            <color indexed="81"/>
            <rFont val="Tahoma"/>
            <family val="2"/>
            <charset val="238"/>
          </rPr>
          <t>63089:</t>
        </r>
        <r>
          <rPr>
            <sz val="9"/>
            <color indexed="81"/>
            <rFont val="Tahoma"/>
            <family val="2"/>
            <charset val="238"/>
          </rPr>
          <t xml:space="preserve">
roční prohlídka ZČ</t>
        </r>
      </text>
    </comment>
    <comment ref="H1012" authorId="0">
      <text>
        <r>
          <rPr>
            <b/>
            <sz val="9"/>
            <color indexed="81"/>
            <rFont val="Tahoma"/>
            <charset val="1"/>
          </rPr>
          <t>63089:</t>
        </r>
        <r>
          <rPr>
            <sz val="9"/>
            <color indexed="81"/>
            <rFont val="Tahoma"/>
            <charset val="1"/>
          </rPr>
          <t xml:space="preserve">
stk, emise, certifikace tachografu</t>
        </r>
      </text>
    </comment>
    <comment ref="I1012" authorId="0">
      <text>
        <r>
          <rPr>
            <b/>
            <sz val="9"/>
            <color indexed="81"/>
            <rFont val="Tahoma"/>
            <charset val="1"/>
          </rPr>
          <t>63089:</t>
        </r>
        <r>
          <rPr>
            <sz val="9"/>
            <color indexed="81"/>
            <rFont val="Tahoma"/>
            <charset val="1"/>
          </rPr>
          <t xml:space="preserve">
servisní prohlídka po 2 letech</t>
        </r>
      </text>
    </comment>
    <comment ref="H1033" authorId="0">
      <text>
        <r>
          <rPr>
            <b/>
            <sz val="9"/>
            <color indexed="81"/>
            <rFont val="Tahoma"/>
            <family val="2"/>
            <charset val="238"/>
          </rPr>
          <t>63089:</t>
        </r>
        <r>
          <rPr>
            <sz val="9"/>
            <color indexed="81"/>
            <rFont val="Tahoma"/>
            <family val="2"/>
            <charset val="238"/>
          </rPr>
          <t xml:space="preserve">
roční prohlídka ZČ</t>
        </r>
      </text>
    </comment>
    <comment ref="H1034" authorId="0">
      <text>
        <r>
          <rPr>
            <b/>
            <sz val="9"/>
            <color indexed="81"/>
            <rFont val="Tahoma"/>
            <charset val="1"/>
          </rPr>
          <t>63089:</t>
        </r>
        <r>
          <rPr>
            <sz val="9"/>
            <color indexed="81"/>
            <rFont val="Tahoma"/>
            <charset val="1"/>
          </rPr>
          <t xml:space="preserve">
stk, emise, certifikace tachografu</t>
        </r>
      </text>
    </comment>
    <comment ref="I1034" authorId="0">
      <text>
        <r>
          <rPr>
            <b/>
            <sz val="9"/>
            <color indexed="81"/>
            <rFont val="Tahoma"/>
            <charset val="1"/>
          </rPr>
          <t>63089:</t>
        </r>
        <r>
          <rPr>
            <sz val="9"/>
            <color indexed="81"/>
            <rFont val="Tahoma"/>
            <charset val="1"/>
          </rPr>
          <t xml:space="preserve">
servisní prohlídka po 2 letech provozu, sbíhavost PN</t>
        </r>
      </text>
    </comment>
    <comment ref="I1077" authorId="0">
      <text>
        <r>
          <rPr>
            <b/>
            <sz val="9"/>
            <color indexed="81"/>
            <rFont val="Tahoma"/>
            <family val="2"/>
            <charset val="238"/>
          </rPr>
          <t>63089:</t>
        </r>
        <r>
          <rPr>
            <sz val="9"/>
            <color indexed="81"/>
            <rFont val="Tahoma"/>
            <family val="2"/>
            <charset val="238"/>
          </rPr>
          <t xml:space="preserve">
oprava hydrauliky s výměnou oleje, oprava ruční brzdy a provozní brzdy, oprava převodovkxy zapínání hydrauliky, oprava rozvodů přední hydrauliky, výměna táhel a držáků zadních ramen včetně včech čepů, výměna sedadla spolejezdce, výměna akumuilátoru, výměna všech olejových náplní, oprava podlahy u páky RB, oprava elektrické instalace </t>
        </r>
      </text>
    </comment>
    <comment ref="H1112" authorId="0">
      <text>
        <r>
          <rPr>
            <b/>
            <sz val="9"/>
            <color indexed="81"/>
            <rFont val="Tahoma"/>
            <family val="2"/>
            <charset val="238"/>
          </rPr>
          <t>63089:</t>
        </r>
        <r>
          <rPr>
            <sz val="9"/>
            <color indexed="81"/>
            <rFont val="Tahoma"/>
            <family val="2"/>
            <charset val="238"/>
          </rPr>
          <t xml:space="preserve">
servisní prohlídky malotraktorů</t>
        </r>
      </text>
    </comment>
    <comment ref="J1112" authorId="0">
      <text>
        <r>
          <rPr>
            <b/>
            <sz val="9"/>
            <color indexed="81"/>
            <rFont val="Tahoma"/>
            <family val="2"/>
            <charset val="238"/>
          </rPr>
          <t>63089:</t>
        </r>
        <r>
          <rPr>
            <sz val="9"/>
            <color indexed="81"/>
            <rFont val="Tahoma"/>
            <family val="2"/>
            <charset val="238"/>
          </rPr>
          <t xml:space="preserve">
servis 3 ks malotraktoru</t>
        </r>
      </text>
    </comment>
    <comment ref="H1133" authorId="0">
      <text>
        <r>
          <rPr>
            <b/>
            <sz val="9"/>
            <color indexed="81"/>
            <rFont val="Tahoma"/>
            <family val="2"/>
            <charset val="238"/>
          </rPr>
          <t>63089:</t>
        </r>
        <r>
          <rPr>
            <sz val="9"/>
            <color indexed="81"/>
            <rFont val="Tahoma"/>
            <family val="2"/>
            <charset val="238"/>
          </rPr>
          <t xml:space="preserve">
2090,-Kč emise
2887,- Kč STK
2068,- Kč servis oleje</t>
        </r>
      </text>
    </comment>
    <comment ref="H1158" authorId="0">
      <text>
        <r>
          <rPr>
            <b/>
            <sz val="9"/>
            <color indexed="81"/>
            <rFont val="Tahoma"/>
            <family val="2"/>
            <charset val="238"/>
          </rPr>
          <t>63089:</t>
        </r>
        <r>
          <rPr>
            <sz val="9"/>
            <color indexed="81"/>
            <rFont val="Tahoma"/>
            <family val="2"/>
            <charset val="238"/>
          </rPr>
          <t xml:space="preserve">
revize LPG a TK vozíku</t>
        </r>
      </text>
    </comment>
    <comment ref="H1177" authorId="0">
      <text>
        <r>
          <rPr>
            <b/>
            <sz val="9"/>
            <color indexed="81"/>
            <rFont val="Tahoma"/>
            <family val="2"/>
            <charset val="238"/>
          </rPr>
          <t>63089:</t>
        </r>
        <r>
          <rPr>
            <sz val="9"/>
            <color indexed="81"/>
            <rFont val="Tahoma"/>
            <family val="2"/>
            <charset val="238"/>
          </rPr>
          <t xml:space="preserve">
servisní prohlídka</t>
        </r>
      </text>
    </comment>
    <comment ref="I1177" authorId="0">
      <text>
        <r>
          <rPr>
            <b/>
            <sz val="9"/>
            <color indexed="81"/>
            <rFont val="Tahoma"/>
            <family val="2"/>
            <charset val="238"/>
          </rPr>
          <t>63089:</t>
        </r>
        <r>
          <rPr>
            <sz val="9"/>
            <color indexed="81"/>
            <rFont val="Tahoma"/>
            <family val="2"/>
            <charset val="238"/>
          </rPr>
          <t xml:space="preserve">
výměna čepů řízení PN, výměna uložení -silenbloky PN, sbíhavost PN, oprava el. instalace  zadního stěrače </t>
        </r>
      </text>
    </comment>
    <comment ref="H1179" authorId="0">
      <text>
        <r>
          <rPr>
            <b/>
            <sz val="9"/>
            <color indexed="81"/>
            <rFont val="Tahoma"/>
            <family val="2"/>
            <charset val="238"/>
          </rPr>
          <t>63089:</t>
        </r>
        <r>
          <rPr>
            <sz val="9"/>
            <color indexed="81"/>
            <rFont val="Tahoma"/>
            <family val="2"/>
            <charset val="238"/>
          </rPr>
          <t xml:space="preserve">
stk a emise</t>
        </r>
      </text>
    </comment>
    <comment ref="I1179" authorId="0">
      <text>
        <r>
          <rPr>
            <b/>
            <sz val="9"/>
            <color indexed="81"/>
            <rFont val="Tahoma"/>
            <family val="2"/>
            <charset val="238"/>
          </rPr>
          <t>63089:</t>
        </r>
        <r>
          <rPr>
            <sz val="9"/>
            <color indexed="81"/>
            <rFont val="Tahoma"/>
            <family val="2"/>
            <charset val="238"/>
          </rPr>
          <t xml:space="preserve">
odstranění závad z měření emisí a z STK</t>
        </r>
      </text>
    </comment>
    <comment ref="I1222" authorId="0">
      <text>
        <r>
          <rPr>
            <b/>
            <sz val="9"/>
            <color indexed="81"/>
            <rFont val="Tahoma"/>
            <family val="2"/>
            <charset val="238"/>
          </rPr>
          <t>63089:</t>
        </r>
        <r>
          <rPr>
            <sz val="9"/>
            <color indexed="81"/>
            <rFont val="Tahoma"/>
            <family val="2"/>
            <charset val="238"/>
          </rPr>
          <t xml:space="preserve">
ŠU č. 4186007164 - 10 591 Kč
6 990,- KčOprava (přelakování kapoty karoserie stržený lak při výměně polepů).</t>
        </r>
      </text>
    </comment>
    <comment ref="I1225" authorId="0">
      <text>
        <r>
          <rPr>
            <b/>
            <sz val="9"/>
            <color indexed="81"/>
            <rFont val="Tahoma"/>
            <family val="2"/>
            <charset val="238"/>
          </rPr>
          <t>63089:</t>
        </r>
        <r>
          <rPr>
            <sz val="9"/>
            <color indexed="81"/>
            <rFont val="Tahoma"/>
            <family val="2"/>
            <charset val="238"/>
          </rPr>
          <t xml:space="preserve">
nezaviněná DN ŠU č. 2018044537
</t>
        </r>
      </text>
    </comment>
    <comment ref="I1228" authorId="0">
      <text>
        <r>
          <rPr>
            <b/>
            <sz val="9"/>
            <color indexed="81"/>
            <rFont val="Tahoma"/>
            <family val="2"/>
            <charset val="238"/>
          </rPr>
          <t>63089:</t>
        </r>
        <r>
          <rPr>
            <sz val="9"/>
            <color indexed="81"/>
            <rFont val="Tahoma"/>
            <family val="2"/>
            <charset val="238"/>
          </rPr>
          <t xml:space="preserve">
doplnění klimatizace, výměna akumulátoru</t>
        </r>
      </text>
    </comment>
    <comment ref="H1246" authorId="0">
      <text>
        <r>
          <rPr>
            <b/>
            <sz val="9"/>
            <color indexed="81"/>
            <rFont val="Tahoma"/>
            <family val="2"/>
            <charset val="238"/>
          </rPr>
          <t>63089:</t>
        </r>
        <r>
          <rPr>
            <sz val="9"/>
            <color indexed="81"/>
            <rFont val="Tahoma"/>
            <family val="2"/>
            <charset val="238"/>
          </rPr>
          <t xml:space="preserve">
stk a emise
</t>
        </r>
      </text>
    </comment>
    <comment ref="I1246" authorId="0">
      <text>
        <r>
          <rPr>
            <b/>
            <sz val="9"/>
            <color indexed="81"/>
            <rFont val="Tahoma"/>
            <family val="2"/>
            <charset val="238"/>
          </rPr>
          <t>63089:</t>
        </r>
        <r>
          <rPr>
            <sz val="9"/>
            <color indexed="81"/>
            <rFont val="Tahoma"/>
            <family val="2"/>
            <charset val="238"/>
          </rPr>
          <t xml:space="preserve">
oprava závad z měření emisí vadné rez. kódy</t>
        </r>
      </text>
    </comment>
    <comment ref="I1288" authorId="0">
      <text>
        <r>
          <rPr>
            <b/>
            <sz val="9"/>
            <color indexed="81"/>
            <rFont val="Tahoma"/>
            <family val="2"/>
            <charset val="238"/>
          </rPr>
          <t>63089:</t>
        </r>
        <r>
          <rPr>
            <sz val="9"/>
            <color indexed="81"/>
            <rFont val="Tahoma"/>
            <family val="2"/>
            <charset val="238"/>
          </rPr>
          <t xml:space="preserve">
doplnění ADBLUE</t>
        </r>
      </text>
    </comment>
    <comment ref="I1290" authorId="0">
      <text>
        <r>
          <rPr>
            <b/>
            <sz val="9"/>
            <color indexed="81"/>
            <rFont val="Tahoma"/>
            <family val="2"/>
            <charset val="238"/>
          </rPr>
          <t>63089:</t>
        </r>
        <r>
          <rPr>
            <sz val="9"/>
            <color indexed="81"/>
            <rFont val="Tahoma"/>
            <family val="2"/>
            <charset val="238"/>
          </rPr>
          <t xml:space="preserve">
doplnění AD BLUE</t>
        </r>
      </text>
    </comment>
    <comment ref="H1292" authorId="0">
      <text>
        <r>
          <rPr>
            <b/>
            <sz val="9"/>
            <color indexed="81"/>
            <rFont val="Tahoma"/>
            <family val="2"/>
            <charset val="238"/>
          </rPr>
          <t>63089:</t>
        </r>
        <r>
          <rPr>
            <sz val="9"/>
            <color indexed="81"/>
            <rFont val="Tahoma"/>
            <family val="2"/>
            <charset val="238"/>
          </rPr>
          <t xml:space="preserve">
revize elektro 230 V</t>
        </r>
      </text>
    </comment>
    <comment ref="I1292" authorId="0">
      <text>
        <r>
          <rPr>
            <b/>
            <sz val="9"/>
            <color indexed="81"/>
            <rFont val="Tahoma"/>
            <family val="2"/>
            <charset val="238"/>
          </rPr>
          <t>63089:</t>
        </r>
        <r>
          <rPr>
            <sz val="9"/>
            <color indexed="81"/>
            <rFont val="Tahoma"/>
            <family val="2"/>
            <charset val="238"/>
          </rPr>
          <t xml:space="preserve">
450,- Kč doplnění AD BLUE
16961,- ŠU 4182053778
303,-Kč doplnění AD BLUE
</t>
        </r>
      </text>
    </comment>
    <comment ref="I1293" authorId="0">
      <text>
        <r>
          <rPr>
            <b/>
            <sz val="9"/>
            <color indexed="81"/>
            <rFont val="Tahoma"/>
            <family val="2"/>
            <charset val="238"/>
          </rPr>
          <t>63089:</t>
        </r>
        <r>
          <rPr>
            <sz val="9"/>
            <color indexed="81"/>
            <rFont val="Tahoma"/>
            <family val="2"/>
            <charset val="238"/>
          </rPr>
          <t xml:space="preserve">
doplnění AD BLUE</t>
        </r>
      </text>
    </comment>
    <comment ref="I1294" authorId="0">
      <text>
        <r>
          <rPr>
            <b/>
            <sz val="9"/>
            <color indexed="81"/>
            <rFont val="Tahoma"/>
            <family val="2"/>
            <charset val="238"/>
          </rPr>
          <t>63089:</t>
        </r>
        <r>
          <rPr>
            <sz val="9"/>
            <color indexed="81"/>
            <rFont val="Tahoma"/>
            <family val="2"/>
            <charset val="238"/>
          </rPr>
          <t xml:space="preserve">
doplnění AD BLUE 303,- Kč
doplnění AD BLUE 296,- Kč</t>
        </r>
      </text>
    </comment>
    <comment ref="H1296" authorId="0">
      <text>
        <r>
          <rPr>
            <b/>
            <sz val="9"/>
            <color indexed="81"/>
            <rFont val="Tahoma"/>
            <family val="2"/>
            <charset val="238"/>
          </rPr>
          <t>63089:</t>
        </r>
        <r>
          <rPr>
            <sz val="9"/>
            <color indexed="81"/>
            <rFont val="Tahoma"/>
            <family val="2"/>
            <charset val="238"/>
          </rPr>
          <t xml:space="preserve">
servisní prohlídka</t>
        </r>
      </text>
    </comment>
    <comment ref="I1296" authorId="0">
      <text>
        <r>
          <rPr>
            <b/>
            <sz val="9"/>
            <color indexed="81"/>
            <rFont val="Tahoma"/>
            <family val="2"/>
            <charset val="238"/>
          </rPr>
          <t>63089:</t>
        </r>
        <r>
          <rPr>
            <sz val="9"/>
            <color indexed="81"/>
            <rFont val="Tahoma"/>
            <family val="2"/>
            <charset val="238"/>
          </rPr>
          <t xml:space="preserve">
doplnění AD BLUE</t>
        </r>
      </text>
    </comment>
    <comment ref="H1297" authorId="0">
      <text>
        <r>
          <rPr>
            <b/>
            <sz val="9"/>
            <color indexed="81"/>
            <rFont val="Tahoma"/>
            <family val="2"/>
            <charset val="238"/>
          </rPr>
          <t>63089:</t>
        </r>
        <r>
          <rPr>
            <sz val="9"/>
            <color indexed="81"/>
            <rFont val="Tahoma"/>
            <family val="2"/>
            <charset val="238"/>
          </rPr>
          <t xml:space="preserve">
STK a EMISE</t>
        </r>
      </text>
    </comment>
    <comment ref="I1297" authorId="0">
      <text>
        <r>
          <rPr>
            <b/>
            <sz val="9"/>
            <color indexed="81"/>
            <rFont val="Tahoma"/>
            <family val="2"/>
            <charset val="238"/>
          </rPr>
          <t>63089:</t>
        </r>
        <r>
          <rPr>
            <sz val="9"/>
            <color indexed="81"/>
            <rFont val="Tahoma"/>
            <family val="2"/>
            <charset val="238"/>
          </rPr>
          <t xml:space="preserve">
doplnění ADBLUE</t>
        </r>
      </text>
    </comment>
    <comment ref="H1298" authorId="0">
      <text>
        <r>
          <rPr>
            <b/>
            <sz val="9"/>
            <color indexed="81"/>
            <rFont val="Tahoma"/>
            <charset val="1"/>
          </rPr>
          <t>63089:</t>
        </r>
        <r>
          <rPr>
            <sz val="9"/>
            <color indexed="81"/>
            <rFont val="Tahoma"/>
            <charset val="1"/>
          </rPr>
          <t xml:space="preserve">
BTK transportní techniky</t>
        </r>
      </text>
    </comment>
    <comment ref="I1298" authorId="0">
      <text>
        <r>
          <rPr>
            <b/>
            <sz val="9"/>
            <color indexed="81"/>
            <rFont val="Tahoma"/>
            <charset val="1"/>
          </rPr>
          <t>63089:</t>
        </r>
        <r>
          <rPr>
            <sz val="9"/>
            <color indexed="81"/>
            <rFont val="Tahoma"/>
            <charset val="1"/>
          </rPr>
          <t xml:space="preserve">
doplnění AD BLUE
</t>
        </r>
      </text>
    </comment>
    <comment ref="I1309" authorId="0">
      <text>
        <r>
          <rPr>
            <b/>
            <sz val="9"/>
            <color indexed="81"/>
            <rFont val="Tahoma"/>
            <family val="2"/>
            <charset val="238"/>
          </rPr>
          <t>63089:</t>
        </r>
        <r>
          <rPr>
            <sz val="9"/>
            <color indexed="81"/>
            <rFont val="Tahoma"/>
            <family val="2"/>
            <charset val="238"/>
          </rPr>
          <t xml:space="preserve">
doplnění AD BLUE</t>
        </r>
      </text>
    </comment>
    <comment ref="I1310" authorId="0">
      <text>
        <r>
          <rPr>
            <b/>
            <sz val="9"/>
            <color indexed="81"/>
            <rFont val="Tahoma"/>
            <family val="2"/>
            <charset val="238"/>
          </rPr>
          <t>63089:</t>
        </r>
        <r>
          <rPr>
            <sz val="9"/>
            <color indexed="81"/>
            <rFont val="Tahoma"/>
            <family val="2"/>
            <charset val="238"/>
          </rPr>
          <t xml:space="preserve">
doplnění AD BLUE</t>
        </r>
      </text>
    </comment>
    <comment ref="I1311" authorId="0">
      <text>
        <r>
          <rPr>
            <b/>
            <sz val="9"/>
            <color indexed="81"/>
            <rFont val="Tahoma"/>
            <family val="2"/>
            <charset val="238"/>
          </rPr>
          <t>63089:</t>
        </r>
        <r>
          <rPr>
            <sz val="9"/>
            <color indexed="81"/>
            <rFont val="Tahoma"/>
            <family val="2"/>
            <charset val="238"/>
          </rPr>
          <t xml:space="preserve">
doplnění AD BLUE</t>
        </r>
      </text>
    </comment>
    <comment ref="I1312" authorId="0">
      <text>
        <r>
          <rPr>
            <b/>
            <sz val="9"/>
            <color indexed="81"/>
            <rFont val="Tahoma"/>
            <family val="2"/>
            <charset val="238"/>
          </rPr>
          <t>63089:</t>
        </r>
        <r>
          <rPr>
            <sz val="9"/>
            <color indexed="81"/>
            <rFont val="Tahoma"/>
            <family val="2"/>
            <charset val="238"/>
          </rPr>
          <t xml:space="preserve">
doplnění AD BLUE</t>
        </r>
      </text>
    </comment>
    <comment ref="I1313" authorId="0">
      <text>
        <r>
          <rPr>
            <b/>
            <sz val="9"/>
            <color indexed="81"/>
            <rFont val="Tahoma"/>
            <family val="2"/>
            <charset val="238"/>
          </rPr>
          <t>63089:</t>
        </r>
        <r>
          <rPr>
            <sz val="9"/>
            <color indexed="81"/>
            <rFont val="Tahoma"/>
            <family val="2"/>
            <charset val="238"/>
          </rPr>
          <t xml:space="preserve">
doplnění AD BLUE</t>
        </r>
      </text>
    </comment>
    <comment ref="H1314" authorId="0">
      <text>
        <r>
          <rPr>
            <b/>
            <sz val="9"/>
            <color indexed="81"/>
            <rFont val="Tahoma"/>
            <family val="2"/>
            <charset val="238"/>
          </rPr>
          <t>63089:</t>
        </r>
        <r>
          <rPr>
            <sz val="9"/>
            <color indexed="81"/>
            <rFont val="Tahoma"/>
            <family val="2"/>
            <charset val="238"/>
          </rPr>
          <t xml:space="preserve">
revize elektro 230 V</t>
        </r>
      </text>
    </comment>
    <comment ref="I1314" authorId="0">
      <text>
        <r>
          <rPr>
            <b/>
            <sz val="9"/>
            <color indexed="81"/>
            <rFont val="Tahoma"/>
            <family val="2"/>
            <charset val="238"/>
          </rPr>
          <t>63089:</t>
        </r>
        <r>
          <rPr>
            <sz val="9"/>
            <color indexed="81"/>
            <rFont val="Tahoma"/>
            <family val="2"/>
            <charset val="238"/>
          </rPr>
          <t xml:space="preserve">
doplnění AD BLUE</t>
        </r>
      </text>
    </comment>
    <comment ref="H1316" authorId="0">
      <text>
        <r>
          <rPr>
            <b/>
            <sz val="9"/>
            <color indexed="81"/>
            <rFont val="Tahoma"/>
            <family val="2"/>
            <charset val="238"/>
          </rPr>
          <t>63089:</t>
        </r>
        <r>
          <rPr>
            <sz val="9"/>
            <color indexed="81"/>
            <rFont val="Tahoma"/>
            <family val="2"/>
            <charset val="238"/>
          </rPr>
          <t xml:space="preserve">
servisní prohlídka</t>
        </r>
      </text>
    </comment>
    <comment ref="I1316" authorId="0">
      <text>
        <r>
          <rPr>
            <b/>
            <sz val="9"/>
            <color indexed="81"/>
            <rFont val="Tahoma"/>
            <family val="2"/>
            <charset val="238"/>
          </rPr>
          <t>63089:</t>
        </r>
        <r>
          <rPr>
            <sz val="9"/>
            <color indexed="81"/>
            <rFont val="Tahoma"/>
            <family val="2"/>
            <charset val="238"/>
          </rPr>
          <t xml:space="preserve">
344,- Kč doplnění AD BLUE
466,- Kč doplnění AD BLUE</t>
        </r>
      </text>
    </comment>
    <comment ref="I1317" authorId="0">
      <text>
        <r>
          <rPr>
            <b/>
            <sz val="9"/>
            <color indexed="81"/>
            <rFont val="Tahoma"/>
            <family val="2"/>
            <charset val="238"/>
          </rPr>
          <t>63089:</t>
        </r>
        <r>
          <rPr>
            <sz val="9"/>
            <color indexed="81"/>
            <rFont val="Tahoma"/>
            <family val="2"/>
            <charset val="238"/>
          </rPr>
          <t xml:space="preserve">
doplnění AD BLUE</t>
        </r>
      </text>
    </comment>
    <comment ref="I1318" authorId="0">
      <text>
        <r>
          <rPr>
            <b/>
            <sz val="9"/>
            <color indexed="81"/>
            <rFont val="Tahoma"/>
            <family val="2"/>
            <charset val="238"/>
          </rPr>
          <t>63089:</t>
        </r>
        <r>
          <rPr>
            <sz val="9"/>
            <color indexed="81"/>
            <rFont val="Tahoma"/>
            <family val="2"/>
            <charset val="238"/>
          </rPr>
          <t xml:space="preserve">
doplnění AD BLUE</t>
        </r>
      </text>
    </comment>
    <comment ref="H1319" authorId="0">
      <text>
        <r>
          <rPr>
            <b/>
            <sz val="9"/>
            <color indexed="81"/>
            <rFont val="Tahoma"/>
            <family val="2"/>
            <charset val="238"/>
          </rPr>
          <t>63089:</t>
        </r>
        <r>
          <rPr>
            <sz val="9"/>
            <color indexed="81"/>
            <rFont val="Tahoma"/>
            <family val="2"/>
            <charset val="238"/>
          </rPr>
          <t xml:space="preserve">
STK a EMISE</t>
        </r>
      </text>
    </comment>
    <comment ref="I1319" authorId="0">
      <text>
        <r>
          <rPr>
            <b/>
            <sz val="9"/>
            <color indexed="81"/>
            <rFont val="Tahoma"/>
            <family val="2"/>
            <charset val="238"/>
          </rPr>
          <t>63089:</t>
        </r>
        <r>
          <rPr>
            <sz val="9"/>
            <color indexed="81"/>
            <rFont val="Tahoma"/>
            <family val="2"/>
            <charset val="238"/>
          </rPr>
          <t xml:space="preserve">
12 086,- Kč nezaviněná DN
14530,- Kč výměna předních a zadních brzdových kotoučů a desek, seřízení zajištění nosítek v sanitním prostoru, doplnění AD BLUE</t>
        </r>
      </text>
    </comment>
    <comment ref="K1319" authorId="0">
      <text>
        <r>
          <rPr>
            <b/>
            <sz val="9"/>
            <color indexed="81"/>
            <rFont val="Tahoma"/>
            <family val="2"/>
            <charset val="238"/>
          </rPr>
          <t>63089:</t>
        </r>
        <r>
          <rPr>
            <sz val="9"/>
            <color indexed="81"/>
            <rFont val="Tahoma"/>
            <family val="2"/>
            <charset val="238"/>
          </rPr>
          <t xml:space="preserve">
ŠU č. 2186028139</t>
        </r>
      </text>
    </comment>
    <comment ref="H1320" authorId="0">
      <text>
        <r>
          <rPr>
            <b/>
            <sz val="9"/>
            <color indexed="81"/>
            <rFont val="Tahoma"/>
            <charset val="1"/>
          </rPr>
          <t>63089:</t>
        </r>
        <r>
          <rPr>
            <sz val="9"/>
            <color indexed="81"/>
            <rFont val="Tahoma"/>
            <charset val="1"/>
          </rPr>
          <t xml:space="preserve">
986,- Kč BTK transportní techniky
1 029,- Kč přezutí pneumatik na vozidle 4 ks</t>
        </r>
      </text>
    </comment>
    <comment ref="I1320" authorId="0">
      <text>
        <r>
          <rPr>
            <b/>
            <sz val="9"/>
            <color indexed="81"/>
            <rFont val="Tahoma"/>
            <charset val="1"/>
          </rPr>
          <t>63089:</t>
        </r>
        <r>
          <rPr>
            <sz val="9"/>
            <color indexed="81"/>
            <rFont val="Tahoma"/>
            <charset val="1"/>
          </rPr>
          <t xml:space="preserve">
doplnění AD BLUE</t>
        </r>
      </text>
    </comment>
    <comment ref="I1331" authorId="0">
      <text>
        <r>
          <rPr>
            <b/>
            <sz val="9"/>
            <color indexed="81"/>
            <rFont val="Tahoma"/>
            <family val="2"/>
            <charset val="238"/>
          </rPr>
          <t>63089:</t>
        </r>
        <r>
          <rPr>
            <sz val="9"/>
            <color indexed="81"/>
            <rFont val="Tahoma"/>
            <family val="2"/>
            <charset val="238"/>
          </rPr>
          <t xml:space="preserve">
doplnění ad blue</t>
        </r>
      </text>
    </comment>
    <comment ref="I1333" authorId="0">
      <text>
        <r>
          <rPr>
            <b/>
            <sz val="9"/>
            <color indexed="81"/>
            <rFont val="Tahoma"/>
            <family val="2"/>
            <charset val="238"/>
          </rPr>
          <t>63089:</t>
        </r>
        <r>
          <rPr>
            <sz val="9"/>
            <color indexed="81"/>
            <rFont val="Tahoma"/>
            <family val="2"/>
            <charset val="238"/>
          </rPr>
          <t xml:space="preserve">
doplnění AD BLUE, diagnostika motoru
296,- doplnění AD BLUE</t>
        </r>
      </text>
    </comment>
    <comment ref="I1335" authorId="0">
      <text>
        <r>
          <rPr>
            <b/>
            <sz val="9"/>
            <color indexed="81"/>
            <rFont val="Tahoma"/>
            <family val="2"/>
            <charset val="238"/>
          </rPr>
          <t>63089:</t>
        </r>
        <r>
          <rPr>
            <sz val="9"/>
            <color indexed="81"/>
            <rFont val="Tahoma"/>
            <family val="2"/>
            <charset val="238"/>
          </rPr>
          <t xml:space="preserve">
doplnění AD BLUE</t>
        </r>
      </text>
    </comment>
    <comment ref="H1336" authorId="0">
      <text>
        <r>
          <rPr>
            <b/>
            <sz val="9"/>
            <color indexed="81"/>
            <rFont val="Tahoma"/>
            <family val="2"/>
            <charset val="238"/>
          </rPr>
          <t>63089:</t>
        </r>
        <r>
          <rPr>
            <sz val="9"/>
            <color indexed="81"/>
            <rFont val="Tahoma"/>
            <family val="2"/>
            <charset val="238"/>
          </rPr>
          <t xml:space="preserve">
revize elektro 230 V</t>
        </r>
      </text>
    </comment>
    <comment ref="I1336" authorId="0">
      <text>
        <r>
          <rPr>
            <b/>
            <sz val="9"/>
            <color indexed="81"/>
            <rFont val="Tahoma"/>
            <family val="2"/>
            <charset val="238"/>
          </rPr>
          <t>63089:</t>
        </r>
        <r>
          <rPr>
            <sz val="9"/>
            <color indexed="81"/>
            <rFont val="Tahoma"/>
            <family val="2"/>
            <charset val="238"/>
          </rPr>
          <t xml:space="preserve">
doplnění AD BLUE
</t>
        </r>
      </text>
    </comment>
    <comment ref="I1337" authorId="0">
      <text>
        <r>
          <rPr>
            <b/>
            <sz val="9"/>
            <color indexed="81"/>
            <rFont val="Tahoma"/>
            <family val="2"/>
            <charset val="238"/>
          </rPr>
          <t>63089:</t>
        </r>
        <r>
          <rPr>
            <sz val="9"/>
            <color indexed="81"/>
            <rFont val="Tahoma"/>
            <family val="2"/>
            <charset val="238"/>
          </rPr>
          <t xml:space="preserve">
doplnění AD BLUE</t>
        </r>
      </text>
    </comment>
    <comment ref="H1338" authorId="0">
      <text>
        <r>
          <rPr>
            <b/>
            <sz val="9"/>
            <color indexed="81"/>
            <rFont val="Tahoma"/>
            <family val="2"/>
            <charset val="238"/>
          </rPr>
          <t>63089:</t>
        </r>
        <r>
          <rPr>
            <sz val="9"/>
            <color indexed="81"/>
            <rFont val="Tahoma"/>
            <family val="2"/>
            <charset val="238"/>
          </rPr>
          <t xml:space="preserve">
servisní prohlídka, doplnění AD BLUE a oprava laku poškození od kamínků (z důvodu záruky na karoserii).</t>
        </r>
      </text>
    </comment>
    <comment ref="I1339" authorId="0">
      <text>
        <r>
          <rPr>
            <b/>
            <sz val="9"/>
            <color indexed="81"/>
            <rFont val="Tahoma"/>
            <family val="2"/>
            <charset val="238"/>
          </rPr>
          <t>63089:</t>
        </r>
        <r>
          <rPr>
            <sz val="9"/>
            <color indexed="81"/>
            <rFont val="Tahoma"/>
            <family val="2"/>
            <charset val="238"/>
          </rPr>
          <t xml:space="preserve">
doplnění AD BLUE</t>
        </r>
      </text>
    </comment>
    <comment ref="I1340" authorId="0">
      <text>
        <r>
          <rPr>
            <b/>
            <sz val="9"/>
            <color indexed="81"/>
            <rFont val="Tahoma"/>
            <family val="2"/>
            <charset val="238"/>
          </rPr>
          <t>63089:</t>
        </r>
        <r>
          <rPr>
            <sz val="9"/>
            <color indexed="81"/>
            <rFont val="Tahoma"/>
            <family val="2"/>
            <charset val="238"/>
          </rPr>
          <t xml:space="preserve">
doplnění AD BLUE</t>
        </r>
      </text>
    </comment>
    <comment ref="H1341" authorId="0">
      <text>
        <r>
          <rPr>
            <b/>
            <sz val="9"/>
            <color indexed="81"/>
            <rFont val="Tahoma"/>
            <family val="2"/>
            <charset val="238"/>
          </rPr>
          <t>63089:</t>
        </r>
        <r>
          <rPr>
            <sz val="9"/>
            <color indexed="81"/>
            <rFont val="Tahoma"/>
            <family val="2"/>
            <charset val="238"/>
          </rPr>
          <t xml:space="preserve">
STK a emise
</t>
        </r>
      </text>
    </comment>
    <comment ref="I1341" authorId="0">
      <text>
        <r>
          <rPr>
            <b/>
            <sz val="9"/>
            <color indexed="81"/>
            <rFont val="Tahoma"/>
            <family val="2"/>
            <charset val="238"/>
          </rPr>
          <t>63089:</t>
        </r>
        <r>
          <rPr>
            <sz val="9"/>
            <color indexed="81"/>
            <rFont val="Tahoma"/>
            <family val="2"/>
            <charset val="238"/>
          </rPr>
          <t xml:space="preserve">
8 966,- Kč výměna předních brzdových desek, zadních brzdových kotoučů a brzdových desek
382,- Kč doplnění AD BLUE</t>
        </r>
      </text>
    </comment>
    <comment ref="H1342" authorId="0">
      <text>
        <r>
          <rPr>
            <b/>
            <sz val="9"/>
            <color indexed="81"/>
            <rFont val="Tahoma"/>
            <charset val="1"/>
          </rPr>
          <t>63089:</t>
        </r>
        <r>
          <rPr>
            <sz val="9"/>
            <color indexed="81"/>
            <rFont val="Tahoma"/>
            <charset val="1"/>
          </rPr>
          <t xml:space="preserve">
BTK transportní techniky</t>
        </r>
      </text>
    </comment>
    <comment ref="I1355" authorId="0">
      <text>
        <r>
          <rPr>
            <b/>
            <sz val="9"/>
            <color indexed="81"/>
            <rFont val="Tahoma"/>
            <family val="2"/>
            <charset val="238"/>
          </rPr>
          <t>63089:</t>
        </r>
        <r>
          <rPr>
            <sz val="9"/>
            <color indexed="81"/>
            <rFont val="Tahoma"/>
            <family val="2"/>
            <charset val="238"/>
          </rPr>
          <t xml:space="preserve">
škodní událost č. 4182011237
</t>
        </r>
      </text>
    </comment>
    <comment ref="H1358" authorId="0">
      <text>
        <r>
          <rPr>
            <b/>
            <sz val="9"/>
            <color indexed="81"/>
            <rFont val="Tahoma"/>
            <family val="2"/>
            <charset val="238"/>
          </rPr>
          <t>63089:</t>
        </r>
        <r>
          <rPr>
            <sz val="9"/>
            <color indexed="81"/>
            <rFont val="Tahoma"/>
            <family val="2"/>
            <charset val="238"/>
          </rPr>
          <t xml:space="preserve">
revize elektro 230 V</t>
        </r>
      </text>
    </comment>
    <comment ref="I1358" authorId="0">
      <text>
        <r>
          <rPr>
            <b/>
            <sz val="9"/>
            <color indexed="81"/>
            <rFont val="Tahoma"/>
            <family val="2"/>
            <charset val="238"/>
          </rPr>
          <t>63089:</t>
        </r>
        <r>
          <rPr>
            <sz val="9"/>
            <color indexed="81"/>
            <rFont val="Tahoma"/>
            <family val="2"/>
            <charset val="238"/>
          </rPr>
          <t xml:space="preserve">
3236,-Kč škodní událost č.4182069031
44688,-Kč škodní událost č. 4182071267</t>
        </r>
      </text>
    </comment>
    <comment ref="I1360" authorId="0">
      <text>
        <r>
          <rPr>
            <b/>
            <sz val="9"/>
            <color indexed="81"/>
            <rFont val="Tahoma"/>
            <family val="2"/>
            <charset val="238"/>
          </rPr>
          <t>63089:</t>
        </r>
        <r>
          <rPr>
            <sz val="9"/>
            <color indexed="81"/>
            <rFont val="Tahoma"/>
            <family val="2"/>
            <charset val="238"/>
          </rPr>
          <t xml:space="preserve">
přepojení zapojení autorádia a antény.</t>
        </r>
      </text>
    </comment>
    <comment ref="H1363" authorId="0">
      <text>
        <r>
          <rPr>
            <b/>
            <sz val="9"/>
            <color indexed="81"/>
            <rFont val="Tahoma"/>
            <family val="2"/>
            <charset val="238"/>
          </rPr>
          <t>63089:</t>
        </r>
        <r>
          <rPr>
            <sz val="9"/>
            <color indexed="81"/>
            <rFont val="Tahoma"/>
            <family val="2"/>
            <charset val="238"/>
          </rPr>
          <t xml:space="preserve">
2 965,- Kč STK a emise
3 012,- Kč servisní prohlídka</t>
        </r>
      </text>
    </comment>
    <comment ref="H1364" authorId="0">
      <text>
        <r>
          <rPr>
            <b/>
            <sz val="9"/>
            <color indexed="81"/>
            <rFont val="Tahoma"/>
            <charset val="1"/>
          </rPr>
          <t>63089:</t>
        </r>
        <r>
          <rPr>
            <sz val="9"/>
            <color indexed="81"/>
            <rFont val="Tahoma"/>
            <charset val="1"/>
          </rPr>
          <t xml:space="preserve">
BTK transportní techniky</t>
        </r>
      </text>
    </comment>
  </commentList>
</comments>
</file>

<file path=xl/sharedStrings.xml><?xml version="1.0" encoding="utf-8"?>
<sst xmlns="http://schemas.openxmlformats.org/spreadsheetml/2006/main" count="4847" uniqueCount="255">
  <si>
    <t>Ujeté km a náklady na vozidla  za rok 2016</t>
  </si>
  <si>
    <t>RZ</t>
  </si>
  <si>
    <t>typ vozidla</t>
  </si>
  <si>
    <t>N-nafta         B-benzín</t>
  </si>
  <si>
    <t>ujeté km</t>
  </si>
  <si>
    <t>množství PHM</t>
  </si>
  <si>
    <t>NS</t>
  </si>
  <si>
    <t>průměrná spotřeba</t>
  </si>
  <si>
    <t>průměrná spotřeba dle TP</t>
  </si>
  <si>
    <t>zařazení vozidla</t>
  </si>
  <si>
    <t>stav tachometru ke dni 31.12.2016</t>
  </si>
  <si>
    <t>rok výroby</t>
  </si>
  <si>
    <t>stk, opravy, servisní prohlídky,</t>
  </si>
  <si>
    <t xml:space="preserve"> z  toho ŠU, DN</t>
  </si>
  <si>
    <t>1M02884</t>
  </si>
  <si>
    <t>VOLKSWAGEN TRANSPORTER</t>
  </si>
  <si>
    <t>N</t>
  </si>
  <si>
    <t>areál, svoz personálu</t>
  </si>
  <si>
    <t>1M07091</t>
  </si>
  <si>
    <t>areál,  záloha dětská klinika</t>
  </si>
  <si>
    <t>1M65395</t>
  </si>
  <si>
    <t>FORD TRANSIT</t>
  </si>
  <si>
    <t>areál</t>
  </si>
  <si>
    <t>3M24259</t>
  </si>
  <si>
    <t>3M37670</t>
  </si>
  <si>
    <t>dětská klinika</t>
  </si>
  <si>
    <t>4M57138</t>
  </si>
  <si>
    <t>4M89885</t>
  </si>
  <si>
    <t>1M64130</t>
  </si>
  <si>
    <t>B</t>
  </si>
  <si>
    <t>EMR</t>
  </si>
  <si>
    <t>3M37384</t>
  </si>
  <si>
    <t>6M17870</t>
  </si>
  <si>
    <t>Volkswagen Transporter</t>
  </si>
  <si>
    <t>2M40037</t>
  </si>
  <si>
    <t>dialýza, dálkové převozy</t>
  </si>
  <si>
    <t>3M57917</t>
  </si>
  <si>
    <t>4M50825</t>
  </si>
  <si>
    <t>4M50827</t>
  </si>
  <si>
    <t>4M50829</t>
  </si>
  <si>
    <t>4M57139</t>
  </si>
  <si>
    <t>5M02844</t>
  </si>
  <si>
    <t>5M13521</t>
  </si>
  <si>
    <t>5M78121</t>
  </si>
  <si>
    <t>5M78484</t>
  </si>
  <si>
    <t>5M78585</t>
  </si>
  <si>
    <t>6M14584</t>
  </si>
  <si>
    <t>VOLKSVAGEN TRANSPORTER</t>
  </si>
  <si>
    <t>6M14690</t>
  </si>
  <si>
    <t>4M01865</t>
  </si>
  <si>
    <t>ŠKODA OCTAVIA SCOUT</t>
  </si>
  <si>
    <t>provoz dopravy</t>
  </si>
  <si>
    <t>4M02537</t>
  </si>
  <si>
    <t>ŠKODA FABIA</t>
  </si>
  <si>
    <t>oddělení energetiky</t>
  </si>
  <si>
    <t>4M48362</t>
  </si>
  <si>
    <t>ŠKODA SUPERB</t>
  </si>
  <si>
    <t>provoz dopravy/ředitel FNOL</t>
  </si>
  <si>
    <t>4M49381</t>
  </si>
  <si>
    <t>ŠKODA OCTAVIA 1Z</t>
  </si>
  <si>
    <t>4M49443</t>
  </si>
  <si>
    <t>ŠKODA OCTAVIA</t>
  </si>
  <si>
    <t>4M49451</t>
  </si>
  <si>
    <t>4M50562</t>
  </si>
  <si>
    <t>svoz personálu</t>
  </si>
  <si>
    <t>4M57314</t>
  </si>
  <si>
    <t>provoz dopravy/tiskový mluvčí</t>
  </si>
  <si>
    <t>4M57570</t>
  </si>
  <si>
    <t>4M57571</t>
  </si>
  <si>
    <t>provoz dopravy/ředitelství FNOL</t>
  </si>
  <si>
    <t>OCD5990</t>
  </si>
  <si>
    <t>ŠKODA 1203 COM</t>
  </si>
  <si>
    <t>1M03458</t>
  </si>
  <si>
    <t>AVIA A 31.1L, SJA</t>
  </si>
  <si>
    <t>rozvoz sterilizace</t>
  </si>
  <si>
    <t>2M29796</t>
  </si>
  <si>
    <t>AVIA 31N SJA</t>
  </si>
  <si>
    <t>rozvoz špinavé prádlo</t>
  </si>
  <si>
    <t>2M53796</t>
  </si>
  <si>
    <t>AVIA A31T-EL EURO 2</t>
  </si>
  <si>
    <t>rozvoz stravy</t>
  </si>
  <si>
    <t>4M12193</t>
  </si>
  <si>
    <t>RENAULT MASTER</t>
  </si>
  <si>
    <t>rozvoz zdravotnický sklad</t>
  </si>
  <si>
    <t>4M59069</t>
  </si>
  <si>
    <t>MERCEDES BENZ ATEGO 918</t>
  </si>
  <si>
    <t>výrobce neuvádí</t>
  </si>
  <si>
    <t>rozvoz lékárna</t>
  </si>
  <si>
    <t>4M80926</t>
  </si>
  <si>
    <t>VOLKSWAGEN CADDY</t>
  </si>
  <si>
    <t>rozvoz biomateriálu</t>
  </si>
  <si>
    <t>4M88529</t>
  </si>
  <si>
    <t>rozvoz cytostatik</t>
  </si>
  <si>
    <t>4M89887</t>
  </si>
  <si>
    <t>MERCEDES BENZ ATEGO 815L</t>
  </si>
  <si>
    <t>rozvoz čistého prádla</t>
  </si>
  <si>
    <t>5M23743</t>
  </si>
  <si>
    <t>MERCEDES BENZ, 970,01</t>
  </si>
  <si>
    <t>rozvoz všeobecný sklad</t>
  </si>
  <si>
    <t>5M32793</t>
  </si>
  <si>
    <t>rozvoz krve</t>
  </si>
  <si>
    <t>5M57091</t>
  </si>
  <si>
    <t>rozvoz medici. plynů, vaky</t>
  </si>
  <si>
    <t>oprava karoserie</t>
  </si>
  <si>
    <t>DESTAN</t>
  </si>
  <si>
    <t>DVHM 2522 LX</t>
  </si>
  <si>
    <t>areál, nakládka, vkládka zboží</t>
  </si>
  <si>
    <t>OLA8308</t>
  </si>
  <si>
    <t>AVIA A 31.1L</t>
  </si>
  <si>
    <t>záloha vše</t>
  </si>
  <si>
    <t>OLB3449</t>
  </si>
  <si>
    <t>AVIA 31 T EL EURO 2</t>
  </si>
  <si>
    <t>UNC</t>
  </si>
  <si>
    <t>UNC 053-1</t>
  </si>
  <si>
    <t>parková skupina, areál</t>
  </si>
  <si>
    <t>3M93645</t>
  </si>
  <si>
    <t>záloha vše, hlavně rozvoz krve</t>
  </si>
  <si>
    <t>4M02852</t>
  </si>
  <si>
    <t>AVIA ASHOK</t>
  </si>
  <si>
    <t>OL7165</t>
  </si>
  <si>
    <t>AGROZET K.P ZETOR 7711</t>
  </si>
  <si>
    <t>areál, zimní údržba</t>
  </si>
  <si>
    <t>2M28223</t>
  </si>
  <si>
    <t>AVIA A 31.1 L</t>
  </si>
  <si>
    <t>zahrada</t>
  </si>
  <si>
    <t>ZTO</t>
  </si>
  <si>
    <t>ostatní zahradní technika</t>
  </si>
  <si>
    <t>CELKEM</t>
  </si>
  <si>
    <t>DESTAB</t>
  </si>
  <si>
    <t>BVHM 1321</t>
  </si>
  <si>
    <t xml:space="preserve">výrobce neuvádí </t>
  </si>
  <si>
    <t>kuchyně</t>
  </si>
  <si>
    <t>2M91937</t>
  </si>
  <si>
    <t>HONDA CITY</t>
  </si>
  <si>
    <t>transplantační centrum</t>
  </si>
  <si>
    <t>3M46782</t>
  </si>
  <si>
    <t>investiční úsek</t>
  </si>
  <si>
    <t>4M10852</t>
  </si>
  <si>
    <t>VOLKSWAGEN TRANSPORTER 7HK</t>
  </si>
  <si>
    <t>oddělení správy budov</t>
  </si>
  <si>
    <t>4M50563</t>
  </si>
  <si>
    <t>oddělení oprav a údržby</t>
  </si>
  <si>
    <t>4M88384</t>
  </si>
  <si>
    <t>ŠKODA ROOMSTER</t>
  </si>
  <si>
    <t>odbor informatiky</t>
  </si>
  <si>
    <t>CELKEM KM</t>
  </si>
  <si>
    <t>CELKEM MH</t>
  </si>
  <si>
    <t>CELKEM BENZÍN</t>
  </si>
  <si>
    <t>CELKEM NAFTA</t>
  </si>
  <si>
    <t>CELKEM OPRAVY</t>
  </si>
  <si>
    <t>CELKEM ŠU a DN</t>
  </si>
  <si>
    <t>Typ</t>
  </si>
  <si>
    <t>Palivo</t>
  </si>
  <si>
    <t>Zařazení</t>
  </si>
  <si>
    <t>Rok výroby</t>
  </si>
  <si>
    <t>Nafta</t>
  </si>
  <si>
    <t>leden</t>
  </si>
  <si>
    <t>únor</t>
  </si>
  <si>
    <t>březen</t>
  </si>
  <si>
    <t>duben</t>
  </si>
  <si>
    <t>květen</t>
  </si>
  <si>
    <t>červen</t>
  </si>
  <si>
    <t>červenec</t>
  </si>
  <si>
    <t>srpen</t>
  </si>
  <si>
    <t>září</t>
  </si>
  <si>
    <t>říjen</t>
  </si>
  <si>
    <t>listopad</t>
  </si>
  <si>
    <t>prosinec</t>
  </si>
  <si>
    <t>Celkem</t>
  </si>
  <si>
    <t>Spotřeba PHM, náklady na opravy 2017</t>
  </si>
  <si>
    <t>Počáteční stav tachometru (km)</t>
  </si>
  <si>
    <t>Konečný stav tachometru (km)</t>
  </si>
  <si>
    <t>Náklady STK, servisní prohlídky (Kč s DPH)</t>
  </si>
  <si>
    <t>Ujeté km</t>
  </si>
  <si>
    <t>Množství PHM (l)</t>
  </si>
  <si>
    <t>Průměrná spotřeba dle TP (l/100 km)</t>
  </si>
  <si>
    <t>Z toho ŠU (Kč s DPH)</t>
  </si>
  <si>
    <t>Průměrná spotřeba (l/100 km)</t>
  </si>
  <si>
    <t>Náklady opravy (Kč s DPH)</t>
  </si>
  <si>
    <t>Náklady na servis celkem (Kč s DPH))</t>
  </si>
  <si>
    <t>EMR záloha</t>
  </si>
  <si>
    <t>areál, záloha dětská klinika</t>
  </si>
  <si>
    <t>benzín</t>
  </si>
  <si>
    <t>EMR II</t>
  </si>
  <si>
    <t>EMR I</t>
  </si>
  <si>
    <t>Škoda Octávia SCOUT</t>
  </si>
  <si>
    <t>Škoda Fábia</t>
  </si>
  <si>
    <t>4M4 8362</t>
  </si>
  <si>
    <t>Škoda Superb</t>
  </si>
  <si>
    <t>Škoda Octávia</t>
  </si>
  <si>
    <t>Avia A31.L, SJA</t>
  </si>
  <si>
    <t>nafta</t>
  </si>
  <si>
    <t>Avia A31.N, SJA</t>
  </si>
  <si>
    <t>Renault Master</t>
  </si>
  <si>
    <t>Mercedes Benz Atego 918</t>
  </si>
  <si>
    <t>4M8 0926</t>
  </si>
  <si>
    <t>Volkswagen CADDY</t>
  </si>
  <si>
    <t>Mercedes Benz Atego 815 L</t>
  </si>
  <si>
    <t>Mercedes Benz Atego 970.01</t>
  </si>
  <si>
    <t>Ford Transit</t>
  </si>
  <si>
    <t>rozvoz medic. Plynů, vaky</t>
  </si>
  <si>
    <t>areál, nakládka, vykládka zboží</t>
  </si>
  <si>
    <t>VW CADDY</t>
  </si>
  <si>
    <t>Zetor 7211</t>
  </si>
  <si>
    <t>6M18344</t>
  </si>
  <si>
    <t>IVECO DAILY</t>
  </si>
  <si>
    <t>CNG</t>
  </si>
  <si>
    <t>6M18445</t>
  </si>
  <si>
    <t>6M18438</t>
  </si>
  <si>
    <t>6M18819</t>
  </si>
  <si>
    <t>BVHM1321</t>
  </si>
  <si>
    <t>Honda City</t>
  </si>
  <si>
    <t>Škoda Roomster</t>
  </si>
  <si>
    <t>Odpracované Mh</t>
  </si>
  <si>
    <t>dílna FNOL</t>
  </si>
  <si>
    <t>od 30. března NS 9403</t>
  </si>
  <si>
    <t>od 30. března  tiskový mluvčí</t>
  </si>
  <si>
    <t>od 15. března NS 4692</t>
  </si>
  <si>
    <t>od  15. března NS 9403</t>
  </si>
  <si>
    <t>NS 9403</t>
  </si>
  <si>
    <t>1M4 3998</t>
  </si>
  <si>
    <t>Přívěsný vozík</t>
  </si>
  <si>
    <t>Průměrná spotřeba (l/Mh)</t>
  </si>
  <si>
    <t>Množství PHM (kg)</t>
  </si>
  <si>
    <t>Průměrná spotřeba (kg/100 km)</t>
  </si>
  <si>
    <t>Průměrná spotřeba dle TP (kg/100 km)</t>
  </si>
  <si>
    <t>Průměrná spotřeba dle TP (l/Mh)</t>
  </si>
  <si>
    <t>vyřazeno</t>
  </si>
  <si>
    <t>pohon 4x4</t>
  </si>
  <si>
    <t>vybaveno nezávislým příhřevem motoru</t>
  </si>
  <si>
    <t>nezávislé topení</t>
  </si>
  <si>
    <t>nezávislý příhřev motoru</t>
  </si>
  <si>
    <t>na dálkových jezdlo se spotřebou 11,5 litrů</t>
  </si>
  <si>
    <t>Identické vozidlo jako T-4  4x4 nasazené v areálu. Toto jezdí výhradně dálkové s průměrnou spotřebou  9,4 litrů, v areálu se spotřeba zvyšuje  až na 15 litrů. K porovnání je i 4M5 7139, které jezdilo dálkové do ledna 2017 s průměrnou spotřebou 11 litrů. V areálu je tato spotřeba 15 litrů.</t>
  </si>
  <si>
    <t>jezdí výhradně areál</t>
  </si>
  <si>
    <t>jezdí jen areál vyjíměčně svozy personálu</t>
  </si>
  <si>
    <t>jezdí jen areál nebo Olomouc město</t>
  </si>
  <si>
    <t>jezdí areál nebo vyjíměčně svoz personálu</t>
  </si>
  <si>
    <t>jezdí jen areál</t>
  </si>
  <si>
    <t>6M3 8450</t>
  </si>
  <si>
    <t>VW Transporter T-6</t>
  </si>
  <si>
    <t>sanitní doprava dálková</t>
  </si>
  <si>
    <t>6M3 8452</t>
  </si>
  <si>
    <t>6M3 8323</t>
  </si>
  <si>
    <t>6M3 8802</t>
  </si>
  <si>
    <t>Spotřeba PHM, náklady na opravy 2018</t>
  </si>
  <si>
    <t>listopad nebyl dotankován</t>
  </si>
  <si>
    <t>ŠU 2018/0010392</t>
  </si>
  <si>
    <t>reklamace vozidla Ol - Praha na náklady PHM servisu</t>
  </si>
  <si>
    <t>VOZIDLO VYŘAZENO</t>
  </si>
  <si>
    <t>6M38443</t>
  </si>
  <si>
    <t>IVECO DEILY</t>
  </si>
  <si>
    <t>provoz dopravy/odbor marketingu</t>
  </si>
  <si>
    <t>oprava tachografu nový stav 66 370</t>
  </si>
  <si>
    <t>SO motoru, záběh</t>
  </si>
</sst>
</file>

<file path=xl/styles.xml><?xml version="1.0" encoding="utf-8"?>
<styleSheet xmlns="http://schemas.openxmlformats.org/spreadsheetml/2006/main">
  <numFmts count="2">
    <numFmt numFmtId="42" formatCode="_-* #,##0\ &quot;Kč&quot;_-;\-* #,##0\ &quot;Kč&quot;_-;_-* &quot;-&quot;\ &quot;Kč&quot;_-;_-@_-"/>
    <numFmt numFmtId="164" formatCode="#,##0.0"/>
  </numFmts>
  <fonts count="14">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b/>
      <sz val="14"/>
      <color theme="1"/>
      <name val="Calibri"/>
      <family val="2"/>
      <charset val="238"/>
      <scheme val="minor"/>
    </font>
    <font>
      <sz val="11"/>
      <name val="Calibri"/>
      <family val="2"/>
      <charset val="238"/>
      <scheme val="minor"/>
    </font>
    <font>
      <sz val="8"/>
      <color theme="1"/>
      <name val="Calibri"/>
      <family val="2"/>
      <charset val="238"/>
      <scheme val="minor"/>
    </font>
    <font>
      <sz val="11"/>
      <color rgb="FFFF0000"/>
      <name val="Calibri"/>
      <family val="2"/>
      <charset val="238"/>
      <scheme val="minor"/>
    </font>
    <font>
      <b/>
      <sz val="11"/>
      <name val="Calibri"/>
      <family val="2"/>
      <charset val="238"/>
      <scheme val="minor"/>
    </font>
    <font>
      <sz val="8"/>
      <name val="Calibri"/>
      <family val="2"/>
      <charset val="238"/>
      <scheme val="minor"/>
    </font>
    <font>
      <b/>
      <sz val="8"/>
      <color theme="1"/>
      <name val="Calibri"/>
      <family val="2"/>
      <charset val="238"/>
      <scheme val="minor"/>
    </font>
    <font>
      <sz val="9"/>
      <color indexed="81"/>
      <name val="Tahoma"/>
      <family val="2"/>
      <charset val="238"/>
    </font>
    <font>
      <b/>
      <sz val="9"/>
      <color indexed="81"/>
      <name val="Tahoma"/>
      <family val="2"/>
      <charset val="238"/>
    </font>
    <font>
      <b/>
      <sz val="9"/>
      <color indexed="81"/>
      <name val="Tahoma"/>
      <charset val="1"/>
    </font>
    <font>
      <sz val="9"/>
      <color indexed="81"/>
      <name val="Tahoma"/>
      <charset val="1"/>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2" tint="-0.499984740745262"/>
        <bgColor indexed="64"/>
      </patternFill>
    </fill>
    <fill>
      <patternFill patternType="solid">
        <fgColor rgb="FF00B0F0"/>
        <bgColor indexed="64"/>
      </patternFill>
    </fill>
    <fill>
      <patternFill patternType="solid">
        <fgColor theme="3" tint="0.39997558519241921"/>
        <bgColor indexed="64"/>
      </patternFill>
    </fill>
    <fill>
      <patternFill patternType="solid">
        <fgColor theme="2"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right style="thin">
        <color indexed="64"/>
      </right>
      <top style="thick">
        <color indexed="64"/>
      </top>
      <bottom/>
      <diagonal/>
    </border>
    <border>
      <left/>
      <right/>
      <top style="thick">
        <color indexed="64"/>
      </top>
      <bottom/>
      <diagonal/>
    </border>
    <border>
      <left/>
      <right style="thin">
        <color indexed="64"/>
      </right>
      <top/>
      <bottom/>
      <diagonal/>
    </border>
    <border>
      <left style="thick">
        <color indexed="64"/>
      </left>
      <right/>
      <top/>
      <bottom style="thin">
        <color indexed="64"/>
      </bottom>
      <diagonal/>
    </border>
    <border>
      <left/>
      <right/>
      <top style="thin">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1">
    <xf numFmtId="0" fontId="0" fillId="0" borderId="0"/>
  </cellStyleXfs>
  <cellXfs count="239">
    <xf numFmtId="0" fontId="0" fillId="0" borderId="0" xfId="0"/>
    <xf numFmtId="0" fontId="0" fillId="0" borderId="0" xfId="0"/>
    <xf numFmtId="0" fontId="0" fillId="0" borderId="1" xfId="0" applyBorder="1"/>
    <xf numFmtId="3" fontId="2" fillId="0" borderId="0" xfId="0" applyNumberFormat="1" applyFont="1" applyBorder="1"/>
    <xf numFmtId="0" fontId="0" fillId="2" borderId="1" xfId="0" applyFill="1" applyBorder="1"/>
    <xf numFmtId="0" fontId="0" fillId="3" borderId="1" xfId="0" applyFill="1" applyBorder="1"/>
    <xf numFmtId="0" fontId="0" fillId="4" borderId="1" xfId="0" applyFill="1" applyBorder="1"/>
    <xf numFmtId="0" fontId="0" fillId="5" borderId="1" xfId="0" applyFill="1" applyBorder="1"/>
    <xf numFmtId="0" fontId="4" fillId="5" borderId="1" xfId="0" applyFont="1" applyFill="1" applyBorder="1"/>
    <xf numFmtId="0" fontId="4" fillId="4" borderId="1" xfId="0" applyFont="1" applyFill="1" applyBorder="1"/>
    <xf numFmtId="0" fontId="4" fillId="2" borderId="1" xfId="0" applyFont="1" applyFill="1" applyBorder="1"/>
    <xf numFmtId="3" fontId="4" fillId="2" borderId="1" xfId="0" applyNumberFormat="1" applyFont="1" applyFill="1" applyBorder="1"/>
    <xf numFmtId="3" fontId="0" fillId="0" borderId="1" xfId="0" applyNumberFormat="1" applyBorder="1"/>
    <xf numFmtId="42" fontId="0" fillId="0" borderId="1" xfId="0" applyNumberFormat="1" applyBorder="1"/>
    <xf numFmtId="3" fontId="0" fillId="2" borderId="1" xfId="0" applyNumberFormat="1" applyFill="1" applyBorder="1"/>
    <xf numFmtId="3" fontId="0" fillId="4" borderId="1" xfId="0" applyNumberFormat="1" applyFill="1" applyBorder="1"/>
    <xf numFmtId="0" fontId="0" fillId="6" borderId="1" xfId="0" applyFill="1" applyBorder="1"/>
    <xf numFmtId="3" fontId="0" fillId="6" borderId="1" xfId="0" applyNumberFormat="1" applyFill="1" applyBorder="1"/>
    <xf numFmtId="42" fontId="0" fillId="6" borderId="1" xfId="0" applyNumberFormat="1" applyFill="1" applyBorder="1"/>
    <xf numFmtId="0" fontId="4" fillId="6" borderId="1" xfId="0" applyFont="1" applyFill="1" applyBorder="1"/>
    <xf numFmtId="42" fontId="4" fillId="6" borderId="1" xfId="0" applyNumberFormat="1" applyFont="1" applyFill="1" applyBorder="1"/>
    <xf numFmtId="3" fontId="0" fillId="3" borderId="1" xfId="0" applyNumberFormat="1" applyFill="1" applyBorder="1"/>
    <xf numFmtId="42" fontId="0" fillId="3" borderId="1" xfId="0" applyNumberFormat="1" applyFill="1" applyBorder="1"/>
    <xf numFmtId="42" fontId="0" fillId="4" borderId="1" xfId="0" applyNumberFormat="1" applyFill="1" applyBorder="1"/>
    <xf numFmtId="42" fontId="0" fillId="5" borderId="1" xfId="0" applyNumberFormat="1" applyFill="1" applyBorder="1"/>
    <xf numFmtId="3" fontId="0" fillId="5" borderId="1" xfId="0" applyNumberFormat="1" applyFill="1" applyBorder="1"/>
    <xf numFmtId="3" fontId="0" fillId="2" borderId="1" xfId="0" applyNumberFormat="1" applyFill="1" applyBorder="1" applyAlignment="1">
      <alignment horizontal="right"/>
    </xf>
    <xf numFmtId="164" fontId="0" fillId="2" borderId="1" xfId="0" applyNumberFormat="1" applyFill="1" applyBorder="1" applyAlignment="1">
      <alignment horizontal="right"/>
    </xf>
    <xf numFmtId="3" fontId="0" fillId="4" borderId="1" xfId="0" applyNumberFormat="1" applyFill="1" applyBorder="1" applyAlignment="1">
      <alignment horizontal="right"/>
    </xf>
    <xf numFmtId="164" fontId="0" fillId="4" borderId="1" xfId="0" applyNumberFormat="1" applyFill="1" applyBorder="1" applyAlignment="1">
      <alignment horizontal="right"/>
    </xf>
    <xf numFmtId="164" fontId="0" fillId="6" borderId="1" xfId="0" applyNumberFormat="1" applyFill="1" applyBorder="1" applyAlignment="1">
      <alignment horizontal="right"/>
    </xf>
    <xf numFmtId="0" fontId="4" fillId="6" borderId="1" xfId="0" applyFont="1" applyFill="1" applyBorder="1" applyAlignment="1">
      <alignment horizontal="right"/>
    </xf>
    <xf numFmtId="164" fontId="4" fillId="6" borderId="1" xfId="0" applyNumberFormat="1" applyFont="1" applyFill="1" applyBorder="1" applyAlignment="1">
      <alignment horizontal="right"/>
    </xf>
    <xf numFmtId="3" fontId="0" fillId="3" borderId="1" xfId="0" applyNumberFormat="1" applyFill="1" applyBorder="1" applyAlignment="1">
      <alignment horizontal="right"/>
    </xf>
    <xf numFmtId="164" fontId="0" fillId="3" borderId="1" xfId="0" applyNumberFormat="1" applyFill="1" applyBorder="1" applyAlignment="1">
      <alignment horizontal="right"/>
    </xf>
    <xf numFmtId="164" fontId="0" fillId="5" borderId="1" xfId="0" applyNumberFormat="1" applyFill="1" applyBorder="1" applyAlignment="1">
      <alignment horizontal="right"/>
    </xf>
    <xf numFmtId="164" fontId="0" fillId="0" borderId="1" xfId="0" applyNumberFormat="1" applyBorder="1" applyAlignment="1">
      <alignment horizontal="right"/>
    </xf>
    <xf numFmtId="0" fontId="0" fillId="2" borderId="1" xfId="0" applyNumberFormat="1" applyFill="1" applyBorder="1" applyAlignment="1">
      <alignment horizontal="right"/>
    </xf>
    <xf numFmtId="0" fontId="0" fillId="4" borderId="1" xfId="0" applyNumberFormat="1" applyFill="1" applyBorder="1" applyAlignment="1">
      <alignment horizontal="right"/>
    </xf>
    <xf numFmtId="0" fontId="0" fillId="3" borderId="1" xfId="0" applyNumberFormat="1" applyFill="1" applyBorder="1" applyAlignment="1">
      <alignment horizontal="right"/>
    </xf>
    <xf numFmtId="0" fontId="0" fillId="5" borderId="1" xfId="0" applyNumberFormat="1" applyFill="1" applyBorder="1" applyAlignment="1">
      <alignment horizontal="right"/>
    </xf>
    <xf numFmtId="164" fontId="4" fillId="5" borderId="1" xfId="0" applyNumberFormat="1" applyFont="1" applyFill="1" applyBorder="1" applyAlignment="1">
      <alignment horizontal="right"/>
    </xf>
    <xf numFmtId="0" fontId="4" fillId="5" borderId="1" xfId="0" applyNumberFormat="1" applyFont="1" applyFill="1" applyBorder="1" applyAlignment="1">
      <alignment horizontal="right"/>
    </xf>
    <xf numFmtId="0" fontId="0" fillId="0" borderId="1" xfId="0" applyNumberFormat="1" applyBorder="1" applyAlignment="1">
      <alignment horizontal="right"/>
    </xf>
    <xf numFmtId="3" fontId="0" fillId="0" borderId="1" xfId="0" applyNumberFormat="1" applyBorder="1" applyAlignment="1">
      <alignment horizontal="right"/>
    </xf>
    <xf numFmtId="0" fontId="0" fillId="6" borderId="1" xfId="0" applyNumberFormat="1" applyFill="1" applyBorder="1" applyAlignment="1">
      <alignment horizontal="right"/>
    </xf>
    <xf numFmtId="3" fontId="4" fillId="6" borderId="1" xfId="0" applyNumberFormat="1" applyFont="1" applyFill="1" applyBorder="1" applyAlignment="1">
      <alignment horizontal="right"/>
    </xf>
    <xf numFmtId="3" fontId="4" fillId="6" borderId="1" xfId="0" applyNumberFormat="1" applyFont="1" applyFill="1" applyBorder="1" applyAlignment="1">
      <alignment horizontal="center"/>
    </xf>
    <xf numFmtId="0" fontId="4" fillId="6" borderId="1" xfId="0" applyFont="1" applyFill="1" applyBorder="1" applyAlignment="1">
      <alignment horizontal="center"/>
    </xf>
    <xf numFmtId="3" fontId="0" fillId="6" borderId="1" xfId="0" applyNumberFormat="1" applyFill="1" applyBorder="1" applyAlignment="1">
      <alignment horizontal="right"/>
    </xf>
    <xf numFmtId="3" fontId="0" fillId="5" borderId="1" xfId="0" applyNumberFormat="1" applyFill="1" applyBorder="1" applyAlignment="1">
      <alignment horizontal="right"/>
    </xf>
    <xf numFmtId="3" fontId="4" fillId="5" borderId="1" xfId="0" applyNumberFormat="1" applyFont="1" applyFill="1" applyBorder="1" applyAlignment="1">
      <alignment horizontal="right"/>
    </xf>
    <xf numFmtId="3" fontId="4" fillId="4" borderId="1" xfId="0" applyNumberFormat="1" applyFont="1" applyFill="1" applyBorder="1"/>
    <xf numFmtId="3" fontId="4" fillId="5" borderId="1" xfId="0" applyNumberFormat="1" applyFont="1" applyFill="1" applyBorder="1"/>
    <xf numFmtId="42" fontId="0" fillId="2" borderId="1" xfId="0" applyNumberFormat="1" applyFill="1" applyBorder="1"/>
    <xf numFmtId="42" fontId="4" fillId="2" borderId="1" xfId="0" applyNumberFormat="1" applyFont="1" applyFill="1" applyBorder="1"/>
    <xf numFmtId="42" fontId="4" fillId="4" borderId="1" xfId="0" applyNumberFormat="1" applyFont="1" applyFill="1" applyBorder="1"/>
    <xf numFmtId="42" fontId="4" fillId="5" borderId="1" xfId="0" applyNumberFormat="1" applyFont="1" applyFill="1" applyBorder="1"/>
    <xf numFmtId="0" fontId="1" fillId="0" borderId="1" xfId="0" applyFont="1" applyBorder="1" applyAlignment="1">
      <alignment horizontal="center" wrapText="1"/>
    </xf>
    <xf numFmtId="3" fontId="1" fillId="0" borderId="1" xfId="0" applyNumberFormat="1" applyFont="1" applyBorder="1" applyAlignment="1">
      <alignment horizontal="center" wrapText="1"/>
    </xf>
    <xf numFmtId="0" fontId="1" fillId="0" borderId="1" xfId="0" applyNumberFormat="1" applyFont="1" applyBorder="1" applyAlignment="1">
      <alignment horizontal="center" wrapText="1"/>
    </xf>
    <xf numFmtId="164" fontId="1" fillId="0" borderId="1" xfId="0" applyNumberFormat="1" applyFont="1" applyBorder="1" applyAlignment="1">
      <alignment horizontal="center" wrapText="1"/>
    </xf>
    <xf numFmtId="42" fontId="1" fillId="0" borderId="1" xfId="0" applyNumberFormat="1" applyFont="1" applyBorder="1" applyAlignment="1">
      <alignment horizontal="center" wrapText="1"/>
    </xf>
    <xf numFmtId="164" fontId="5" fillId="3" borderId="1" xfId="0" applyNumberFormat="1" applyFont="1" applyFill="1" applyBorder="1" applyAlignment="1">
      <alignment horizontal="right"/>
    </xf>
    <xf numFmtId="164" fontId="5" fillId="0" borderId="1" xfId="0" applyNumberFormat="1" applyFont="1" applyBorder="1" applyAlignment="1">
      <alignment horizontal="right"/>
    </xf>
    <xf numFmtId="0" fontId="2" fillId="0" borderId="5" xfId="0" applyFont="1" applyBorder="1"/>
    <xf numFmtId="0" fontId="2" fillId="0" borderId="7" xfId="0" applyFont="1" applyBorder="1"/>
    <xf numFmtId="0" fontId="0" fillId="0" borderId="6" xfId="0" applyBorder="1"/>
    <xf numFmtId="3" fontId="2" fillId="0" borderId="12" xfId="0" applyNumberFormat="1" applyFont="1" applyBorder="1"/>
    <xf numFmtId="164" fontId="2" fillId="0" borderId="12" xfId="0" applyNumberFormat="1" applyFont="1" applyBorder="1" applyAlignment="1">
      <alignment horizontal="right"/>
    </xf>
    <xf numFmtId="42" fontId="2" fillId="0" borderId="10" xfId="0" applyNumberFormat="1" applyFont="1" applyBorder="1"/>
    <xf numFmtId="42" fontId="2" fillId="0" borderId="6" xfId="0" applyNumberFormat="1" applyFont="1" applyBorder="1"/>
    <xf numFmtId="42" fontId="2" fillId="0" borderId="8" xfId="0" applyNumberFormat="1" applyFont="1" applyBorder="1"/>
    <xf numFmtId="42" fontId="2" fillId="0" borderId="9" xfId="0" applyNumberFormat="1" applyFont="1" applyBorder="1"/>
    <xf numFmtId="3" fontId="2" fillId="0" borderId="0" xfId="0" applyNumberFormat="1" applyFont="1" applyBorder="1" applyAlignment="1">
      <alignment horizontal="right"/>
    </xf>
    <xf numFmtId="164" fontId="2" fillId="0" borderId="0" xfId="0" applyNumberFormat="1" applyFont="1" applyBorder="1" applyAlignment="1">
      <alignment horizontal="right"/>
    </xf>
    <xf numFmtId="0" fontId="2" fillId="0" borderId="0" xfId="0" applyFont="1" applyBorder="1"/>
    <xf numFmtId="0" fontId="2" fillId="0" borderId="8" xfId="0" applyFont="1" applyBorder="1"/>
    <xf numFmtId="3" fontId="2" fillId="0" borderId="8" xfId="0" applyNumberFormat="1" applyFont="1" applyBorder="1"/>
    <xf numFmtId="3" fontId="2" fillId="0" borderId="8" xfId="0" applyNumberFormat="1" applyFont="1" applyBorder="1" applyAlignment="1">
      <alignment horizontal="right"/>
    </xf>
    <xf numFmtId="164" fontId="2" fillId="0" borderId="8" xfId="0" applyNumberFormat="1" applyFont="1" applyBorder="1" applyAlignment="1">
      <alignment horizontal="right"/>
    </xf>
    <xf numFmtId="0" fontId="2" fillId="0" borderId="12" xfId="0" applyFont="1" applyBorder="1"/>
    <xf numFmtId="0" fontId="2" fillId="0" borderId="12" xfId="0" applyNumberFormat="1" applyFont="1" applyBorder="1" applyAlignment="1">
      <alignment horizontal="right"/>
    </xf>
    <xf numFmtId="0" fontId="2" fillId="0" borderId="0" xfId="0" applyNumberFormat="1" applyFont="1" applyBorder="1" applyAlignment="1">
      <alignment horizontal="right"/>
    </xf>
    <xf numFmtId="0" fontId="2" fillId="0" borderId="8" xfId="0" applyNumberFormat="1" applyFont="1" applyBorder="1" applyAlignment="1">
      <alignment horizontal="right"/>
    </xf>
    <xf numFmtId="0" fontId="2" fillId="0" borderId="2" xfId="0" applyFont="1" applyBorder="1"/>
    <xf numFmtId="3" fontId="2" fillId="0" borderId="3" xfId="0" applyNumberFormat="1" applyFont="1" applyBorder="1" applyAlignment="1">
      <alignment horizontal="right"/>
    </xf>
    <xf numFmtId="0" fontId="2" fillId="0" borderId="14" xfId="0" applyFont="1" applyBorder="1"/>
    <xf numFmtId="3" fontId="2" fillId="0" borderId="2" xfId="0" applyNumberFormat="1" applyFont="1" applyBorder="1" applyAlignment="1">
      <alignment horizontal="right"/>
    </xf>
    <xf numFmtId="3" fontId="2" fillId="0" borderId="13" xfId="0" applyNumberFormat="1" applyFont="1" applyBorder="1" applyAlignment="1">
      <alignment horizontal="right"/>
    </xf>
    <xf numFmtId="0" fontId="2" fillId="0" borderId="2" xfId="0" applyNumberFormat="1" applyFont="1" applyBorder="1" applyAlignment="1">
      <alignment horizontal="right"/>
    </xf>
    <xf numFmtId="164" fontId="2" fillId="0" borderId="2" xfId="0" applyNumberFormat="1" applyFont="1" applyBorder="1" applyAlignment="1">
      <alignment horizontal="right"/>
    </xf>
    <xf numFmtId="3" fontId="2" fillId="0" borderId="2" xfId="0" applyNumberFormat="1" applyFont="1" applyBorder="1"/>
    <xf numFmtId="42" fontId="2" fillId="0" borderId="11" xfId="0" applyNumberFormat="1" applyFont="1" applyBorder="1"/>
    <xf numFmtId="42" fontId="2" fillId="0" borderId="13" xfId="0" applyNumberFormat="1" applyFont="1" applyBorder="1"/>
    <xf numFmtId="42" fontId="2" fillId="0" borderId="3" xfId="0" applyNumberFormat="1" applyFont="1" applyBorder="1"/>
    <xf numFmtId="0" fontId="0" fillId="0" borderId="15" xfId="0" applyBorder="1"/>
    <xf numFmtId="3" fontId="0" fillId="0" borderId="15" xfId="0" applyNumberFormat="1" applyBorder="1" applyAlignment="1">
      <alignment horizontal="right"/>
    </xf>
    <xf numFmtId="0" fontId="0" fillId="0" borderId="0" xfId="0" applyFont="1" applyBorder="1"/>
    <xf numFmtId="0" fontId="0" fillId="0" borderId="2" xfId="0" applyFont="1" applyBorder="1" applyAlignment="1">
      <alignment horizontal="center"/>
    </xf>
    <xf numFmtId="0" fontId="0" fillId="0" borderId="0" xfId="0" applyFont="1"/>
    <xf numFmtId="0" fontId="0" fillId="0" borderId="0" xfId="0" applyFont="1" applyBorder="1" applyAlignment="1">
      <alignment horizontal="left"/>
    </xf>
    <xf numFmtId="0" fontId="1" fillId="0" borderId="0" xfId="0" applyFont="1"/>
    <xf numFmtId="3" fontId="0" fillId="0" borderId="0" xfId="0" applyNumberFormat="1" applyFont="1" applyBorder="1" applyAlignment="1">
      <alignment horizontal="center"/>
    </xf>
    <xf numFmtId="3" fontId="0" fillId="0" borderId="0" xfId="0" applyNumberFormat="1" applyFont="1" applyBorder="1" applyAlignment="1">
      <alignment horizontal="left"/>
    </xf>
    <xf numFmtId="3" fontId="0" fillId="0" borderId="2" xfId="0" applyNumberFormat="1" applyFont="1" applyBorder="1" applyAlignment="1">
      <alignment horizontal="center"/>
    </xf>
    <xf numFmtId="3" fontId="0" fillId="0" borderId="0" xfId="0" applyNumberFormat="1"/>
    <xf numFmtId="1" fontId="0" fillId="0" borderId="0" xfId="0" applyNumberFormat="1" applyFont="1" applyBorder="1" applyAlignment="1">
      <alignment horizontal="left"/>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3" fontId="0" fillId="0" borderId="0" xfId="0" applyNumberFormat="1" applyBorder="1" applyAlignment="1">
      <alignment horizontal="left"/>
    </xf>
    <xf numFmtId="3" fontId="4" fillId="3" borderId="1" xfId="0" applyNumberFormat="1" applyFont="1" applyFill="1" applyBorder="1"/>
    <xf numFmtId="0" fontId="1" fillId="0" borderId="0" xfId="0" applyFont="1" applyFill="1" applyBorder="1"/>
    <xf numFmtId="3" fontId="1" fillId="0" borderId="0" xfId="0" applyNumberFormat="1" applyFont="1" applyFill="1" applyBorder="1"/>
    <xf numFmtId="3" fontId="1" fillId="0" borderId="0" xfId="0" applyNumberFormat="1" applyFont="1" applyFill="1" applyBorder="1" applyAlignment="1">
      <alignment horizontal="right"/>
    </xf>
    <xf numFmtId="164" fontId="1" fillId="0" borderId="0" xfId="0" applyNumberFormat="1" applyFont="1" applyFill="1" applyBorder="1" applyAlignment="1">
      <alignment horizontal="right"/>
    </xf>
    <xf numFmtId="0" fontId="0" fillId="7" borderId="1" xfId="0" applyFill="1" applyBorder="1"/>
    <xf numFmtId="3" fontId="0" fillId="7" borderId="1" xfId="0" applyNumberFormat="1" applyFill="1" applyBorder="1"/>
    <xf numFmtId="3" fontId="0" fillId="7" borderId="1" xfId="0" applyNumberFormat="1" applyFill="1" applyBorder="1" applyAlignment="1">
      <alignment horizontal="right"/>
    </xf>
    <xf numFmtId="164" fontId="0" fillId="7" borderId="1" xfId="0" applyNumberFormat="1" applyFill="1" applyBorder="1" applyAlignment="1">
      <alignment horizontal="right"/>
    </xf>
    <xf numFmtId="3" fontId="4" fillId="7" borderId="1" xfId="0" applyNumberFormat="1" applyFont="1" applyFill="1" applyBorder="1"/>
    <xf numFmtId="0" fontId="0" fillId="0" borderId="0" xfId="0" applyFill="1"/>
    <xf numFmtId="0" fontId="0" fillId="0" borderId="1" xfId="0" applyFill="1" applyBorder="1"/>
    <xf numFmtId="3" fontId="0" fillId="0" borderId="1" xfId="0" applyNumberFormat="1" applyFill="1" applyBorder="1"/>
    <xf numFmtId="3" fontId="0" fillId="0" borderId="1" xfId="0" applyNumberFormat="1" applyFill="1" applyBorder="1" applyAlignment="1">
      <alignment horizontal="right"/>
    </xf>
    <xf numFmtId="164" fontId="0" fillId="0" borderId="1" xfId="0" applyNumberFormat="1" applyFill="1" applyBorder="1" applyAlignment="1">
      <alignment horizontal="right"/>
    </xf>
    <xf numFmtId="3" fontId="4" fillId="0" borderId="1" xfId="0" applyNumberFormat="1" applyFont="1" applyFill="1" applyBorder="1"/>
    <xf numFmtId="1" fontId="0" fillId="0" borderId="0" xfId="0" applyNumberFormat="1" applyBorder="1" applyAlignment="1">
      <alignment horizontal="left"/>
    </xf>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0" fontId="4" fillId="0" borderId="1" xfId="0" applyFont="1" applyFill="1" applyBorder="1"/>
    <xf numFmtId="3" fontId="4" fillId="0" borderId="1" xfId="0" applyNumberFormat="1" applyFont="1" applyFill="1" applyBorder="1" applyAlignment="1">
      <alignment horizontal="right"/>
    </xf>
    <xf numFmtId="164" fontId="4" fillId="0" borderId="1" xfId="0" applyNumberFormat="1" applyFont="1" applyFill="1" applyBorder="1" applyAlignment="1">
      <alignment horizontal="right"/>
    </xf>
    <xf numFmtId="0" fontId="4" fillId="3" borderId="1" xfId="0" applyFont="1" applyFill="1" applyBorder="1"/>
    <xf numFmtId="3" fontId="4" fillId="3" borderId="1" xfId="0" applyNumberFormat="1" applyFont="1" applyFill="1" applyBorder="1" applyAlignment="1">
      <alignment horizontal="right"/>
    </xf>
    <xf numFmtId="164" fontId="4" fillId="3" borderId="1" xfId="0" applyNumberFormat="1" applyFont="1" applyFill="1" applyBorder="1" applyAlignment="1">
      <alignment horizontal="right"/>
    </xf>
    <xf numFmtId="0" fontId="6" fillId="0" borderId="0" xfId="0" applyFont="1"/>
    <xf numFmtId="0" fontId="0" fillId="8" borderId="1" xfId="0" applyFill="1" applyBorder="1"/>
    <xf numFmtId="3" fontId="0" fillId="8" borderId="1" xfId="0" applyNumberFormat="1" applyFill="1" applyBorder="1"/>
    <xf numFmtId="3" fontId="0" fillId="8" borderId="1" xfId="0" applyNumberFormat="1" applyFill="1" applyBorder="1" applyAlignment="1">
      <alignment horizontal="right"/>
    </xf>
    <xf numFmtId="164" fontId="0" fillId="8" borderId="1" xfId="0" applyNumberFormat="1" applyFill="1" applyBorder="1" applyAlignment="1">
      <alignment horizontal="right"/>
    </xf>
    <xf numFmtId="3" fontId="4" fillId="8" borderId="1" xfId="0" applyNumberFormat="1" applyFont="1" applyFill="1" applyBorder="1"/>
    <xf numFmtId="164" fontId="8" fillId="3" borderId="1" xfId="0" applyNumberFormat="1" applyFont="1" applyFill="1" applyBorder="1" applyAlignment="1">
      <alignment horizontal="right"/>
    </xf>
    <xf numFmtId="164" fontId="5" fillId="8" borderId="1" xfId="0" applyNumberFormat="1" applyFont="1" applyFill="1" applyBorder="1" applyAlignment="1">
      <alignment horizontal="right"/>
    </xf>
    <xf numFmtId="164" fontId="8" fillId="0" borderId="1" xfId="0" applyNumberFormat="1" applyFont="1" applyFill="1" applyBorder="1" applyAlignment="1">
      <alignment horizontal="right"/>
    </xf>
    <xf numFmtId="164" fontId="5" fillId="0" borderId="1" xfId="0" applyNumberFormat="1" applyFont="1" applyFill="1" applyBorder="1" applyAlignment="1">
      <alignment horizontal="right"/>
    </xf>
    <xf numFmtId="0" fontId="0" fillId="0" borderId="17" xfId="0" applyFont="1" applyBorder="1" applyAlignment="1">
      <alignment horizontal="left"/>
    </xf>
    <xf numFmtId="3" fontId="3" fillId="0" borderId="17" xfId="0" applyNumberFormat="1" applyFont="1" applyBorder="1" applyAlignment="1">
      <alignment horizontal="left"/>
    </xf>
    <xf numFmtId="3" fontId="0" fillId="0" borderId="17" xfId="0" applyNumberFormat="1" applyFont="1" applyBorder="1" applyAlignment="1">
      <alignment horizontal="center"/>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3" fontId="0" fillId="0" borderId="21" xfId="0" applyNumberFormat="1" applyFont="1" applyBorder="1" applyAlignment="1">
      <alignment horizontal="center"/>
    </xf>
    <xf numFmtId="3" fontId="1" fillId="0" borderId="22" xfId="0" applyNumberFormat="1" applyFont="1" applyBorder="1" applyAlignment="1">
      <alignment horizontal="center" vertical="center" wrapText="1"/>
    </xf>
    <xf numFmtId="3" fontId="0" fillId="2" borderId="22" xfId="0" applyNumberFormat="1" applyFill="1" applyBorder="1"/>
    <xf numFmtId="3" fontId="4" fillId="2" borderId="22" xfId="0" applyNumberFormat="1" applyFont="1" applyFill="1" applyBorder="1"/>
    <xf numFmtId="0" fontId="1" fillId="2" borderId="24" xfId="0" applyFont="1" applyFill="1" applyBorder="1"/>
    <xf numFmtId="3" fontId="1" fillId="2" borderId="24" xfId="0" applyNumberFormat="1" applyFont="1" applyFill="1" applyBorder="1"/>
    <xf numFmtId="3" fontId="1" fillId="2" borderId="24" xfId="0" applyNumberFormat="1" applyFont="1" applyFill="1" applyBorder="1" applyAlignment="1">
      <alignment horizontal="right"/>
    </xf>
    <xf numFmtId="164" fontId="1" fillId="2" borderId="24" xfId="0" applyNumberFormat="1" applyFont="1" applyFill="1" applyBorder="1" applyAlignment="1">
      <alignment horizontal="right"/>
    </xf>
    <xf numFmtId="3" fontId="1" fillId="2" borderId="25" xfId="0" applyNumberFormat="1" applyFont="1" applyFill="1" applyBorder="1"/>
    <xf numFmtId="164" fontId="0" fillId="2" borderId="24" xfId="0" applyNumberFormat="1" applyFill="1" applyBorder="1" applyAlignment="1">
      <alignment horizontal="right"/>
    </xf>
    <xf numFmtId="0" fontId="0" fillId="2" borderId="1" xfId="0" applyFont="1" applyFill="1" applyBorder="1"/>
    <xf numFmtId="3" fontId="0" fillId="2" borderId="1" xfId="0" applyNumberFormat="1" applyFont="1" applyFill="1" applyBorder="1"/>
    <xf numFmtId="3" fontId="0" fillId="2" borderId="1" xfId="0" applyNumberFormat="1" applyFont="1" applyFill="1" applyBorder="1" applyAlignment="1">
      <alignment horizontal="right"/>
    </xf>
    <xf numFmtId="164" fontId="0" fillId="2" borderId="1" xfId="0" applyNumberFormat="1" applyFont="1" applyFill="1" applyBorder="1" applyAlignment="1">
      <alignment horizontal="right"/>
    </xf>
    <xf numFmtId="3" fontId="0" fillId="2" borderId="22" xfId="0" applyNumberFormat="1" applyFont="1" applyFill="1" applyBorder="1"/>
    <xf numFmtId="0" fontId="0" fillId="2" borderId="24" xfId="0" applyFont="1" applyFill="1" applyBorder="1"/>
    <xf numFmtId="3" fontId="0" fillId="2" borderId="24" xfId="0" applyNumberFormat="1" applyFont="1" applyFill="1" applyBorder="1"/>
    <xf numFmtId="3" fontId="0" fillId="2" borderId="24" xfId="0" applyNumberFormat="1" applyFont="1" applyFill="1" applyBorder="1" applyAlignment="1">
      <alignment horizontal="right"/>
    </xf>
    <xf numFmtId="164" fontId="0" fillId="2" borderId="24" xfId="0" applyNumberFormat="1" applyFont="1" applyFill="1" applyBorder="1" applyAlignment="1">
      <alignment horizontal="right"/>
    </xf>
    <xf numFmtId="3" fontId="0" fillId="2" borderId="25" xfId="0" applyNumberFormat="1" applyFont="1" applyFill="1" applyBorder="1"/>
    <xf numFmtId="3" fontId="0" fillId="4" borderId="22" xfId="0" applyNumberFormat="1" applyFill="1" applyBorder="1"/>
    <xf numFmtId="3" fontId="4" fillId="4" borderId="22" xfId="0" applyNumberFormat="1" applyFont="1" applyFill="1" applyBorder="1"/>
    <xf numFmtId="0" fontId="1" fillId="4" borderId="24" xfId="0" applyFont="1" applyFill="1" applyBorder="1"/>
    <xf numFmtId="3" fontId="1" fillId="4" borderId="24" xfId="0" applyNumberFormat="1" applyFont="1" applyFill="1" applyBorder="1"/>
    <xf numFmtId="3" fontId="1" fillId="4" borderId="24" xfId="0" applyNumberFormat="1" applyFont="1" applyFill="1" applyBorder="1" applyAlignment="1">
      <alignment horizontal="right"/>
    </xf>
    <xf numFmtId="164" fontId="1" fillId="4" borderId="24" xfId="0" applyNumberFormat="1" applyFont="1" applyFill="1" applyBorder="1" applyAlignment="1">
      <alignment horizontal="right"/>
    </xf>
    <xf numFmtId="164" fontId="0" fillId="4" borderId="24" xfId="0" applyNumberFormat="1" applyFill="1" applyBorder="1" applyAlignment="1">
      <alignment horizontal="right"/>
    </xf>
    <xf numFmtId="3" fontId="1" fillId="4" borderId="25" xfId="0" applyNumberFormat="1" applyFont="1" applyFill="1" applyBorder="1"/>
    <xf numFmtId="3" fontId="0" fillId="7" borderId="22" xfId="0" applyNumberFormat="1" applyFill="1" applyBorder="1"/>
    <xf numFmtId="3" fontId="4" fillId="7" borderId="22" xfId="0" applyNumberFormat="1" applyFont="1" applyFill="1" applyBorder="1"/>
    <xf numFmtId="0" fontId="1" fillId="7" borderId="24" xfId="0" applyFont="1" applyFill="1" applyBorder="1"/>
    <xf numFmtId="3" fontId="1" fillId="7" borderId="24" xfId="0" applyNumberFormat="1" applyFont="1" applyFill="1" applyBorder="1"/>
    <xf numFmtId="3" fontId="1" fillId="7" borderId="24" xfId="0" applyNumberFormat="1" applyFont="1" applyFill="1" applyBorder="1" applyAlignment="1">
      <alignment horizontal="right"/>
    </xf>
    <xf numFmtId="164" fontId="1" fillId="7" borderId="24" xfId="0" applyNumberFormat="1" applyFont="1" applyFill="1" applyBorder="1" applyAlignment="1">
      <alignment horizontal="right"/>
    </xf>
    <xf numFmtId="164" fontId="0" fillId="7" borderId="24" xfId="0" applyNumberFormat="1" applyFill="1" applyBorder="1" applyAlignment="1">
      <alignment horizontal="right"/>
    </xf>
    <xf numFmtId="3" fontId="1" fillId="7" borderId="25" xfId="0" applyNumberFormat="1" applyFont="1" applyFill="1" applyBorder="1"/>
    <xf numFmtId="0" fontId="3" fillId="0" borderId="17" xfId="0" applyFont="1" applyBorder="1"/>
    <xf numFmtId="3" fontId="0" fillId="3" borderId="22" xfId="0" applyNumberFormat="1" applyFill="1" applyBorder="1"/>
    <xf numFmtId="3" fontId="4" fillId="3" borderId="22" xfId="0" applyNumberFormat="1" applyFont="1" applyFill="1" applyBorder="1"/>
    <xf numFmtId="0" fontId="1" fillId="3" borderId="24" xfId="0" applyFont="1" applyFill="1" applyBorder="1"/>
    <xf numFmtId="3" fontId="1" fillId="3" borderId="24" xfId="0" applyNumberFormat="1" applyFont="1" applyFill="1" applyBorder="1"/>
    <xf numFmtId="3" fontId="1" fillId="3" borderId="24" xfId="0" applyNumberFormat="1" applyFont="1" applyFill="1" applyBorder="1" applyAlignment="1">
      <alignment horizontal="right"/>
    </xf>
    <xf numFmtId="164" fontId="1" fillId="3" borderId="24" xfId="0" applyNumberFormat="1" applyFont="1" applyFill="1" applyBorder="1" applyAlignment="1">
      <alignment horizontal="right"/>
    </xf>
    <xf numFmtId="164" fontId="0" fillId="3" borderId="24" xfId="0" applyNumberFormat="1" applyFill="1" applyBorder="1" applyAlignment="1">
      <alignment horizontal="right"/>
    </xf>
    <xf numFmtId="3" fontId="1" fillId="3" borderId="25" xfId="0" applyNumberFormat="1" applyFont="1" applyFill="1" applyBorder="1"/>
    <xf numFmtId="164" fontId="5" fillId="3" borderId="24" xfId="0" applyNumberFormat="1" applyFont="1" applyFill="1" applyBorder="1" applyAlignment="1">
      <alignment horizontal="right"/>
    </xf>
    <xf numFmtId="3" fontId="7" fillId="0" borderId="22" xfId="0" applyNumberFormat="1" applyFont="1" applyBorder="1" applyAlignment="1">
      <alignment horizontal="center" vertical="center" wrapText="1"/>
    </xf>
    <xf numFmtId="164" fontId="8" fillId="3" borderId="24" xfId="0" applyNumberFormat="1" applyFont="1" applyFill="1" applyBorder="1" applyAlignment="1">
      <alignment horizontal="right"/>
    </xf>
    <xf numFmtId="3" fontId="0" fillId="8" borderId="22" xfId="0" applyNumberFormat="1" applyFill="1" applyBorder="1"/>
    <xf numFmtId="3" fontId="4" fillId="8" borderId="22" xfId="0" applyNumberFormat="1" applyFont="1" applyFill="1" applyBorder="1"/>
    <xf numFmtId="0" fontId="1" fillId="8" borderId="24" xfId="0" applyFont="1" applyFill="1" applyBorder="1"/>
    <xf numFmtId="3" fontId="1" fillId="8" borderId="24" xfId="0" applyNumberFormat="1" applyFont="1" applyFill="1" applyBorder="1"/>
    <xf numFmtId="3" fontId="1" fillId="8" borderId="24" xfId="0" applyNumberFormat="1" applyFont="1" applyFill="1" applyBorder="1" applyAlignment="1">
      <alignment horizontal="right"/>
    </xf>
    <xf numFmtId="164" fontId="1" fillId="8" borderId="24" xfId="0" applyNumberFormat="1" applyFont="1" applyFill="1" applyBorder="1" applyAlignment="1">
      <alignment horizontal="right"/>
    </xf>
    <xf numFmtId="3" fontId="1" fillId="8" borderId="25" xfId="0" applyNumberFormat="1" applyFont="1" applyFill="1" applyBorder="1"/>
    <xf numFmtId="164" fontId="5" fillId="8" borderId="24" xfId="0" applyNumberFormat="1" applyFont="1" applyFill="1" applyBorder="1" applyAlignment="1">
      <alignment horizontal="right"/>
    </xf>
    <xf numFmtId="3" fontId="4" fillId="0" borderId="22" xfId="0" applyNumberFormat="1" applyFont="1" applyFill="1" applyBorder="1"/>
    <xf numFmtId="3" fontId="0" fillId="0" borderId="22" xfId="0" applyNumberFormat="1" applyFill="1" applyBorder="1"/>
    <xf numFmtId="0" fontId="1" fillId="0" borderId="24" xfId="0" applyFont="1" applyFill="1" applyBorder="1"/>
    <xf numFmtId="3" fontId="1" fillId="0" borderId="24" xfId="0" applyNumberFormat="1" applyFont="1" applyFill="1" applyBorder="1"/>
    <xf numFmtId="3" fontId="1" fillId="0" borderId="24" xfId="0" applyNumberFormat="1" applyFont="1" applyFill="1" applyBorder="1" applyAlignment="1">
      <alignment horizontal="right"/>
    </xf>
    <xf numFmtId="164" fontId="1" fillId="0" borderId="24" xfId="0" applyNumberFormat="1" applyFont="1" applyFill="1" applyBorder="1" applyAlignment="1">
      <alignment horizontal="right"/>
    </xf>
    <xf numFmtId="164" fontId="9" fillId="0" borderId="24" xfId="0" applyNumberFormat="1" applyFont="1" applyFill="1" applyBorder="1" applyAlignment="1">
      <alignment horizontal="right"/>
    </xf>
    <xf numFmtId="3" fontId="1" fillId="0" borderId="25" xfId="0" applyNumberFormat="1" applyFont="1" applyFill="1" applyBorder="1"/>
    <xf numFmtId="164" fontId="0" fillId="0" borderId="24" xfId="0" applyNumberFormat="1" applyFill="1" applyBorder="1" applyAlignment="1">
      <alignment horizontal="right"/>
    </xf>
    <xf numFmtId="3" fontId="6" fillId="0" borderId="0" xfId="0" applyNumberFormat="1" applyFont="1" applyBorder="1" applyAlignment="1">
      <alignment horizontal="center"/>
    </xf>
    <xf numFmtId="3" fontId="6" fillId="0" borderId="17" xfId="0" applyNumberFormat="1" applyFont="1" applyBorder="1" applyAlignment="1">
      <alignment horizontal="center"/>
    </xf>
    <xf numFmtId="0" fontId="2" fillId="0" borderId="0" xfId="0" applyFont="1"/>
    <xf numFmtId="0" fontId="1" fillId="4" borderId="1" xfId="0" applyFont="1" applyFill="1" applyBorder="1" applyAlignment="1">
      <alignment horizontal="center" vertical="center" wrapText="1"/>
    </xf>
    <xf numFmtId="3" fontId="1" fillId="4" borderId="1" xfId="0" applyNumberFormat="1" applyFont="1" applyFill="1" applyBorder="1" applyAlignment="1">
      <alignment horizontal="center" vertical="center" wrapText="1"/>
    </xf>
    <xf numFmtId="3" fontId="1" fillId="4" borderId="22"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3" fontId="1" fillId="2" borderId="22" xfId="0" applyNumberFormat="1" applyFont="1" applyFill="1" applyBorder="1" applyAlignment="1">
      <alignment horizontal="center" vertical="center" wrapText="1"/>
    </xf>
    <xf numFmtId="3" fontId="1" fillId="2" borderId="1" xfId="0" applyNumberFormat="1" applyFont="1" applyFill="1" applyBorder="1"/>
    <xf numFmtId="3" fontId="6" fillId="7" borderId="1" xfId="0" applyNumberFormat="1" applyFont="1" applyFill="1" applyBorder="1" applyAlignment="1">
      <alignment horizontal="right"/>
    </xf>
    <xf numFmtId="164" fontId="6" fillId="3" borderId="1" xfId="0" applyNumberFormat="1" applyFont="1" applyFill="1" applyBorder="1" applyAlignment="1">
      <alignment horizontal="right"/>
    </xf>
    <xf numFmtId="3" fontId="1" fillId="0" borderId="0" xfId="0" applyNumberFormat="1" applyFont="1" applyBorder="1" applyAlignment="1">
      <alignment horizontal="center"/>
    </xf>
    <xf numFmtId="3" fontId="0" fillId="4" borderId="1" xfId="0" applyNumberFormat="1" applyFont="1" applyFill="1" applyBorder="1"/>
    <xf numFmtId="3" fontId="6" fillId="3" borderId="1" xfId="0" applyNumberFormat="1" applyFont="1" applyFill="1" applyBorder="1"/>
    <xf numFmtId="164" fontId="6" fillId="7" borderId="1" xfId="0" applyNumberFormat="1" applyFont="1" applyFill="1" applyBorder="1" applyAlignment="1">
      <alignment horizontal="right"/>
    </xf>
    <xf numFmtId="0" fontId="3" fillId="0" borderId="4" xfId="0" applyFont="1" applyBorder="1" applyAlignment="1">
      <alignment horizontal="center"/>
    </xf>
    <xf numFmtId="0" fontId="0" fillId="0" borderId="2" xfId="0" applyBorder="1" applyAlignment="1">
      <alignment horizont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1" fillId="0" borderId="23" xfId="0" applyFont="1" applyBorder="1" applyAlignment="1">
      <alignment horizontal="center" vertical="center"/>
    </xf>
    <xf numFmtId="0" fontId="0" fillId="0" borderId="0" xfId="0" applyAlignment="1"/>
    <xf numFmtId="0" fontId="3" fillId="0" borderId="26" xfId="0" applyFont="1" applyBorder="1" applyAlignment="1">
      <alignment horizontal="center"/>
    </xf>
  </cellXfs>
  <cellStyles count="1">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O72"/>
  <sheetViews>
    <sheetView topLeftCell="A43" workbookViewId="0">
      <selection activeCell="O18" sqref="O18"/>
    </sheetView>
  </sheetViews>
  <sheetFormatPr defaultRowHeight="15"/>
  <cols>
    <col min="2" max="2" width="28.7109375" customWidth="1"/>
    <col min="7" max="7" width="10.42578125" customWidth="1"/>
    <col min="8" max="8" width="10.140625" customWidth="1"/>
    <col min="9" max="9" width="30.28515625" bestFit="1" customWidth="1"/>
    <col min="10" max="10" width="10" customWidth="1"/>
    <col min="12" max="12" width="13.5703125" customWidth="1"/>
    <col min="13" max="13" width="13.7109375" customWidth="1"/>
  </cols>
  <sheetData>
    <row r="1" spans="1:15" ht="18.75">
      <c r="A1" s="232" t="s">
        <v>0</v>
      </c>
      <c r="B1" s="233"/>
      <c r="C1" s="233"/>
      <c r="D1" s="233"/>
      <c r="E1" s="233"/>
      <c r="F1" s="233"/>
      <c r="G1" s="233"/>
      <c r="H1" s="233"/>
      <c r="I1" s="233"/>
      <c r="J1" s="233"/>
      <c r="K1" s="233"/>
      <c r="L1" s="233"/>
      <c r="M1" s="233"/>
    </row>
    <row r="2" spans="1:15" ht="75">
      <c r="A2" s="58" t="s">
        <v>1</v>
      </c>
      <c r="B2" s="58" t="s">
        <v>2</v>
      </c>
      <c r="C2" s="58" t="s">
        <v>3</v>
      </c>
      <c r="D2" s="59" t="s">
        <v>4</v>
      </c>
      <c r="E2" s="59" t="s">
        <v>5</v>
      </c>
      <c r="F2" s="60" t="s">
        <v>6</v>
      </c>
      <c r="G2" s="61" t="s">
        <v>7</v>
      </c>
      <c r="H2" s="61" t="s">
        <v>8</v>
      </c>
      <c r="I2" s="58" t="s">
        <v>9</v>
      </c>
      <c r="J2" s="59" t="s">
        <v>10</v>
      </c>
      <c r="K2" s="58" t="s">
        <v>11</v>
      </c>
      <c r="L2" s="62" t="s">
        <v>12</v>
      </c>
      <c r="M2" s="62" t="s">
        <v>13</v>
      </c>
    </row>
    <row r="3" spans="1:15">
      <c r="A3" s="4" t="s">
        <v>14</v>
      </c>
      <c r="B3" s="4" t="s">
        <v>15</v>
      </c>
      <c r="C3" s="4" t="s">
        <v>16</v>
      </c>
      <c r="D3" s="26">
        <v>11793</v>
      </c>
      <c r="E3" s="26">
        <v>1507.2199999999998</v>
      </c>
      <c r="F3" s="37">
        <v>9402</v>
      </c>
      <c r="G3" s="27">
        <v>12.780632578648349</v>
      </c>
      <c r="H3" s="27">
        <v>8.43</v>
      </c>
      <c r="I3" s="4" t="s">
        <v>17</v>
      </c>
      <c r="J3" s="14">
        <v>276032</v>
      </c>
      <c r="K3" s="4">
        <v>2001</v>
      </c>
      <c r="L3" s="54">
        <v>72898</v>
      </c>
      <c r="M3" s="54"/>
    </row>
    <row r="4" spans="1:15">
      <c r="A4" s="4" t="s">
        <v>18</v>
      </c>
      <c r="B4" s="4" t="s">
        <v>15</v>
      </c>
      <c r="C4" s="4" t="s">
        <v>16</v>
      </c>
      <c r="D4" s="26">
        <v>4647</v>
      </c>
      <c r="E4" s="26">
        <v>676.45999999999992</v>
      </c>
      <c r="F4" s="37">
        <v>9402</v>
      </c>
      <c r="G4" s="27">
        <v>14.556918442005593</v>
      </c>
      <c r="H4" s="27">
        <v>10.9</v>
      </c>
      <c r="I4" s="4" t="s">
        <v>19</v>
      </c>
      <c r="J4" s="14">
        <v>326321</v>
      </c>
      <c r="K4" s="4">
        <v>2002</v>
      </c>
      <c r="L4" s="54">
        <v>87199</v>
      </c>
      <c r="M4" s="54"/>
      <c r="O4" s="1"/>
    </row>
    <row r="5" spans="1:15">
      <c r="A5" s="4" t="s">
        <v>20</v>
      </c>
      <c r="B5" s="4" t="s">
        <v>21</v>
      </c>
      <c r="C5" s="4" t="s">
        <v>16</v>
      </c>
      <c r="D5" s="26">
        <v>3089</v>
      </c>
      <c r="E5" s="26">
        <v>504.3</v>
      </c>
      <c r="F5" s="37">
        <v>9402</v>
      </c>
      <c r="G5" s="27">
        <v>16.325671738426674</v>
      </c>
      <c r="H5" s="27">
        <v>10.43</v>
      </c>
      <c r="I5" s="4" t="s">
        <v>22</v>
      </c>
      <c r="J5" s="14">
        <v>208848</v>
      </c>
      <c r="K5" s="4">
        <v>1999</v>
      </c>
      <c r="L5" s="54">
        <v>20596</v>
      </c>
      <c r="M5" s="54"/>
      <c r="O5" s="1"/>
    </row>
    <row r="6" spans="1:15">
      <c r="A6" s="4" t="s">
        <v>23</v>
      </c>
      <c r="B6" s="4" t="s">
        <v>15</v>
      </c>
      <c r="C6" s="4" t="s">
        <v>16</v>
      </c>
      <c r="D6" s="26">
        <v>7461</v>
      </c>
      <c r="E6" s="26">
        <v>1023.76</v>
      </c>
      <c r="F6" s="37">
        <v>9402</v>
      </c>
      <c r="G6" s="27">
        <v>13.721485055622571</v>
      </c>
      <c r="H6" s="27">
        <v>8.3000000000000007</v>
      </c>
      <c r="I6" s="4" t="s">
        <v>17</v>
      </c>
      <c r="J6" s="14">
        <v>317386</v>
      </c>
      <c r="K6" s="4">
        <v>2007</v>
      </c>
      <c r="L6" s="54">
        <v>49280</v>
      </c>
      <c r="M6" s="54"/>
      <c r="O6" s="1"/>
    </row>
    <row r="7" spans="1:15">
      <c r="A7" s="4" t="s">
        <v>24</v>
      </c>
      <c r="B7" s="4" t="s">
        <v>15</v>
      </c>
      <c r="C7" s="4" t="s">
        <v>16</v>
      </c>
      <c r="D7" s="26">
        <v>6522</v>
      </c>
      <c r="E7" s="26">
        <v>803.05000000000007</v>
      </c>
      <c r="F7" s="37">
        <v>9402</v>
      </c>
      <c r="G7" s="27">
        <v>12.312940815700706</v>
      </c>
      <c r="H7" s="27">
        <v>10.87</v>
      </c>
      <c r="I7" s="10" t="s">
        <v>25</v>
      </c>
      <c r="J7" s="11">
        <v>375488</v>
      </c>
      <c r="K7" s="10">
        <v>2001</v>
      </c>
      <c r="L7" s="55">
        <v>110101</v>
      </c>
      <c r="M7" s="54">
        <v>8947</v>
      </c>
      <c r="O7" s="1"/>
    </row>
    <row r="8" spans="1:15">
      <c r="A8" s="4" t="s">
        <v>26</v>
      </c>
      <c r="B8" s="4" t="s">
        <v>15</v>
      </c>
      <c r="C8" s="4" t="s">
        <v>16</v>
      </c>
      <c r="D8" s="26">
        <v>5499</v>
      </c>
      <c r="E8" s="26">
        <v>800.05000000000007</v>
      </c>
      <c r="F8" s="37">
        <v>9402</v>
      </c>
      <c r="G8" s="27">
        <v>14.54900891071104</v>
      </c>
      <c r="H8" s="27">
        <v>14.54900891071104</v>
      </c>
      <c r="I8" s="4" t="s">
        <v>17</v>
      </c>
      <c r="J8" s="14">
        <v>348358</v>
      </c>
      <c r="K8" s="4">
        <v>2000</v>
      </c>
      <c r="L8" s="54">
        <v>37965</v>
      </c>
      <c r="M8" s="54">
        <v>7843</v>
      </c>
      <c r="O8" s="1"/>
    </row>
    <row r="9" spans="1:15">
      <c r="A9" s="4" t="s">
        <v>27</v>
      </c>
      <c r="B9" s="4" t="s">
        <v>15</v>
      </c>
      <c r="C9" s="4" t="s">
        <v>16</v>
      </c>
      <c r="D9" s="26">
        <v>5999</v>
      </c>
      <c r="E9" s="26">
        <v>803.03</v>
      </c>
      <c r="F9" s="37">
        <v>9402</v>
      </c>
      <c r="G9" s="27">
        <v>13.386064344057342</v>
      </c>
      <c r="H9" s="27">
        <v>8.43</v>
      </c>
      <c r="I9" s="4" t="s">
        <v>17</v>
      </c>
      <c r="J9" s="14">
        <v>275953</v>
      </c>
      <c r="K9" s="4">
        <v>2001</v>
      </c>
      <c r="L9" s="54">
        <v>31439</v>
      </c>
      <c r="M9" s="54"/>
    </row>
    <row r="10" spans="1:15">
      <c r="A10" s="4" t="s">
        <v>28</v>
      </c>
      <c r="B10" s="4" t="s">
        <v>15</v>
      </c>
      <c r="C10" s="4" t="s">
        <v>29</v>
      </c>
      <c r="D10" s="26">
        <v>9585</v>
      </c>
      <c r="E10" s="26">
        <v>1920.3799999999999</v>
      </c>
      <c r="F10" s="37">
        <v>9402</v>
      </c>
      <c r="G10" s="27">
        <v>20.035263432446531</v>
      </c>
      <c r="H10" s="27">
        <v>13.77</v>
      </c>
      <c r="I10" s="4" t="s">
        <v>30</v>
      </c>
      <c r="J10" s="14">
        <v>362442</v>
      </c>
      <c r="K10" s="4">
        <v>2003</v>
      </c>
      <c r="L10" s="54">
        <v>45540</v>
      </c>
      <c r="M10" s="54"/>
    </row>
    <row r="11" spans="1:15">
      <c r="A11" s="4" t="s">
        <v>31</v>
      </c>
      <c r="B11" s="4" t="s">
        <v>15</v>
      </c>
      <c r="C11" s="4" t="s">
        <v>16</v>
      </c>
      <c r="D11" s="26">
        <v>3054</v>
      </c>
      <c r="E11" s="26">
        <v>461.01</v>
      </c>
      <c r="F11" s="37">
        <v>9402</v>
      </c>
      <c r="G11" s="27">
        <v>15.095284872298626</v>
      </c>
      <c r="H11" s="27">
        <v>10.73</v>
      </c>
      <c r="I11" s="4" t="s">
        <v>30</v>
      </c>
      <c r="J11" s="14">
        <v>361736</v>
      </c>
      <c r="K11" s="4">
        <v>1999</v>
      </c>
      <c r="L11" s="54">
        <v>24611</v>
      </c>
      <c r="M11" s="54"/>
    </row>
    <row r="12" spans="1:15">
      <c r="A12" s="4" t="s">
        <v>32</v>
      </c>
      <c r="B12" s="4" t="s">
        <v>33</v>
      </c>
      <c r="C12" s="4" t="s">
        <v>29</v>
      </c>
      <c r="D12" s="26">
        <v>1360</v>
      </c>
      <c r="E12" s="26">
        <v>242</v>
      </c>
      <c r="F12" s="37">
        <v>9102</v>
      </c>
      <c r="G12" s="27">
        <v>17.794117647058822</v>
      </c>
      <c r="H12" s="27">
        <v>9.93</v>
      </c>
      <c r="I12" s="4" t="s">
        <v>30</v>
      </c>
      <c r="J12" s="14">
        <v>1790</v>
      </c>
      <c r="K12" s="4">
        <v>2016</v>
      </c>
      <c r="L12" s="54">
        <v>7179</v>
      </c>
      <c r="M12" s="54"/>
    </row>
    <row r="13" spans="1:15">
      <c r="A13" s="6" t="s">
        <v>34</v>
      </c>
      <c r="B13" s="6" t="s">
        <v>15</v>
      </c>
      <c r="C13" s="6" t="s">
        <v>16</v>
      </c>
      <c r="D13" s="28">
        <v>47710</v>
      </c>
      <c r="E13" s="28">
        <v>3931.05</v>
      </c>
      <c r="F13" s="38">
        <v>9405</v>
      </c>
      <c r="G13" s="29">
        <v>8.2394676168518135</v>
      </c>
      <c r="H13" s="29">
        <v>7.97</v>
      </c>
      <c r="I13" s="6" t="s">
        <v>35</v>
      </c>
      <c r="J13" s="15">
        <v>371780</v>
      </c>
      <c r="K13" s="6">
        <v>2005</v>
      </c>
      <c r="L13" s="23">
        <v>102026</v>
      </c>
      <c r="M13" s="23"/>
    </row>
    <row r="14" spans="1:15">
      <c r="A14" s="6" t="s">
        <v>36</v>
      </c>
      <c r="B14" s="6" t="s">
        <v>15</v>
      </c>
      <c r="C14" s="6" t="s">
        <v>16</v>
      </c>
      <c r="D14" s="28">
        <v>29708</v>
      </c>
      <c r="E14" s="28">
        <v>2568.6100000000006</v>
      </c>
      <c r="F14" s="38">
        <v>9405</v>
      </c>
      <c r="G14" s="29">
        <v>8.6461895785646981</v>
      </c>
      <c r="H14" s="29">
        <v>8.27</v>
      </c>
      <c r="I14" s="6" t="s">
        <v>35</v>
      </c>
      <c r="J14" s="15">
        <v>316648</v>
      </c>
      <c r="K14" s="6">
        <v>2008</v>
      </c>
      <c r="L14" s="23">
        <v>39745</v>
      </c>
      <c r="M14" s="23"/>
    </row>
    <row r="15" spans="1:15">
      <c r="A15" s="6" t="s">
        <v>37</v>
      </c>
      <c r="B15" s="6" t="s">
        <v>15</v>
      </c>
      <c r="C15" s="6" t="s">
        <v>16</v>
      </c>
      <c r="D15" s="28">
        <v>53217</v>
      </c>
      <c r="E15" s="28">
        <v>4368.01</v>
      </c>
      <c r="F15" s="38">
        <v>9405</v>
      </c>
      <c r="G15" s="29">
        <v>8.2079222804742855</v>
      </c>
      <c r="H15" s="29">
        <v>7.63</v>
      </c>
      <c r="I15" s="6" t="s">
        <v>35</v>
      </c>
      <c r="J15" s="15">
        <v>353256</v>
      </c>
      <c r="K15" s="6">
        <v>2011</v>
      </c>
      <c r="L15" s="23">
        <v>138072</v>
      </c>
      <c r="M15" s="23">
        <v>5187</v>
      </c>
    </row>
    <row r="16" spans="1:15">
      <c r="A16" s="6" t="s">
        <v>38</v>
      </c>
      <c r="B16" s="6" t="s">
        <v>15</v>
      </c>
      <c r="C16" s="6" t="s">
        <v>16</v>
      </c>
      <c r="D16" s="28">
        <v>46845</v>
      </c>
      <c r="E16" s="28">
        <v>3952.2</v>
      </c>
      <c r="F16" s="38">
        <v>9405</v>
      </c>
      <c r="G16" s="29">
        <v>8.4367595260967008</v>
      </c>
      <c r="H16" s="29">
        <v>7.63</v>
      </c>
      <c r="I16" s="6" t="s">
        <v>35</v>
      </c>
      <c r="J16" s="15">
        <v>318758</v>
      </c>
      <c r="K16" s="6">
        <v>2011</v>
      </c>
      <c r="L16" s="23">
        <v>178770</v>
      </c>
      <c r="M16" s="23"/>
    </row>
    <row r="17" spans="1:13">
      <c r="A17" s="6" t="s">
        <v>39</v>
      </c>
      <c r="B17" s="6" t="s">
        <v>15</v>
      </c>
      <c r="C17" s="6" t="s">
        <v>16</v>
      </c>
      <c r="D17" s="28">
        <v>55488</v>
      </c>
      <c r="E17" s="28">
        <v>4694.4800000000005</v>
      </c>
      <c r="F17" s="38">
        <v>9405</v>
      </c>
      <c r="G17" s="29">
        <v>8.4603517877739343</v>
      </c>
      <c r="H17" s="29">
        <v>7.63</v>
      </c>
      <c r="I17" s="6" t="s">
        <v>35</v>
      </c>
      <c r="J17" s="15">
        <v>324943</v>
      </c>
      <c r="K17" s="6">
        <v>2011</v>
      </c>
      <c r="L17" s="23">
        <v>177014</v>
      </c>
      <c r="M17" s="23"/>
    </row>
    <row r="18" spans="1:13">
      <c r="A18" s="6" t="s">
        <v>40</v>
      </c>
      <c r="B18" s="6" t="s">
        <v>15</v>
      </c>
      <c r="C18" s="6" t="s">
        <v>16</v>
      </c>
      <c r="D18" s="28">
        <v>19708</v>
      </c>
      <c r="E18" s="28">
        <v>2105.9</v>
      </c>
      <c r="F18" s="38">
        <v>9405</v>
      </c>
      <c r="G18" s="29">
        <v>10.685508422975442</v>
      </c>
      <c r="H18" s="29">
        <v>10.87</v>
      </c>
      <c r="I18" s="6" t="s">
        <v>35</v>
      </c>
      <c r="J18" s="52">
        <v>347792</v>
      </c>
      <c r="K18" s="9">
        <v>2002</v>
      </c>
      <c r="L18" s="56">
        <v>149305</v>
      </c>
      <c r="M18" s="23"/>
    </row>
    <row r="19" spans="1:13">
      <c r="A19" s="6" t="s">
        <v>41</v>
      </c>
      <c r="B19" s="6" t="s">
        <v>15</v>
      </c>
      <c r="C19" s="6" t="s">
        <v>16</v>
      </c>
      <c r="D19" s="28">
        <v>59913</v>
      </c>
      <c r="E19" s="28">
        <v>5104.670000000001</v>
      </c>
      <c r="F19" s="38">
        <v>9405</v>
      </c>
      <c r="G19" s="29">
        <v>8.5201375327558306</v>
      </c>
      <c r="H19" s="29">
        <v>7.83</v>
      </c>
      <c r="I19" s="6" t="s">
        <v>35</v>
      </c>
      <c r="J19" s="15">
        <v>324021</v>
      </c>
      <c r="K19" s="6">
        <v>2012</v>
      </c>
      <c r="L19" s="23">
        <v>139384</v>
      </c>
      <c r="M19" s="23"/>
    </row>
    <row r="20" spans="1:13">
      <c r="A20" s="6" t="s">
        <v>42</v>
      </c>
      <c r="B20" s="6" t="s">
        <v>15</v>
      </c>
      <c r="C20" s="6" t="s">
        <v>16</v>
      </c>
      <c r="D20" s="28">
        <v>35360</v>
      </c>
      <c r="E20" s="28">
        <v>3426.09</v>
      </c>
      <c r="F20" s="38">
        <v>9405</v>
      </c>
      <c r="G20" s="29">
        <v>9.6891685520362003</v>
      </c>
      <c r="H20" s="29">
        <v>10.87</v>
      </c>
      <c r="I20" s="6" t="s">
        <v>35</v>
      </c>
      <c r="J20" s="15">
        <v>419730</v>
      </c>
      <c r="K20" s="6">
        <v>2001</v>
      </c>
      <c r="L20" s="23">
        <v>128525</v>
      </c>
      <c r="M20" s="23"/>
    </row>
    <row r="21" spans="1:13">
      <c r="A21" s="6" t="s">
        <v>43</v>
      </c>
      <c r="B21" s="6" t="s">
        <v>33</v>
      </c>
      <c r="C21" s="6" t="s">
        <v>16</v>
      </c>
      <c r="D21" s="28">
        <v>78804</v>
      </c>
      <c r="E21" s="28">
        <v>6670.4400000000005</v>
      </c>
      <c r="F21" s="38">
        <v>9405</v>
      </c>
      <c r="G21" s="29">
        <v>8.4645957058017363</v>
      </c>
      <c r="H21" s="29">
        <v>7.63</v>
      </c>
      <c r="I21" s="6" t="s">
        <v>35</v>
      </c>
      <c r="J21" s="15">
        <v>137637</v>
      </c>
      <c r="K21" s="6">
        <v>2015</v>
      </c>
      <c r="L21" s="23">
        <v>47145</v>
      </c>
      <c r="M21" s="23"/>
    </row>
    <row r="22" spans="1:13">
      <c r="A22" s="6" t="s">
        <v>44</v>
      </c>
      <c r="B22" s="6" t="s">
        <v>15</v>
      </c>
      <c r="C22" s="6" t="s">
        <v>16</v>
      </c>
      <c r="D22" s="28">
        <v>81006</v>
      </c>
      <c r="E22" s="28">
        <v>6885.47</v>
      </c>
      <c r="F22" s="38">
        <v>9405</v>
      </c>
      <c r="G22" s="29">
        <v>8.4999506209416591</v>
      </c>
      <c r="H22" s="29">
        <v>7.63</v>
      </c>
      <c r="I22" s="6" t="s">
        <v>35</v>
      </c>
      <c r="J22" s="15">
        <v>145507</v>
      </c>
      <c r="K22" s="6">
        <v>2015</v>
      </c>
      <c r="L22" s="23">
        <v>84623</v>
      </c>
      <c r="M22" s="23">
        <v>55135</v>
      </c>
    </row>
    <row r="23" spans="1:13">
      <c r="A23" s="6" t="s">
        <v>45</v>
      </c>
      <c r="B23" s="6" t="s">
        <v>33</v>
      </c>
      <c r="C23" s="6" t="s">
        <v>16</v>
      </c>
      <c r="D23" s="28">
        <v>93047</v>
      </c>
      <c r="E23" s="28">
        <v>7913.27</v>
      </c>
      <c r="F23" s="38">
        <v>9405</v>
      </c>
      <c r="G23" s="29">
        <v>8.5045944522660601</v>
      </c>
      <c r="H23" s="29">
        <v>7.63</v>
      </c>
      <c r="I23" s="6" t="s">
        <v>35</v>
      </c>
      <c r="J23" s="15">
        <v>165909</v>
      </c>
      <c r="K23" s="6">
        <v>2015</v>
      </c>
      <c r="L23" s="23">
        <v>65658</v>
      </c>
      <c r="M23" s="23">
        <v>11340</v>
      </c>
    </row>
    <row r="24" spans="1:13">
      <c r="A24" s="6" t="s">
        <v>46</v>
      </c>
      <c r="B24" s="6" t="s">
        <v>47</v>
      </c>
      <c r="C24" s="6" t="s">
        <v>16</v>
      </c>
      <c r="D24" s="28">
        <v>13573</v>
      </c>
      <c r="E24" s="28">
        <v>1124.05</v>
      </c>
      <c r="F24" s="38">
        <v>9405</v>
      </c>
      <c r="G24" s="29">
        <v>8.2815147719737698</v>
      </c>
      <c r="H24" s="29">
        <v>7.03</v>
      </c>
      <c r="I24" s="6" t="s">
        <v>35</v>
      </c>
      <c r="J24" s="15">
        <v>13941</v>
      </c>
      <c r="K24" s="6">
        <v>2016</v>
      </c>
      <c r="L24" s="23">
        <v>2775</v>
      </c>
      <c r="M24" s="23"/>
    </row>
    <row r="25" spans="1:13">
      <c r="A25" s="6" t="s">
        <v>48</v>
      </c>
      <c r="B25" s="6" t="s">
        <v>15</v>
      </c>
      <c r="C25" s="6" t="s">
        <v>16</v>
      </c>
      <c r="D25" s="28">
        <v>9704</v>
      </c>
      <c r="E25" s="28">
        <v>900.02</v>
      </c>
      <c r="F25" s="38">
        <v>9405</v>
      </c>
      <c r="G25" s="29">
        <v>9.2747320692497937</v>
      </c>
      <c r="H25" s="29">
        <v>7</v>
      </c>
      <c r="I25" s="6" t="s">
        <v>35</v>
      </c>
      <c r="J25" s="15">
        <v>10170</v>
      </c>
      <c r="K25" s="6">
        <v>2016</v>
      </c>
      <c r="L25" s="23">
        <v>24871</v>
      </c>
      <c r="M25" s="23">
        <v>22096</v>
      </c>
    </row>
    <row r="26" spans="1:13">
      <c r="A26" s="16" t="s">
        <v>49</v>
      </c>
      <c r="B26" s="16" t="s">
        <v>50</v>
      </c>
      <c r="C26" s="16" t="s">
        <v>16</v>
      </c>
      <c r="D26" s="49">
        <v>11832</v>
      </c>
      <c r="E26" s="49">
        <v>880.49000000000012</v>
      </c>
      <c r="F26" s="45">
        <v>9403</v>
      </c>
      <c r="G26" s="30">
        <v>7.4415990534144703</v>
      </c>
      <c r="H26" s="30">
        <v>6.6</v>
      </c>
      <c r="I26" s="16" t="s">
        <v>51</v>
      </c>
      <c r="J26" s="17">
        <v>156936</v>
      </c>
      <c r="K26" s="16">
        <v>2007</v>
      </c>
      <c r="L26" s="18">
        <v>16915</v>
      </c>
      <c r="M26" s="18"/>
    </row>
    <row r="27" spans="1:13">
      <c r="A27" s="16" t="s">
        <v>52</v>
      </c>
      <c r="B27" s="16" t="s">
        <v>53</v>
      </c>
      <c r="C27" s="16" t="s">
        <v>29</v>
      </c>
      <c r="D27" s="49">
        <v>3541</v>
      </c>
      <c r="E27" s="49">
        <v>363.73</v>
      </c>
      <c r="F27" s="45">
        <v>9403</v>
      </c>
      <c r="G27" s="30">
        <v>10.271957074272803</v>
      </c>
      <c r="H27" s="30">
        <v>6.2</v>
      </c>
      <c r="I27" s="16" t="s">
        <v>54</v>
      </c>
      <c r="J27" s="17">
        <v>42280</v>
      </c>
      <c r="K27" s="16">
        <v>2009</v>
      </c>
      <c r="L27" s="18">
        <v>5022</v>
      </c>
      <c r="M27" s="18"/>
    </row>
    <row r="28" spans="1:13">
      <c r="A28" s="16" t="s">
        <v>55</v>
      </c>
      <c r="B28" s="16" t="s">
        <v>56</v>
      </c>
      <c r="C28" s="16" t="s">
        <v>29</v>
      </c>
      <c r="D28" s="49">
        <v>7761</v>
      </c>
      <c r="E28" s="49">
        <v>855.73</v>
      </c>
      <c r="F28" s="45">
        <v>9403</v>
      </c>
      <c r="G28" s="30">
        <v>11.026027573766267</v>
      </c>
      <c r="H28" s="30">
        <v>10.8</v>
      </c>
      <c r="I28" s="16" t="s">
        <v>57</v>
      </c>
      <c r="J28" s="17">
        <v>117077</v>
      </c>
      <c r="K28" s="16">
        <v>2010</v>
      </c>
      <c r="L28" s="18">
        <v>26253</v>
      </c>
      <c r="M28" s="18"/>
    </row>
    <row r="29" spans="1:13">
      <c r="A29" s="19" t="s">
        <v>58</v>
      </c>
      <c r="B29" s="19" t="s">
        <v>59</v>
      </c>
      <c r="C29" s="19" t="s">
        <v>29</v>
      </c>
      <c r="D29" s="46">
        <v>5848</v>
      </c>
      <c r="E29" s="46">
        <v>400</v>
      </c>
      <c r="F29" s="31">
        <v>9403</v>
      </c>
      <c r="G29" s="32">
        <v>6.8399452804377567</v>
      </c>
      <c r="H29" s="32">
        <v>6.6</v>
      </c>
      <c r="I29" s="19" t="s">
        <v>51</v>
      </c>
      <c r="J29" s="47">
        <v>93819</v>
      </c>
      <c r="K29" s="48">
        <v>2010</v>
      </c>
      <c r="L29" s="20">
        <v>8954</v>
      </c>
      <c r="M29" s="20"/>
    </row>
    <row r="30" spans="1:13">
      <c r="A30" s="16" t="s">
        <v>60</v>
      </c>
      <c r="B30" s="16" t="s">
        <v>61</v>
      </c>
      <c r="C30" s="16" t="s">
        <v>29</v>
      </c>
      <c r="D30" s="49">
        <v>3914</v>
      </c>
      <c r="E30" s="49">
        <v>277</v>
      </c>
      <c r="F30" s="45">
        <v>9403</v>
      </c>
      <c r="G30" s="30">
        <v>7.0771589167092488</v>
      </c>
      <c r="H30" s="30">
        <v>6.6</v>
      </c>
      <c r="I30" s="16" t="s">
        <v>51</v>
      </c>
      <c r="J30" s="17">
        <v>52887</v>
      </c>
      <c r="K30" s="16">
        <v>2010</v>
      </c>
      <c r="L30" s="18">
        <v>5516</v>
      </c>
      <c r="M30" s="18"/>
    </row>
    <row r="31" spans="1:13">
      <c r="A31" s="16" t="s">
        <v>62</v>
      </c>
      <c r="B31" s="16" t="s">
        <v>61</v>
      </c>
      <c r="C31" s="16" t="s">
        <v>29</v>
      </c>
      <c r="D31" s="49">
        <v>10879</v>
      </c>
      <c r="E31" s="49">
        <v>692.1099999999999</v>
      </c>
      <c r="F31" s="45">
        <v>9403</v>
      </c>
      <c r="G31" s="30">
        <v>6.3618898795845205</v>
      </c>
      <c r="H31" s="30">
        <v>6.6</v>
      </c>
      <c r="I31" s="16" t="s">
        <v>51</v>
      </c>
      <c r="J31" s="17">
        <v>98014</v>
      </c>
      <c r="K31" s="16">
        <v>2010</v>
      </c>
      <c r="L31" s="18">
        <v>1450</v>
      </c>
      <c r="M31" s="18"/>
    </row>
    <row r="32" spans="1:13">
      <c r="A32" s="16" t="s">
        <v>63</v>
      </c>
      <c r="B32" s="16" t="s">
        <v>61</v>
      </c>
      <c r="C32" s="16" t="s">
        <v>29</v>
      </c>
      <c r="D32" s="49">
        <v>35776</v>
      </c>
      <c r="E32" s="49">
        <v>2880.2299999999996</v>
      </c>
      <c r="F32" s="45">
        <v>9403</v>
      </c>
      <c r="G32" s="30">
        <v>8.0507323345259376</v>
      </c>
      <c r="H32" s="30">
        <v>6.6</v>
      </c>
      <c r="I32" s="16" t="s">
        <v>64</v>
      </c>
      <c r="J32" s="17">
        <v>127124</v>
      </c>
      <c r="K32" s="16">
        <v>2011</v>
      </c>
      <c r="L32" s="18">
        <v>54937</v>
      </c>
      <c r="M32" s="18">
        <v>30704</v>
      </c>
    </row>
    <row r="33" spans="1:13">
      <c r="A33" s="16" t="s">
        <v>65</v>
      </c>
      <c r="B33" s="16" t="s">
        <v>53</v>
      </c>
      <c r="C33" s="16" t="s">
        <v>29</v>
      </c>
      <c r="D33" s="49">
        <v>22408</v>
      </c>
      <c r="E33" s="49">
        <v>1440.9400000000003</v>
      </c>
      <c r="F33" s="45">
        <v>9403</v>
      </c>
      <c r="G33" s="30">
        <v>6.4304712602641922</v>
      </c>
      <c r="H33" s="30">
        <v>5.4</v>
      </c>
      <c r="I33" s="16" t="s">
        <v>66</v>
      </c>
      <c r="J33" s="17">
        <v>153505</v>
      </c>
      <c r="K33" s="16">
        <v>2011</v>
      </c>
      <c r="L33" s="18">
        <v>8355</v>
      </c>
      <c r="M33" s="18"/>
    </row>
    <row r="34" spans="1:13">
      <c r="A34" s="16" t="s">
        <v>67</v>
      </c>
      <c r="B34" s="16" t="s">
        <v>61</v>
      </c>
      <c r="C34" s="16" t="s">
        <v>29</v>
      </c>
      <c r="D34" s="49">
        <v>5066</v>
      </c>
      <c r="E34" s="49">
        <v>363.09</v>
      </c>
      <c r="F34" s="45">
        <v>9403</v>
      </c>
      <c r="G34" s="30">
        <v>7.167193051717331</v>
      </c>
      <c r="H34" s="30">
        <v>6.6</v>
      </c>
      <c r="I34" s="16" t="s">
        <v>51</v>
      </c>
      <c r="J34" s="17">
        <v>73283</v>
      </c>
      <c r="K34" s="16">
        <v>2011</v>
      </c>
      <c r="L34" s="18">
        <v>4347</v>
      </c>
      <c r="M34" s="18"/>
    </row>
    <row r="35" spans="1:13">
      <c r="A35" s="16" t="s">
        <v>68</v>
      </c>
      <c r="B35" s="16" t="s">
        <v>61</v>
      </c>
      <c r="C35" s="16" t="s">
        <v>29</v>
      </c>
      <c r="D35" s="49">
        <v>5834</v>
      </c>
      <c r="E35" s="49">
        <v>393</v>
      </c>
      <c r="F35" s="45">
        <v>9403</v>
      </c>
      <c r="G35" s="30">
        <v>6.7363729859444641</v>
      </c>
      <c r="H35" s="30">
        <v>6.6</v>
      </c>
      <c r="I35" s="16" t="s">
        <v>69</v>
      </c>
      <c r="J35" s="17">
        <v>60062</v>
      </c>
      <c r="K35" s="16">
        <v>2011</v>
      </c>
      <c r="L35" s="18">
        <v>0</v>
      </c>
      <c r="M35" s="18"/>
    </row>
    <row r="36" spans="1:13">
      <c r="A36" s="16" t="s">
        <v>70</v>
      </c>
      <c r="B36" s="16" t="s">
        <v>71</v>
      </c>
      <c r="C36" s="16" t="s">
        <v>29</v>
      </c>
      <c r="D36" s="49">
        <v>2181</v>
      </c>
      <c r="E36" s="49">
        <v>281.54999999999995</v>
      </c>
      <c r="F36" s="45">
        <v>9403</v>
      </c>
      <c r="G36" s="30">
        <v>12.909215955983491</v>
      </c>
      <c r="H36" s="30">
        <v>14</v>
      </c>
      <c r="I36" s="16" t="s">
        <v>51</v>
      </c>
      <c r="J36" s="17">
        <v>99105</v>
      </c>
      <c r="K36" s="16">
        <v>1983</v>
      </c>
      <c r="L36" s="18">
        <v>2118</v>
      </c>
      <c r="M36" s="18"/>
    </row>
    <row r="37" spans="1:13">
      <c r="A37" s="5" t="s">
        <v>72</v>
      </c>
      <c r="B37" s="5" t="s">
        <v>73</v>
      </c>
      <c r="C37" s="5" t="s">
        <v>16</v>
      </c>
      <c r="D37" s="33">
        <v>1823</v>
      </c>
      <c r="E37" s="33">
        <v>477.19000000000005</v>
      </c>
      <c r="F37" s="39">
        <v>9404</v>
      </c>
      <c r="G37" s="34">
        <v>26.176083379045533</v>
      </c>
      <c r="H37" s="34">
        <v>13.8</v>
      </c>
      <c r="I37" s="5" t="s">
        <v>74</v>
      </c>
      <c r="J37" s="21">
        <v>122377</v>
      </c>
      <c r="K37" s="5">
        <v>1987</v>
      </c>
      <c r="L37" s="22">
        <v>6831</v>
      </c>
      <c r="M37" s="22"/>
    </row>
    <row r="38" spans="1:13">
      <c r="A38" s="5" t="s">
        <v>75</v>
      </c>
      <c r="B38" s="5" t="s">
        <v>76</v>
      </c>
      <c r="C38" s="5" t="s">
        <v>16</v>
      </c>
      <c r="D38" s="33">
        <v>5228</v>
      </c>
      <c r="E38" s="33">
        <v>1019.2900000000002</v>
      </c>
      <c r="F38" s="39">
        <v>9404</v>
      </c>
      <c r="G38" s="34">
        <v>19.496748278500387</v>
      </c>
      <c r="H38" s="34">
        <v>13.8</v>
      </c>
      <c r="I38" s="5" t="s">
        <v>77</v>
      </c>
      <c r="J38" s="21">
        <v>61464</v>
      </c>
      <c r="K38" s="5">
        <v>1998</v>
      </c>
      <c r="L38" s="22">
        <v>12199</v>
      </c>
      <c r="M38" s="22"/>
    </row>
    <row r="39" spans="1:13">
      <c r="A39" s="5" t="s">
        <v>78</v>
      </c>
      <c r="B39" s="5" t="s">
        <v>79</v>
      </c>
      <c r="C39" s="5" t="s">
        <v>16</v>
      </c>
      <c r="D39" s="33">
        <v>8996</v>
      </c>
      <c r="E39" s="33">
        <v>2104.0299999999997</v>
      </c>
      <c r="F39" s="39">
        <v>9404</v>
      </c>
      <c r="G39" s="34">
        <v>23.38850600266785</v>
      </c>
      <c r="H39" s="34">
        <v>17</v>
      </c>
      <c r="I39" s="5" t="s">
        <v>80</v>
      </c>
      <c r="J39" s="21">
        <v>184464</v>
      </c>
      <c r="K39" s="5">
        <v>1998</v>
      </c>
      <c r="L39" s="22">
        <v>8629</v>
      </c>
      <c r="M39" s="22"/>
    </row>
    <row r="40" spans="1:13">
      <c r="A40" s="5" t="s">
        <v>81</v>
      </c>
      <c r="B40" s="5" t="s">
        <v>82</v>
      </c>
      <c r="C40" s="5" t="s">
        <v>16</v>
      </c>
      <c r="D40" s="33">
        <v>4423</v>
      </c>
      <c r="E40" s="33">
        <v>707.46</v>
      </c>
      <c r="F40" s="39">
        <v>9404</v>
      </c>
      <c r="G40" s="34">
        <v>15.995026000452183</v>
      </c>
      <c r="H40" s="34">
        <v>9.3000000000000007</v>
      </c>
      <c r="I40" s="5" t="s">
        <v>83</v>
      </c>
      <c r="J40" s="21">
        <v>81368</v>
      </c>
      <c r="K40" s="5">
        <v>2007</v>
      </c>
      <c r="L40" s="22">
        <v>14158</v>
      </c>
      <c r="M40" s="22"/>
    </row>
    <row r="41" spans="1:13">
      <c r="A41" s="5" t="s">
        <v>84</v>
      </c>
      <c r="B41" s="5" t="s">
        <v>85</v>
      </c>
      <c r="C41" s="5" t="s">
        <v>16</v>
      </c>
      <c r="D41" s="33">
        <v>2884</v>
      </c>
      <c r="E41" s="33">
        <v>810</v>
      </c>
      <c r="F41" s="39">
        <v>9404</v>
      </c>
      <c r="G41" s="34">
        <v>28.085991678224687</v>
      </c>
      <c r="H41" s="63" t="s">
        <v>86</v>
      </c>
      <c r="I41" s="5" t="s">
        <v>87</v>
      </c>
      <c r="J41" s="21">
        <v>426144</v>
      </c>
      <c r="K41" s="5">
        <v>2001</v>
      </c>
      <c r="L41" s="22">
        <v>4747</v>
      </c>
      <c r="M41" s="22"/>
    </row>
    <row r="42" spans="1:13">
      <c r="A42" s="5" t="s">
        <v>88</v>
      </c>
      <c r="B42" s="5" t="s">
        <v>89</v>
      </c>
      <c r="C42" s="5" t="s">
        <v>29</v>
      </c>
      <c r="D42" s="33">
        <v>7207</v>
      </c>
      <c r="E42" s="33">
        <v>794.61</v>
      </c>
      <c r="F42" s="39">
        <v>9404</v>
      </c>
      <c r="G42" s="34">
        <v>11.025530734008603</v>
      </c>
      <c r="H42" s="34">
        <v>7.1</v>
      </c>
      <c r="I42" s="5" t="s">
        <v>90</v>
      </c>
      <c r="J42" s="21">
        <v>35015</v>
      </c>
      <c r="K42" s="5">
        <v>2011</v>
      </c>
      <c r="L42" s="22">
        <v>7416</v>
      </c>
      <c r="M42" s="22"/>
    </row>
    <row r="43" spans="1:13">
      <c r="A43" s="5" t="s">
        <v>91</v>
      </c>
      <c r="B43" s="5" t="s">
        <v>89</v>
      </c>
      <c r="C43" s="5" t="s">
        <v>29</v>
      </c>
      <c r="D43" s="33">
        <v>5977</v>
      </c>
      <c r="E43" s="33">
        <v>684.01</v>
      </c>
      <c r="F43" s="39">
        <v>9404</v>
      </c>
      <c r="G43" s="34">
        <v>11.44403546929898</v>
      </c>
      <c r="H43" s="34">
        <v>7.1</v>
      </c>
      <c r="I43" s="5" t="s">
        <v>92</v>
      </c>
      <c r="J43" s="21">
        <v>24550</v>
      </c>
      <c r="K43" s="5">
        <v>2010</v>
      </c>
      <c r="L43" s="22">
        <v>9318</v>
      </c>
      <c r="M43" s="22"/>
    </row>
    <row r="44" spans="1:13">
      <c r="A44" s="5" t="s">
        <v>93</v>
      </c>
      <c r="B44" s="5" t="s">
        <v>94</v>
      </c>
      <c r="C44" s="5" t="s">
        <v>16</v>
      </c>
      <c r="D44" s="33">
        <v>4593</v>
      </c>
      <c r="E44" s="33">
        <v>1324.56</v>
      </c>
      <c r="F44" s="39">
        <v>9404</v>
      </c>
      <c r="G44" s="34">
        <v>28.83866753755715</v>
      </c>
      <c r="H44" s="34"/>
      <c r="I44" s="5" t="s">
        <v>95</v>
      </c>
      <c r="J44" s="21">
        <v>427530</v>
      </c>
      <c r="K44" s="5">
        <v>2004</v>
      </c>
      <c r="L44" s="22">
        <v>78409</v>
      </c>
      <c r="M44" s="22"/>
    </row>
    <row r="45" spans="1:13">
      <c r="A45" s="5" t="s">
        <v>96</v>
      </c>
      <c r="B45" s="5" t="s">
        <v>97</v>
      </c>
      <c r="C45" s="5" t="s">
        <v>16</v>
      </c>
      <c r="D45" s="33">
        <v>4055</v>
      </c>
      <c r="E45" s="33">
        <v>1254.93</v>
      </c>
      <c r="F45" s="39">
        <v>9404</v>
      </c>
      <c r="G45" s="34">
        <v>30.947718865598027</v>
      </c>
      <c r="H45" s="63" t="s">
        <v>86</v>
      </c>
      <c r="I45" s="5" t="s">
        <v>98</v>
      </c>
      <c r="J45" s="21">
        <v>342764</v>
      </c>
      <c r="K45" s="5">
        <v>2006</v>
      </c>
      <c r="L45" s="22">
        <v>18419</v>
      </c>
      <c r="M45" s="22"/>
    </row>
    <row r="46" spans="1:13">
      <c r="A46" s="5" t="s">
        <v>99</v>
      </c>
      <c r="B46" s="5" t="s">
        <v>89</v>
      </c>
      <c r="C46" s="5" t="s">
        <v>16</v>
      </c>
      <c r="D46" s="33">
        <v>66168</v>
      </c>
      <c r="E46" s="33">
        <v>4945.3999999999996</v>
      </c>
      <c r="F46" s="39">
        <v>9404</v>
      </c>
      <c r="G46" s="34">
        <v>7.474005561600773</v>
      </c>
      <c r="H46" s="34">
        <v>6.4</v>
      </c>
      <c r="I46" s="5" t="s">
        <v>100</v>
      </c>
      <c r="J46" s="21">
        <v>219370</v>
      </c>
      <c r="K46" s="5">
        <v>2013</v>
      </c>
      <c r="L46" s="22">
        <v>83498</v>
      </c>
      <c r="M46" s="22">
        <v>19026</v>
      </c>
    </row>
    <row r="47" spans="1:13">
      <c r="A47" s="5" t="s">
        <v>101</v>
      </c>
      <c r="B47" s="5" t="s">
        <v>21</v>
      </c>
      <c r="C47" s="5" t="s">
        <v>16</v>
      </c>
      <c r="D47" s="33">
        <v>4768</v>
      </c>
      <c r="E47" s="33">
        <v>512.12</v>
      </c>
      <c r="F47" s="39">
        <v>9404</v>
      </c>
      <c r="G47" s="34">
        <v>10.740771812080537</v>
      </c>
      <c r="H47" s="34">
        <v>8.6999999999999993</v>
      </c>
      <c r="I47" s="5" t="s">
        <v>102</v>
      </c>
      <c r="J47" s="21">
        <v>117659</v>
      </c>
      <c r="K47" s="5">
        <v>1999</v>
      </c>
      <c r="L47" s="22">
        <v>56326</v>
      </c>
      <c r="M47" s="22" t="s">
        <v>103</v>
      </c>
    </row>
    <row r="48" spans="1:13">
      <c r="A48" s="5" t="s">
        <v>104</v>
      </c>
      <c r="B48" s="5" t="s">
        <v>105</v>
      </c>
      <c r="C48" s="5" t="s">
        <v>16</v>
      </c>
      <c r="D48" s="33">
        <v>39</v>
      </c>
      <c r="E48" s="33">
        <v>205.01999999999998</v>
      </c>
      <c r="F48" s="39">
        <v>9404</v>
      </c>
      <c r="G48" s="34">
        <v>5.2569230769230764</v>
      </c>
      <c r="H48" s="63" t="s">
        <v>86</v>
      </c>
      <c r="I48" s="5" t="s">
        <v>106</v>
      </c>
      <c r="J48" s="21"/>
      <c r="K48" s="5">
        <v>1984</v>
      </c>
      <c r="L48" s="22">
        <v>1000</v>
      </c>
      <c r="M48" s="22"/>
    </row>
    <row r="49" spans="1:13">
      <c r="A49" s="5" t="s">
        <v>107</v>
      </c>
      <c r="B49" s="5" t="s">
        <v>108</v>
      </c>
      <c r="C49" s="5" t="s">
        <v>16</v>
      </c>
      <c r="D49" s="33">
        <v>2985</v>
      </c>
      <c r="E49" s="33">
        <v>706.96999999999991</v>
      </c>
      <c r="F49" s="39">
        <v>9404</v>
      </c>
      <c r="G49" s="34">
        <v>23.68408710217755</v>
      </c>
      <c r="H49" s="63" t="s">
        <v>86</v>
      </c>
      <c r="I49" s="5" t="s">
        <v>109</v>
      </c>
      <c r="J49" s="21">
        <v>180465</v>
      </c>
      <c r="K49" s="5">
        <v>1992</v>
      </c>
      <c r="L49" s="22">
        <v>10129</v>
      </c>
      <c r="M49" s="22"/>
    </row>
    <row r="50" spans="1:13">
      <c r="A50" s="5" t="s">
        <v>110</v>
      </c>
      <c r="B50" s="5" t="s">
        <v>111</v>
      </c>
      <c r="C50" s="5" t="s">
        <v>16</v>
      </c>
      <c r="D50" s="33">
        <v>6722</v>
      </c>
      <c r="E50" s="33">
        <v>1603.6100000000004</v>
      </c>
      <c r="F50" s="39">
        <v>9404</v>
      </c>
      <c r="G50" s="34">
        <v>23.856144004760495</v>
      </c>
      <c r="H50" s="34">
        <v>17</v>
      </c>
      <c r="I50" s="5" t="s">
        <v>80</v>
      </c>
      <c r="J50" s="21">
        <v>146429</v>
      </c>
      <c r="K50" s="5">
        <v>1998</v>
      </c>
      <c r="L50" s="22">
        <v>5181</v>
      </c>
      <c r="M50" s="22"/>
    </row>
    <row r="51" spans="1:13">
      <c r="A51" s="5" t="s">
        <v>112</v>
      </c>
      <c r="B51" s="5" t="s">
        <v>113</v>
      </c>
      <c r="C51" s="5" t="s">
        <v>16</v>
      </c>
      <c r="D51" s="33">
        <v>32</v>
      </c>
      <c r="E51" s="33">
        <v>160</v>
      </c>
      <c r="F51" s="39">
        <v>9404</v>
      </c>
      <c r="G51" s="34">
        <v>500</v>
      </c>
      <c r="H51" s="63" t="s">
        <v>86</v>
      </c>
      <c r="I51" s="5" t="s">
        <v>114</v>
      </c>
      <c r="J51" s="21"/>
      <c r="K51" s="5">
        <v>1988</v>
      </c>
      <c r="L51" s="22">
        <v>1500</v>
      </c>
      <c r="M51" s="22"/>
    </row>
    <row r="52" spans="1:13">
      <c r="A52" s="5" t="s">
        <v>115</v>
      </c>
      <c r="B52" s="5" t="s">
        <v>89</v>
      </c>
      <c r="C52" s="5" t="s">
        <v>16</v>
      </c>
      <c r="D52" s="33">
        <v>4025</v>
      </c>
      <c r="E52" s="33">
        <v>286.14</v>
      </c>
      <c r="F52" s="39">
        <v>9404</v>
      </c>
      <c r="G52" s="34">
        <v>7.1090683229813658</v>
      </c>
      <c r="H52" s="34">
        <v>6.4</v>
      </c>
      <c r="I52" s="5" t="s">
        <v>116</v>
      </c>
      <c r="J52" s="21">
        <v>323741</v>
      </c>
      <c r="K52" s="5">
        <v>2009</v>
      </c>
      <c r="L52" s="22">
        <v>20756</v>
      </c>
      <c r="M52" s="22"/>
    </row>
    <row r="53" spans="1:13">
      <c r="A53" s="5" t="s">
        <v>117</v>
      </c>
      <c r="B53" s="5" t="s">
        <v>118</v>
      </c>
      <c r="C53" s="5" t="s">
        <v>16</v>
      </c>
      <c r="D53" s="33">
        <v>5853</v>
      </c>
      <c r="E53" s="33">
        <v>1626.4399999999998</v>
      </c>
      <c r="F53" s="39">
        <v>9404</v>
      </c>
      <c r="G53" s="34">
        <v>27.788142832735346</v>
      </c>
      <c r="H53" s="63" t="s">
        <v>86</v>
      </c>
      <c r="I53" s="5" t="s">
        <v>80</v>
      </c>
      <c r="J53" s="21">
        <v>64242</v>
      </c>
      <c r="K53" s="5">
        <v>2009</v>
      </c>
      <c r="L53" s="22">
        <v>66717</v>
      </c>
      <c r="M53" s="22"/>
    </row>
    <row r="54" spans="1:13">
      <c r="A54" s="5" t="s">
        <v>119</v>
      </c>
      <c r="B54" s="5" t="s">
        <v>120</v>
      </c>
      <c r="C54" s="5" t="s">
        <v>16</v>
      </c>
      <c r="D54" s="33">
        <v>25</v>
      </c>
      <c r="E54" s="33">
        <v>85.02</v>
      </c>
      <c r="F54" s="39">
        <v>9404</v>
      </c>
      <c r="G54" s="34">
        <v>340.08</v>
      </c>
      <c r="H54" s="34">
        <v>25</v>
      </c>
      <c r="I54" s="5" t="s">
        <v>121</v>
      </c>
      <c r="J54" s="21"/>
      <c r="K54" s="5">
        <v>1988</v>
      </c>
      <c r="L54" s="22">
        <v>0</v>
      </c>
      <c r="M54" s="22"/>
    </row>
    <row r="55" spans="1:13">
      <c r="A55" s="7" t="s">
        <v>122</v>
      </c>
      <c r="B55" s="7" t="s">
        <v>123</v>
      </c>
      <c r="C55" s="7" t="s">
        <v>16</v>
      </c>
      <c r="D55" s="50">
        <v>3858</v>
      </c>
      <c r="E55" s="50">
        <v>775.23</v>
      </c>
      <c r="F55" s="40">
        <v>9308</v>
      </c>
      <c r="G55" s="35">
        <v>20.094090202177295</v>
      </c>
      <c r="H55" s="35">
        <v>13.8</v>
      </c>
      <c r="I55" s="7" t="s">
        <v>124</v>
      </c>
      <c r="J55" s="25">
        <v>112739</v>
      </c>
      <c r="K55" s="7">
        <v>1989</v>
      </c>
      <c r="L55" s="24">
        <v>49563</v>
      </c>
      <c r="M55" s="24"/>
    </row>
    <row r="56" spans="1:13">
      <c r="A56" s="8" t="s">
        <v>125</v>
      </c>
      <c r="B56" s="7"/>
      <c r="C56" s="7" t="s">
        <v>29</v>
      </c>
      <c r="D56" s="50"/>
      <c r="E56" s="50">
        <v>1560</v>
      </c>
      <c r="F56" s="40">
        <v>9308</v>
      </c>
      <c r="G56" s="35"/>
      <c r="H56" s="35"/>
      <c r="I56" s="8" t="s">
        <v>126</v>
      </c>
      <c r="J56" s="25"/>
      <c r="K56" s="7"/>
      <c r="L56" s="24"/>
      <c r="M56" s="24"/>
    </row>
    <row r="57" spans="1:13">
      <c r="A57" s="8" t="s">
        <v>125</v>
      </c>
      <c r="B57" s="7"/>
      <c r="C57" s="7" t="s">
        <v>16</v>
      </c>
      <c r="D57" s="50"/>
      <c r="E57" s="50">
        <v>940</v>
      </c>
      <c r="F57" s="40">
        <v>9308</v>
      </c>
      <c r="G57" s="35"/>
      <c r="H57" s="35"/>
      <c r="I57" s="8" t="s">
        <v>126</v>
      </c>
      <c r="J57" s="25"/>
      <c r="K57" s="7"/>
      <c r="L57" s="24"/>
      <c r="M57" s="24"/>
    </row>
    <row r="58" spans="1:13">
      <c r="A58" s="8" t="s">
        <v>125</v>
      </c>
      <c r="B58" s="8" t="s">
        <v>127</v>
      </c>
      <c r="C58" s="8"/>
      <c r="D58" s="51"/>
      <c r="E58" s="51">
        <v>2500</v>
      </c>
      <c r="F58" s="42">
        <v>9308</v>
      </c>
      <c r="G58" s="41"/>
      <c r="H58" s="41"/>
      <c r="I58" s="8" t="s">
        <v>126</v>
      </c>
      <c r="J58" s="53"/>
      <c r="K58" s="8"/>
      <c r="L58" s="57">
        <v>42718</v>
      </c>
      <c r="M58" s="57"/>
    </row>
    <row r="59" spans="1:13">
      <c r="A59" s="2" t="s">
        <v>128</v>
      </c>
      <c r="B59" s="2" t="s">
        <v>129</v>
      </c>
      <c r="C59" s="2" t="s">
        <v>29</v>
      </c>
      <c r="D59" s="44">
        <v>43</v>
      </c>
      <c r="E59" s="44">
        <v>215.31</v>
      </c>
      <c r="F59" s="43"/>
      <c r="G59" s="36">
        <v>5.007209302325581</v>
      </c>
      <c r="H59" s="64" t="s">
        <v>130</v>
      </c>
      <c r="I59" s="2" t="s">
        <v>131</v>
      </c>
      <c r="J59" s="12"/>
      <c r="K59" s="2">
        <v>1975</v>
      </c>
      <c r="L59" s="13">
        <v>2096</v>
      </c>
      <c r="M59" s="13"/>
    </row>
    <row r="60" spans="1:13">
      <c r="A60" s="2" t="s">
        <v>132</v>
      </c>
      <c r="B60" s="2" t="s">
        <v>133</v>
      </c>
      <c r="C60" s="2" t="s">
        <v>29</v>
      </c>
      <c r="D60" s="44">
        <v>6878</v>
      </c>
      <c r="E60" s="44">
        <v>487.08</v>
      </c>
      <c r="F60" s="43"/>
      <c r="G60" s="36">
        <v>7.0817097993602793</v>
      </c>
      <c r="H60" s="36">
        <v>5.8</v>
      </c>
      <c r="I60" s="2" t="s">
        <v>134</v>
      </c>
      <c r="J60" s="12">
        <v>128212</v>
      </c>
      <c r="K60" s="2">
        <v>2007</v>
      </c>
      <c r="L60" s="13">
        <v>4958</v>
      </c>
      <c r="M60" s="13"/>
    </row>
    <row r="61" spans="1:13">
      <c r="A61" s="2" t="s">
        <v>135</v>
      </c>
      <c r="B61" s="2" t="s">
        <v>53</v>
      </c>
      <c r="C61" s="2" t="s">
        <v>29</v>
      </c>
      <c r="D61" s="44">
        <v>3011</v>
      </c>
      <c r="E61" s="44">
        <v>300.01</v>
      </c>
      <c r="F61" s="43"/>
      <c r="G61" s="36">
        <v>9.9637994021919631</v>
      </c>
      <c r="H61" s="36">
        <v>6.8</v>
      </c>
      <c r="I61" s="2" t="s">
        <v>136</v>
      </c>
      <c r="J61" s="12">
        <v>38700</v>
      </c>
      <c r="K61" s="2">
        <v>2008</v>
      </c>
      <c r="L61" s="13">
        <v>6435</v>
      </c>
      <c r="M61" s="13"/>
    </row>
    <row r="62" spans="1:13">
      <c r="A62" s="2" t="s">
        <v>137</v>
      </c>
      <c r="B62" s="2" t="s">
        <v>138</v>
      </c>
      <c r="C62" s="2" t="s">
        <v>16</v>
      </c>
      <c r="D62" s="44">
        <v>5663</v>
      </c>
      <c r="E62" s="44">
        <v>675</v>
      </c>
      <c r="F62" s="43"/>
      <c r="G62" s="36">
        <v>11.919477308846901</v>
      </c>
      <c r="H62" s="36">
        <v>8.8000000000000007</v>
      </c>
      <c r="I62" s="2" t="s">
        <v>139</v>
      </c>
      <c r="J62" s="12">
        <v>54156</v>
      </c>
      <c r="K62" s="2">
        <v>2009</v>
      </c>
      <c r="L62" s="13">
        <v>47952</v>
      </c>
      <c r="M62" s="13">
        <v>34450</v>
      </c>
    </row>
    <row r="63" spans="1:13">
      <c r="A63" s="2" t="s">
        <v>140</v>
      </c>
      <c r="B63" s="2" t="s">
        <v>61</v>
      </c>
      <c r="C63" s="2" t="s">
        <v>29</v>
      </c>
      <c r="D63" s="44">
        <v>7437</v>
      </c>
      <c r="E63" s="44">
        <v>625.78</v>
      </c>
      <c r="F63" s="43"/>
      <c r="G63" s="36">
        <v>8.4144144144144146</v>
      </c>
      <c r="H63" s="36">
        <v>6.6</v>
      </c>
      <c r="I63" s="2" t="s">
        <v>141</v>
      </c>
      <c r="J63" s="12">
        <v>125634</v>
      </c>
      <c r="K63" s="2">
        <v>2011</v>
      </c>
      <c r="L63" s="13">
        <v>0</v>
      </c>
      <c r="M63" s="13"/>
    </row>
    <row r="64" spans="1:13">
      <c r="A64" s="2" t="s">
        <v>142</v>
      </c>
      <c r="B64" s="2" t="s">
        <v>143</v>
      </c>
      <c r="C64" s="2" t="s">
        <v>29</v>
      </c>
      <c r="D64" s="44">
        <v>3175</v>
      </c>
      <c r="E64" s="44">
        <v>319.51000000000005</v>
      </c>
      <c r="F64" s="43"/>
      <c r="G64" s="36">
        <v>10.063307086614175</v>
      </c>
      <c r="H64" s="36">
        <v>5.9</v>
      </c>
      <c r="I64" s="2" t="s">
        <v>144</v>
      </c>
      <c r="J64" s="12">
        <v>27268</v>
      </c>
      <c r="K64" s="2">
        <v>2012</v>
      </c>
      <c r="L64" s="13">
        <v>6270</v>
      </c>
      <c r="M64" s="13"/>
    </row>
    <row r="65" spans="1:13" ht="15.75" thickBot="1">
      <c r="A65" s="1"/>
      <c r="B65" s="96"/>
      <c r="C65" s="96"/>
      <c r="D65" s="97"/>
      <c r="E65" s="97"/>
      <c r="F65" s="1"/>
      <c r="G65" s="1"/>
      <c r="H65" s="1"/>
      <c r="I65" s="1"/>
      <c r="J65" s="1"/>
      <c r="K65" s="1"/>
      <c r="L65" s="1"/>
      <c r="M65" s="1"/>
    </row>
    <row r="66" spans="1:13" ht="15.75" thickTop="1">
      <c r="A66" s="67"/>
      <c r="B66" s="76" t="s">
        <v>145</v>
      </c>
      <c r="C66" s="76"/>
      <c r="D66" s="89">
        <v>963861</v>
      </c>
      <c r="E66" s="89"/>
      <c r="F66" s="82"/>
      <c r="G66" s="69"/>
      <c r="H66" s="69"/>
      <c r="I66" s="81"/>
      <c r="J66" s="68"/>
      <c r="K66" s="81"/>
      <c r="L66" s="93"/>
      <c r="M66" s="70"/>
    </row>
    <row r="67" spans="1:13">
      <c r="A67" s="67"/>
      <c r="B67" s="85" t="s">
        <v>146</v>
      </c>
      <c r="C67" s="85"/>
      <c r="D67" s="86">
        <v>139</v>
      </c>
      <c r="E67" s="89"/>
      <c r="F67" s="83"/>
      <c r="G67" s="75"/>
      <c r="H67" s="75"/>
      <c r="I67" s="76"/>
      <c r="J67" s="3"/>
      <c r="K67" s="76"/>
      <c r="L67" s="94"/>
      <c r="M67" s="71"/>
    </row>
    <row r="68" spans="1:13">
      <c r="A68" s="1"/>
      <c r="B68" s="65" t="s">
        <v>147</v>
      </c>
      <c r="C68" s="76" t="s">
        <v>29</v>
      </c>
      <c r="D68" s="74"/>
      <c r="E68" s="89">
        <v>15096</v>
      </c>
      <c r="F68" s="83"/>
      <c r="G68" s="75"/>
      <c r="H68" s="75"/>
      <c r="I68" s="76"/>
      <c r="J68" s="3"/>
      <c r="K68" s="76"/>
      <c r="L68" s="94"/>
      <c r="M68" s="71"/>
    </row>
    <row r="69" spans="1:13">
      <c r="A69" s="1"/>
      <c r="B69" s="87" t="s">
        <v>148</v>
      </c>
      <c r="C69" s="85" t="s">
        <v>16</v>
      </c>
      <c r="D69" s="88"/>
      <c r="E69" s="86">
        <v>81322</v>
      </c>
      <c r="F69" s="83"/>
      <c r="G69" s="75"/>
      <c r="H69" s="75"/>
      <c r="I69" s="76"/>
      <c r="J69" s="3"/>
      <c r="K69" s="76"/>
      <c r="L69" s="94"/>
      <c r="M69" s="71"/>
    </row>
    <row r="70" spans="1:13">
      <c r="A70" s="1"/>
      <c r="B70" s="87" t="s">
        <v>149</v>
      </c>
      <c r="C70" s="85"/>
      <c r="D70" s="88"/>
      <c r="E70" s="88"/>
      <c r="F70" s="90"/>
      <c r="G70" s="91"/>
      <c r="H70" s="91"/>
      <c r="I70" s="85"/>
      <c r="J70" s="92"/>
      <c r="K70" s="85"/>
      <c r="L70" s="95">
        <v>2463813</v>
      </c>
      <c r="M70" s="71"/>
    </row>
    <row r="71" spans="1:13" ht="15.75" thickBot="1">
      <c r="A71" s="1"/>
      <c r="B71" s="66" t="s">
        <v>150</v>
      </c>
      <c r="C71" s="77"/>
      <c r="D71" s="79"/>
      <c r="E71" s="79"/>
      <c r="F71" s="84"/>
      <c r="G71" s="80"/>
      <c r="H71" s="80"/>
      <c r="I71" s="77"/>
      <c r="J71" s="78"/>
      <c r="K71" s="77"/>
      <c r="L71" s="72"/>
      <c r="M71" s="73">
        <v>194728</v>
      </c>
    </row>
    <row r="72" spans="1:13" ht="15.75" thickTop="1">
      <c r="A72" s="1"/>
      <c r="B72" s="1"/>
      <c r="C72" s="1"/>
      <c r="D72" s="1"/>
      <c r="E72" s="1"/>
      <c r="F72" s="1"/>
      <c r="G72" s="1"/>
      <c r="H72" s="1"/>
      <c r="I72" s="1"/>
      <c r="J72" s="1"/>
      <c r="K72" s="1"/>
      <c r="L72" s="1"/>
      <c r="M72" s="1"/>
    </row>
  </sheetData>
  <mergeCells count="1">
    <mergeCell ref="A1:M1"/>
  </mergeCells>
  <pageMargins left="0" right="0" top="0" bottom="0" header="0.31496062992125984" footer="0.31496062992125984"/>
  <pageSetup paperSize="9" scale="80"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409"/>
  <sheetViews>
    <sheetView topLeftCell="A262" workbookViewId="0">
      <selection activeCell="F287" sqref="F287"/>
    </sheetView>
  </sheetViews>
  <sheetFormatPr defaultColWidth="8.85546875" defaultRowHeight="15"/>
  <cols>
    <col min="1" max="1" width="11.85546875" style="1" customWidth="1"/>
    <col min="2" max="2" width="11.28515625" style="1" customWidth="1"/>
    <col min="3" max="3" width="12" style="106" customWidth="1"/>
    <col min="4" max="4" width="11.7109375" style="106" customWidth="1"/>
    <col min="5" max="5" width="12.42578125" style="106" customWidth="1"/>
    <col min="6" max="12" width="11.7109375" style="106" customWidth="1"/>
    <col min="13" max="13" width="82" style="1" customWidth="1"/>
    <col min="14" max="16384" width="8.85546875" style="1"/>
  </cols>
  <sheetData>
    <row r="1" spans="1:13" s="98" customFormat="1">
      <c r="A1" s="237"/>
      <c r="B1" s="237"/>
      <c r="C1" s="237"/>
      <c r="D1" s="237"/>
      <c r="E1" s="237"/>
      <c r="F1" s="237"/>
      <c r="G1" s="237"/>
      <c r="H1" s="237"/>
      <c r="I1" s="237"/>
      <c r="J1" s="237"/>
      <c r="K1" s="237"/>
      <c r="L1" s="237"/>
      <c r="M1" s="1"/>
    </row>
    <row r="2" spans="1:13" s="98" customFormat="1" ht="19.5" thickBot="1">
      <c r="A2" s="136"/>
      <c r="B2" s="238" t="s">
        <v>169</v>
      </c>
      <c r="C2" s="238"/>
      <c r="D2" s="238"/>
      <c r="E2" s="238"/>
      <c r="F2" s="238"/>
      <c r="G2" s="238"/>
      <c r="H2" s="238"/>
      <c r="I2" s="238"/>
      <c r="J2" s="238"/>
      <c r="K2" s="238"/>
      <c r="L2" s="238"/>
      <c r="M2" s="1"/>
    </row>
    <row r="3" spans="1:13" s="98" customFormat="1" ht="18.75">
      <c r="A3" s="234" t="s">
        <v>14</v>
      </c>
      <c r="B3" s="146" t="s">
        <v>1</v>
      </c>
      <c r="C3" s="147" t="s">
        <v>14</v>
      </c>
      <c r="D3" s="148"/>
      <c r="E3" s="148"/>
      <c r="F3" s="148"/>
      <c r="G3" s="148"/>
      <c r="H3" s="148"/>
      <c r="I3" s="148"/>
      <c r="J3" s="148"/>
      <c r="K3" s="148"/>
      <c r="L3" s="149"/>
      <c r="M3" s="1"/>
    </row>
    <row r="4" spans="1:13" s="98" customFormat="1">
      <c r="A4" s="235" t="s">
        <v>14</v>
      </c>
      <c r="B4" s="101" t="s">
        <v>151</v>
      </c>
      <c r="C4" s="104" t="s">
        <v>15</v>
      </c>
      <c r="D4" s="103"/>
      <c r="E4" s="103"/>
      <c r="F4" s="103"/>
      <c r="G4" s="103"/>
      <c r="H4" s="103"/>
      <c r="I4" s="103"/>
      <c r="J4" s="103"/>
      <c r="K4" s="103"/>
      <c r="L4" s="150"/>
      <c r="M4" s="1"/>
    </row>
    <row r="5" spans="1:13" s="98" customFormat="1">
      <c r="A5" s="235" t="s">
        <v>14</v>
      </c>
      <c r="B5" s="101" t="s">
        <v>152</v>
      </c>
      <c r="C5" s="104" t="s">
        <v>155</v>
      </c>
      <c r="D5" s="103"/>
      <c r="E5" s="103"/>
      <c r="F5" s="103"/>
      <c r="G5" s="103"/>
      <c r="H5" s="103"/>
      <c r="I5" s="103"/>
      <c r="J5" s="103"/>
      <c r="K5" s="103"/>
      <c r="L5" s="150"/>
      <c r="M5" s="1"/>
    </row>
    <row r="6" spans="1:13" s="98" customFormat="1">
      <c r="A6" s="235" t="s">
        <v>14</v>
      </c>
      <c r="B6" s="101" t="s">
        <v>6</v>
      </c>
      <c r="C6" s="107">
        <v>9402</v>
      </c>
      <c r="D6" s="103"/>
      <c r="E6" s="103"/>
      <c r="F6" s="103"/>
      <c r="G6" s="103"/>
      <c r="H6" s="103"/>
      <c r="I6" s="103"/>
      <c r="J6" s="103"/>
      <c r="K6" s="103"/>
      <c r="L6" s="150"/>
      <c r="M6" s="1"/>
    </row>
    <row r="7" spans="1:13" s="100" customFormat="1">
      <c r="A7" s="235" t="s">
        <v>14</v>
      </c>
      <c r="B7" s="101" t="s">
        <v>153</v>
      </c>
      <c r="C7" s="110" t="s">
        <v>17</v>
      </c>
      <c r="D7" s="103"/>
      <c r="E7" s="103"/>
      <c r="F7" s="103"/>
      <c r="G7" s="103"/>
      <c r="H7" s="103"/>
      <c r="I7" s="103"/>
      <c r="J7" s="103"/>
      <c r="K7" s="103"/>
      <c r="L7" s="150"/>
      <c r="M7" s="1"/>
    </row>
    <row r="8" spans="1:13">
      <c r="A8" s="235" t="s">
        <v>14</v>
      </c>
      <c r="B8" s="101" t="s">
        <v>154</v>
      </c>
      <c r="C8" s="107">
        <v>2001</v>
      </c>
      <c r="D8" s="103"/>
      <c r="E8" s="103"/>
      <c r="F8" s="103"/>
      <c r="G8" s="103"/>
      <c r="H8" s="103"/>
      <c r="I8" s="103"/>
      <c r="J8" s="103"/>
      <c r="K8" s="103"/>
      <c r="L8" s="150"/>
    </row>
    <row r="9" spans="1:13">
      <c r="A9" s="235" t="s">
        <v>14</v>
      </c>
      <c r="B9" s="99"/>
      <c r="C9" s="105"/>
      <c r="D9" s="105"/>
      <c r="E9" s="105"/>
      <c r="F9" s="105"/>
      <c r="G9" s="105"/>
      <c r="H9" s="105"/>
      <c r="I9" s="105"/>
      <c r="J9" s="105"/>
      <c r="K9" s="105"/>
      <c r="L9" s="151"/>
    </row>
    <row r="10" spans="1:13" ht="75">
      <c r="A10" s="235" t="s">
        <v>14</v>
      </c>
      <c r="B10" s="108">
        <v>2017</v>
      </c>
      <c r="C10" s="109" t="s">
        <v>170</v>
      </c>
      <c r="D10" s="109" t="s">
        <v>171</v>
      </c>
      <c r="E10" s="109" t="s">
        <v>173</v>
      </c>
      <c r="F10" s="109" t="s">
        <v>174</v>
      </c>
      <c r="G10" s="109" t="s">
        <v>177</v>
      </c>
      <c r="H10" s="109" t="s">
        <v>175</v>
      </c>
      <c r="I10" s="109" t="s">
        <v>172</v>
      </c>
      <c r="J10" s="109" t="s">
        <v>178</v>
      </c>
      <c r="K10" s="109" t="s">
        <v>179</v>
      </c>
      <c r="L10" s="152" t="s">
        <v>176</v>
      </c>
    </row>
    <row r="11" spans="1:13">
      <c r="A11" s="235" t="s">
        <v>14</v>
      </c>
      <c r="B11" s="4" t="s">
        <v>156</v>
      </c>
      <c r="C11" s="14">
        <v>276032</v>
      </c>
      <c r="D11" s="26">
        <f>C11+E11</f>
        <v>276993</v>
      </c>
      <c r="E11" s="26">
        <v>961</v>
      </c>
      <c r="F11" s="26">
        <v>152</v>
      </c>
      <c r="G11" s="27">
        <f>F11/E11*100</f>
        <v>15.816857440166492</v>
      </c>
      <c r="H11" s="27">
        <v>8.4</v>
      </c>
      <c r="I11" s="14"/>
      <c r="J11" s="14"/>
      <c r="K11" s="14">
        <f>I11+J11</f>
        <v>0</v>
      </c>
      <c r="L11" s="153"/>
    </row>
    <row r="12" spans="1:13">
      <c r="A12" s="235" t="s">
        <v>14</v>
      </c>
      <c r="B12" s="4" t="s">
        <v>157</v>
      </c>
      <c r="C12" s="14">
        <f>D11</f>
        <v>276993</v>
      </c>
      <c r="D12" s="26">
        <f t="shared" ref="D12:D22" si="0">C12+E12</f>
        <v>277932</v>
      </c>
      <c r="E12" s="26">
        <v>939</v>
      </c>
      <c r="F12" s="26">
        <v>132</v>
      </c>
      <c r="G12" s="27">
        <f t="shared" ref="G12:G22" si="1">F12/E12*100</f>
        <v>14.057507987220447</v>
      </c>
      <c r="H12" s="27">
        <v>8.4</v>
      </c>
      <c r="I12" s="14"/>
      <c r="J12" s="14"/>
      <c r="K12" s="14">
        <f t="shared" ref="K12:K22" si="2">I12+J12</f>
        <v>0</v>
      </c>
      <c r="L12" s="153"/>
    </row>
    <row r="13" spans="1:13">
      <c r="A13" s="235" t="s">
        <v>14</v>
      </c>
      <c r="B13" s="4" t="s">
        <v>158</v>
      </c>
      <c r="C13" s="26">
        <f t="shared" ref="C13:C22" si="3">D12</f>
        <v>277932</v>
      </c>
      <c r="D13" s="26">
        <f t="shared" si="0"/>
        <v>278973</v>
      </c>
      <c r="E13" s="26">
        <v>1041</v>
      </c>
      <c r="F13" s="26">
        <v>141</v>
      </c>
      <c r="G13" s="27">
        <f t="shared" si="1"/>
        <v>13.544668587896252</v>
      </c>
      <c r="H13" s="27">
        <v>8.4</v>
      </c>
      <c r="I13" s="14"/>
      <c r="J13" s="14"/>
      <c r="K13" s="14">
        <f t="shared" si="2"/>
        <v>0</v>
      </c>
      <c r="L13" s="153"/>
    </row>
    <row r="14" spans="1:13">
      <c r="A14" s="235" t="s">
        <v>14</v>
      </c>
      <c r="B14" s="4" t="s">
        <v>159</v>
      </c>
      <c r="C14" s="14">
        <f t="shared" si="3"/>
        <v>278973</v>
      </c>
      <c r="D14" s="26">
        <f t="shared" si="0"/>
        <v>279896</v>
      </c>
      <c r="E14" s="26">
        <v>923</v>
      </c>
      <c r="F14" s="26">
        <v>114</v>
      </c>
      <c r="G14" s="27">
        <f t="shared" si="1"/>
        <v>12.351029252437703</v>
      </c>
      <c r="H14" s="27">
        <v>8.4</v>
      </c>
      <c r="I14" s="14"/>
      <c r="J14" s="14">
        <v>18835</v>
      </c>
      <c r="K14" s="14">
        <f t="shared" si="2"/>
        <v>18835</v>
      </c>
      <c r="L14" s="153"/>
    </row>
    <row r="15" spans="1:13">
      <c r="A15" s="235" t="s">
        <v>14</v>
      </c>
      <c r="B15" s="4" t="s">
        <v>160</v>
      </c>
      <c r="C15" s="14">
        <f t="shared" si="3"/>
        <v>279896</v>
      </c>
      <c r="D15" s="26">
        <f t="shared" si="0"/>
        <v>280882</v>
      </c>
      <c r="E15" s="26">
        <v>986</v>
      </c>
      <c r="F15" s="26">
        <v>125</v>
      </c>
      <c r="G15" s="27">
        <f t="shared" si="1"/>
        <v>12.677484787018257</v>
      </c>
      <c r="H15" s="27">
        <v>8.4</v>
      </c>
      <c r="I15" s="11"/>
      <c r="J15" s="11"/>
      <c r="K15" s="11">
        <f t="shared" si="2"/>
        <v>0</v>
      </c>
      <c r="L15" s="154"/>
    </row>
    <row r="16" spans="1:13">
      <c r="A16" s="235" t="s">
        <v>14</v>
      </c>
      <c r="B16" s="4" t="s">
        <v>161</v>
      </c>
      <c r="C16" s="14">
        <f t="shared" si="3"/>
        <v>280882</v>
      </c>
      <c r="D16" s="26">
        <f t="shared" si="0"/>
        <v>281812</v>
      </c>
      <c r="E16" s="26">
        <v>930</v>
      </c>
      <c r="F16" s="26">
        <v>115</v>
      </c>
      <c r="G16" s="27">
        <f t="shared" si="1"/>
        <v>12.365591397849462</v>
      </c>
      <c r="H16" s="27">
        <v>8.4</v>
      </c>
      <c r="I16" s="11"/>
      <c r="J16" s="11"/>
      <c r="K16" s="11">
        <f t="shared" si="2"/>
        <v>0</v>
      </c>
      <c r="L16" s="154"/>
    </row>
    <row r="17" spans="1:13">
      <c r="A17" s="235" t="s">
        <v>14</v>
      </c>
      <c r="B17" s="4" t="s">
        <v>162</v>
      </c>
      <c r="C17" s="14">
        <f t="shared" si="3"/>
        <v>281812</v>
      </c>
      <c r="D17" s="26">
        <f t="shared" si="0"/>
        <v>282768</v>
      </c>
      <c r="E17" s="26">
        <v>956</v>
      </c>
      <c r="F17" s="26">
        <v>115</v>
      </c>
      <c r="G17" s="27">
        <f t="shared" si="1"/>
        <v>12.02928870292887</v>
      </c>
      <c r="H17" s="27">
        <v>8.4</v>
      </c>
      <c r="I17" s="11"/>
      <c r="J17" s="11"/>
      <c r="K17" s="11">
        <f t="shared" si="2"/>
        <v>0</v>
      </c>
      <c r="L17" s="154"/>
    </row>
    <row r="18" spans="1:13">
      <c r="A18" s="235" t="s">
        <v>14</v>
      </c>
      <c r="B18" s="4" t="s">
        <v>163</v>
      </c>
      <c r="C18" s="14">
        <f t="shared" si="3"/>
        <v>282768</v>
      </c>
      <c r="D18" s="26">
        <f t="shared" si="0"/>
        <v>283677</v>
      </c>
      <c r="E18" s="26">
        <v>909</v>
      </c>
      <c r="F18" s="26">
        <v>109</v>
      </c>
      <c r="G18" s="27">
        <f t="shared" si="1"/>
        <v>11.991199119911991</v>
      </c>
      <c r="H18" s="27">
        <v>8.4</v>
      </c>
      <c r="I18" s="11"/>
      <c r="J18" s="11"/>
      <c r="K18" s="11">
        <f t="shared" si="2"/>
        <v>0</v>
      </c>
      <c r="L18" s="154"/>
    </row>
    <row r="19" spans="1:13">
      <c r="A19" s="235" t="s">
        <v>14</v>
      </c>
      <c r="B19" s="4" t="s">
        <v>164</v>
      </c>
      <c r="C19" s="14">
        <f t="shared" si="3"/>
        <v>283677</v>
      </c>
      <c r="D19" s="26">
        <f t="shared" si="0"/>
        <v>284554</v>
      </c>
      <c r="E19" s="26">
        <v>877</v>
      </c>
      <c r="F19" s="26">
        <v>109</v>
      </c>
      <c r="G19" s="27">
        <f t="shared" si="1"/>
        <v>12.428734321550742</v>
      </c>
      <c r="H19" s="27">
        <v>8.4</v>
      </c>
      <c r="I19" s="11"/>
      <c r="J19" s="11"/>
      <c r="K19" s="11">
        <f t="shared" si="2"/>
        <v>0</v>
      </c>
      <c r="L19" s="154"/>
    </row>
    <row r="20" spans="1:13">
      <c r="A20" s="235" t="s">
        <v>14</v>
      </c>
      <c r="B20" s="4" t="s">
        <v>165</v>
      </c>
      <c r="C20" s="14">
        <f t="shared" si="3"/>
        <v>284554</v>
      </c>
      <c r="D20" s="26">
        <f t="shared" si="0"/>
        <v>285336</v>
      </c>
      <c r="E20" s="26">
        <v>782</v>
      </c>
      <c r="F20" s="26">
        <v>99</v>
      </c>
      <c r="G20" s="27">
        <f t="shared" si="1"/>
        <v>12.659846547314579</v>
      </c>
      <c r="H20" s="27">
        <v>8.4</v>
      </c>
      <c r="I20" s="11">
        <v>1815</v>
      </c>
      <c r="J20" s="11">
        <v>1432</v>
      </c>
      <c r="K20" s="11">
        <f t="shared" si="2"/>
        <v>3247</v>
      </c>
      <c r="L20" s="154"/>
    </row>
    <row r="21" spans="1:13" s="102" customFormat="1">
      <c r="A21" s="235" t="s">
        <v>14</v>
      </c>
      <c r="B21" s="4" t="s">
        <v>166</v>
      </c>
      <c r="C21" s="14">
        <f t="shared" si="3"/>
        <v>285336</v>
      </c>
      <c r="D21" s="26">
        <f t="shared" si="0"/>
        <v>286207</v>
      </c>
      <c r="E21" s="26">
        <v>871</v>
      </c>
      <c r="F21" s="26">
        <v>122</v>
      </c>
      <c r="G21" s="27">
        <f t="shared" si="1"/>
        <v>14.006888633754306</v>
      </c>
      <c r="H21" s="27">
        <v>8.4</v>
      </c>
      <c r="I21" s="14">
        <v>10861</v>
      </c>
      <c r="J21" s="14">
        <v>19820</v>
      </c>
      <c r="K21" s="14">
        <f t="shared" si="2"/>
        <v>30681</v>
      </c>
      <c r="L21" s="153"/>
      <c r="M21" s="1"/>
    </row>
    <row r="22" spans="1:13">
      <c r="A22" s="235" t="s">
        <v>14</v>
      </c>
      <c r="B22" s="4" t="s">
        <v>167</v>
      </c>
      <c r="C22" s="14">
        <f t="shared" si="3"/>
        <v>286207</v>
      </c>
      <c r="D22" s="26">
        <f t="shared" si="0"/>
        <v>286957</v>
      </c>
      <c r="E22" s="26">
        <v>750</v>
      </c>
      <c r="F22" s="26">
        <v>104</v>
      </c>
      <c r="G22" s="27">
        <f t="shared" si="1"/>
        <v>13.866666666666665</v>
      </c>
      <c r="H22" s="27">
        <v>8.4</v>
      </c>
      <c r="I22" s="14"/>
      <c r="J22" s="14"/>
      <c r="K22" s="14">
        <f t="shared" si="2"/>
        <v>0</v>
      </c>
      <c r="L22" s="153"/>
      <c r="M22" s="1" t="s">
        <v>235</v>
      </c>
    </row>
    <row r="23" spans="1:13" ht="15.75" thickBot="1">
      <c r="A23" s="236" t="s">
        <v>14</v>
      </c>
      <c r="B23" s="155" t="s">
        <v>168</v>
      </c>
      <c r="C23" s="156"/>
      <c r="D23" s="157"/>
      <c r="E23" s="157">
        <f>SUM(E11:E22)</f>
        <v>10925</v>
      </c>
      <c r="F23" s="157">
        <f>SUM(F11:F22)</f>
        <v>1437</v>
      </c>
      <c r="G23" s="158">
        <f>F23/E23*100</f>
        <v>13.153318077803203</v>
      </c>
      <c r="H23" s="158">
        <v>8.4</v>
      </c>
      <c r="I23" s="156">
        <f>SUM(I11:I22)</f>
        <v>12676</v>
      </c>
      <c r="J23" s="156">
        <f>SUM(J11:J22)</f>
        <v>40087</v>
      </c>
      <c r="K23" s="156">
        <f>SUM(K11:K22)</f>
        <v>52763</v>
      </c>
      <c r="L23" s="159">
        <f>SUM(L11:L22)</f>
        <v>0</v>
      </c>
    </row>
    <row r="24" spans="1:13" ht="15.75" thickBot="1"/>
    <row r="25" spans="1:13" ht="18.75">
      <c r="A25" s="234" t="s">
        <v>18</v>
      </c>
      <c r="B25" s="146" t="s">
        <v>1</v>
      </c>
      <c r="C25" s="147" t="s">
        <v>18</v>
      </c>
      <c r="D25" s="148"/>
      <c r="E25" s="148"/>
      <c r="F25" s="148"/>
      <c r="G25" s="217" t="s">
        <v>228</v>
      </c>
      <c r="H25" s="148"/>
      <c r="I25" s="148"/>
      <c r="J25" s="148"/>
      <c r="K25" s="148"/>
      <c r="L25" s="149"/>
    </row>
    <row r="26" spans="1:13">
      <c r="A26" s="235"/>
      <c r="B26" s="101" t="s">
        <v>151</v>
      </c>
      <c r="C26" s="104" t="s">
        <v>15</v>
      </c>
      <c r="D26" s="103"/>
      <c r="E26" s="103"/>
      <c r="F26" s="103"/>
      <c r="G26" s="103"/>
      <c r="H26" s="103"/>
      <c r="I26" s="103"/>
      <c r="J26" s="103"/>
      <c r="K26" s="103"/>
      <c r="L26" s="150"/>
    </row>
    <row r="27" spans="1:13">
      <c r="A27" s="235"/>
      <c r="B27" s="101" t="s">
        <v>152</v>
      </c>
      <c r="C27" s="104" t="s">
        <v>155</v>
      </c>
      <c r="D27" s="103"/>
      <c r="E27" s="103"/>
      <c r="F27" s="103"/>
      <c r="G27" s="103"/>
      <c r="H27" s="103"/>
      <c r="I27" s="103"/>
      <c r="J27" s="103"/>
      <c r="K27" s="103"/>
      <c r="L27" s="150"/>
    </row>
    <row r="28" spans="1:13">
      <c r="A28" s="235"/>
      <c r="B28" s="101" t="s">
        <v>6</v>
      </c>
      <c r="C28" s="107">
        <v>9402</v>
      </c>
      <c r="D28" s="103"/>
      <c r="E28" s="103"/>
      <c r="F28" s="103"/>
      <c r="G28" s="103"/>
      <c r="H28" s="103"/>
      <c r="I28" s="103"/>
      <c r="J28" s="103"/>
      <c r="K28" s="103"/>
      <c r="L28" s="150"/>
    </row>
    <row r="29" spans="1:13">
      <c r="A29" s="235"/>
      <c r="B29" s="101" t="s">
        <v>153</v>
      </c>
      <c r="C29" s="110" t="s">
        <v>181</v>
      </c>
      <c r="D29" s="103"/>
      <c r="E29" s="103"/>
      <c r="F29" s="103"/>
      <c r="G29" s="103"/>
      <c r="H29" s="103"/>
      <c r="I29" s="103"/>
      <c r="J29" s="103"/>
      <c r="K29" s="103"/>
      <c r="L29" s="150"/>
    </row>
    <row r="30" spans="1:13">
      <c r="A30" s="235"/>
      <c r="B30" s="101" t="s">
        <v>154</v>
      </c>
      <c r="C30" s="107">
        <v>2002</v>
      </c>
      <c r="D30" s="103"/>
      <c r="E30" s="103"/>
      <c r="F30" s="103"/>
      <c r="G30" s="103"/>
      <c r="H30" s="103"/>
      <c r="I30" s="103"/>
      <c r="J30" s="103"/>
      <c r="K30" s="103"/>
      <c r="L30" s="150"/>
    </row>
    <row r="31" spans="1:13">
      <c r="A31" s="235"/>
      <c r="B31" s="99"/>
      <c r="C31" s="105"/>
      <c r="D31" s="105"/>
      <c r="E31" s="105"/>
      <c r="F31" s="105"/>
      <c r="G31" s="105"/>
      <c r="H31" s="105"/>
      <c r="I31" s="105"/>
      <c r="J31" s="105"/>
      <c r="K31" s="105"/>
      <c r="L31" s="151"/>
    </row>
    <row r="32" spans="1:13" ht="75">
      <c r="A32" s="235"/>
      <c r="B32" s="108">
        <v>2017</v>
      </c>
      <c r="C32" s="109" t="s">
        <v>170</v>
      </c>
      <c r="D32" s="109" t="s">
        <v>171</v>
      </c>
      <c r="E32" s="109" t="s">
        <v>173</v>
      </c>
      <c r="F32" s="109" t="s">
        <v>174</v>
      </c>
      <c r="G32" s="109" t="s">
        <v>177</v>
      </c>
      <c r="H32" s="109" t="s">
        <v>175</v>
      </c>
      <c r="I32" s="109" t="s">
        <v>172</v>
      </c>
      <c r="J32" s="109" t="s">
        <v>178</v>
      </c>
      <c r="K32" s="109" t="s">
        <v>179</v>
      </c>
      <c r="L32" s="152" t="s">
        <v>176</v>
      </c>
    </row>
    <row r="33" spans="1:13">
      <c r="A33" s="235"/>
      <c r="B33" s="4" t="s">
        <v>156</v>
      </c>
      <c r="C33" s="14">
        <v>326321</v>
      </c>
      <c r="D33" s="26">
        <f>C33+E33</f>
        <v>326491</v>
      </c>
      <c r="E33" s="26">
        <v>170</v>
      </c>
      <c r="F33" s="26">
        <v>58</v>
      </c>
      <c r="G33" s="27">
        <f>F33/E33*100</f>
        <v>34.117647058823529</v>
      </c>
      <c r="H33" s="27">
        <v>10.9</v>
      </c>
      <c r="I33" s="14"/>
      <c r="J33" s="14">
        <v>96904</v>
      </c>
      <c r="K33" s="14">
        <v>96904</v>
      </c>
      <c r="L33" s="153"/>
    </row>
    <row r="34" spans="1:13">
      <c r="A34" s="235"/>
      <c r="B34" s="4" t="s">
        <v>157</v>
      </c>
      <c r="C34" s="14">
        <f>D33</f>
        <v>326491</v>
      </c>
      <c r="D34" s="26">
        <f t="shared" ref="D34:D44" si="4">C34+E34</f>
        <v>327072</v>
      </c>
      <c r="E34" s="26">
        <v>581</v>
      </c>
      <c r="F34" s="26">
        <v>89</v>
      </c>
      <c r="G34" s="27">
        <f t="shared" ref="G34:G44" si="5">F34/E34*100</f>
        <v>15.3184165232358</v>
      </c>
      <c r="H34" s="27">
        <v>10.9</v>
      </c>
      <c r="I34" s="14"/>
      <c r="J34" s="14"/>
      <c r="K34" s="14">
        <f>I34+J34</f>
        <v>0</v>
      </c>
      <c r="L34" s="153"/>
    </row>
    <row r="35" spans="1:13">
      <c r="A35" s="235"/>
      <c r="B35" s="4" t="s">
        <v>158</v>
      </c>
      <c r="C35" s="26">
        <f t="shared" ref="C35:C44" si="6">D34</f>
        <v>327072</v>
      </c>
      <c r="D35" s="26">
        <f t="shared" si="4"/>
        <v>327428</v>
      </c>
      <c r="E35" s="26">
        <v>356</v>
      </c>
      <c r="F35" s="26">
        <v>0</v>
      </c>
      <c r="G35" s="27">
        <f t="shared" si="5"/>
        <v>0</v>
      </c>
      <c r="H35" s="27">
        <v>10.9</v>
      </c>
      <c r="I35" s="14">
        <v>2360</v>
      </c>
      <c r="J35" s="14"/>
      <c r="K35" s="14">
        <v>2360</v>
      </c>
      <c r="L35" s="153"/>
    </row>
    <row r="36" spans="1:13">
      <c r="A36" s="235"/>
      <c r="B36" s="4" t="s">
        <v>159</v>
      </c>
      <c r="C36" s="14">
        <f t="shared" si="6"/>
        <v>327428</v>
      </c>
      <c r="D36" s="26">
        <f t="shared" si="4"/>
        <v>327782</v>
      </c>
      <c r="E36" s="26">
        <v>354</v>
      </c>
      <c r="F36" s="26">
        <v>117</v>
      </c>
      <c r="G36" s="27">
        <f t="shared" si="5"/>
        <v>33.050847457627121</v>
      </c>
      <c r="H36" s="27">
        <v>10.9</v>
      </c>
      <c r="I36" s="14"/>
      <c r="J36" s="14"/>
      <c r="K36" s="14">
        <f t="shared" ref="K36:K44" si="7">I36+J36</f>
        <v>0</v>
      </c>
      <c r="L36" s="153"/>
    </row>
    <row r="37" spans="1:13">
      <c r="A37" s="235"/>
      <c r="B37" s="4" t="s">
        <v>160</v>
      </c>
      <c r="C37" s="14">
        <f t="shared" si="6"/>
        <v>327782</v>
      </c>
      <c r="D37" s="26">
        <f t="shared" si="4"/>
        <v>328228</v>
      </c>
      <c r="E37" s="26">
        <v>446</v>
      </c>
      <c r="F37" s="26">
        <v>0</v>
      </c>
      <c r="G37" s="27">
        <f t="shared" si="5"/>
        <v>0</v>
      </c>
      <c r="H37" s="27">
        <v>10.9</v>
      </c>
      <c r="I37" s="11"/>
      <c r="J37" s="11"/>
      <c r="K37" s="11">
        <f t="shared" si="7"/>
        <v>0</v>
      </c>
      <c r="L37" s="154"/>
    </row>
    <row r="38" spans="1:13">
      <c r="A38" s="235"/>
      <c r="B38" s="4" t="s">
        <v>161</v>
      </c>
      <c r="C38" s="14">
        <f t="shared" si="6"/>
        <v>328228</v>
      </c>
      <c r="D38" s="26">
        <f t="shared" si="4"/>
        <v>328698</v>
      </c>
      <c r="E38" s="26">
        <v>470</v>
      </c>
      <c r="F38" s="26">
        <v>102</v>
      </c>
      <c r="G38" s="27">
        <f t="shared" si="5"/>
        <v>21.702127659574469</v>
      </c>
      <c r="H38" s="27">
        <v>10.9</v>
      </c>
      <c r="I38" s="11"/>
      <c r="J38" s="11"/>
      <c r="K38" s="11">
        <f t="shared" si="7"/>
        <v>0</v>
      </c>
      <c r="L38" s="154"/>
    </row>
    <row r="39" spans="1:13">
      <c r="A39" s="235"/>
      <c r="B39" s="4" t="s">
        <v>162</v>
      </c>
      <c r="C39" s="14">
        <f t="shared" si="6"/>
        <v>328698</v>
      </c>
      <c r="D39" s="26">
        <f t="shared" si="4"/>
        <v>329000</v>
      </c>
      <c r="E39" s="26">
        <v>302</v>
      </c>
      <c r="F39" s="26">
        <v>55</v>
      </c>
      <c r="G39" s="27">
        <f t="shared" si="5"/>
        <v>18.211920529801322</v>
      </c>
      <c r="H39" s="27">
        <v>10.9</v>
      </c>
      <c r="I39" s="11"/>
      <c r="J39" s="11"/>
      <c r="K39" s="11">
        <f t="shared" si="7"/>
        <v>0</v>
      </c>
      <c r="L39" s="154"/>
    </row>
    <row r="40" spans="1:13">
      <c r="A40" s="235"/>
      <c r="B40" s="4" t="s">
        <v>163</v>
      </c>
      <c r="C40" s="14">
        <f t="shared" si="6"/>
        <v>329000</v>
      </c>
      <c r="D40" s="26">
        <f t="shared" si="4"/>
        <v>329363</v>
      </c>
      <c r="E40" s="26">
        <v>363</v>
      </c>
      <c r="F40" s="26">
        <v>0</v>
      </c>
      <c r="G40" s="27">
        <f t="shared" si="5"/>
        <v>0</v>
      </c>
      <c r="H40" s="27">
        <v>10.9</v>
      </c>
      <c r="I40" s="11"/>
      <c r="J40" s="11"/>
      <c r="K40" s="11">
        <f t="shared" si="7"/>
        <v>0</v>
      </c>
      <c r="L40" s="154"/>
    </row>
    <row r="41" spans="1:13">
      <c r="A41" s="235"/>
      <c r="B41" s="4" t="s">
        <v>164</v>
      </c>
      <c r="C41" s="14">
        <f t="shared" si="6"/>
        <v>329363</v>
      </c>
      <c r="D41" s="26">
        <f t="shared" si="4"/>
        <v>329680</v>
      </c>
      <c r="E41" s="26">
        <v>317</v>
      </c>
      <c r="F41" s="26">
        <v>114</v>
      </c>
      <c r="G41" s="27">
        <f t="shared" si="5"/>
        <v>35.962145110410091</v>
      </c>
      <c r="H41" s="27">
        <v>10.9</v>
      </c>
      <c r="I41" s="11"/>
      <c r="J41" s="11"/>
      <c r="K41" s="11">
        <f t="shared" si="7"/>
        <v>0</v>
      </c>
      <c r="L41" s="154"/>
    </row>
    <row r="42" spans="1:13">
      <c r="A42" s="235"/>
      <c r="B42" s="4" t="s">
        <v>165</v>
      </c>
      <c r="C42" s="14">
        <f t="shared" si="6"/>
        <v>329680</v>
      </c>
      <c r="D42" s="26">
        <f t="shared" si="4"/>
        <v>330091</v>
      </c>
      <c r="E42" s="26">
        <v>411</v>
      </c>
      <c r="F42" s="26">
        <v>63</v>
      </c>
      <c r="G42" s="27">
        <f t="shared" si="5"/>
        <v>15.328467153284672</v>
      </c>
      <c r="H42" s="27">
        <v>10.9</v>
      </c>
      <c r="I42" s="11">
        <v>1815</v>
      </c>
      <c r="J42" s="11"/>
      <c r="K42" s="11">
        <f t="shared" si="7"/>
        <v>1815</v>
      </c>
      <c r="L42" s="154"/>
    </row>
    <row r="43" spans="1:13">
      <c r="A43" s="235"/>
      <c r="B43" s="4" t="s">
        <v>166</v>
      </c>
      <c r="C43" s="14">
        <f t="shared" si="6"/>
        <v>330091</v>
      </c>
      <c r="D43" s="26">
        <f t="shared" si="4"/>
        <v>330668</v>
      </c>
      <c r="E43" s="26">
        <v>577</v>
      </c>
      <c r="F43" s="26">
        <v>61</v>
      </c>
      <c r="G43" s="27">
        <f t="shared" si="5"/>
        <v>10.571923743500866</v>
      </c>
      <c r="H43" s="27">
        <v>10.9</v>
      </c>
      <c r="I43" s="14"/>
      <c r="J43" s="14"/>
      <c r="K43" s="14">
        <f t="shared" si="7"/>
        <v>0</v>
      </c>
      <c r="L43" s="153"/>
    </row>
    <row r="44" spans="1:13">
      <c r="A44" s="235"/>
      <c r="B44" s="4" t="s">
        <v>167</v>
      </c>
      <c r="C44" s="14">
        <f t="shared" si="6"/>
        <v>330668</v>
      </c>
      <c r="D44" s="26">
        <f t="shared" si="4"/>
        <v>331025</v>
      </c>
      <c r="E44" s="26">
        <v>357</v>
      </c>
      <c r="F44" s="26">
        <v>60</v>
      </c>
      <c r="G44" s="27">
        <f t="shared" si="5"/>
        <v>16.806722689075631</v>
      </c>
      <c r="H44" s="27">
        <v>10.9</v>
      </c>
      <c r="I44" s="14"/>
      <c r="J44" s="14"/>
      <c r="K44" s="14">
        <f t="shared" si="7"/>
        <v>0</v>
      </c>
      <c r="L44" s="153"/>
      <c r="M44" s="1" t="s">
        <v>234</v>
      </c>
    </row>
    <row r="45" spans="1:13" ht="15.75" thickBot="1">
      <c r="A45" s="236"/>
      <c r="B45" s="155" t="s">
        <v>168</v>
      </c>
      <c r="C45" s="156"/>
      <c r="D45" s="157"/>
      <c r="E45" s="157">
        <f>SUM(E33:E44)</f>
        <v>4704</v>
      </c>
      <c r="F45" s="157">
        <f>SUM(F33:F44)</f>
        <v>719</v>
      </c>
      <c r="G45" s="158">
        <f>F45/E45*100</f>
        <v>15.28486394557823</v>
      </c>
      <c r="H45" s="160">
        <v>10.9</v>
      </c>
      <c r="I45" s="156">
        <f>SUM(I33:I44)</f>
        <v>4175</v>
      </c>
      <c r="J45" s="156">
        <f>SUM(J33:J44)</f>
        <v>96904</v>
      </c>
      <c r="K45" s="156">
        <f>SUM(K33:K44)</f>
        <v>101079</v>
      </c>
      <c r="L45" s="159">
        <f>SUM(L33:L44)</f>
        <v>0</v>
      </c>
    </row>
    <row r="46" spans="1:13" ht="15.75" thickBot="1"/>
    <row r="47" spans="1:13" ht="18.75">
      <c r="A47" s="234" t="s">
        <v>23</v>
      </c>
      <c r="B47" s="146" t="s">
        <v>1</v>
      </c>
      <c r="C47" s="147" t="s">
        <v>23</v>
      </c>
      <c r="D47" s="148"/>
      <c r="E47" s="148"/>
      <c r="F47" s="217"/>
      <c r="G47" s="217" t="s">
        <v>229</v>
      </c>
      <c r="H47" s="148"/>
      <c r="I47" s="148"/>
      <c r="J47" s="148"/>
      <c r="K47" s="148"/>
      <c r="L47" s="149"/>
    </row>
    <row r="48" spans="1:13">
      <c r="A48" s="235"/>
      <c r="B48" s="101" t="s">
        <v>151</v>
      </c>
      <c r="C48" s="104" t="s">
        <v>15</v>
      </c>
      <c r="D48" s="103"/>
      <c r="E48" s="103"/>
      <c r="F48" s="103"/>
      <c r="G48" s="103"/>
      <c r="H48" s="103"/>
      <c r="I48" s="103"/>
      <c r="J48" s="103"/>
      <c r="K48" s="103"/>
      <c r="L48" s="150"/>
    </row>
    <row r="49" spans="1:12">
      <c r="A49" s="235"/>
      <c r="B49" s="101" t="s">
        <v>152</v>
      </c>
      <c r="C49" s="104" t="s">
        <v>155</v>
      </c>
      <c r="D49" s="103"/>
      <c r="E49" s="103"/>
      <c r="F49" s="103"/>
      <c r="G49" s="103"/>
      <c r="H49" s="103"/>
      <c r="I49" s="103"/>
      <c r="J49" s="103"/>
      <c r="K49" s="103"/>
      <c r="L49" s="150"/>
    </row>
    <row r="50" spans="1:12">
      <c r="A50" s="235"/>
      <c r="B50" s="101" t="s">
        <v>6</v>
      </c>
      <c r="C50" s="107">
        <v>9402</v>
      </c>
      <c r="D50" s="103"/>
      <c r="E50" s="103"/>
      <c r="F50" s="103"/>
      <c r="G50" s="103"/>
      <c r="H50" s="103"/>
      <c r="I50" s="103"/>
      <c r="J50" s="103"/>
      <c r="K50" s="103"/>
      <c r="L50" s="150"/>
    </row>
    <row r="51" spans="1:12">
      <c r="A51" s="235"/>
      <c r="B51" s="101" t="s">
        <v>153</v>
      </c>
      <c r="C51" s="104" t="s">
        <v>17</v>
      </c>
      <c r="D51" s="103"/>
      <c r="E51" s="103"/>
      <c r="F51" s="103"/>
      <c r="G51" s="103"/>
      <c r="H51" s="103"/>
      <c r="I51" s="103"/>
      <c r="J51" s="103"/>
      <c r="K51" s="103"/>
      <c r="L51" s="150"/>
    </row>
    <row r="52" spans="1:12">
      <c r="A52" s="235"/>
      <c r="B52" s="101" t="s">
        <v>154</v>
      </c>
      <c r="C52" s="107">
        <v>2007</v>
      </c>
      <c r="D52" s="103"/>
      <c r="E52" s="103"/>
      <c r="F52" s="103"/>
      <c r="G52" s="103"/>
      <c r="H52" s="103"/>
      <c r="I52" s="103"/>
      <c r="J52" s="103"/>
      <c r="K52" s="103"/>
      <c r="L52" s="150"/>
    </row>
    <row r="53" spans="1:12">
      <c r="A53" s="235"/>
      <c r="B53" s="99"/>
      <c r="C53" s="105"/>
      <c r="D53" s="105"/>
      <c r="E53" s="105"/>
      <c r="F53" s="105"/>
      <c r="G53" s="105"/>
      <c r="H53" s="105"/>
      <c r="I53" s="105"/>
      <c r="J53" s="105"/>
      <c r="K53" s="105"/>
      <c r="L53" s="151"/>
    </row>
    <row r="54" spans="1:12" ht="75">
      <c r="A54" s="235"/>
      <c r="B54" s="108">
        <v>2017</v>
      </c>
      <c r="C54" s="109" t="s">
        <v>170</v>
      </c>
      <c r="D54" s="109" t="s">
        <v>171</v>
      </c>
      <c r="E54" s="109" t="s">
        <v>173</v>
      </c>
      <c r="F54" s="109" t="s">
        <v>174</v>
      </c>
      <c r="G54" s="109" t="s">
        <v>177</v>
      </c>
      <c r="H54" s="109" t="s">
        <v>175</v>
      </c>
      <c r="I54" s="109" t="s">
        <v>172</v>
      </c>
      <c r="J54" s="109" t="s">
        <v>178</v>
      </c>
      <c r="K54" s="109" t="s">
        <v>179</v>
      </c>
      <c r="L54" s="152" t="s">
        <v>176</v>
      </c>
    </row>
    <row r="55" spans="1:12">
      <c r="A55" s="235"/>
      <c r="B55" s="4" t="s">
        <v>156</v>
      </c>
      <c r="C55" s="14">
        <v>317386</v>
      </c>
      <c r="D55" s="26">
        <f>C55+E55</f>
        <v>318941</v>
      </c>
      <c r="E55" s="26">
        <v>1555</v>
      </c>
      <c r="F55" s="26">
        <v>183</v>
      </c>
      <c r="G55" s="27">
        <f>F55/E55*100</f>
        <v>11.768488745980706</v>
      </c>
      <c r="H55" s="27">
        <v>8.3000000000000007</v>
      </c>
      <c r="I55" s="14"/>
      <c r="J55" s="14"/>
      <c r="K55" s="14">
        <f t="shared" ref="K55:K66" si="8">I55+J55</f>
        <v>0</v>
      </c>
      <c r="L55" s="153"/>
    </row>
    <row r="56" spans="1:12">
      <c r="A56" s="235"/>
      <c r="B56" s="4" t="s">
        <v>157</v>
      </c>
      <c r="C56" s="14">
        <f>D55</f>
        <v>318941</v>
      </c>
      <c r="D56" s="26">
        <f t="shared" ref="D56:D66" si="9">C56+E56</f>
        <v>319758</v>
      </c>
      <c r="E56" s="26">
        <v>817</v>
      </c>
      <c r="F56" s="26">
        <v>114</v>
      </c>
      <c r="G56" s="27">
        <f t="shared" ref="G56:G66" si="10">F56/E56*100</f>
        <v>13.953488372093023</v>
      </c>
      <c r="H56" s="27">
        <v>8.3000000000000007</v>
      </c>
      <c r="I56" s="14"/>
      <c r="J56" s="14"/>
      <c r="K56" s="14">
        <f t="shared" si="8"/>
        <v>0</v>
      </c>
      <c r="L56" s="153"/>
    </row>
    <row r="57" spans="1:12">
      <c r="A57" s="235"/>
      <c r="B57" s="4" t="s">
        <v>158</v>
      </c>
      <c r="C57" s="26">
        <f t="shared" ref="C57:C66" si="11">D56</f>
        <v>319758</v>
      </c>
      <c r="D57" s="26">
        <f t="shared" si="9"/>
        <v>320300</v>
      </c>
      <c r="E57" s="26">
        <v>542</v>
      </c>
      <c r="F57" s="26">
        <v>63</v>
      </c>
      <c r="G57" s="27">
        <f t="shared" si="10"/>
        <v>11.623616236162361</v>
      </c>
      <c r="H57" s="27">
        <v>8.3000000000000007</v>
      </c>
      <c r="I57" s="14"/>
      <c r="J57" s="14"/>
      <c r="K57" s="14">
        <f t="shared" si="8"/>
        <v>0</v>
      </c>
      <c r="L57" s="153"/>
    </row>
    <row r="58" spans="1:12">
      <c r="A58" s="235"/>
      <c r="B58" s="4" t="s">
        <v>159</v>
      </c>
      <c r="C58" s="14">
        <f t="shared" si="11"/>
        <v>320300</v>
      </c>
      <c r="D58" s="26">
        <f t="shared" si="9"/>
        <v>320822</v>
      </c>
      <c r="E58" s="26">
        <v>522</v>
      </c>
      <c r="F58" s="26">
        <v>80</v>
      </c>
      <c r="G58" s="27">
        <f t="shared" si="10"/>
        <v>15.325670498084291</v>
      </c>
      <c r="H58" s="27">
        <v>8.3000000000000007</v>
      </c>
      <c r="I58" s="14"/>
      <c r="J58" s="14"/>
      <c r="K58" s="14">
        <f t="shared" si="8"/>
        <v>0</v>
      </c>
      <c r="L58" s="153"/>
    </row>
    <row r="59" spans="1:12">
      <c r="A59" s="235"/>
      <c r="B59" s="4" t="s">
        <v>160</v>
      </c>
      <c r="C59" s="14">
        <f t="shared" si="11"/>
        <v>320822</v>
      </c>
      <c r="D59" s="26">
        <f t="shared" si="9"/>
        <v>321562</v>
      </c>
      <c r="E59" s="26">
        <v>740</v>
      </c>
      <c r="F59" s="26">
        <v>75</v>
      </c>
      <c r="G59" s="27">
        <f t="shared" si="10"/>
        <v>10.135135135135135</v>
      </c>
      <c r="H59" s="27">
        <v>8.3000000000000007</v>
      </c>
      <c r="I59" s="11"/>
      <c r="J59" s="11">
        <v>24990</v>
      </c>
      <c r="K59" s="11">
        <f t="shared" si="8"/>
        <v>24990</v>
      </c>
      <c r="L59" s="154"/>
    </row>
    <row r="60" spans="1:12">
      <c r="A60" s="235"/>
      <c r="B60" s="4" t="s">
        <v>161</v>
      </c>
      <c r="C60" s="14">
        <f t="shared" si="11"/>
        <v>321562</v>
      </c>
      <c r="D60" s="26">
        <f t="shared" si="9"/>
        <v>322040</v>
      </c>
      <c r="E60" s="26">
        <v>478</v>
      </c>
      <c r="F60" s="26">
        <v>75</v>
      </c>
      <c r="G60" s="27">
        <f t="shared" si="10"/>
        <v>15.690376569037657</v>
      </c>
      <c r="H60" s="27">
        <v>8.3000000000000007</v>
      </c>
      <c r="I60" s="11"/>
      <c r="J60" s="11">
        <v>6573</v>
      </c>
      <c r="K60" s="11">
        <f t="shared" si="8"/>
        <v>6573</v>
      </c>
      <c r="L60" s="154"/>
    </row>
    <row r="61" spans="1:12">
      <c r="A61" s="235"/>
      <c r="B61" s="4" t="s">
        <v>162</v>
      </c>
      <c r="C61" s="14">
        <f t="shared" si="11"/>
        <v>322040</v>
      </c>
      <c r="D61" s="26">
        <f t="shared" si="9"/>
        <v>322363</v>
      </c>
      <c r="E61" s="26">
        <v>323</v>
      </c>
      <c r="F61" s="26">
        <v>51</v>
      </c>
      <c r="G61" s="27">
        <f t="shared" si="10"/>
        <v>15.789473684210526</v>
      </c>
      <c r="H61" s="27">
        <v>8.3000000000000007</v>
      </c>
      <c r="I61" s="11"/>
      <c r="J61" s="11"/>
      <c r="K61" s="11">
        <f t="shared" si="8"/>
        <v>0</v>
      </c>
      <c r="L61" s="154"/>
    </row>
    <row r="62" spans="1:12">
      <c r="A62" s="235"/>
      <c r="B62" s="4" t="s">
        <v>163</v>
      </c>
      <c r="C62" s="14">
        <f t="shared" si="11"/>
        <v>322363</v>
      </c>
      <c r="D62" s="26">
        <f t="shared" si="9"/>
        <v>322748</v>
      </c>
      <c r="E62" s="26">
        <v>385</v>
      </c>
      <c r="F62" s="26">
        <v>53</v>
      </c>
      <c r="G62" s="27">
        <f t="shared" si="10"/>
        <v>13.766233766233766</v>
      </c>
      <c r="H62" s="27">
        <v>8.3000000000000007</v>
      </c>
      <c r="I62" s="11"/>
      <c r="J62" s="11"/>
      <c r="K62" s="11">
        <f t="shared" si="8"/>
        <v>0</v>
      </c>
      <c r="L62" s="154"/>
    </row>
    <row r="63" spans="1:12">
      <c r="A63" s="235"/>
      <c r="B63" s="4" t="s">
        <v>164</v>
      </c>
      <c r="C63" s="14">
        <f t="shared" si="11"/>
        <v>322748</v>
      </c>
      <c r="D63" s="26">
        <f t="shared" si="9"/>
        <v>323115</v>
      </c>
      <c r="E63" s="26">
        <v>367</v>
      </c>
      <c r="F63" s="26">
        <v>0</v>
      </c>
      <c r="G63" s="27">
        <f t="shared" si="10"/>
        <v>0</v>
      </c>
      <c r="H63" s="27">
        <v>8.3000000000000007</v>
      </c>
      <c r="I63" s="11">
        <v>2360</v>
      </c>
      <c r="J63" s="11"/>
      <c r="K63" s="11">
        <f t="shared" si="8"/>
        <v>2360</v>
      </c>
      <c r="L63" s="154"/>
    </row>
    <row r="64" spans="1:12">
      <c r="A64" s="235"/>
      <c r="B64" s="4" t="s">
        <v>165</v>
      </c>
      <c r="C64" s="14">
        <f t="shared" si="11"/>
        <v>323115</v>
      </c>
      <c r="D64" s="26">
        <f t="shared" si="9"/>
        <v>323530</v>
      </c>
      <c r="E64" s="26">
        <v>415</v>
      </c>
      <c r="F64" s="26">
        <v>71</v>
      </c>
      <c r="G64" s="27">
        <f t="shared" si="10"/>
        <v>17.108433734939759</v>
      </c>
      <c r="H64" s="27">
        <v>8.3000000000000007</v>
      </c>
      <c r="I64" s="11">
        <v>1815</v>
      </c>
      <c r="J64" s="11">
        <v>5372</v>
      </c>
      <c r="K64" s="11">
        <f t="shared" si="8"/>
        <v>7187</v>
      </c>
      <c r="L64" s="154"/>
    </row>
    <row r="65" spans="1:13">
      <c r="A65" s="235"/>
      <c r="B65" s="4" t="s">
        <v>166</v>
      </c>
      <c r="C65" s="14">
        <f t="shared" si="11"/>
        <v>323530</v>
      </c>
      <c r="D65" s="26">
        <f t="shared" si="9"/>
        <v>323980</v>
      </c>
      <c r="E65" s="26">
        <v>450</v>
      </c>
      <c r="F65" s="26">
        <v>72</v>
      </c>
      <c r="G65" s="27">
        <f t="shared" si="10"/>
        <v>16</v>
      </c>
      <c r="H65" s="27">
        <v>8.3000000000000007</v>
      </c>
      <c r="I65" s="14"/>
      <c r="J65" s="14"/>
      <c r="K65" s="14">
        <f t="shared" si="8"/>
        <v>0</v>
      </c>
      <c r="L65" s="153"/>
    </row>
    <row r="66" spans="1:13">
      <c r="A66" s="235"/>
      <c r="B66" s="4" t="s">
        <v>167</v>
      </c>
      <c r="C66" s="14">
        <f t="shared" si="11"/>
        <v>323980</v>
      </c>
      <c r="D66" s="26">
        <f t="shared" si="9"/>
        <v>324249</v>
      </c>
      <c r="E66" s="26">
        <v>269</v>
      </c>
      <c r="F66" s="26">
        <v>40</v>
      </c>
      <c r="G66" s="27">
        <f t="shared" si="10"/>
        <v>14.869888475836431</v>
      </c>
      <c r="H66" s="27">
        <v>8.3000000000000007</v>
      </c>
      <c r="I66" s="14">
        <v>6200</v>
      </c>
      <c r="J66" s="14">
        <v>25300</v>
      </c>
      <c r="K66" s="14">
        <f t="shared" si="8"/>
        <v>31500</v>
      </c>
      <c r="L66" s="153"/>
      <c r="M66" s="1" t="s">
        <v>234</v>
      </c>
    </row>
    <row r="67" spans="1:13" ht="15.75" thickBot="1">
      <c r="A67" s="236"/>
      <c r="B67" s="155" t="s">
        <v>168</v>
      </c>
      <c r="C67" s="156"/>
      <c r="D67" s="157"/>
      <c r="E67" s="157">
        <f>SUM(E55:E66)</f>
        <v>6863</v>
      </c>
      <c r="F67" s="157">
        <f>SUM(F55:F66)</f>
        <v>877</v>
      </c>
      <c r="G67" s="158">
        <f>F67/E67*100</f>
        <v>12.778668220894652</v>
      </c>
      <c r="H67" s="160">
        <v>8.3000000000000007</v>
      </c>
      <c r="I67" s="156">
        <f>SUM(I55:I66)</f>
        <v>10375</v>
      </c>
      <c r="J67" s="156">
        <f>SUM(J55:J66)</f>
        <v>62235</v>
      </c>
      <c r="K67" s="156">
        <f>SUM(K55:K66)</f>
        <v>72610</v>
      </c>
      <c r="L67" s="159">
        <f>SUM(L55:L66)</f>
        <v>0</v>
      </c>
    </row>
    <row r="68" spans="1:13" ht="15.75" thickBot="1"/>
    <row r="69" spans="1:13" ht="18.75">
      <c r="A69" s="234" t="s">
        <v>24</v>
      </c>
      <c r="B69" s="146" t="s">
        <v>1</v>
      </c>
      <c r="C69" s="147" t="s">
        <v>24</v>
      </c>
      <c r="D69" s="148"/>
      <c r="E69" s="148"/>
      <c r="F69" s="148"/>
      <c r="G69" s="217" t="s">
        <v>228</v>
      </c>
      <c r="H69" s="148"/>
      <c r="I69" s="148"/>
      <c r="J69" s="148"/>
      <c r="K69" s="148"/>
      <c r="L69" s="149"/>
    </row>
    <row r="70" spans="1:13">
      <c r="A70" s="235"/>
      <c r="B70" s="101" t="s">
        <v>151</v>
      </c>
      <c r="C70" s="104" t="s">
        <v>15</v>
      </c>
      <c r="D70" s="103"/>
      <c r="E70" s="103"/>
      <c r="F70" s="103"/>
      <c r="G70" s="103"/>
      <c r="H70" s="103"/>
      <c r="I70" s="103"/>
      <c r="J70" s="103"/>
      <c r="K70" s="103"/>
      <c r="L70" s="150"/>
    </row>
    <row r="71" spans="1:13">
      <c r="A71" s="235"/>
      <c r="B71" s="101" t="s">
        <v>152</v>
      </c>
      <c r="C71" s="104" t="s">
        <v>155</v>
      </c>
      <c r="D71" s="103"/>
      <c r="E71" s="103"/>
      <c r="F71" s="103"/>
      <c r="G71" s="103"/>
      <c r="H71" s="103"/>
      <c r="I71" s="103"/>
      <c r="J71" s="103"/>
      <c r="K71" s="103"/>
      <c r="L71" s="150"/>
    </row>
    <row r="72" spans="1:13">
      <c r="A72" s="235"/>
      <c r="B72" s="101" t="s">
        <v>6</v>
      </c>
      <c r="C72" s="107">
        <v>9402</v>
      </c>
      <c r="D72" s="103"/>
      <c r="E72" s="103"/>
      <c r="F72" s="103"/>
      <c r="G72" s="103"/>
      <c r="H72" s="103"/>
      <c r="I72" s="103"/>
      <c r="J72" s="103"/>
      <c r="K72" s="103"/>
      <c r="L72" s="150"/>
    </row>
    <row r="73" spans="1:13">
      <c r="A73" s="235"/>
      <c r="B73" s="101" t="s">
        <v>153</v>
      </c>
      <c r="C73" s="104" t="s">
        <v>25</v>
      </c>
      <c r="D73" s="103"/>
      <c r="E73" s="103"/>
      <c r="F73" s="103"/>
      <c r="G73" s="103"/>
      <c r="H73" s="103"/>
      <c r="I73" s="103"/>
      <c r="J73" s="103"/>
      <c r="K73" s="103"/>
      <c r="L73" s="150"/>
    </row>
    <row r="74" spans="1:13">
      <c r="A74" s="235"/>
      <c r="B74" s="101" t="s">
        <v>154</v>
      </c>
      <c r="C74" s="107">
        <v>2001</v>
      </c>
      <c r="D74" s="103"/>
      <c r="E74" s="103"/>
      <c r="F74" s="103"/>
      <c r="G74" s="103"/>
      <c r="H74" s="103"/>
      <c r="I74" s="103"/>
      <c r="J74" s="103"/>
      <c r="K74" s="103"/>
      <c r="L74" s="150"/>
    </row>
    <row r="75" spans="1:13">
      <c r="A75" s="235"/>
      <c r="B75" s="99"/>
      <c r="C75" s="105"/>
      <c r="D75" s="105"/>
      <c r="E75" s="105"/>
      <c r="F75" s="105"/>
      <c r="G75" s="105"/>
      <c r="H75" s="105"/>
      <c r="I75" s="105"/>
      <c r="J75" s="105"/>
      <c r="K75" s="105"/>
      <c r="L75" s="151"/>
    </row>
    <row r="76" spans="1:13" ht="75">
      <c r="A76" s="235"/>
      <c r="B76" s="108">
        <v>2017</v>
      </c>
      <c r="C76" s="109" t="s">
        <v>170</v>
      </c>
      <c r="D76" s="109" t="s">
        <v>171</v>
      </c>
      <c r="E76" s="109" t="s">
        <v>173</v>
      </c>
      <c r="F76" s="109" t="s">
        <v>174</v>
      </c>
      <c r="G76" s="109" t="s">
        <v>177</v>
      </c>
      <c r="H76" s="109" t="s">
        <v>175</v>
      </c>
      <c r="I76" s="109" t="s">
        <v>172</v>
      </c>
      <c r="J76" s="109" t="s">
        <v>178</v>
      </c>
      <c r="K76" s="109" t="s">
        <v>179</v>
      </c>
      <c r="L76" s="152" t="s">
        <v>176</v>
      </c>
    </row>
    <row r="77" spans="1:13">
      <c r="A77" s="235"/>
      <c r="B77" s="161" t="s">
        <v>156</v>
      </c>
      <c r="C77" s="162">
        <v>375488</v>
      </c>
      <c r="D77" s="163">
        <f>C77+E77</f>
        <v>376123</v>
      </c>
      <c r="E77" s="163">
        <v>635</v>
      </c>
      <c r="F77" s="163">
        <v>97</v>
      </c>
      <c r="G77" s="164">
        <f>F77/E77*100</f>
        <v>15.275590551181104</v>
      </c>
      <c r="H77" s="164">
        <v>10.9</v>
      </c>
      <c r="I77" s="162"/>
      <c r="J77" s="162"/>
      <c r="K77" s="162">
        <f t="shared" ref="K77:K88" si="12">I77+J77</f>
        <v>0</v>
      </c>
      <c r="L77" s="165"/>
    </row>
    <row r="78" spans="1:13">
      <c r="A78" s="235"/>
      <c r="B78" s="161" t="s">
        <v>157</v>
      </c>
      <c r="C78" s="162">
        <f>D77</f>
        <v>376123</v>
      </c>
      <c r="D78" s="163">
        <f t="shared" ref="D78:D88" si="13">C78+E78</f>
        <v>376220</v>
      </c>
      <c r="E78" s="163">
        <v>97</v>
      </c>
      <c r="F78" s="163">
        <v>0</v>
      </c>
      <c r="G78" s="164">
        <f t="shared" ref="G78:G88" si="14">F78/E78*100</f>
        <v>0</v>
      </c>
      <c r="H78" s="164">
        <v>10.9</v>
      </c>
      <c r="I78" s="162"/>
      <c r="J78" s="162"/>
      <c r="K78" s="162">
        <f t="shared" si="12"/>
        <v>0</v>
      </c>
      <c r="L78" s="165"/>
    </row>
    <row r="79" spans="1:13">
      <c r="A79" s="235"/>
      <c r="B79" s="161" t="s">
        <v>158</v>
      </c>
      <c r="C79" s="163">
        <f t="shared" ref="C79:C88" si="15">D78</f>
        <v>376220</v>
      </c>
      <c r="D79" s="163">
        <f t="shared" si="13"/>
        <v>376830</v>
      </c>
      <c r="E79" s="163">
        <v>610</v>
      </c>
      <c r="F79" s="163">
        <v>91</v>
      </c>
      <c r="G79" s="164">
        <f>F79/(E79+E78)*100</f>
        <v>12.871287128712872</v>
      </c>
      <c r="H79" s="164">
        <v>10.9</v>
      </c>
      <c r="I79" s="162"/>
      <c r="J79" s="162">
        <v>26711</v>
      </c>
      <c r="K79" s="162">
        <f t="shared" si="12"/>
        <v>26711</v>
      </c>
      <c r="L79" s="165">
        <v>26711</v>
      </c>
    </row>
    <row r="80" spans="1:13">
      <c r="A80" s="235"/>
      <c r="B80" s="161" t="s">
        <v>159</v>
      </c>
      <c r="C80" s="162">
        <f t="shared" si="15"/>
        <v>376830</v>
      </c>
      <c r="D80" s="163">
        <f t="shared" si="13"/>
        <v>377367</v>
      </c>
      <c r="E80" s="163">
        <v>537</v>
      </c>
      <c r="F80" s="163">
        <v>65</v>
      </c>
      <c r="G80" s="164">
        <f t="shared" si="14"/>
        <v>12.104283054003725</v>
      </c>
      <c r="H80" s="164">
        <v>10.9</v>
      </c>
      <c r="I80" s="162">
        <v>8327</v>
      </c>
      <c r="J80" s="162">
        <v>27427</v>
      </c>
      <c r="K80" s="162">
        <f t="shared" si="12"/>
        <v>35754</v>
      </c>
      <c r="L80" s="165"/>
    </row>
    <row r="81" spans="1:13">
      <c r="A81" s="235"/>
      <c r="B81" s="161" t="s">
        <v>160</v>
      </c>
      <c r="C81" s="162">
        <f t="shared" si="15"/>
        <v>377367</v>
      </c>
      <c r="D81" s="163">
        <f t="shared" si="13"/>
        <v>378020</v>
      </c>
      <c r="E81" s="163">
        <v>653</v>
      </c>
      <c r="F81" s="163">
        <v>78</v>
      </c>
      <c r="G81" s="164">
        <f t="shared" si="14"/>
        <v>11.944869831546708</v>
      </c>
      <c r="H81" s="164">
        <v>10.9</v>
      </c>
      <c r="I81" s="11"/>
      <c r="J81" s="11"/>
      <c r="K81" s="11">
        <f t="shared" si="12"/>
        <v>0</v>
      </c>
      <c r="L81" s="154"/>
    </row>
    <row r="82" spans="1:13">
      <c r="A82" s="235"/>
      <c r="B82" s="161" t="s">
        <v>161</v>
      </c>
      <c r="C82" s="162">
        <f t="shared" si="15"/>
        <v>378020</v>
      </c>
      <c r="D82" s="163">
        <f t="shared" si="13"/>
        <v>378851</v>
      </c>
      <c r="E82" s="163">
        <v>831</v>
      </c>
      <c r="F82" s="163">
        <v>86</v>
      </c>
      <c r="G82" s="164">
        <f t="shared" si="14"/>
        <v>10.348977135980746</v>
      </c>
      <c r="H82" s="164">
        <v>10.9</v>
      </c>
      <c r="I82" s="11"/>
      <c r="J82" s="11"/>
      <c r="K82" s="11">
        <f t="shared" si="12"/>
        <v>0</v>
      </c>
      <c r="L82" s="154"/>
    </row>
    <row r="83" spans="1:13">
      <c r="A83" s="235"/>
      <c r="B83" s="161" t="s">
        <v>162</v>
      </c>
      <c r="C83" s="162">
        <f t="shared" si="15"/>
        <v>378851</v>
      </c>
      <c r="D83" s="163">
        <f t="shared" si="13"/>
        <v>379361</v>
      </c>
      <c r="E83" s="163">
        <v>510</v>
      </c>
      <c r="F83" s="163">
        <v>60</v>
      </c>
      <c r="G83" s="164">
        <f t="shared" si="14"/>
        <v>11.76470588235294</v>
      </c>
      <c r="H83" s="164">
        <v>10.9</v>
      </c>
      <c r="I83" s="11"/>
      <c r="J83" s="11"/>
      <c r="K83" s="11">
        <f t="shared" si="12"/>
        <v>0</v>
      </c>
      <c r="L83" s="154"/>
    </row>
    <row r="84" spans="1:13">
      <c r="A84" s="235"/>
      <c r="B84" s="161" t="s">
        <v>163</v>
      </c>
      <c r="C84" s="162">
        <f t="shared" si="15"/>
        <v>379361</v>
      </c>
      <c r="D84" s="163">
        <f t="shared" si="13"/>
        <v>379931</v>
      </c>
      <c r="E84" s="163">
        <v>570</v>
      </c>
      <c r="F84" s="163">
        <v>68</v>
      </c>
      <c r="G84" s="164">
        <f t="shared" si="14"/>
        <v>11.929824561403509</v>
      </c>
      <c r="H84" s="164">
        <v>10.9</v>
      </c>
      <c r="I84" s="11"/>
      <c r="J84" s="11"/>
      <c r="K84" s="11">
        <f t="shared" si="12"/>
        <v>0</v>
      </c>
      <c r="L84" s="154"/>
    </row>
    <row r="85" spans="1:13">
      <c r="A85" s="235"/>
      <c r="B85" s="161" t="s">
        <v>164</v>
      </c>
      <c r="C85" s="162">
        <f t="shared" si="15"/>
        <v>379931</v>
      </c>
      <c r="D85" s="163">
        <f t="shared" si="13"/>
        <v>380484</v>
      </c>
      <c r="E85" s="163">
        <v>553</v>
      </c>
      <c r="F85" s="163">
        <v>69</v>
      </c>
      <c r="G85" s="164">
        <f t="shared" si="14"/>
        <v>12.477396021699819</v>
      </c>
      <c r="H85" s="164">
        <v>10.9</v>
      </c>
      <c r="I85" s="11"/>
      <c r="J85" s="11">
        <v>16403</v>
      </c>
      <c r="K85" s="11">
        <f t="shared" si="12"/>
        <v>16403</v>
      </c>
      <c r="L85" s="154"/>
    </row>
    <row r="86" spans="1:13">
      <c r="A86" s="235"/>
      <c r="B86" s="161" t="s">
        <v>165</v>
      </c>
      <c r="C86" s="162">
        <f t="shared" si="15"/>
        <v>380484</v>
      </c>
      <c r="D86" s="163">
        <f t="shared" si="13"/>
        <v>381233</v>
      </c>
      <c r="E86" s="163">
        <v>749</v>
      </c>
      <c r="F86" s="163">
        <v>90</v>
      </c>
      <c r="G86" s="164">
        <f t="shared" si="14"/>
        <v>12.016021361815755</v>
      </c>
      <c r="H86" s="164">
        <v>10.9</v>
      </c>
      <c r="I86" s="11">
        <v>1210</v>
      </c>
      <c r="J86" s="11"/>
      <c r="K86" s="11">
        <f t="shared" si="12"/>
        <v>1210</v>
      </c>
      <c r="L86" s="154"/>
    </row>
    <row r="87" spans="1:13">
      <c r="A87" s="235"/>
      <c r="B87" s="161" t="s">
        <v>166</v>
      </c>
      <c r="C87" s="162">
        <f t="shared" si="15"/>
        <v>381233</v>
      </c>
      <c r="D87" s="163">
        <f t="shared" si="13"/>
        <v>381606</v>
      </c>
      <c r="E87" s="163">
        <v>373</v>
      </c>
      <c r="F87" s="163">
        <v>47</v>
      </c>
      <c r="G87" s="164">
        <f t="shared" si="14"/>
        <v>12.600536193029491</v>
      </c>
      <c r="H87" s="164">
        <v>10.9</v>
      </c>
      <c r="I87" s="162">
        <v>2360</v>
      </c>
      <c r="J87" s="162"/>
      <c r="K87" s="162">
        <f t="shared" si="12"/>
        <v>2360</v>
      </c>
      <c r="L87" s="165"/>
    </row>
    <row r="88" spans="1:13">
      <c r="A88" s="235"/>
      <c r="B88" s="161" t="s">
        <v>167</v>
      </c>
      <c r="C88" s="162">
        <f t="shared" si="15"/>
        <v>381606</v>
      </c>
      <c r="D88" s="163">
        <f t="shared" si="13"/>
        <v>381993</v>
      </c>
      <c r="E88" s="163">
        <v>387</v>
      </c>
      <c r="F88" s="163">
        <v>54</v>
      </c>
      <c r="G88" s="164">
        <f t="shared" si="14"/>
        <v>13.953488372093023</v>
      </c>
      <c r="H88" s="164">
        <v>10.9</v>
      </c>
      <c r="I88" s="162"/>
      <c r="J88" s="162"/>
      <c r="K88" s="162">
        <f t="shared" si="12"/>
        <v>0</v>
      </c>
      <c r="L88" s="165"/>
      <c r="M88" s="1" t="s">
        <v>236</v>
      </c>
    </row>
    <row r="89" spans="1:13" ht="15.75" thickBot="1">
      <c r="A89" s="236"/>
      <c r="B89" s="166" t="s">
        <v>168</v>
      </c>
      <c r="C89" s="167"/>
      <c r="D89" s="168"/>
      <c r="E89" s="168">
        <f>SUM(E77:E88)</f>
        <v>6505</v>
      </c>
      <c r="F89" s="168">
        <f>SUM(F77:F88)</f>
        <v>805</v>
      </c>
      <c r="G89" s="169">
        <f>F89/E89*100</f>
        <v>12.37509607993851</v>
      </c>
      <c r="H89" s="169">
        <v>10.9</v>
      </c>
      <c r="I89" s="167">
        <f>SUM(I77:I88)</f>
        <v>11897</v>
      </c>
      <c r="J89" s="167">
        <f>SUM(J77:J88)</f>
        <v>70541</v>
      </c>
      <c r="K89" s="167">
        <f>SUM(K77:K88)</f>
        <v>82438</v>
      </c>
      <c r="L89" s="170">
        <f>SUM(L77:L88)</f>
        <v>26711</v>
      </c>
    </row>
    <row r="90" spans="1:13" ht="15.75" thickBot="1"/>
    <row r="91" spans="1:13" ht="18.75">
      <c r="A91" s="234" t="s">
        <v>26</v>
      </c>
      <c r="B91" s="146" t="s">
        <v>1</v>
      </c>
      <c r="C91" s="147" t="s">
        <v>26</v>
      </c>
      <c r="D91" s="148"/>
      <c r="E91" s="148"/>
      <c r="F91" s="148"/>
      <c r="G91" s="217" t="s">
        <v>228</v>
      </c>
      <c r="H91" s="148"/>
      <c r="I91" s="148"/>
      <c r="J91" s="148"/>
      <c r="K91" s="148"/>
      <c r="L91" s="149"/>
    </row>
    <row r="92" spans="1:13">
      <c r="A92" s="235"/>
      <c r="B92" s="101" t="s">
        <v>151</v>
      </c>
      <c r="C92" s="104" t="s">
        <v>15</v>
      </c>
      <c r="D92" s="103"/>
      <c r="E92" s="103"/>
      <c r="F92" s="103"/>
      <c r="G92" s="103"/>
      <c r="H92" s="103"/>
      <c r="I92" s="103"/>
      <c r="J92" s="103"/>
      <c r="K92" s="103"/>
      <c r="L92" s="150"/>
    </row>
    <row r="93" spans="1:13">
      <c r="A93" s="235"/>
      <c r="B93" s="101" t="s">
        <v>152</v>
      </c>
      <c r="C93" s="104" t="s">
        <v>155</v>
      </c>
      <c r="D93" s="103"/>
      <c r="E93" s="103"/>
      <c r="F93" s="103"/>
      <c r="G93" s="103"/>
      <c r="H93" s="103"/>
      <c r="I93" s="103"/>
      <c r="J93" s="103"/>
      <c r="K93" s="103"/>
      <c r="L93" s="150"/>
    </row>
    <row r="94" spans="1:13">
      <c r="A94" s="235"/>
      <c r="B94" s="101" t="s">
        <v>6</v>
      </c>
      <c r="C94" s="107">
        <v>9402</v>
      </c>
      <c r="D94" s="103"/>
      <c r="E94" s="103"/>
      <c r="F94" s="103"/>
      <c r="G94" s="103"/>
      <c r="H94" s="103"/>
      <c r="I94" s="103"/>
      <c r="J94" s="103"/>
      <c r="K94" s="103"/>
      <c r="L94" s="150"/>
    </row>
    <row r="95" spans="1:13">
      <c r="A95" s="235"/>
      <c r="B95" s="101" t="s">
        <v>153</v>
      </c>
      <c r="C95" s="104" t="s">
        <v>17</v>
      </c>
      <c r="D95" s="103"/>
      <c r="E95" s="103"/>
      <c r="F95" s="103"/>
      <c r="G95" s="103"/>
      <c r="H95" s="103"/>
      <c r="I95" s="103"/>
      <c r="J95" s="103"/>
      <c r="K95" s="103"/>
      <c r="L95" s="150"/>
    </row>
    <row r="96" spans="1:13">
      <c r="A96" s="235"/>
      <c r="B96" s="101" t="s">
        <v>154</v>
      </c>
      <c r="C96" s="107">
        <v>2000</v>
      </c>
      <c r="D96" s="103"/>
      <c r="E96" s="103"/>
      <c r="F96" s="103"/>
      <c r="G96" s="103"/>
      <c r="H96" s="103"/>
      <c r="I96" s="103"/>
      <c r="J96" s="103"/>
      <c r="K96" s="103"/>
      <c r="L96" s="150"/>
    </row>
    <row r="97" spans="1:13">
      <c r="A97" s="235"/>
      <c r="B97" s="99"/>
      <c r="C97" s="105"/>
      <c r="D97" s="105"/>
      <c r="E97" s="105"/>
      <c r="F97" s="105"/>
      <c r="G97" s="105"/>
      <c r="H97" s="105"/>
      <c r="I97" s="105"/>
      <c r="J97" s="105"/>
      <c r="K97" s="105"/>
      <c r="L97" s="151"/>
    </row>
    <row r="98" spans="1:13" ht="75">
      <c r="A98" s="235"/>
      <c r="B98" s="108">
        <v>2017</v>
      </c>
      <c r="C98" s="109" t="s">
        <v>170</v>
      </c>
      <c r="D98" s="109" t="s">
        <v>171</v>
      </c>
      <c r="E98" s="109" t="s">
        <v>173</v>
      </c>
      <c r="F98" s="109" t="s">
        <v>174</v>
      </c>
      <c r="G98" s="109" t="s">
        <v>177</v>
      </c>
      <c r="H98" s="109" t="s">
        <v>175</v>
      </c>
      <c r="I98" s="109" t="s">
        <v>172</v>
      </c>
      <c r="J98" s="109" t="s">
        <v>178</v>
      </c>
      <c r="K98" s="109" t="s">
        <v>179</v>
      </c>
      <c r="L98" s="152" t="s">
        <v>176</v>
      </c>
    </row>
    <row r="99" spans="1:13">
      <c r="A99" s="235"/>
      <c r="B99" s="4" t="s">
        <v>156</v>
      </c>
      <c r="C99" s="14">
        <v>348358</v>
      </c>
      <c r="D99" s="26">
        <f>C99+E99</f>
        <v>349225</v>
      </c>
      <c r="E99" s="26">
        <v>867</v>
      </c>
      <c r="F99" s="26">
        <v>126</v>
      </c>
      <c r="G99" s="27">
        <f>F99/E99*100</f>
        <v>14.53287197231834</v>
      </c>
      <c r="H99" s="27">
        <v>10.7</v>
      </c>
      <c r="I99" s="14"/>
      <c r="J99" s="14"/>
      <c r="K99" s="14">
        <f t="shared" ref="K99:K110" si="16">I99+J99</f>
        <v>0</v>
      </c>
      <c r="L99" s="153"/>
    </row>
    <row r="100" spans="1:13">
      <c r="A100" s="235"/>
      <c r="B100" s="4" t="s">
        <v>157</v>
      </c>
      <c r="C100" s="14">
        <f>D99</f>
        <v>349225</v>
      </c>
      <c r="D100" s="26">
        <f t="shared" ref="D100:D110" si="17">C100+E100</f>
        <v>349685</v>
      </c>
      <c r="E100" s="26">
        <v>460</v>
      </c>
      <c r="F100" s="26">
        <v>68</v>
      </c>
      <c r="G100" s="27">
        <f t="shared" ref="G100:G110" si="18">F100/E100*100</f>
        <v>14.782608695652174</v>
      </c>
      <c r="H100" s="27">
        <v>10.7</v>
      </c>
      <c r="I100" s="14"/>
      <c r="J100" s="14"/>
      <c r="K100" s="14">
        <f t="shared" si="16"/>
        <v>0</v>
      </c>
      <c r="L100" s="153"/>
    </row>
    <row r="101" spans="1:13">
      <c r="A101" s="235"/>
      <c r="B101" s="4" t="s">
        <v>158</v>
      </c>
      <c r="C101" s="14">
        <f t="shared" ref="C101:C110" si="19">D100</f>
        <v>349685</v>
      </c>
      <c r="D101" s="26">
        <f t="shared" si="17"/>
        <v>350034</v>
      </c>
      <c r="E101" s="26">
        <v>349</v>
      </c>
      <c r="F101" s="26">
        <v>0</v>
      </c>
      <c r="G101" s="27">
        <f t="shared" si="18"/>
        <v>0</v>
      </c>
      <c r="H101" s="27">
        <v>10.7</v>
      </c>
      <c r="I101" s="14"/>
      <c r="J101" s="14">
        <v>19334</v>
      </c>
      <c r="K101" s="14">
        <f t="shared" si="16"/>
        <v>19334</v>
      </c>
      <c r="L101" s="153"/>
    </row>
    <row r="102" spans="1:13">
      <c r="A102" s="235"/>
      <c r="B102" s="4" t="s">
        <v>159</v>
      </c>
      <c r="C102" s="14">
        <f t="shared" si="19"/>
        <v>350034</v>
      </c>
      <c r="D102" s="26">
        <f t="shared" si="17"/>
        <v>350378</v>
      </c>
      <c r="E102" s="26">
        <v>344</v>
      </c>
      <c r="F102" s="26">
        <v>115</v>
      </c>
      <c r="G102" s="27">
        <f t="shared" si="18"/>
        <v>33.430232558139537</v>
      </c>
      <c r="H102" s="27">
        <v>10.7</v>
      </c>
      <c r="I102" s="14">
        <v>2360</v>
      </c>
      <c r="J102" s="14"/>
      <c r="K102" s="14">
        <f t="shared" si="16"/>
        <v>2360</v>
      </c>
      <c r="L102" s="153"/>
    </row>
    <row r="103" spans="1:13">
      <c r="A103" s="235"/>
      <c r="B103" s="4" t="s">
        <v>160</v>
      </c>
      <c r="C103" s="14">
        <f t="shared" si="19"/>
        <v>350378</v>
      </c>
      <c r="D103" s="26">
        <f t="shared" si="17"/>
        <v>350803</v>
      </c>
      <c r="E103" s="26">
        <v>425</v>
      </c>
      <c r="F103" s="26">
        <v>0</v>
      </c>
      <c r="G103" s="27">
        <f t="shared" si="18"/>
        <v>0</v>
      </c>
      <c r="H103" s="27">
        <v>10.7</v>
      </c>
      <c r="I103" s="11"/>
      <c r="J103" s="11"/>
      <c r="K103" s="11">
        <f t="shared" si="16"/>
        <v>0</v>
      </c>
      <c r="L103" s="154"/>
    </row>
    <row r="104" spans="1:13">
      <c r="A104" s="235"/>
      <c r="B104" s="4" t="s">
        <v>161</v>
      </c>
      <c r="C104" s="14">
        <f t="shared" si="19"/>
        <v>350803</v>
      </c>
      <c r="D104" s="26">
        <f t="shared" si="17"/>
        <v>351169</v>
      </c>
      <c r="E104" s="26">
        <v>366</v>
      </c>
      <c r="F104" s="26">
        <v>109</v>
      </c>
      <c r="G104" s="27">
        <f t="shared" si="18"/>
        <v>29.78142076502732</v>
      </c>
      <c r="H104" s="27">
        <v>10.7</v>
      </c>
      <c r="I104" s="11"/>
      <c r="J104" s="11"/>
      <c r="K104" s="11">
        <f t="shared" si="16"/>
        <v>0</v>
      </c>
      <c r="L104" s="154"/>
    </row>
    <row r="105" spans="1:13">
      <c r="A105" s="235"/>
      <c r="B105" s="4" t="s">
        <v>162</v>
      </c>
      <c r="C105" s="14">
        <f t="shared" si="19"/>
        <v>351169</v>
      </c>
      <c r="D105" s="26">
        <f t="shared" si="17"/>
        <v>351503</v>
      </c>
      <c r="E105" s="26">
        <v>334</v>
      </c>
      <c r="F105" s="26">
        <v>48</v>
      </c>
      <c r="G105" s="27">
        <f t="shared" si="18"/>
        <v>14.37125748502994</v>
      </c>
      <c r="H105" s="27">
        <v>10.7</v>
      </c>
      <c r="I105" s="11"/>
      <c r="J105" s="11"/>
      <c r="K105" s="11">
        <f t="shared" si="16"/>
        <v>0</v>
      </c>
      <c r="L105" s="154"/>
    </row>
    <row r="106" spans="1:13">
      <c r="A106" s="235"/>
      <c r="B106" s="4" t="s">
        <v>163</v>
      </c>
      <c r="C106" s="14">
        <f t="shared" si="19"/>
        <v>351503</v>
      </c>
      <c r="D106" s="26">
        <f t="shared" si="17"/>
        <v>351874</v>
      </c>
      <c r="E106" s="26">
        <v>371</v>
      </c>
      <c r="F106" s="26">
        <v>53</v>
      </c>
      <c r="G106" s="27">
        <f t="shared" si="18"/>
        <v>14.285714285714285</v>
      </c>
      <c r="H106" s="27">
        <v>10.7</v>
      </c>
      <c r="I106" s="11"/>
      <c r="J106" s="11"/>
      <c r="K106" s="11">
        <f t="shared" si="16"/>
        <v>0</v>
      </c>
      <c r="L106" s="154"/>
    </row>
    <row r="107" spans="1:13">
      <c r="A107" s="235"/>
      <c r="B107" s="4" t="s">
        <v>164</v>
      </c>
      <c r="C107" s="14">
        <f t="shared" si="19"/>
        <v>351874</v>
      </c>
      <c r="D107" s="26">
        <f t="shared" si="17"/>
        <v>352252</v>
      </c>
      <c r="E107" s="26">
        <v>378</v>
      </c>
      <c r="F107" s="26">
        <v>56</v>
      </c>
      <c r="G107" s="27">
        <f t="shared" si="18"/>
        <v>14.814814814814813</v>
      </c>
      <c r="H107" s="27">
        <v>10.7</v>
      </c>
      <c r="I107" s="11"/>
      <c r="J107" s="11"/>
      <c r="K107" s="11">
        <f t="shared" si="16"/>
        <v>0</v>
      </c>
      <c r="L107" s="154"/>
    </row>
    <row r="108" spans="1:13">
      <c r="A108" s="235"/>
      <c r="B108" s="4" t="s">
        <v>165</v>
      </c>
      <c r="C108" s="14">
        <f t="shared" si="19"/>
        <v>352252</v>
      </c>
      <c r="D108" s="26">
        <f t="shared" si="17"/>
        <v>352817</v>
      </c>
      <c r="E108" s="26">
        <v>565</v>
      </c>
      <c r="F108" s="26">
        <v>88</v>
      </c>
      <c r="G108" s="27">
        <f t="shared" si="18"/>
        <v>15.575221238938052</v>
      </c>
      <c r="H108" s="27">
        <v>10.7</v>
      </c>
      <c r="I108" s="11">
        <v>1815</v>
      </c>
      <c r="J108" s="11"/>
      <c r="K108" s="11">
        <f t="shared" si="16"/>
        <v>1815</v>
      </c>
      <c r="L108" s="154"/>
    </row>
    <row r="109" spans="1:13">
      <c r="A109" s="235"/>
      <c r="B109" s="4" t="s">
        <v>166</v>
      </c>
      <c r="C109" s="14">
        <f t="shared" si="19"/>
        <v>352817</v>
      </c>
      <c r="D109" s="26">
        <f t="shared" si="17"/>
        <v>353258</v>
      </c>
      <c r="E109" s="26">
        <v>441</v>
      </c>
      <c r="F109" s="26">
        <v>65</v>
      </c>
      <c r="G109" s="27">
        <f t="shared" si="18"/>
        <v>14.73922902494331</v>
      </c>
      <c r="H109" s="27">
        <v>10.7</v>
      </c>
      <c r="I109" s="14"/>
      <c r="J109" s="14"/>
      <c r="K109" s="14">
        <f t="shared" si="16"/>
        <v>0</v>
      </c>
      <c r="L109" s="153"/>
    </row>
    <row r="110" spans="1:13">
      <c r="A110" s="235"/>
      <c r="B110" s="4" t="s">
        <v>167</v>
      </c>
      <c r="C110" s="14">
        <f t="shared" si="19"/>
        <v>353258</v>
      </c>
      <c r="D110" s="26">
        <f t="shared" si="17"/>
        <v>353401</v>
      </c>
      <c r="E110" s="26">
        <v>143</v>
      </c>
      <c r="F110" s="26">
        <v>20</v>
      </c>
      <c r="G110" s="27">
        <f t="shared" si="18"/>
        <v>13.986013986013987</v>
      </c>
      <c r="H110" s="27">
        <v>10.7</v>
      </c>
      <c r="I110" s="14"/>
      <c r="J110" s="14"/>
      <c r="K110" s="14">
        <f t="shared" si="16"/>
        <v>0</v>
      </c>
      <c r="L110" s="153"/>
      <c r="M110" s="1" t="s">
        <v>234</v>
      </c>
    </row>
    <row r="111" spans="1:13" ht="15.75" thickBot="1">
      <c r="A111" s="236"/>
      <c r="B111" s="155" t="s">
        <v>168</v>
      </c>
      <c r="C111" s="156"/>
      <c r="D111" s="157"/>
      <c r="E111" s="157">
        <f>SUM(E99:E110)</f>
        <v>5043</v>
      </c>
      <c r="F111" s="157">
        <f>SUM(F99:F110)</f>
        <v>748</v>
      </c>
      <c r="G111" s="158">
        <f>F111/E111*100</f>
        <v>14.832441007336902</v>
      </c>
      <c r="H111" s="160">
        <v>10.7</v>
      </c>
      <c r="I111" s="156">
        <f>SUM(I99:I110)</f>
        <v>4175</v>
      </c>
      <c r="J111" s="156">
        <f>SUM(J99:J110)</f>
        <v>19334</v>
      </c>
      <c r="K111" s="156">
        <f>SUM(K99:K110)</f>
        <v>23509</v>
      </c>
      <c r="L111" s="159">
        <f>SUM(L99:L110)</f>
        <v>0</v>
      </c>
    </row>
    <row r="112" spans="1:13" ht="15.75" thickBot="1"/>
    <row r="113" spans="1:12" ht="18.75">
      <c r="A113" s="234" t="s">
        <v>27</v>
      </c>
      <c r="B113" s="146" t="s">
        <v>1</v>
      </c>
      <c r="C113" s="147" t="s">
        <v>27</v>
      </c>
      <c r="D113" s="148"/>
      <c r="E113" s="148"/>
      <c r="F113" s="148"/>
      <c r="G113" s="148"/>
      <c r="H113" s="148"/>
      <c r="I113" s="148"/>
      <c r="J113" s="148"/>
      <c r="K113" s="148"/>
      <c r="L113" s="149"/>
    </row>
    <row r="114" spans="1:12">
      <c r="A114" s="235"/>
      <c r="B114" s="101" t="s">
        <v>151</v>
      </c>
      <c r="C114" s="104" t="s">
        <v>15</v>
      </c>
      <c r="D114" s="103"/>
      <c r="E114" s="103"/>
      <c r="F114" s="103"/>
      <c r="G114" s="103"/>
      <c r="H114" s="103"/>
      <c r="I114" s="103"/>
      <c r="J114" s="103"/>
      <c r="K114" s="103"/>
      <c r="L114" s="150"/>
    </row>
    <row r="115" spans="1:12">
      <c r="A115" s="235"/>
      <c r="B115" s="101" t="s">
        <v>152</v>
      </c>
      <c r="C115" s="104" t="s">
        <v>155</v>
      </c>
      <c r="D115" s="103"/>
      <c r="E115" s="103"/>
      <c r="F115" s="103"/>
      <c r="G115" s="103"/>
      <c r="H115" s="103"/>
      <c r="I115" s="103"/>
      <c r="J115" s="103"/>
      <c r="K115" s="103"/>
      <c r="L115" s="150"/>
    </row>
    <row r="116" spans="1:12">
      <c r="A116" s="235"/>
      <c r="B116" s="101" t="s">
        <v>6</v>
      </c>
      <c r="C116" s="107">
        <v>9402</v>
      </c>
      <c r="D116" s="103"/>
      <c r="E116" s="103"/>
      <c r="F116" s="103"/>
      <c r="G116" s="103"/>
      <c r="H116" s="103"/>
      <c r="I116" s="103"/>
      <c r="J116" s="103"/>
      <c r="K116" s="103"/>
      <c r="L116" s="150"/>
    </row>
    <row r="117" spans="1:12">
      <c r="A117" s="235"/>
      <c r="B117" s="101" t="s">
        <v>153</v>
      </c>
      <c r="C117" s="104" t="s">
        <v>17</v>
      </c>
      <c r="D117" s="103"/>
      <c r="E117" s="103"/>
      <c r="F117" s="103"/>
      <c r="G117" s="103"/>
      <c r="H117" s="103"/>
      <c r="I117" s="103"/>
      <c r="J117" s="103"/>
      <c r="K117" s="103"/>
      <c r="L117" s="150"/>
    </row>
    <row r="118" spans="1:12">
      <c r="A118" s="235"/>
      <c r="B118" s="101" t="s">
        <v>154</v>
      </c>
      <c r="C118" s="107">
        <v>2001</v>
      </c>
      <c r="D118" s="103"/>
      <c r="E118" s="103"/>
      <c r="F118" s="103"/>
      <c r="G118" s="103"/>
      <c r="H118" s="103"/>
      <c r="I118" s="103"/>
      <c r="J118" s="103"/>
      <c r="K118" s="103"/>
      <c r="L118" s="150"/>
    </row>
    <row r="119" spans="1:12">
      <c r="A119" s="235"/>
      <c r="B119" s="99"/>
      <c r="C119" s="105"/>
      <c r="D119" s="105"/>
      <c r="E119" s="105"/>
      <c r="F119" s="105"/>
      <c r="G119" s="105"/>
      <c r="H119" s="105"/>
      <c r="I119" s="105"/>
      <c r="J119" s="105"/>
      <c r="K119" s="105"/>
      <c r="L119" s="151"/>
    </row>
    <row r="120" spans="1:12" ht="75">
      <c r="A120" s="235"/>
      <c r="B120" s="108">
        <v>2017</v>
      </c>
      <c r="C120" s="109" t="s">
        <v>170</v>
      </c>
      <c r="D120" s="109" t="s">
        <v>171</v>
      </c>
      <c r="E120" s="109" t="s">
        <v>173</v>
      </c>
      <c r="F120" s="109" t="s">
        <v>174</v>
      </c>
      <c r="G120" s="109" t="s">
        <v>177</v>
      </c>
      <c r="H120" s="109" t="s">
        <v>175</v>
      </c>
      <c r="I120" s="109" t="s">
        <v>172</v>
      </c>
      <c r="J120" s="109" t="s">
        <v>178</v>
      </c>
      <c r="K120" s="109" t="s">
        <v>179</v>
      </c>
      <c r="L120" s="152" t="s">
        <v>176</v>
      </c>
    </row>
    <row r="121" spans="1:12">
      <c r="A121" s="235"/>
      <c r="B121" s="4" t="s">
        <v>156</v>
      </c>
      <c r="C121" s="14">
        <v>275953</v>
      </c>
      <c r="D121" s="26">
        <f>C121+E121</f>
        <v>277985</v>
      </c>
      <c r="E121" s="26">
        <v>2032</v>
      </c>
      <c r="F121" s="26">
        <v>252</v>
      </c>
      <c r="G121" s="27">
        <f>F121/E121*100</f>
        <v>12.401574803149607</v>
      </c>
      <c r="H121" s="27">
        <v>8.4</v>
      </c>
      <c r="I121" s="14"/>
      <c r="J121" s="14">
        <v>2504</v>
      </c>
      <c r="K121" s="14">
        <f t="shared" ref="K121:K132" si="20">I121+J121</f>
        <v>2504</v>
      </c>
      <c r="L121" s="153"/>
    </row>
    <row r="122" spans="1:12">
      <c r="A122" s="235"/>
      <c r="B122" s="4" t="s">
        <v>157</v>
      </c>
      <c r="C122" s="14">
        <f>D121</f>
        <v>277985</v>
      </c>
      <c r="D122" s="26">
        <f t="shared" ref="D122:D132" si="21">C122+E122</f>
        <v>278788</v>
      </c>
      <c r="E122" s="26">
        <v>803</v>
      </c>
      <c r="F122" s="26">
        <v>118</v>
      </c>
      <c r="G122" s="27">
        <f t="shared" ref="G122:G132" si="22">F122/E122*100</f>
        <v>14.694894146948942</v>
      </c>
      <c r="H122" s="27">
        <v>8.4</v>
      </c>
      <c r="I122" s="14"/>
      <c r="J122" s="14"/>
      <c r="K122" s="14">
        <f t="shared" si="20"/>
        <v>0</v>
      </c>
      <c r="L122" s="153"/>
    </row>
    <row r="123" spans="1:12">
      <c r="A123" s="235"/>
      <c r="B123" s="4" t="s">
        <v>158</v>
      </c>
      <c r="C123" s="14">
        <f t="shared" ref="C123:C132" si="23">D122</f>
        <v>278788</v>
      </c>
      <c r="D123" s="26">
        <f t="shared" si="21"/>
        <v>279364</v>
      </c>
      <c r="E123" s="26">
        <v>576</v>
      </c>
      <c r="F123" s="26">
        <v>53</v>
      </c>
      <c r="G123" s="27">
        <f t="shared" si="22"/>
        <v>9.2013888888888893</v>
      </c>
      <c r="H123" s="27">
        <v>8.4</v>
      </c>
      <c r="I123" s="14"/>
      <c r="J123" s="14"/>
      <c r="K123" s="14">
        <f t="shared" si="20"/>
        <v>0</v>
      </c>
      <c r="L123" s="153"/>
    </row>
    <row r="124" spans="1:12">
      <c r="A124" s="235"/>
      <c r="B124" s="4" t="s">
        <v>159</v>
      </c>
      <c r="C124" s="14">
        <f t="shared" si="23"/>
        <v>279364</v>
      </c>
      <c r="D124" s="26">
        <f t="shared" si="21"/>
        <v>279997</v>
      </c>
      <c r="E124" s="26">
        <v>633</v>
      </c>
      <c r="F124" s="26">
        <v>108</v>
      </c>
      <c r="G124" s="27">
        <f t="shared" si="22"/>
        <v>17.061611374407583</v>
      </c>
      <c r="H124" s="27">
        <v>8.4</v>
      </c>
      <c r="I124" s="14"/>
      <c r="J124" s="14"/>
      <c r="K124" s="14">
        <f t="shared" si="20"/>
        <v>0</v>
      </c>
      <c r="L124" s="153"/>
    </row>
    <row r="125" spans="1:12">
      <c r="A125" s="235"/>
      <c r="B125" s="4" t="s">
        <v>160</v>
      </c>
      <c r="C125" s="14">
        <f t="shared" si="23"/>
        <v>279997</v>
      </c>
      <c r="D125" s="26">
        <f t="shared" si="21"/>
        <v>281180</v>
      </c>
      <c r="E125" s="26">
        <v>1183</v>
      </c>
      <c r="F125" s="26">
        <v>138</v>
      </c>
      <c r="G125" s="27">
        <f t="shared" si="22"/>
        <v>11.665257819103973</v>
      </c>
      <c r="H125" s="27">
        <v>8.4</v>
      </c>
      <c r="I125" s="11">
        <v>8134</v>
      </c>
      <c r="J125" s="11">
        <v>26884</v>
      </c>
      <c r="K125" s="11">
        <f t="shared" si="20"/>
        <v>35018</v>
      </c>
      <c r="L125" s="154"/>
    </row>
    <row r="126" spans="1:12">
      <c r="A126" s="235"/>
      <c r="B126" s="4" t="s">
        <v>161</v>
      </c>
      <c r="C126" s="14">
        <f t="shared" si="23"/>
        <v>281180</v>
      </c>
      <c r="D126" s="26">
        <f t="shared" si="21"/>
        <v>281608</v>
      </c>
      <c r="E126" s="26">
        <v>428</v>
      </c>
      <c r="F126" s="26">
        <v>0</v>
      </c>
      <c r="G126" s="27">
        <f t="shared" si="22"/>
        <v>0</v>
      </c>
      <c r="H126" s="27">
        <v>8.4</v>
      </c>
      <c r="I126" s="11"/>
      <c r="J126" s="11">
        <v>24524</v>
      </c>
      <c r="K126" s="11">
        <f t="shared" si="20"/>
        <v>24524</v>
      </c>
      <c r="L126" s="154"/>
    </row>
    <row r="127" spans="1:12">
      <c r="A127" s="235"/>
      <c r="B127" s="4" t="s">
        <v>162</v>
      </c>
      <c r="C127" s="14">
        <f t="shared" si="23"/>
        <v>281608</v>
      </c>
      <c r="D127" s="26">
        <f t="shared" si="21"/>
        <v>281913</v>
      </c>
      <c r="E127" s="26">
        <v>305</v>
      </c>
      <c r="F127" s="26">
        <v>68</v>
      </c>
      <c r="G127" s="27">
        <f t="shared" si="22"/>
        <v>22.295081967213115</v>
      </c>
      <c r="H127" s="27">
        <v>8.4</v>
      </c>
      <c r="I127" s="11"/>
      <c r="J127" s="11"/>
      <c r="K127" s="11">
        <f t="shared" si="20"/>
        <v>0</v>
      </c>
      <c r="L127" s="154"/>
    </row>
    <row r="128" spans="1:12">
      <c r="A128" s="235"/>
      <c r="B128" s="4" t="s">
        <v>163</v>
      </c>
      <c r="C128" s="14">
        <f t="shared" si="23"/>
        <v>281913</v>
      </c>
      <c r="D128" s="26">
        <f t="shared" si="21"/>
        <v>282612</v>
      </c>
      <c r="E128" s="26">
        <v>699</v>
      </c>
      <c r="F128" s="26">
        <v>111</v>
      </c>
      <c r="G128" s="27">
        <f t="shared" si="22"/>
        <v>15.879828326180256</v>
      </c>
      <c r="H128" s="27">
        <v>8.4</v>
      </c>
      <c r="I128" s="11"/>
      <c r="J128" s="11"/>
      <c r="K128" s="11">
        <f t="shared" si="20"/>
        <v>0</v>
      </c>
      <c r="L128" s="154"/>
    </row>
    <row r="129" spans="1:13">
      <c r="A129" s="235"/>
      <c r="B129" s="4" t="s">
        <v>164</v>
      </c>
      <c r="C129" s="14">
        <f t="shared" si="23"/>
        <v>282612</v>
      </c>
      <c r="D129" s="26">
        <f t="shared" si="21"/>
        <v>283035</v>
      </c>
      <c r="E129" s="26">
        <v>423</v>
      </c>
      <c r="F129" s="26">
        <v>0</v>
      </c>
      <c r="G129" s="27">
        <f t="shared" si="22"/>
        <v>0</v>
      </c>
      <c r="H129" s="27">
        <v>8.4</v>
      </c>
      <c r="I129" s="11"/>
      <c r="J129" s="11"/>
      <c r="K129" s="11">
        <f t="shared" si="20"/>
        <v>0</v>
      </c>
      <c r="L129" s="154"/>
    </row>
    <row r="130" spans="1:13">
      <c r="A130" s="235"/>
      <c r="B130" s="4" t="s">
        <v>165</v>
      </c>
      <c r="C130" s="14">
        <f t="shared" si="23"/>
        <v>283035</v>
      </c>
      <c r="D130" s="26">
        <f t="shared" si="21"/>
        <v>283608</v>
      </c>
      <c r="E130" s="26">
        <v>573</v>
      </c>
      <c r="F130" s="26">
        <v>63</v>
      </c>
      <c r="G130" s="27">
        <f t="shared" si="22"/>
        <v>10.99476439790576</v>
      </c>
      <c r="H130" s="27">
        <v>8.4</v>
      </c>
      <c r="I130" s="11">
        <v>1815</v>
      </c>
      <c r="J130" s="11"/>
      <c r="K130" s="11">
        <f t="shared" si="20"/>
        <v>1815</v>
      </c>
      <c r="L130" s="154"/>
    </row>
    <row r="131" spans="1:13">
      <c r="A131" s="235"/>
      <c r="B131" s="4" t="s">
        <v>166</v>
      </c>
      <c r="C131" s="14">
        <f t="shared" si="23"/>
        <v>283608</v>
      </c>
      <c r="D131" s="26">
        <f t="shared" si="21"/>
        <v>284094</v>
      </c>
      <c r="E131" s="26">
        <v>486</v>
      </c>
      <c r="F131" s="26">
        <v>65</v>
      </c>
      <c r="G131" s="27">
        <f t="shared" si="22"/>
        <v>13.374485596707819</v>
      </c>
      <c r="H131" s="27">
        <v>8.4</v>
      </c>
      <c r="I131" s="14"/>
      <c r="J131" s="14"/>
      <c r="K131" s="14">
        <f t="shared" si="20"/>
        <v>0</v>
      </c>
      <c r="L131" s="153"/>
    </row>
    <row r="132" spans="1:13">
      <c r="A132" s="235"/>
      <c r="B132" s="4" t="s">
        <v>167</v>
      </c>
      <c r="C132" s="14">
        <f t="shared" si="23"/>
        <v>284094</v>
      </c>
      <c r="D132" s="26">
        <f t="shared" si="21"/>
        <v>284627</v>
      </c>
      <c r="E132" s="26">
        <v>533</v>
      </c>
      <c r="F132" s="26">
        <v>92</v>
      </c>
      <c r="G132" s="27">
        <f t="shared" si="22"/>
        <v>17.26078799249531</v>
      </c>
      <c r="H132" s="27">
        <v>8.4</v>
      </c>
      <c r="I132" s="14"/>
      <c r="J132" s="14">
        <v>33970</v>
      </c>
      <c r="K132" s="14">
        <f t="shared" si="20"/>
        <v>33970</v>
      </c>
      <c r="L132" s="153"/>
      <c r="M132" s="1" t="s">
        <v>237</v>
      </c>
    </row>
    <row r="133" spans="1:13" ht="15.75" thickBot="1">
      <c r="A133" s="236"/>
      <c r="B133" s="155" t="s">
        <v>168</v>
      </c>
      <c r="C133" s="156"/>
      <c r="D133" s="157"/>
      <c r="E133" s="157">
        <f>SUM(E121:E132)</f>
        <v>8674</v>
      </c>
      <c r="F133" s="157">
        <f>SUM(F121:F132)</f>
        <v>1068</v>
      </c>
      <c r="G133" s="158">
        <f>F133/E133*100</f>
        <v>12.312658519714088</v>
      </c>
      <c r="H133" s="158">
        <v>8.4</v>
      </c>
      <c r="I133" s="156">
        <f>SUM(I121:I132)</f>
        <v>9949</v>
      </c>
      <c r="J133" s="156">
        <f>SUM(J121:J132)</f>
        <v>87882</v>
      </c>
      <c r="K133" s="156">
        <f>SUM(K121:K132)</f>
        <v>97831</v>
      </c>
      <c r="L133" s="159">
        <f>SUM(L121:L132)</f>
        <v>0</v>
      </c>
    </row>
    <row r="134" spans="1:13" ht="15.75" thickBot="1"/>
    <row r="135" spans="1:13" ht="18.75">
      <c r="A135" s="234" t="s">
        <v>28</v>
      </c>
      <c r="B135" s="146" t="s">
        <v>1</v>
      </c>
      <c r="C135" s="147" t="s">
        <v>28</v>
      </c>
      <c r="D135" s="148"/>
      <c r="E135" s="148"/>
      <c r="F135" s="148"/>
      <c r="G135" s="217" t="s">
        <v>228</v>
      </c>
      <c r="H135" s="148"/>
      <c r="I135" s="148"/>
      <c r="J135" s="148"/>
      <c r="K135" s="148"/>
      <c r="L135" s="149"/>
    </row>
    <row r="136" spans="1:13">
      <c r="A136" s="235"/>
      <c r="B136" s="101" t="s">
        <v>151</v>
      </c>
      <c r="C136" s="104" t="s">
        <v>15</v>
      </c>
      <c r="D136" s="103"/>
      <c r="E136" s="103"/>
      <c r="F136" s="103"/>
      <c r="G136" s="103"/>
      <c r="H136" s="103"/>
      <c r="I136" s="103"/>
      <c r="J136" s="103"/>
      <c r="K136" s="103"/>
      <c r="L136" s="150"/>
    </row>
    <row r="137" spans="1:13">
      <c r="A137" s="235"/>
      <c r="B137" s="101" t="s">
        <v>152</v>
      </c>
      <c r="C137" s="110" t="s">
        <v>182</v>
      </c>
      <c r="D137" s="103"/>
      <c r="E137" s="103"/>
      <c r="F137" s="103"/>
      <c r="G137" s="103"/>
      <c r="H137" s="103"/>
      <c r="I137" s="103"/>
      <c r="J137" s="103"/>
      <c r="K137" s="103"/>
      <c r="L137" s="150"/>
    </row>
    <row r="138" spans="1:13">
      <c r="A138" s="235"/>
      <c r="B138" s="101" t="s">
        <v>6</v>
      </c>
      <c r="C138" s="107">
        <v>9402</v>
      </c>
      <c r="D138" s="103"/>
      <c r="E138" s="103"/>
      <c r="F138" s="103"/>
      <c r="G138" s="103"/>
      <c r="H138" s="103"/>
      <c r="I138" s="103"/>
      <c r="J138" s="103"/>
      <c r="K138" s="103"/>
      <c r="L138" s="150"/>
    </row>
    <row r="139" spans="1:13">
      <c r="A139" s="235"/>
      <c r="B139" s="101" t="s">
        <v>153</v>
      </c>
      <c r="C139" s="110" t="s">
        <v>183</v>
      </c>
      <c r="D139" s="103"/>
      <c r="E139" s="103"/>
      <c r="F139" s="103"/>
      <c r="G139" s="103"/>
      <c r="H139" s="103"/>
      <c r="I139" s="103"/>
      <c r="J139" s="103"/>
      <c r="K139" s="103"/>
      <c r="L139" s="150"/>
    </row>
    <row r="140" spans="1:13">
      <c r="A140" s="235"/>
      <c r="B140" s="101" t="s">
        <v>154</v>
      </c>
      <c r="C140" s="107">
        <v>2003</v>
      </c>
      <c r="D140" s="103"/>
      <c r="E140" s="103"/>
      <c r="F140" s="103"/>
      <c r="G140" s="103"/>
      <c r="H140" s="103"/>
      <c r="I140" s="103"/>
      <c r="J140" s="103"/>
      <c r="K140" s="103"/>
      <c r="L140" s="150"/>
    </row>
    <row r="141" spans="1:13">
      <c r="A141" s="235"/>
      <c r="B141" s="99"/>
      <c r="C141" s="105"/>
      <c r="D141" s="105"/>
      <c r="E141" s="105"/>
      <c r="F141" s="105"/>
      <c r="G141" s="105"/>
      <c r="H141" s="105"/>
      <c r="I141" s="105"/>
      <c r="J141" s="105"/>
      <c r="K141" s="105"/>
      <c r="L141" s="151"/>
    </row>
    <row r="142" spans="1:13" ht="75">
      <c r="A142" s="235"/>
      <c r="B142" s="108">
        <v>2017</v>
      </c>
      <c r="C142" s="109" t="s">
        <v>170</v>
      </c>
      <c r="D142" s="109" t="s">
        <v>171</v>
      </c>
      <c r="E142" s="109" t="s">
        <v>173</v>
      </c>
      <c r="F142" s="109" t="s">
        <v>174</v>
      </c>
      <c r="G142" s="109" t="s">
        <v>177</v>
      </c>
      <c r="H142" s="109" t="s">
        <v>175</v>
      </c>
      <c r="I142" s="109" t="s">
        <v>172</v>
      </c>
      <c r="J142" s="109" t="s">
        <v>178</v>
      </c>
      <c r="K142" s="109" t="s">
        <v>179</v>
      </c>
      <c r="L142" s="152" t="s">
        <v>176</v>
      </c>
    </row>
    <row r="143" spans="1:13">
      <c r="A143" s="235"/>
      <c r="B143" s="4" t="s">
        <v>156</v>
      </c>
      <c r="C143" s="14">
        <v>362442</v>
      </c>
      <c r="D143" s="26">
        <f>C143+E143</f>
        <v>362721</v>
      </c>
      <c r="E143" s="26">
        <v>279</v>
      </c>
      <c r="F143" s="26">
        <v>107</v>
      </c>
      <c r="G143" s="27">
        <f>F143/E143*100</f>
        <v>38.351254480286741</v>
      </c>
      <c r="H143" s="27">
        <v>13.8</v>
      </c>
      <c r="I143" s="14"/>
      <c r="J143" s="14"/>
      <c r="K143" s="14">
        <f t="shared" ref="K143:K154" si="24">I143+J143</f>
        <v>0</v>
      </c>
      <c r="L143" s="153"/>
    </row>
    <row r="144" spans="1:13">
      <c r="A144" s="235"/>
      <c r="B144" s="4" t="s">
        <v>157</v>
      </c>
      <c r="C144" s="14">
        <f>D143</f>
        <v>362721</v>
      </c>
      <c r="D144" s="26">
        <f t="shared" ref="D144:D154" si="25">C144+E144</f>
        <v>363020</v>
      </c>
      <c r="E144" s="26">
        <v>299</v>
      </c>
      <c r="F144" s="26">
        <v>77</v>
      </c>
      <c r="G144" s="27">
        <f t="shared" ref="G144:G154" si="26">F144/E144*100</f>
        <v>25.752508361204011</v>
      </c>
      <c r="H144" s="27">
        <v>13.8</v>
      </c>
      <c r="I144" s="14"/>
      <c r="J144" s="14"/>
      <c r="K144" s="14">
        <f t="shared" si="24"/>
        <v>0</v>
      </c>
      <c r="L144" s="153"/>
    </row>
    <row r="145" spans="1:13">
      <c r="A145" s="235"/>
      <c r="B145" s="4" t="s">
        <v>158</v>
      </c>
      <c r="C145" s="14">
        <f t="shared" ref="C145:C154" si="27">D144</f>
        <v>363020</v>
      </c>
      <c r="D145" s="26">
        <f t="shared" si="25"/>
        <v>363348</v>
      </c>
      <c r="E145" s="26">
        <v>328</v>
      </c>
      <c r="F145" s="26">
        <v>62</v>
      </c>
      <c r="G145" s="27">
        <f t="shared" si="26"/>
        <v>18.902439024390244</v>
      </c>
      <c r="H145" s="27">
        <v>13.8</v>
      </c>
      <c r="I145" s="14"/>
      <c r="J145" s="14"/>
      <c r="K145" s="14">
        <f t="shared" si="24"/>
        <v>0</v>
      </c>
      <c r="L145" s="153"/>
    </row>
    <row r="146" spans="1:13">
      <c r="A146" s="235"/>
      <c r="B146" s="4" t="s">
        <v>159</v>
      </c>
      <c r="C146" s="14">
        <f t="shared" si="27"/>
        <v>363348</v>
      </c>
      <c r="D146" s="26">
        <f t="shared" si="25"/>
        <v>363550</v>
      </c>
      <c r="E146" s="26">
        <v>202</v>
      </c>
      <c r="F146" s="26">
        <v>57</v>
      </c>
      <c r="G146" s="27">
        <f t="shared" si="26"/>
        <v>28.217821782178216</v>
      </c>
      <c r="H146" s="27">
        <v>13.8</v>
      </c>
      <c r="I146" s="14">
        <v>6500</v>
      </c>
      <c r="J146" s="14">
        <v>20202</v>
      </c>
      <c r="K146" s="14">
        <f t="shared" si="24"/>
        <v>26702</v>
      </c>
      <c r="L146" s="153">
        <v>9647</v>
      </c>
    </row>
    <row r="147" spans="1:13">
      <c r="A147" s="235"/>
      <c r="B147" s="4" t="s">
        <v>160</v>
      </c>
      <c r="C147" s="14">
        <f t="shared" si="27"/>
        <v>363550</v>
      </c>
      <c r="D147" s="26">
        <f t="shared" si="25"/>
        <v>363883</v>
      </c>
      <c r="E147" s="26">
        <v>333</v>
      </c>
      <c r="F147" s="26">
        <v>67</v>
      </c>
      <c r="G147" s="27">
        <f t="shared" si="26"/>
        <v>20.12012012012012</v>
      </c>
      <c r="H147" s="27">
        <v>13.8</v>
      </c>
      <c r="I147" s="11"/>
      <c r="J147" s="11"/>
      <c r="K147" s="11">
        <f t="shared" si="24"/>
        <v>0</v>
      </c>
      <c r="L147" s="154"/>
    </row>
    <row r="148" spans="1:13">
      <c r="A148" s="235"/>
      <c r="B148" s="4" t="s">
        <v>161</v>
      </c>
      <c r="C148" s="14">
        <f t="shared" si="27"/>
        <v>363883</v>
      </c>
      <c r="D148" s="26">
        <f t="shared" si="25"/>
        <v>364224</v>
      </c>
      <c r="E148" s="26">
        <v>341</v>
      </c>
      <c r="F148" s="26">
        <v>69</v>
      </c>
      <c r="G148" s="27">
        <f t="shared" si="26"/>
        <v>20.234604105571847</v>
      </c>
      <c r="H148" s="27">
        <v>13.8</v>
      </c>
      <c r="I148" s="11"/>
      <c r="J148" s="11"/>
      <c r="K148" s="11">
        <f t="shared" si="24"/>
        <v>0</v>
      </c>
      <c r="L148" s="154"/>
    </row>
    <row r="149" spans="1:13">
      <c r="A149" s="235"/>
      <c r="B149" s="4" t="s">
        <v>162</v>
      </c>
      <c r="C149" s="14">
        <f t="shared" si="27"/>
        <v>364224</v>
      </c>
      <c r="D149" s="26">
        <f t="shared" si="25"/>
        <v>364482</v>
      </c>
      <c r="E149" s="26">
        <v>258</v>
      </c>
      <c r="F149" s="26">
        <v>76</v>
      </c>
      <c r="G149" s="27">
        <f t="shared" si="26"/>
        <v>29.457364341085274</v>
      </c>
      <c r="H149" s="27">
        <v>13.8</v>
      </c>
      <c r="I149" s="11"/>
      <c r="J149" s="11"/>
      <c r="K149" s="11">
        <f t="shared" si="24"/>
        <v>0</v>
      </c>
      <c r="L149" s="154"/>
    </row>
    <row r="150" spans="1:13">
      <c r="A150" s="235"/>
      <c r="B150" s="4" t="s">
        <v>163</v>
      </c>
      <c r="C150" s="14">
        <f t="shared" si="27"/>
        <v>364482</v>
      </c>
      <c r="D150" s="26">
        <f t="shared" si="25"/>
        <v>364732</v>
      </c>
      <c r="E150" s="26">
        <v>250</v>
      </c>
      <c r="F150" s="26">
        <v>36</v>
      </c>
      <c r="G150" s="27">
        <f t="shared" si="26"/>
        <v>14.399999999999999</v>
      </c>
      <c r="H150" s="27">
        <v>13.8</v>
      </c>
      <c r="I150" s="11">
        <v>2360</v>
      </c>
      <c r="J150" s="11">
        <v>13140</v>
      </c>
      <c r="K150" s="11">
        <f t="shared" si="24"/>
        <v>15500</v>
      </c>
      <c r="L150" s="154"/>
    </row>
    <row r="151" spans="1:13">
      <c r="A151" s="235"/>
      <c r="B151" s="4" t="s">
        <v>164</v>
      </c>
      <c r="C151" s="14">
        <f t="shared" si="27"/>
        <v>364732</v>
      </c>
      <c r="D151" s="26">
        <f t="shared" si="25"/>
        <v>365030</v>
      </c>
      <c r="E151" s="26">
        <v>298</v>
      </c>
      <c r="F151" s="26">
        <v>63</v>
      </c>
      <c r="G151" s="27">
        <f t="shared" si="26"/>
        <v>21.140939597315437</v>
      </c>
      <c r="H151" s="27">
        <v>13.8</v>
      </c>
      <c r="I151" s="11"/>
      <c r="J151" s="11"/>
      <c r="K151" s="11">
        <f t="shared" si="24"/>
        <v>0</v>
      </c>
      <c r="L151" s="154"/>
    </row>
    <row r="152" spans="1:13">
      <c r="A152" s="235"/>
      <c r="B152" s="4" t="s">
        <v>165</v>
      </c>
      <c r="C152" s="14">
        <f t="shared" si="27"/>
        <v>365030</v>
      </c>
      <c r="D152" s="26">
        <f t="shared" si="25"/>
        <v>365296</v>
      </c>
      <c r="E152" s="26">
        <v>266</v>
      </c>
      <c r="F152" s="26">
        <v>63</v>
      </c>
      <c r="G152" s="27">
        <f t="shared" si="26"/>
        <v>23.684210526315788</v>
      </c>
      <c r="H152" s="27">
        <v>13.8</v>
      </c>
      <c r="I152" s="11">
        <v>1210</v>
      </c>
      <c r="J152" s="11"/>
      <c r="K152" s="11">
        <f t="shared" si="24"/>
        <v>1210</v>
      </c>
      <c r="L152" s="154"/>
    </row>
    <row r="153" spans="1:13">
      <c r="A153" s="235"/>
      <c r="B153" s="4" t="s">
        <v>166</v>
      </c>
      <c r="C153" s="14">
        <f t="shared" si="27"/>
        <v>365296</v>
      </c>
      <c r="D153" s="26">
        <f t="shared" si="25"/>
        <v>365623</v>
      </c>
      <c r="E153" s="26">
        <v>327</v>
      </c>
      <c r="F153" s="26">
        <v>77</v>
      </c>
      <c r="G153" s="27">
        <f t="shared" si="26"/>
        <v>23.547400611620795</v>
      </c>
      <c r="H153" s="27">
        <v>13.8</v>
      </c>
      <c r="I153" s="14"/>
      <c r="J153" s="14"/>
      <c r="K153" s="14">
        <f t="shared" si="24"/>
        <v>0</v>
      </c>
      <c r="L153" s="153"/>
    </row>
    <row r="154" spans="1:13">
      <c r="A154" s="235"/>
      <c r="B154" s="4" t="s">
        <v>167</v>
      </c>
      <c r="C154" s="14">
        <f t="shared" si="27"/>
        <v>365623</v>
      </c>
      <c r="D154" s="26">
        <f t="shared" si="25"/>
        <v>365654</v>
      </c>
      <c r="E154" s="26">
        <v>31</v>
      </c>
      <c r="F154" s="26">
        <v>7</v>
      </c>
      <c r="G154" s="27">
        <f t="shared" si="26"/>
        <v>22.58064516129032</v>
      </c>
      <c r="H154" s="27">
        <v>13.8</v>
      </c>
      <c r="I154" s="14"/>
      <c r="J154" s="14"/>
      <c r="K154" s="14">
        <f t="shared" si="24"/>
        <v>0</v>
      </c>
      <c r="L154" s="153"/>
      <c r="M154" s="1" t="s">
        <v>234</v>
      </c>
    </row>
    <row r="155" spans="1:13" ht="15.75" thickBot="1">
      <c r="A155" s="236"/>
      <c r="B155" s="155" t="s">
        <v>168</v>
      </c>
      <c r="C155" s="156"/>
      <c r="D155" s="157"/>
      <c r="E155" s="157">
        <f>SUM(E143:E154)</f>
        <v>3212</v>
      </c>
      <c r="F155" s="157">
        <f>SUM(F143:F154)</f>
        <v>761</v>
      </c>
      <c r="G155" s="158">
        <f>F155/E155*100</f>
        <v>23.692403486924036</v>
      </c>
      <c r="H155" s="160">
        <v>13.8</v>
      </c>
      <c r="I155" s="156">
        <f>SUM(I143:I154)</f>
        <v>10070</v>
      </c>
      <c r="J155" s="156">
        <f>SUM(J143:J154)</f>
        <v>33342</v>
      </c>
      <c r="K155" s="156">
        <f>SUM(K143:K154)</f>
        <v>43412</v>
      </c>
      <c r="L155" s="159">
        <f>SUM(L143:L154)</f>
        <v>9647</v>
      </c>
    </row>
    <row r="156" spans="1:13" ht="15.75" thickBot="1"/>
    <row r="157" spans="1:13" ht="18.75">
      <c r="A157" s="234" t="s">
        <v>31</v>
      </c>
      <c r="B157" s="146" t="s">
        <v>1</v>
      </c>
      <c r="C157" s="147" t="s">
        <v>31</v>
      </c>
      <c r="D157" s="148"/>
      <c r="E157" s="148"/>
      <c r="F157" s="148"/>
      <c r="G157" s="217" t="s">
        <v>228</v>
      </c>
      <c r="H157" s="148"/>
      <c r="I157" s="148"/>
      <c r="J157" s="148"/>
      <c r="K157" s="148"/>
      <c r="L157" s="149"/>
    </row>
    <row r="158" spans="1:13">
      <c r="A158" s="235"/>
      <c r="B158" s="101" t="s">
        <v>151</v>
      </c>
      <c r="C158" s="104" t="s">
        <v>15</v>
      </c>
      <c r="D158" s="103"/>
      <c r="E158" s="103"/>
      <c r="F158" s="103"/>
      <c r="G158" s="103"/>
      <c r="H158" s="103"/>
      <c r="I158" s="103"/>
      <c r="J158" s="103"/>
      <c r="K158" s="103"/>
      <c r="L158" s="150"/>
    </row>
    <row r="159" spans="1:13">
      <c r="A159" s="235"/>
      <c r="B159" s="101" t="s">
        <v>152</v>
      </c>
      <c r="C159" s="104" t="s">
        <v>155</v>
      </c>
      <c r="D159" s="103"/>
      <c r="E159" s="103"/>
      <c r="F159" s="103"/>
      <c r="G159" s="103"/>
      <c r="H159" s="103"/>
      <c r="I159" s="103"/>
      <c r="J159" s="103"/>
      <c r="K159" s="103"/>
      <c r="L159" s="150"/>
    </row>
    <row r="160" spans="1:13">
      <c r="A160" s="235"/>
      <c r="B160" s="101" t="s">
        <v>6</v>
      </c>
      <c r="C160" s="107">
        <v>9402</v>
      </c>
      <c r="D160" s="103"/>
      <c r="E160" s="103"/>
      <c r="F160" s="103"/>
      <c r="G160" s="103"/>
      <c r="H160" s="103"/>
      <c r="I160" s="103"/>
      <c r="J160" s="103"/>
      <c r="K160" s="103"/>
      <c r="L160" s="150"/>
    </row>
    <row r="161" spans="1:12">
      <c r="A161" s="235"/>
      <c r="B161" s="101" t="s">
        <v>153</v>
      </c>
      <c r="C161" s="110" t="s">
        <v>180</v>
      </c>
      <c r="D161" s="103"/>
      <c r="E161" s="103"/>
      <c r="F161" s="103"/>
      <c r="G161" s="103"/>
      <c r="H161" s="103"/>
      <c r="I161" s="103"/>
      <c r="J161" s="103"/>
      <c r="K161" s="103"/>
      <c r="L161" s="150"/>
    </row>
    <row r="162" spans="1:12">
      <c r="A162" s="235"/>
      <c r="B162" s="101" t="s">
        <v>154</v>
      </c>
      <c r="C162" s="107">
        <v>1999</v>
      </c>
      <c r="D162" s="103"/>
      <c r="E162" s="103"/>
      <c r="F162" s="103"/>
      <c r="G162" s="103"/>
      <c r="H162" s="103"/>
      <c r="I162" s="103"/>
      <c r="J162" s="103"/>
      <c r="K162" s="103"/>
      <c r="L162" s="150"/>
    </row>
    <row r="163" spans="1:12">
      <c r="A163" s="235"/>
      <c r="B163" s="99"/>
      <c r="C163" s="105"/>
      <c r="D163" s="105"/>
      <c r="E163" s="105"/>
      <c r="F163" s="105"/>
      <c r="G163" s="105"/>
      <c r="H163" s="105"/>
      <c r="I163" s="105"/>
      <c r="J163" s="105"/>
      <c r="K163" s="105"/>
      <c r="L163" s="151"/>
    </row>
    <row r="164" spans="1:12" ht="75">
      <c r="A164" s="235"/>
      <c r="B164" s="108">
        <v>2017</v>
      </c>
      <c r="C164" s="109" t="s">
        <v>170</v>
      </c>
      <c r="D164" s="109" t="s">
        <v>171</v>
      </c>
      <c r="E164" s="109" t="s">
        <v>173</v>
      </c>
      <c r="F164" s="109" t="s">
        <v>174</v>
      </c>
      <c r="G164" s="109" t="s">
        <v>177</v>
      </c>
      <c r="H164" s="109" t="s">
        <v>175</v>
      </c>
      <c r="I164" s="109" t="s">
        <v>172</v>
      </c>
      <c r="J164" s="109" t="s">
        <v>178</v>
      </c>
      <c r="K164" s="109" t="s">
        <v>179</v>
      </c>
      <c r="L164" s="152" t="s">
        <v>176</v>
      </c>
    </row>
    <row r="165" spans="1:12">
      <c r="A165" s="235"/>
      <c r="B165" s="4" t="s">
        <v>156</v>
      </c>
      <c r="C165" s="14">
        <v>361788</v>
      </c>
      <c r="D165" s="26">
        <f>C165+E165</f>
        <v>361788</v>
      </c>
      <c r="E165" s="26">
        <v>0</v>
      </c>
      <c r="F165" s="26">
        <v>0</v>
      </c>
      <c r="G165" s="27" t="e">
        <f>F165/E165*100</f>
        <v>#DIV/0!</v>
      </c>
      <c r="H165" s="27">
        <v>10.7</v>
      </c>
      <c r="I165" s="14"/>
      <c r="J165" s="14"/>
      <c r="K165" s="14">
        <f t="shared" ref="K165:K176" si="28">I165+J165</f>
        <v>0</v>
      </c>
      <c r="L165" s="153"/>
    </row>
    <row r="166" spans="1:12">
      <c r="A166" s="235"/>
      <c r="B166" s="4" t="s">
        <v>157</v>
      </c>
      <c r="C166" s="14">
        <f>D165</f>
        <v>361788</v>
      </c>
      <c r="D166" s="26">
        <f t="shared" ref="D166:D176" si="29">C166+E166</f>
        <v>361788</v>
      </c>
      <c r="E166" s="26">
        <v>0</v>
      </c>
      <c r="F166" s="26">
        <v>0</v>
      </c>
      <c r="G166" s="27" t="e">
        <f t="shared" ref="G166:G176" si="30">F166/E166*100</f>
        <v>#DIV/0!</v>
      </c>
      <c r="H166" s="27">
        <v>10.7</v>
      </c>
      <c r="I166" s="14"/>
      <c r="J166" s="14"/>
      <c r="K166" s="14">
        <f t="shared" si="28"/>
        <v>0</v>
      </c>
      <c r="L166" s="153"/>
    </row>
    <row r="167" spans="1:12">
      <c r="A167" s="235"/>
      <c r="B167" s="4" t="s">
        <v>158</v>
      </c>
      <c r="C167" s="14">
        <f t="shared" ref="C167:C176" si="31">D166</f>
        <v>361788</v>
      </c>
      <c r="D167" s="26">
        <f t="shared" si="29"/>
        <v>361788</v>
      </c>
      <c r="E167" s="26">
        <v>0</v>
      </c>
      <c r="F167" s="26">
        <v>0</v>
      </c>
      <c r="G167" s="27" t="e">
        <f t="shared" si="30"/>
        <v>#DIV/0!</v>
      </c>
      <c r="H167" s="27">
        <v>10.7</v>
      </c>
      <c r="I167" s="14"/>
      <c r="J167" s="14"/>
      <c r="K167" s="14">
        <f t="shared" si="28"/>
        <v>0</v>
      </c>
      <c r="L167" s="153"/>
    </row>
    <row r="168" spans="1:12">
      <c r="A168" s="235"/>
      <c r="B168" s="4" t="s">
        <v>159</v>
      </c>
      <c r="C168" s="14">
        <f t="shared" si="31"/>
        <v>361788</v>
      </c>
      <c r="D168" s="26">
        <f t="shared" si="29"/>
        <v>361854</v>
      </c>
      <c r="E168" s="26">
        <v>66</v>
      </c>
      <c r="F168" s="26">
        <v>0</v>
      </c>
      <c r="G168" s="27">
        <f t="shared" si="30"/>
        <v>0</v>
      </c>
      <c r="H168" s="27">
        <v>10.7</v>
      </c>
      <c r="I168" s="14"/>
      <c r="J168" s="14"/>
      <c r="K168" s="14">
        <f t="shared" si="28"/>
        <v>0</v>
      </c>
      <c r="L168" s="153"/>
    </row>
    <row r="169" spans="1:12">
      <c r="A169" s="235"/>
      <c r="B169" s="4" t="s">
        <v>160</v>
      </c>
      <c r="C169" s="14">
        <f t="shared" si="31"/>
        <v>361854</v>
      </c>
      <c r="D169" s="26">
        <f t="shared" si="29"/>
        <v>361854</v>
      </c>
      <c r="E169" s="26">
        <v>0</v>
      </c>
      <c r="F169" s="26">
        <v>0</v>
      </c>
      <c r="G169" s="27" t="e">
        <f t="shared" si="30"/>
        <v>#DIV/0!</v>
      </c>
      <c r="H169" s="27">
        <v>10.7</v>
      </c>
      <c r="I169" s="11"/>
      <c r="J169" s="11"/>
      <c r="K169" s="11">
        <f t="shared" si="28"/>
        <v>0</v>
      </c>
      <c r="L169" s="154"/>
    </row>
    <row r="170" spans="1:12">
      <c r="A170" s="235"/>
      <c r="B170" s="4" t="s">
        <v>161</v>
      </c>
      <c r="C170" s="14">
        <f t="shared" si="31"/>
        <v>361854</v>
      </c>
      <c r="D170" s="26">
        <f t="shared" si="29"/>
        <v>361854</v>
      </c>
      <c r="E170" s="26">
        <v>0</v>
      </c>
      <c r="F170" s="26">
        <v>0</v>
      </c>
      <c r="G170" s="27" t="e">
        <f t="shared" si="30"/>
        <v>#DIV/0!</v>
      </c>
      <c r="H170" s="27">
        <v>10.7</v>
      </c>
      <c r="I170" s="11"/>
      <c r="J170" s="11"/>
      <c r="K170" s="11">
        <f t="shared" si="28"/>
        <v>0</v>
      </c>
      <c r="L170" s="154"/>
    </row>
    <row r="171" spans="1:12">
      <c r="A171" s="235"/>
      <c r="B171" s="4" t="s">
        <v>162</v>
      </c>
      <c r="C171" s="14">
        <f t="shared" si="31"/>
        <v>361854</v>
      </c>
      <c r="D171" s="26">
        <f t="shared" si="29"/>
        <v>361854</v>
      </c>
      <c r="E171" s="26">
        <v>0</v>
      </c>
      <c r="F171" s="26">
        <v>0</v>
      </c>
      <c r="G171" s="27" t="e">
        <f t="shared" si="30"/>
        <v>#DIV/0!</v>
      </c>
      <c r="H171" s="27">
        <v>10.7</v>
      </c>
      <c r="I171" s="11"/>
      <c r="J171" s="11"/>
      <c r="K171" s="11">
        <f t="shared" si="28"/>
        <v>0</v>
      </c>
      <c r="L171" s="154"/>
    </row>
    <row r="172" spans="1:12">
      <c r="A172" s="235"/>
      <c r="B172" s="4" t="s">
        <v>163</v>
      </c>
      <c r="C172" s="14">
        <f t="shared" si="31"/>
        <v>361854</v>
      </c>
      <c r="D172" s="26">
        <f t="shared" si="29"/>
        <v>361854</v>
      </c>
      <c r="E172" s="26">
        <v>0</v>
      </c>
      <c r="F172" s="26">
        <v>0</v>
      </c>
      <c r="G172" s="27" t="e">
        <f t="shared" si="30"/>
        <v>#DIV/0!</v>
      </c>
      <c r="H172" s="27">
        <v>10.7</v>
      </c>
      <c r="I172" s="11"/>
      <c r="J172" s="11"/>
      <c r="K172" s="11">
        <f t="shared" si="28"/>
        <v>0</v>
      </c>
      <c r="L172" s="154"/>
    </row>
    <row r="173" spans="1:12">
      <c r="A173" s="235"/>
      <c r="B173" s="4" t="s">
        <v>164</v>
      </c>
      <c r="C173" s="14">
        <f t="shared" si="31"/>
        <v>361854</v>
      </c>
      <c r="D173" s="26">
        <f t="shared" si="29"/>
        <v>361854</v>
      </c>
      <c r="E173" s="26">
        <v>0</v>
      </c>
      <c r="F173" s="26">
        <v>0</v>
      </c>
      <c r="G173" s="27" t="e">
        <f t="shared" si="30"/>
        <v>#DIV/0!</v>
      </c>
      <c r="H173" s="27">
        <v>10.7</v>
      </c>
      <c r="I173" s="11">
        <v>1210</v>
      </c>
      <c r="J173" s="11">
        <v>12203</v>
      </c>
      <c r="K173" s="11">
        <f t="shared" si="28"/>
        <v>13413</v>
      </c>
      <c r="L173" s="154"/>
    </row>
    <row r="174" spans="1:12">
      <c r="A174" s="235"/>
      <c r="B174" s="4" t="s">
        <v>165</v>
      </c>
      <c r="C174" s="14">
        <f t="shared" si="31"/>
        <v>361854</v>
      </c>
      <c r="D174" s="26">
        <f t="shared" si="29"/>
        <v>361854</v>
      </c>
      <c r="E174" s="26">
        <v>0</v>
      </c>
      <c r="F174" s="26">
        <v>0</v>
      </c>
      <c r="G174" s="27" t="e">
        <f t="shared" si="30"/>
        <v>#DIV/0!</v>
      </c>
      <c r="H174" s="27">
        <v>10.7</v>
      </c>
      <c r="I174" s="11"/>
      <c r="J174" s="11"/>
      <c r="K174" s="11">
        <f t="shared" si="28"/>
        <v>0</v>
      </c>
      <c r="L174" s="154"/>
    </row>
    <row r="175" spans="1:12">
      <c r="A175" s="235"/>
      <c r="B175" s="4" t="s">
        <v>166</v>
      </c>
      <c r="C175" s="14">
        <f t="shared" si="31"/>
        <v>361854</v>
      </c>
      <c r="D175" s="26">
        <f t="shared" si="29"/>
        <v>361854</v>
      </c>
      <c r="E175" s="26">
        <v>0</v>
      </c>
      <c r="F175" s="26">
        <v>0</v>
      </c>
      <c r="G175" s="27" t="e">
        <f t="shared" si="30"/>
        <v>#DIV/0!</v>
      </c>
      <c r="H175" s="27">
        <v>10.7</v>
      </c>
      <c r="I175" s="14">
        <v>2360</v>
      </c>
      <c r="J175" s="14"/>
      <c r="K175" s="14">
        <f t="shared" si="28"/>
        <v>2360</v>
      </c>
      <c r="L175" s="153"/>
    </row>
    <row r="176" spans="1:12">
      <c r="A176" s="235"/>
      <c r="B176" s="4" t="s">
        <v>167</v>
      </c>
      <c r="C176" s="14">
        <f t="shared" si="31"/>
        <v>361854</v>
      </c>
      <c r="D176" s="26">
        <f t="shared" si="29"/>
        <v>361854</v>
      </c>
      <c r="E176" s="26">
        <v>0</v>
      </c>
      <c r="F176" s="26">
        <v>0</v>
      </c>
      <c r="G176" s="27" t="e">
        <f t="shared" si="30"/>
        <v>#DIV/0!</v>
      </c>
      <c r="H176" s="27">
        <v>10.7</v>
      </c>
      <c r="I176" s="14"/>
      <c r="J176" s="14"/>
      <c r="K176" s="14">
        <f t="shared" si="28"/>
        <v>0</v>
      </c>
      <c r="L176" s="153"/>
    </row>
    <row r="177" spans="1:13" ht="15.75" thickBot="1">
      <c r="A177" s="236"/>
      <c r="B177" s="155" t="s">
        <v>168</v>
      </c>
      <c r="C177" s="156"/>
      <c r="D177" s="157"/>
      <c r="E177" s="157">
        <f>SUM(E165:E176)</f>
        <v>66</v>
      </c>
      <c r="F177" s="157">
        <f>SUM(F165:F176)</f>
        <v>0</v>
      </c>
      <c r="G177" s="158">
        <f>F177/E177*100</f>
        <v>0</v>
      </c>
      <c r="H177" s="160">
        <v>10.7</v>
      </c>
      <c r="I177" s="156">
        <f>SUM(I165:I176)</f>
        <v>3570</v>
      </c>
      <c r="J177" s="156">
        <f>SUM(J165:J176)</f>
        <v>12203</v>
      </c>
      <c r="K177" s="156">
        <f>SUM(K165:K176)</f>
        <v>15773</v>
      </c>
      <c r="L177" s="159">
        <f>SUM(L165:L176)</f>
        <v>0</v>
      </c>
    </row>
    <row r="178" spans="1:13" ht="15.75" thickBot="1">
      <c r="B178" s="112"/>
      <c r="C178" s="113"/>
      <c r="D178" s="114"/>
      <c r="E178" s="114"/>
      <c r="F178" s="114"/>
      <c r="G178" s="115"/>
      <c r="H178" s="115"/>
      <c r="I178" s="113"/>
      <c r="J178" s="113"/>
      <c r="K178" s="113"/>
      <c r="L178" s="113"/>
    </row>
    <row r="179" spans="1:13" ht="18.75">
      <c r="A179" s="234" t="s">
        <v>40</v>
      </c>
      <c r="B179" s="146" t="s">
        <v>1</v>
      </c>
      <c r="C179" s="147" t="s">
        <v>40</v>
      </c>
      <c r="D179" s="148"/>
      <c r="E179" s="148"/>
      <c r="F179" s="148"/>
      <c r="G179" s="217" t="s">
        <v>228</v>
      </c>
      <c r="H179" s="148"/>
      <c r="I179" s="148"/>
      <c r="J179" s="148"/>
      <c r="K179" s="148"/>
      <c r="L179" s="149"/>
    </row>
    <row r="180" spans="1:13">
      <c r="A180" s="235"/>
      <c r="B180" s="101" t="s">
        <v>151</v>
      </c>
      <c r="C180" s="104" t="s">
        <v>15</v>
      </c>
      <c r="D180" s="103"/>
      <c r="E180" s="103"/>
      <c r="F180" s="103"/>
      <c r="G180" s="103"/>
      <c r="H180" s="103"/>
      <c r="I180" s="103"/>
      <c r="J180" s="103"/>
      <c r="K180" s="103"/>
      <c r="L180" s="150"/>
    </row>
    <row r="181" spans="1:13">
      <c r="A181" s="235"/>
      <c r="B181" s="101" t="s">
        <v>152</v>
      </c>
      <c r="C181" s="104" t="s">
        <v>155</v>
      </c>
      <c r="D181" s="103"/>
      <c r="E181" s="103"/>
      <c r="F181" s="103"/>
      <c r="G181" s="103"/>
      <c r="H181" s="103"/>
      <c r="I181" s="103"/>
      <c r="J181" s="103"/>
      <c r="K181" s="103"/>
      <c r="L181" s="150"/>
    </row>
    <row r="182" spans="1:13">
      <c r="A182" s="235"/>
      <c r="B182" s="101" t="s">
        <v>6</v>
      </c>
      <c r="C182" s="107">
        <v>9402</v>
      </c>
      <c r="D182" s="103"/>
      <c r="E182" s="103"/>
      <c r="F182" s="103"/>
      <c r="G182" s="103"/>
      <c r="H182" s="103"/>
      <c r="I182" s="103"/>
      <c r="J182" s="103"/>
      <c r="K182" s="103"/>
      <c r="L182" s="150"/>
    </row>
    <row r="183" spans="1:13">
      <c r="A183" s="235"/>
      <c r="B183" s="101" t="s">
        <v>153</v>
      </c>
      <c r="C183" s="110" t="s">
        <v>17</v>
      </c>
      <c r="D183" s="103"/>
      <c r="E183" s="103"/>
      <c r="F183" s="103"/>
      <c r="G183" s="103"/>
      <c r="H183" s="103"/>
      <c r="I183" s="103"/>
      <c r="J183" s="103"/>
      <c r="K183" s="103"/>
      <c r="L183" s="150"/>
    </row>
    <row r="184" spans="1:13">
      <c r="A184" s="235"/>
      <c r="B184" s="101" t="s">
        <v>154</v>
      </c>
      <c r="C184" s="107">
        <v>2001</v>
      </c>
      <c r="D184" s="103"/>
      <c r="E184" s="103"/>
      <c r="F184" s="103"/>
      <c r="G184" s="103"/>
      <c r="H184" s="103"/>
      <c r="I184" s="103"/>
      <c r="J184" s="103"/>
      <c r="K184" s="103"/>
      <c r="L184" s="150"/>
    </row>
    <row r="185" spans="1:13">
      <c r="A185" s="235"/>
      <c r="B185" s="99"/>
      <c r="C185" s="105"/>
      <c r="D185" s="105"/>
      <c r="E185" s="105"/>
      <c r="F185" s="105"/>
      <c r="G185" s="105"/>
      <c r="H185" s="105"/>
      <c r="I185" s="105"/>
      <c r="J185" s="105"/>
      <c r="K185" s="105"/>
      <c r="L185" s="151"/>
    </row>
    <row r="186" spans="1:13" ht="75">
      <c r="A186" s="235"/>
      <c r="B186" s="108">
        <v>2017</v>
      </c>
      <c r="C186" s="109" t="s">
        <v>170</v>
      </c>
      <c r="D186" s="109" t="s">
        <v>171</v>
      </c>
      <c r="E186" s="109" t="s">
        <v>173</v>
      </c>
      <c r="F186" s="109" t="s">
        <v>174</v>
      </c>
      <c r="G186" s="109" t="s">
        <v>177</v>
      </c>
      <c r="H186" s="109" t="s">
        <v>175</v>
      </c>
      <c r="I186" s="109" t="s">
        <v>172</v>
      </c>
      <c r="J186" s="109" t="s">
        <v>178</v>
      </c>
      <c r="K186" s="109" t="s">
        <v>179</v>
      </c>
      <c r="L186" s="152" t="s">
        <v>176</v>
      </c>
    </row>
    <row r="187" spans="1:13">
      <c r="A187" s="235"/>
      <c r="B187" s="4" t="s">
        <v>156</v>
      </c>
      <c r="C187" s="14">
        <v>347792</v>
      </c>
      <c r="D187" s="26">
        <f>C187+E187</f>
        <v>348336</v>
      </c>
      <c r="E187" s="26">
        <v>544</v>
      </c>
      <c r="F187" s="26">
        <v>66</v>
      </c>
      <c r="G187" s="27">
        <f>F187/E187*100</f>
        <v>12.132352941176471</v>
      </c>
      <c r="H187" s="27">
        <v>10.9</v>
      </c>
      <c r="I187" s="14"/>
      <c r="J187" s="14"/>
      <c r="K187" s="14">
        <f t="shared" ref="K187:K198" si="32">I187+J187</f>
        <v>0</v>
      </c>
      <c r="L187" s="153"/>
    </row>
    <row r="188" spans="1:13">
      <c r="A188" s="235"/>
      <c r="B188" s="4" t="s">
        <v>157</v>
      </c>
      <c r="C188" s="14">
        <f>D187</f>
        <v>348336</v>
      </c>
      <c r="D188" s="26">
        <f t="shared" ref="D188:D198" si="33">C188+E188</f>
        <v>348855</v>
      </c>
      <c r="E188" s="26">
        <v>519</v>
      </c>
      <c r="F188" s="26">
        <v>118</v>
      </c>
      <c r="G188" s="27">
        <f t="shared" ref="G188:G198" si="34">F188/E188*100</f>
        <v>22.736030828516377</v>
      </c>
      <c r="H188" s="27">
        <v>10.9</v>
      </c>
      <c r="I188" s="14"/>
      <c r="J188" s="14"/>
      <c r="K188" s="14">
        <f t="shared" si="32"/>
        <v>0</v>
      </c>
      <c r="L188" s="153"/>
    </row>
    <row r="189" spans="1:13">
      <c r="A189" s="235"/>
      <c r="B189" s="4" t="s">
        <v>158</v>
      </c>
      <c r="C189" s="14">
        <f t="shared" ref="C189:C198" si="35">D188</f>
        <v>348855</v>
      </c>
      <c r="D189" s="26">
        <f t="shared" si="33"/>
        <v>349315</v>
      </c>
      <c r="E189" s="26">
        <v>460</v>
      </c>
      <c r="F189" s="26">
        <v>65</v>
      </c>
      <c r="G189" s="27">
        <f t="shared" si="34"/>
        <v>14.130434782608695</v>
      </c>
      <c r="H189" s="27">
        <v>10.9</v>
      </c>
      <c r="I189" s="14"/>
      <c r="J189" s="14">
        <v>8977</v>
      </c>
      <c r="K189" s="14">
        <f t="shared" si="32"/>
        <v>8977</v>
      </c>
      <c r="L189" s="153"/>
    </row>
    <row r="190" spans="1:13">
      <c r="A190" s="235"/>
      <c r="B190" s="4" t="s">
        <v>159</v>
      </c>
      <c r="C190" s="14">
        <f t="shared" si="35"/>
        <v>349315</v>
      </c>
      <c r="D190" s="26">
        <f t="shared" si="33"/>
        <v>349679</v>
      </c>
      <c r="E190" s="26">
        <v>364</v>
      </c>
      <c r="F190" s="26">
        <v>60</v>
      </c>
      <c r="G190" s="27">
        <f t="shared" si="34"/>
        <v>16.483516483516482</v>
      </c>
      <c r="H190" s="27">
        <v>10.9</v>
      </c>
      <c r="I190" s="14"/>
      <c r="J190" s="14"/>
      <c r="K190" s="14">
        <f t="shared" si="32"/>
        <v>0</v>
      </c>
      <c r="L190" s="153"/>
    </row>
    <row r="191" spans="1:13">
      <c r="A191" s="235"/>
      <c r="B191" s="4" t="s">
        <v>160</v>
      </c>
      <c r="C191" s="14">
        <f t="shared" si="35"/>
        <v>349679</v>
      </c>
      <c r="D191" s="26">
        <f t="shared" si="33"/>
        <v>350213</v>
      </c>
      <c r="E191" s="26">
        <v>534</v>
      </c>
      <c r="F191" s="26">
        <v>72</v>
      </c>
      <c r="G191" s="27">
        <f t="shared" si="34"/>
        <v>13.48314606741573</v>
      </c>
      <c r="H191" s="27">
        <v>10.9</v>
      </c>
      <c r="I191" s="11"/>
      <c r="J191" s="11"/>
      <c r="K191" s="11">
        <f t="shared" si="32"/>
        <v>0</v>
      </c>
      <c r="L191" s="154"/>
    </row>
    <row r="192" spans="1:13">
      <c r="A192" s="235"/>
      <c r="B192" s="4" t="s">
        <v>161</v>
      </c>
      <c r="C192" s="14">
        <f t="shared" si="35"/>
        <v>350213</v>
      </c>
      <c r="D192" s="26">
        <f t="shared" si="33"/>
        <v>350571</v>
      </c>
      <c r="E192" s="26">
        <v>358</v>
      </c>
      <c r="F192" s="26">
        <v>49</v>
      </c>
      <c r="G192" s="27">
        <f t="shared" si="34"/>
        <v>13.687150837988826</v>
      </c>
      <c r="H192" s="27">
        <v>10.9</v>
      </c>
      <c r="I192" s="11"/>
      <c r="J192" s="11"/>
      <c r="K192" s="11">
        <f t="shared" si="32"/>
        <v>0</v>
      </c>
      <c r="L192" s="154"/>
      <c r="M192" s="1" t="s">
        <v>232</v>
      </c>
    </row>
    <row r="193" spans="1:13">
      <c r="A193" s="235"/>
      <c r="B193" s="4" t="s">
        <v>162</v>
      </c>
      <c r="C193" s="14">
        <f t="shared" si="35"/>
        <v>350571</v>
      </c>
      <c r="D193" s="26">
        <f t="shared" si="33"/>
        <v>350892</v>
      </c>
      <c r="E193" s="26">
        <v>321</v>
      </c>
      <c r="F193" s="26">
        <v>42</v>
      </c>
      <c r="G193" s="27">
        <f t="shared" si="34"/>
        <v>13.084112149532709</v>
      </c>
      <c r="H193" s="27">
        <v>10.9</v>
      </c>
      <c r="I193" s="11"/>
      <c r="J193" s="11"/>
      <c r="K193" s="11">
        <f t="shared" si="32"/>
        <v>0</v>
      </c>
      <c r="L193" s="154"/>
    </row>
    <row r="194" spans="1:13">
      <c r="A194" s="235"/>
      <c r="B194" s="4" t="s">
        <v>163</v>
      </c>
      <c r="C194" s="14">
        <f t="shared" si="35"/>
        <v>350892</v>
      </c>
      <c r="D194" s="26">
        <f t="shared" si="33"/>
        <v>351263</v>
      </c>
      <c r="E194" s="26">
        <v>371</v>
      </c>
      <c r="F194" s="26">
        <v>50</v>
      </c>
      <c r="G194" s="27">
        <f t="shared" si="34"/>
        <v>13.477088948787062</v>
      </c>
      <c r="H194" s="27">
        <v>10.9</v>
      </c>
      <c r="I194" s="11"/>
      <c r="J194" s="11"/>
      <c r="K194" s="11">
        <f t="shared" si="32"/>
        <v>0</v>
      </c>
      <c r="L194" s="154"/>
    </row>
    <row r="195" spans="1:13">
      <c r="A195" s="235"/>
      <c r="B195" s="4" t="s">
        <v>164</v>
      </c>
      <c r="C195" s="14">
        <f t="shared" si="35"/>
        <v>351263</v>
      </c>
      <c r="D195" s="26">
        <f t="shared" si="33"/>
        <v>351658</v>
      </c>
      <c r="E195" s="26">
        <v>395</v>
      </c>
      <c r="F195" s="26">
        <v>59</v>
      </c>
      <c r="G195" s="27">
        <f t="shared" si="34"/>
        <v>14.936708860759493</v>
      </c>
      <c r="H195" s="27">
        <v>10.9</v>
      </c>
      <c r="I195" s="11"/>
      <c r="J195" s="11"/>
      <c r="K195" s="11">
        <f t="shared" si="32"/>
        <v>0</v>
      </c>
      <c r="L195" s="154"/>
    </row>
    <row r="196" spans="1:13">
      <c r="A196" s="235"/>
      <c r="B196" s="4" t="s">
        <v>165</v>
      </c>
      <c r="C196" s="14">
        <f t="shared" si="35"/>
        <v>351658</v>
      </c>
      <c r="D196" s="26">
        <f t="shared" si="33"/>
        <v>351940</v>
      </c>
      <c r="E196" s="26">
        <v>282</v>
      </c>
      <c r="F196" s="26">
        <v>39</v>
      </c>
      <c r="G196" s="27">
        <f t="shared" si="34"/>
        <v>13.829787234042554</v>
      </c>
      <c r="H196" s="27">
        <v>10.9</v>
      </c>
      <c r="I196" s="11">
        <v>1815</v>
      </c>
      <c r="J196" s="11"/>
      <c r="K196" s="11">
        <f t="shared" si="32"/>
        <v>1815</v>
      </c>
      <c r="L196" s="154"/>
    </row>
    <row r="197" spans="1:13">
      <c r="A197" s="235"/>
      <c r="B197" s="4" t="s">
        <v>166</v>
      </c>
      <c r="C197" s="14">
        <f t="shared" si="35"/>
        <v>351940</v>
      </c>
      <c r="D197" s="26">
        <f t="shared" si="33"/>
        <v>352555</v>
      </c>
      <c r="E197" s="26">
        <v>615</v>
      </c>
      <c r="F197" s="26">
        <v>89</v>
      </c>
      <c r="G197" s="27">
        <f t="shared" si="34"/>
        <v>14.471544715447154</v>
      </c>
      <c r="H197" s="27">
        <v>10.9</v>
      </c>
      <c r="I197" s="14"/>
      <c r="J197" s="14">
        <v>58639</v>
      </c>
      <c r="K197" s="14">
        <f t="shared" si="32"/>
        <v>58639</v>
      </c>
      <c r="L197" s="153"/>
    </row>
    <row r="198" spans="1:13">
      <c r="A198" s="235"/>
      <c r="B198" s="4" t="s">
        <v>167</v>
      </c>
      <c r="C198" s="14">
        <f t="shared" si="35"/>
        <v>352555</v>
      </c>
      <c r="D198" s="26">
        <f t="shared" si="33"/>
        <v>352970</v>
      </c>
      <c r="E198" s="26">
        <v>415</v>
      </c>
      <c r="F198" s="26">
        <v>76</v>
      </c>
      <c r="G198" s="27">
        <f t="shared" si="34"/>
        <v>18.313253012048193</v>
      </c>
      <c r="H198" s="27">
        <v>10.9</v>
      </c>
      <c r="I198" s="14"/>
      <c r="J198" s="14"/>
      <c r="K198" s="14">
        <f t="shared" si="32"/>
        <v>0</v>
      </c>
      <c r="L198" s="153"/>
      <c r="M198" s="1" t="s">
        <v>238</v>
      </c>
    </row>
    <row r="199" spans="1:13" ht="15.75" thickBot="1">
      <c r="A199" s="236"/>
      <c r="B199" s="155" t="s">
        <v>168</v>
      </c>
      <c r="C199" s="156"/>
      <c r="D199" s="157"/>
      <c r="E199" s="157">
        <f>SUM(E187:E198)</f>
        <v>5178</v>
      </c>
      <c r="F199" s="157">
        <f>SUM(F187:F198)</f>
        <v>785</v>
      </c>
      <c r="G199" s="158">
        <f>F199/E199*100</f>
        <v>15.160293549633064</v>
      </c>
      <c r="H199" s="160">
        <v>10.9</v>
      </c>
      <c r="I199" s="156">
        <f>SUM(I187:I198)</f>
        <v>1815</v>
      </c>
      <c r="J199" s="156">
        <f>SUM(J187:J198)</f>
        <v>67616</v>
      </c>
      <c r="K199" s="156">
        <f>SUM(K187:K198)</f>
        <v>69431</v>
      </c>
      <c r="L199" s="159">
        <f>SUM(L187:L198)</f>
        <v>0</v>
      </c>
    </row>
    <row r="200" spans="1:13" ht="15.75" thickBot="1">
      <c r="B200" s="112"/>
      <c r="C200" s="113"/>
      <c r="D200" s="114"/>
      <c r="E200" s="114"/>
      <c r="F200" s="114"/>
      <c r="G200" s="115"/>
      <c r="H200" s="115"/>
      <c r="I200" s="113"/>
      <c r="J200" s="113"/>
      <c r="K200" s="113"/>
      <c r="L200" s="113"/>
    </row>
    <row r="201" spans="1:13" ht="18.75">
      <c r="A201" s="234" t="s">
        <v>32</v>
      </c>
      <c r="B201" s="146" t="s">
        <v>1</v>
      </c>
      <c r="C201" s="147" t="s">
        <v>32</v>
      </c>
      <c r="D201" s="148"/>
      <c r="E201" s="148"/>
      <c r="F201" s="148"/>
      <c r="G201" s="217" t="s">
        <v>230</v>
      </c>
      <c r="H201" s="148"/>
      <c r="I201" s="148"/>
      <c r="J201" s="148"/>
      <c r="K201" s="148"/>
      <c r="L201" s="149"/>
    </row>
    <row r="202" spans="1:13">
      <c r="A202" s="235"/>
      <c r="B202" s="101" t="s">
        <v>151</v>
      </c>
      <c r="C202" s="104" t="s">
        <v>15</v>
      </c>
      <c r="D202" s="103"/>
      <c r="E202" s="103"/>
      <c r="F202" s="103"/>
      <c r="G202" s="103"/>
      <c r="H202" s="103"/>
      <c r="I202" s="103"/>
      <c r="J202" s="103"/>
      <c r="K202" s="103"/>
      <c r="L202" s="150"/>
    </row>
    <row r="203" spans="1:13">
      <c r="A203" s="235"/>
      <c r="B203" s="101" t="s">
        <v>152</v>
      </c>
      <c r="C203" s="110" t="s">
        <v>182</v>
      </c>
      <c r="D203" s="103"/>
      <c r="E203" s="103"/>
      <c r="F203" s="103"/>
      <c r="G203" s="103"/>
      <c r="H203" s="103"/>
      <c r="I203" s="103"/>
      <c r="J203" s="103"/>
      <c r="K203" s="103"/>
      <c r="L203" s="150"/>
    </row>
    <row r="204" spans="1:13">
      <c r="A204" s="235"/>
      <c r="B204" s="101" t="s">
        <v>6</v>
      </c>
      <c r="C204" s="107">
        <v>9402</v>
      </c>
      <c r="D204" s="103"/>
      <c r="E204" s="103"/>
      <c r="F204" s="103"/>
      <c r="G204" s="103"/>
      <c r="H204" s="103"/>
      <c r="I204" s="103"/>
      <c r="J204" s="103"/>
      <c r="K204" s="103"/>
      <c r="L204" s="150"/>
    </row>
    <row r="205" spans="1:13">
      <c r="A205" s="235"/>
      <c r="B205" s="101" t="s">
        <v>153</v>
      </c>
      <c r="C205" s="110" t="s">
        <v>184</v>
      </c>
      <c r="D205" s="103"/>
      <c r="E205" s="103"/>
      <c r="F205" s="103"/>
      <c r="G205" s="103"/>
      <c r="H205" s="103"/>
      <c r="I205" s="103"/>
      <c r="J205" s="103"/>
      <c r="K205" s="103"/>
      <c r="L205" s="150"/>
    </row>
    <row r="206" spans="1:13">
      <c r="A206" s="235"/>
      <c r="B206" s="101" t="s">
        <v>154</v>
      </c>
      <c r="C206" s="107">
        <v>2016</v>
      </c>
      <c r="D206" s="103"/>
      <c r="E206" s="103"/>
      <c r="F206" s="103"/>
      <c r="G206" s="103"/>
      <c r="H206" s="103"/>
      <c r="I206" s="103"/>
      <c r="J206" s="103"/>
      <c r="K206" s="103"/>
      <c r="L206" s="150"/>
    </row>
    <row r="207" spans="1:13">
      <c r="A207" s="235"/>
      <c r="B207" s="99"/>
      <c r="C207" s="105"/>
      <c r="D207" s="105"/>
      <c r="E207" s="105"/>
      <c r="F207" s="105"/>
      <c r="G207" s="105"/>
      <c r="H207" s="105"/>
      <c r="I207" s="105"/>
      <c r="J207" s="105"/>
      <c r="K207" s="105"/>
      <c r="L207" s="151"/>
    </row>
    <row r="208" spans="1:13" ht="75">
      <c r="A208" s="235"/>
      <c r="B208" s="108">
        <v>2017</v>
      </c>
      <c r="C208" s="109" t="s">
        <v>170</v>
      </c>
      <c r="D208" s="109" t="s">
        <v>171</v>
      </c>
      <c r="E208" s="109" t="s">
        <v>173</v>
      </c>
      <c r="F208" s="109" t="s">
        <v>174</v>
      </c>
      <c r="G208" s="109" t="s">
        <v>177</v>
      </c>
      <c r="H208" s="109" t="s">
        <v>175</v>
      </c>
      <c r="I208" s="109" t="s">
        <v>172</v>
      </c>
      <c r="J208" s="109" t="s">
        <v>178</v>
      </c>
      <c r="K208" s="109" t="s">
        <v>179</v>
      </c>
      <c r="L208" s="152" t="s">
        <v>176</v>
      </c>
    </row>
    <row r="209" spans="1:13">
      <c r="A209" s="235"/>
      <c r="B209" s="4" t="s">
        <v>156</v>
      </c>
      <c r="C209" s="14">
        <v>1790</v>
      </c>
      <c r="D209" s="26">
        <f>C209+E209</f>
        <v>2711</v>
      </c>
      <c r="E209" s="26">
        <v>921</v>
      </c>
      <c r="F209" s="26">
        <v>225</v>
      </c>
      <c r="G209" s="27">
        <f>F209/E209*100</f>
        <v>24.429967426710096</v>
      </c>
      <c r="H209" s="27">
        <v>9.9</v>
      </c>
      <c r="I209" s="14"/>
      <c r="J209" s="14"/>
      <c r="K209" s="14">
        <f t="shared" ref="K209:K220" si="36">I209+J209</f>
        <v>0</v>
      </c>
      <c r="L209" s="153"/>
    </row>
    <row r="210" spans="1:13">
      <c r="A210" s="235"/>
      <c r="B210" s="4" t="s">
        <v>157</v>
      </c>
      <c r="C210" s="14">
        <f>D209</f>
        <v>2711</v>
      </c>
      <c r="D210" s="26">
        <f t="shared" ref="D210:D220" si="37">C210+E210</f>
        <v>3638</v>
      </c>
      <c r="E210" s="26">
        <v>927</v>
      </c>
      <c r="F210" s="26">
        <v>199</v>
      </c>
      <c r="G210" s="27">
        <f t="shared" ref="G210:G220" si="38">F210/E210*100</f>
        <v>21.467098166127293</v>
      </c>
      <c r="H210" s="27">
        <v>9.9</v>
      </c>
      <c r="I210" s="14"/>
      <c r="J210" s="14"/>
      <c r="K210" s="14">
        <f t="shared" si="36"/>
        <v>0</v>
      </c>
      <c r="L210" s="153"/>
    </row>
    <row r="211" spans="1:13">
      <c r="A211" s="235"/>
      <c r="B211" s="4" t="s">
        <v>158</v>
      </c>
      <c r="C211" s="14">
        <f t="shared" ref="C211:C220" si="39">D210</f>
        <v>3638</v>
      </c>
      <c r="D211" s="26">
        <f t="shared" si="37"/>
        <v>4648</v>
      </c>
      <c r="E211" s="26">
        <v>1010</v>
      </c>
      <c r="F211" s="26">
        <v>202</v>
      </c>
      <c r="G211" s="27">
        <f t="shared" si="38"/>
        <v>20</v>
      </c>
      <c r="H211" s="27">
        <v>9.9</v>
      </c>
      <c r="I211" s="14"/>
      <c r="J211" s="14"/>
      <c r="K211" s="14">
        <f t="shared" si="36"/>
        <v>0</v>
      </c>
      <c r="L211" s="153"/>
    </row>
    <row r="212" spans="1:13">
      <c r="A212" s="235"/>
      <c r="B212" s="4" t="s">
        <v>159</v>
      </c>
      <c r="C212" s="14">
        <f t="shared" si="39"/>
        <v>4648</v>
      </c>
      <c r="D212" s="26">
        <f t="shared" si="37"/>
        <v>6073</v>
      </c>
      <c r="E212" s="26">
        <v>1425</v>
      </c>
      <c r="F212" s="26">
        <v>246</v>
      </c>
      <c r="G212" s="27">
        <f t="shared" si="38"/>
        <v>17.263157894736842</v>
      </c>
      <c r="H212" s="27">
        <v>9.9</v>
      </c>
      <c r="I212" s="14"/>
      <c r="J212" s="14"/>
      <c r="K212" s="14">
        <f t="shared" si="36"/>
        <v>0</v>
      </c>
      <c r="L212" s="153"/>
    </row>
    <row r="213" spans="1:13">
      <c r="A213" s="235"/>
      <c r="B213" s="4" t="s">
        <v>160</v>
      </c>
      <c r="C213" s="14">
        <f t="shared" si="39"/>
        <v>6073</v>
      </c>
      <c r="D213" s="26">
        <f t="shared" si="37"/>
        <v>7684</v>
      </c>
      <c r="E213" s="26">
        <v>1611</v>
      </c>
      <c r="F213" s="26">
        <v>253</v>
      </c>
      <c r="G213" s="27">
        <f t="shared" si="38"/>
        <v>15.704531346989448</v>
      </c>
      <c r="H213" s="27">
        <v>9.9</v>
      </c>
      <c r="I213" s="11"/>
      <c r="J213" s="11"/>
      <c r="K213" s="11">
        <f t="shared" si="36"/>
        <v>0</v>
      </c>
      <c r="L213" s="154"/>
    </row>
    <row r="214" spans="1:13">
      <c r="A214" s="235"/>
      <c r="B214" s="4" t="s">
        <v>161</v>
      </c>
      <c r="C214" s="14">
        <f t="shared" si="39"/>
        <v>7684</v>
      </c>
      <c r="D214" s="26">
        <f t="shared" si="37"/>
        <v>8651</v>
      </c>
      <c r="E214" s="26">
        <v>967</v>
      </c>
      <c r="F214" s="26">
        <v>184</v>
      </c>
      <c r="G214" s="27">
        <f t="shared" si="38"/>
        <v>19.027921406411583</v>
      </c>
      <c r="H214" s="27">
        <v>9.9</v>
      </c>
      <c r="I214" s="11"/>
      <c r="J214" s="11"/>
      <c r="K214" s="11">
        <f t="shared" si="36"/>
        <v>0</v>
      </c>
      <c r="L214" s="154"/>
    </row>
    <row r="215" spans="1:13">
      <c r="A215" s="235"/>
      <c r="B215" s="4" t="s">
        <v>162</v>
      </c>
      <c r="C215" s="14">
        <f t="shared" si="39"/>
        <v>8651</v>
      </c>
      <c r="D215" s="26">
        <f t="shared" si="37"/>
        <v>9604</v>
      </c>
      <c r="E215" s="26">
        <v>953</v>
      </c>
      <c r="F215" s="26">
        <v>195</v>
      </c>
      <c r="G215" s="27">
        <f t="shared" si="38"/>
        <v>20.461699895068204</v>
      </c>
      <c r="H215" s="27">
        <v>9.9</v>
      </c>
      <c r="I215" s="11"/>
      <c r="J215" s="11"/>
      <c r="K215" s="11">
        <f t="shared" si="36"/>
        <v>0</v>
      </c>
      <c r="L215" s="154"/>
    </row>
    <row r="216" spans="1:13">
      <c r="A216" s="235"/>
      <c r="B216" s="4" t="s">
        <v>163</v>
      </c>
      <c r="C216" s="14">
        <f t="shared" si="39"/>
        <v>9604</v>
      </c>
      <c r="D216" s="26">
        <f t="shared" si="37"/>
        <v>10551</v>
      </c>
      <c r="E216" s="26">
        <v>947</v>
      </c>
      <c r="F216" s="26">
        <v>192</v>
      </c>
      <c r="G216" s="27">
        <f t="shared" si="38"/>
        <v>20.274551214361143</v>
      </c>
      <c r="H216" s="27">
        <v>9.9</v>
      </c>
      <c r="I216" s="11"/>
      <c r="J216" s="11"/>
      <c r="K216" s="11">
        <f t="shared" si="36"/>
        <v>0</v>
      </c>
      <c r="L216" s="154"/>
    </row>
    <row r="217" spans="1:13">
      <c r="A217" s="235"/>
      <c r="B217" s="4" t="s">
        <v>164</v>
      </c>
      <c r="C217" s="14">
        <f t="shared" si="39"/>
        <v>10551</v>
      </c>
      <c r="D217" s="26">
        <f t="shared" si="37"/>
        <v>11488</v>
      </c>
      <c r="E217" s="26">
        <v>937</v>
      </c>
      <c r="F217" s="26">
        <v>177</v>
      </c>
      <c r="G217" s="27">
        <f t="shared" si="38"/>
        <v>18.890074706510138</v>
      </c>
      <c r="H217" s="27">
        <v>9.9</v>
      </c>
      <c r="I217" s="11"/>
      <c r="J217" s="11"/>
      <c r="K217" s="11">
        <f t="shared" si="36"/>
        <v>0</v>
      </c>
      <c r="L217" s="154"/>
    </row>
    <row r="218" spans="1:13">
      <c r="A218" s="235"/>
      <c r="B218" s="4" t="s">
        <v>165</v>
      </c>
      <c r="C218" s="14">
        <f t="shared" si="39"/>
        <v>11488</v>
      </c>
      <c r="D218" s="26">
        <f t="shared" si="37"/>
        <v>12385</v>
      </c>
      <c r="E218" s="26">
        <v>897</v>
      </c>
      <c r="F218" s="26">
        <v>189</v>
      </c>
      <c r="G218" s="27">
        <f t="shared" si="38"/>
        <v>21.070234113712374</v>
      </c>
      <c r="H218" s="27">
        <v>9.9</v>
      </c>
      <c r="I218" s="11">
        <v>1210</v>
      </c>
      <c r="J218" s="11"/>
      <c r="K218" s="11">
        <f t="shared" si="36"/>
        <v>1210</v>
      </c>
      <c r="L218" s="154"/>
    </row>
    <row r="219" spans="1:13">
      <c r="A219" s="235"/>
      <c r="B219" s="4" t="s">
        <v>166</v>
      </c>
      <c r="C219" s="14">
        <f t="shared" si="39"/>
        <v>12385</v>
      </c>
      <c r="D219" s="26">
        <f t="shared" si="37"/>
        <v>13308</v>
      </c>
      <c r="E219" s="26">
        <v>923</v>
      </c>
      <c r="F219" s="26">
        <v>199</v>
      </c>
      <c r="G219" s="27">
        <f t="shared" si="38"/>
        <v>21.560130010834236</v>
      </c>
      <c r="H219" s="27">
        <v>9.9</v>
      </c>
      <c r="I219" s="14">
        <v>6226</v>
      </c>
      <c r="J219" s="14"/>
      <c r="K219" s="14">
        <f t="shared" si="36"/>
        <v>6226</v>
      </c>
      <c r="L219" s="153"/>
    </row>
    <row r="220" spans="1:13">
      <c r="A220" s="235"/>
      <c r="B220" s="4" t="s">
        <v>167</v>
      </c>
      <c r="C220" s="14">
        <f t="shared" si="39"/>
        <v>13308</v>
      </c>
      <c r="D220" s="26">
        <f t="shared" si="37"/>
        <v>14198</v>
      </c>
      <c r="E220" s="26">
        <v>890</v>
      </c>
      <c r="F220" s="26">
        <v>209</v>
      </c>
      <c r="G220" s="27">
        <f t="shared" si="38"/>
        <v>23.483146067415731</v>
      </c>
      <c r="H220" s="27">
        <v>9.9</v>
      </c>
      <c r="I220" s="14"/>
      <c r="J220" s="14"/>
      <c r="K220" s="14">
        <f t="shared" si="36"/>
        <v>0</v>
      </c>
      <c r="L220" s="153"/>
      <c r="M220" s="1" t="s">
        <v>238</v>
      </c>
    </row>
    <row r="221" spans="1:13" ht="15.75" thickBot="1">
      <c r="A221" s="236"/>
      <c r="B221" s="155" t="s">
        <v>168</v>
      </c>
      <c r="C221" s="156"/>
      <c r="D221" s="157"/>
      <c r="E221" s="157">
        <f>SUM(E209:E220)</f>
        <v>12408</v>
      </c>
      <c r="F221" s="157">
        <f>SUM(F209:F220)</f>
        <v>2470</v>
      </c>
      <c r="G221" s="158">
        <f>F221/E221*100</f>
        <v>19.906511927788522</v>
      </c>
      <c r="H221" s="160">
        <v>9.9</v>
      </c>
      <c r="I221" s="156">
        <f>SUM(I209:I220)</f>
        <v>7436</v>
      </c>
      <c r="J221" s="156">
        <f>SUM(J209:J220)</f>
        <v>0</v>
      </c>
      <c r="K221" s="156">
        <f>SUM(K209:K220)</f>
        <v>7436</v>
      </c>
      <c r="L221" s="159">
        <f>SUM(L209:L220)</f>
        <v>0</v>
      </c>
    </row>
    <row r="222" spans="1:13" ht="15.75" thickBot="1"/>
    <row r="223" spans="1:13" ht="18.75">
      <c r="A223" s="234" t="s">
        <v>34</v>
      </c>
      <c r="B223" s="146" t="s">
        <v>1</v>
      </c>
      <c r="C223" s="147" t="s">
        <v>34</v>
      </c>
      <c r="D223" s="148"/>
      <c r="E223" s="148"/>
      <c r="F223" s="148"/>
      <c r="G223" s="148"/>
      <c r="H223" s="148"/>
      <c r="I223" s="148"/>
      <c r="J223" s="148"/>
      <c r="K223" s="148"/>
      <c r="L223" s="149"/>
    </row>
    <row r="224" spans="1:13">
      <c r="A224" s="235"/>
      <c r="B224" s="101" t="s">
        <v>151</v>
      </c>
      <c r="C224" s="104" t="s">
        <v>15</v>
      </c>
      <c r="D224" s="103"/>
      <c r="E224" s="103"/>
      <c r="F224" s="103"/>
      <c r="G224" s="103"/>
      <c r="H224" s="103"/>
      <c r="I224" s="103"/>
      <c r="J224" s="103"/>
      <c r="K224" s="103"/>
      <c r="L224" s="150"/>
    </row>
    <row r="225" spans="1:12">
      <c r="A225" s="235"/>
      <c r="B225" s="101" t="s">
        <v>152</v>
      </c>
      <c r="C225" s="104" t="s">
        <v>155</v>
      </c>
      <c r="D225" s="103"/>
      <c r="E225" s="103"/>
      <c r="F225" s="103"/>
      <c r="G225" s="103"/>
      <c r="H225" s="103"/>
      <c r="I225" s="103"/>
      <c r="J225" s="103"/>
      <c r="K225" s="103"/>
      <c r="L225" s="150"/>
    </row>
    <row r="226" spans="1:12">
      <c r="A226" s="235"/>
      <c r="B226" s="101" t="s">
        <v>6</v>
      </c>
      <c r="C226" s="107">
        <v>9405</v>
      </c>
      <c r="D226" s="103"/>
      <c r="E226" s="103"/>
      <c r="F226" s="103"/>
      <c r="G226" s="103"/>
      <c r="H226" s="103"/>
      <c r="I226" s="103"/>
      <c r="J226" s="103"/>
      <c r="K226" s="103"/>
      <c r="L226" s="150"/>
    </row>
    <row r="227" spans="1:12">
      <c r="A227" s="235"/>
      <c r="B227" s="101" t="s">
        <v>153</v>
      </c>
      <c r="C227" s="110" t="s">
        <v>35</v>
      </c>
      <c r="D227" s="103"/>
      <c r="E227" s="103"/>
      <c r="F227" s="103"/>
      <c r="G227" s="103"/>
      <c r="H227" s="103"/>
      <c r="I227" s="103"/>
      <c r="J227" s="103"/>
      <c r="K227" s="103"/>
      <c r="L227" s="150"/>
    </row>
    <row r="228" spans="1:12">
      <c r="A228" s="235"/>
      <c r="B228" s="101" t="s">
        <v>154</v>
      </c>
      <c r="C228" s="107">
        <v>2005</v>
      </c>
      <c r="D228" s="103"/>
      <c r="E228" s="103"/>
      <c r="F228" s="103"/>
      <c r="G228" s="103"/>
      <c r="H228" s="103"/>
      <c r="I228" s="103"/>
      <c r="J228" s="103"/>
      <c r="K228" s="103"/>
      <c r="L228" s="150"/>
    </row>
    <row r="229" spans="1:12">
      <c r="A229" s="235"/>
      <c r="B229" s="99"/>
      <c r="C229" s="105"/>
      <c r="D229" s="105"/>
      <c r="E229" s="105"/>
      <c r="F229" s="105"/>
      <c r="G229" s="105"/>
      <c r="H229" s="105"/>
      <c r="I229" s="105"/>
      <c r="J229" s="105"/>
      <c r="K229" s="105"/>
      <c r="L229" s="151"/>
    </row>
    <row r="230" spans="1:12" ht="75">
      <c r="A230" s="235"/>
      <c r="B230" s="108">
        <v>2017</v>
      </c>
      <c r="C230" s="109" t="s">
        <v>170</v>
      </c>
      <c r="D230" s="109" t="s">
        <v>171</v>
      </c>
      <c r="E230" s="109" t="s">
        <v>173</v>
      </c>
      <c r="F230" s="109" t="s">
        <v>174</v>
      </c>
      <c r="G230" s="109" t="s">
        <v>177</v>
      </c>
      <c r="H230" s="109" t="s">
        <v>175</v>
      </c>
      <c r="I230" s="109" t="s">
        <v>172</v>
      </c>
      <c r="J230" s="109" t="s">
        <v>178</v>
      </c>
      <c r="K230" s="109" t="s">
        <v>179</v>
      </c>
      <c r="L230" s="152" t="s">
        <v>176</v>
      </c>
    </row>
    <row r="231" spans="1:12">
      <c r="A231" s="235"/>
      <c r="B231" s="6" t="s">
        <v>156</v>
      </c>
      <c r="C231" s="15">
        <v>371780</v>
      </c>
      <c r="D231" s="28">
        <f>C231+E231</f>
        <v>375400</v>
      </c>
      <c r="E231" s="28">
        <v>3620</v>
      </c>
      <c r="F231" s="28">
        <v>287</v>
      </c>
      <c r="G231" s="29">
        <f>F231/E231*100</f>
        <v>7.9281767955801108</v>
      </c>
      <c r="H231" s="29">
        <v>8</v>
      </c>
      <c r="I231" s="15"/>
      <c r="J231" s="15"/>
      <c r="K231" s="15">
        <f t="shared" ref="K231:K243" si="40">I231+J231</f>
        <v>0</v>
      </c>
      <c r="L231" s="171"/>
    </row>
    <row r="232" spans="1:12">
      <c r="A232" s="235"/>
      <c r="B232" s="6" t="s">
        <v>157</v>
      </c>
      <c r="C232" s="15">
        <f>D231</f>
        <v>375400</v>
      </c>
      <c r="D232" s="28">
        <f t="shared" ref="D232:D242" si="41">C232+E232</f>
        <v>379620</v>
      </c>
      <c r="E232" s="28">
        <v>4220</v>
      </c>
      <c r="F232" s="28">
        <v>376</v>
      </c>
      <c r="G232" s="29">
        <f t="shared" ref="G232:G242" si="42">F232/E232*100</f>
        <v>8.9099526066350716</v>
      </c>
      <c r="H232" s="29">
        <v>8</v>
      </c>
      <c r="I232" s="15"/>
      <c r="J232" s="15">
        <v>50038</v>
      </c>
      <c r="K232" s="15">
        <f t="shared" si="40"/>
        <v>50038</v>
      </c>
      <c r="L232" s="171"/>
    </row>
    <row r="233" spans="1:12">
      <c r="A233" s="235"/>
      <c r="B233" s="6" t="s">
        <v>158</v>
      </c>
      <c r="C233" s="15">
        <f t="shared" ref="C233:C242" si="43">D232</f>
        <v>379620</v>
      </c>
      <c r="D233" s="28">
        <f t="shared" si="41"/>
        <v>386280</v>
      </c>
      <c r="E233" s="28">
        <v>6660</v>
      </c>
      <c r="F233" s="28">
        <v>508</v>
      </c>
      <c r="G233" s="29">
        <f t="shared" si="42"/>
        <v>7.6276276276276267</v>
      </c>
      <c r="H233" s="29">
        <v>8</v>
      </c>
      <c r="I233" s="15"/>
      <c r="J233" s="15"/>
      <c r="K233" s="15">
        <f t="shared" si="40"/>
        <v>0</v>
      </c>
      <c r="L233" s="171"/>
    </row>
    <row r="234" spans="1:12">
      <c r="A234" s="235"/>
      <c r="B234" s="6" t="s">
        <v>159</v>
      </c>
      <c r="C234" s="15">
        <f t="shared" si="43"/>
        <v>386280</v>
      </c>
      <c r="D234" s="28">
        <f t="shared" si="41"/>
        <v>391010</v>
      </c>
      <c r="E234" s="28">
        <v>4730</v>
      </c>
      <c r="F234" s="28">
        <v>370</v>
      </c>
      <c r="G234" s="29">
        <f t="shared" si="42"/>
        <v>7.8224101479915431</v>
      </c>
      <c r="H234" s="29">
        <v>8</v>
      </c>
      <c r="I234" s="15"/>
      <c r="J234" s="15"/>
      <c r="K234" s="15">
        <f t="shared" si="40"/>
        <v>0</v>
      </c>
      <c r="L234" s="171"/>
    </row>
    <row r="235" spans="1:12">
      <c r="A235" s="235"/>
      <c r="B235" s="6" t="s">
        <v>160</v>
      </c>
      <c r="C235" s="15">
        <f t="shared" si="43"/>
        <v>391010</v>
      </c>
      <c r="D235" s="28">
        <f t="shared" si="41"/>
        <v>393190</v>
      </c>
      <c r="E235" s="28">
        <v>2180</v>
      </c>
      <c r="F235" s="28">
        <v>158</v>
      </c>
      <c r="G235" s="29">
        <f t="shared" si="42"/>
        <v>7.2477064220183491</v>
      </c>
      <c r="H235" s="29">
        <v>8</v>
      </c>
      <c r="I235" s="52"/>
      <c r="J235" s="52"/>
      <c r="K235" s="52">
        <f t="shared" si="40"/>
        <v>0</v>
      </c>
      <c r="L235" s="172"/>
    </row>
    <row r="236" spans="1:12">
      <c r="A236" s="235"/>
      <c r="B236" s="6" t="s">
        <v>161</v>
      </c>
      <c r="C236" s="15">
        <f t="shared" si="43"/>
        <v>393190</v>
      </c>
      <c r="D236" s="28">
        <f t="shared" si="41"/>
        <v>397080</v>
      </c>
      <c r="E236" s="28">
        <v>3890</v>
      </c>
      <c r="F236" s="28">
        <v>294</v>
      </c>
      <c r="G236" s="29">
        <f t="shared" si="42"/>
        <v>7.5578406169665806</v>
      </c>
      <c r="H236" s="29">
        <v>8</v>
      </c>
      <c r="I236" s="52"/>
      <c r="J236" s="52">
        <v>32036</v>
      </c>
      <c r="K236" s="52">
        <f t="shared" si="40"/>
        <v>32036</v>
      </c>
      <c r="L236" s="172"/>
    </row>
    <row r="237" spans="1:12">
      <c r="A237" s="235"/>
      <c r="B237" s="6" t="s">
        <v>162</v>
      </c>
      <c r="C237" s="15">
        <f t="shared" si="43"/>
        <v>397080</v>
      </c>
      <c r="D237" s="28">
        <f t="shared" si="41"/>
        <v>400660</v>
      </c>
      <c r="E237" s="28">
        <v>3580</v>
      </c>
      <c r="F237" s="28">
        <v>271</v>
      </c>
      <c r="G237" s="29">
        <f t="shared" si="42"/>
        <v>7.5698324022346375</v>
      </c>
      <c r="H237" s="29">
        <v>8</v>
      </c>
      <c r="I237" s="52"/>
      <c r="J237" s="52">
        <v>8349</v>
      </c>
      <c r="K237" s="52">
        <f t="shared" si="40"/>
        <v>8349</v>
      </c>
      <c r="L237" s="172"/>
    </row>
    <row r="238" spans="1:12">
      <c r="A238" s="235"/>
      <c r="B238" s="6" t="s">
        <v>163</v>
      </c>
      <c r="C238" s="15">
        <f t="shared" si="43"/>
        <v>400660</v>
      </c>
      <c r="D238" s="28">
        <f t="shared" si="41"/>
        <v>406060</v>
      </c>
      <c r="E238" s="28">
        <v>5400</v>
      </c>
      <c r="F238" s="28">
        <v>449</v>
      </c>
      <c r="G238" s="29">
        <f t="shared" si="42"/>
        <v>8.3148148148148149</v>
      </c>
      <c r="H238" s="29">
        <v>8</v>
      </c>
      <c r="I238" s="52"/>
      <c r="J238" s="52"/>
      <c r="K238" s="52">
        <f t="shared" si="40"/>
        <v>0</v>
      </c>
      <c r="L238" s="172"/>
    </row>
    <row r="239" spans="1:12">
      <c r="A239" s="235"/>
      <c r="B239" s="6" t="s">
        <v>164</v>
      </c>
      <c r="C239" s="15">
        <f t="shared" si="43"/>
        <v>406060</v>
      </c>
      <c r="D239" s="28">
        <f t="shared" si="41"/>
        <v>409060</v>
      </c>
      <c r="E239" s="28">
        <v>3000</v>
      </c>
      <c r="F239" s="28">
        <v>242</v>
      </c>
      <c r="G239" s="29">
        <f t="shared" si="42"/>
        <v>8.0666666666666664</v>
      </c>
      <c r="H239" s="29">
        <v>8</v>
      </c>
      <c r="I239" s="52">
        <v>10154</v>
      </c>
      <c r="J239" s="52">
        <v>37314</v>
      </c>
      <c r="K239" s="52">
        <f t="shared" si="40"/>
        <v>47468</v>
      </c>
      <c r="L239" s="172"/>
    </row>
    <row r="240" spans="1:12">
      <c r="A240" s="235"/>
      <c r="B240" s="6" t="s">
        <v>165</v>
      </c>
      <c r="C240" s="15">
        <f t="shared" si="43"/>
        <v>409060</v>
      </c>
      <c r="D240" s="28">
        <f t="shared" si="41"/>
        <v>414080</v>
      </c>
      <c r="E240" s="28">
        <v>5020</v>
      </c>
      <c r="F240" s="28">
        <v>410</v>
      </c>
      <c r="G240" s="29">
        <f t="shared" si="42"/>
        <v>8.1673306772908365</v>
      </c>
      <c r="H240" s="29">
        <v>8</v>
      </c>
      <c r="I240" s="52">
        <v>1815</v>
      </c>
      <c r="J240" s="52">
        <v>1593</v>
      </c>
      <c r="K240" s="52">
        <f t="shared" si="40"/>
        <v>3408</v>
      </c>
      <c r="L240" s="172"/>
    </row>
    <row r="241" spans="1:12">
      <c r="A241" s="235"/>
      <c r="B241" s="6" t="s">
        <v>166</v>
      </c>
      <c r="C241" s="15">
        <f t="shared" si="43"/>
        <v>414080</v>
      </c>
      <c r="D241" s="28">
        <f t="shared" si="41"/>
        <v>419220</v>
      </c>
      <c r="E241" s="28">
        <v>5140</v>
      </c>
      <c r="F241" s="28">
        <v>447</v>
      </c>
      <c r="G241" s="29">
        <f t="shared" si="42"/>
        <v>8.6964980544747075</v>
      </c>
      <c r="H241" s="29">
        <v>8</v>
      </c>
      <c r="I241" s="15"/>
      <c r="J241" s="15"/>
      <c r="K241" s="15">
        <f t="shared" si="40"/>
        <v>0</v>
      </c>
      <c r="L241" s="171"/>
    </row>
    <row r="242" spans="1:12">
      <c r="A242" s="235"/>
      <c r="B242" s="6" t="s">
        <v>167</v>
      </c>
      <c r="C242" s="15">
        <f t="shared" si="43"/>
        <v>419220</v>
      </c>
      <c r="D242" s="28">
        <f t="shared" si="41"/>
        <v>421725</v>
      </c>
      <c r="E242" s="28">
        <v>2505</v>
      </c>
      <c r="F242" s="28">
        <v>202</v>
      </c>
      <c r="G242" s="29">
        <f t="shared" si="42"/>
        <v>8.0638722554890219</v>
      </c>
      <c r="H242" s="29">
        <v>8</v>
      </c>
      <c r="I242" s="15"/>
      <c r="J242" s="15"/>
      <c r="K242" s="15">
        <f t="shared" si="40"/>
        <v>0</v>
      </c>
      <c r="L242" s="171"/>
    </row>
    <row r="243" spans="1:12" ht="15.75" thickBot="1">
      <c r="A243" s="236"/>
      <c r="B243" s="173" t="s">
        <v>168</v>
      </c>
      <c r="C243" s="174"/>
      <c r="D243" s="175"/>
      <c r="E243" s="175">
        <f>SUM(E231:E242)</f>
        <v>49945</v>
      </c>
      <c r="F243" s="175">
        <f>SUM(F231:F242)</f>
        <v>4014</v>
      </c>
      <c r="G243" s="176">
        <f>F243/E243*100</f>
        <v>8.0368405245770358</v>
      </c>
      <c r="H243" s="177">
        <v>8</v>
      </c>
      <c r="I243" s="174">
        <f>SUM(I231:I242)</f>
        <v>11969</v>
      </c>
      <c r="J243" s="174">
        <f>SUM(J231:J242)</f>
        <v>129330</v>
      </c>
      <c r="K243" s="174">
        <f t="shared" si="40"/>
        <v>141299</v>
      </c>
      <c r="L243" s="178">
        <f>SUM(L231:L242)</f>
        <v>0</v>
      </c>
    </row>
    <row r="244" spans="1:12" ht="15.75" thickBot="1"/>
    <row r="245" spans="1:12" ht="18.75">
      <c r="A245" s="234" t="s">
        <v>36</v>
      </c>
      <c r="B245" s="146" t="s">
        <v>1</v>
      </c>
      <c r="C245" s="147" t="s">
        <v>36</v>
      </c>
      <c r="D245" s="148"/>
      <c r="E245" s="148"/>
      <c r="F245" s="148"/>
      <c r="G245" s="217" t="s">
        <v>231</v>
      </c>
      <c r="H245" s="148"/>
      <c r="I245" s="148"/>
      <c r="J245" s="148"/>
      <c r="K245" s="148"/>
      <c r="L245" s="149"/>
    </row>
    <row r="246" spans="1:12">
      <c r="A246" s="235"/>
      <c r="B246" s="101" t="s">
        <v>151</v>
      </c>
      <c r="C246" s="104" t="s">
        <v>15</v>
      </c>
      <c r="D246" s="103"/>
      <c r="E246" s="103"/>
      <c r="F246" s="103"/>
      <c r="G246" s="103"/>
      <c r="H246" s="103"/>
      <c r="I246" s="103"/>
      <c r="J246" s="103"/>
      <c r="K246" s="103"/>
      <c r="L246" s="150"/>
    </row>
    <row r="247" spans="1:12">
      <c r="A247" s="235"/>
      <c r="B247" s="101" t="s">
        <v>152</v>
      </c>
      <c r="C247" s="104" t="s">
        <v>155</v>
      </c>
      <c r="D247" s="103"/>
      <c r="E247" s="103"/>
      <c r="F247" s="103"/>
      <c r="G247" s="103"/>
      <c r="H247" s="103"/>
      <c r="I247" s="103"/>
      <c r="J247" s="103"/>
      <c r="K247" s="103"/>
      <c r="L247" s="150"/>
    </row>
    <row r="248" spans="1:12">
      <c r="A248" s="235"/>
      <c r="B248" s="101" t="s">
        <v>6</v>
      </c>
      <c r="C248" s="107">
        <v>9405</v>
      </c>
      <c r="D248" s="103"/>
      <c r="E248" s="103"/>
      <c r="F248" s="103"/>
      <c r="G248" s="103"/>
      <c r="H248" s="103"/>
      <c r="I248" s="103"/>
      <c r="J248" s="103"/>
      <c r="K248" s="103"/>
      <c r="L248" s="150"/>
    </row>
    <row r="249" spans="1:12">
      <c r="A249" s="235"/>
      <c r="B249" s="101" t="s">
        <v>153</v>
      </c>
      <c r="C249" s="110" t="s">
        <v>35</v>
      </c>
      <c r="D249" s="103"/>
      <c r="E249" s="103"/>
      <c r="F249" s="103"/>
      <c r="G249" s="103"/>
      <c r="H249" s="103"/>
      <c r="I249" s="103"/>
      <c r="J249" s="103"/>
      <c r="K249" s="103"/>
      <c r="L249" s="150"/>
    </row>
    <row r="250" spans="1:12">
      <c r="A250" s="235"/>
      <c r="B250" s="101" t="s">
        <v>154</v>
      </c>
      <c r="C250" s="107">
        <v>2008</v>
      </c>
      <c r="D250" s="103"/>
      <c r="E250" s="103"/>
      <c r="F250" s="103"/>
      <c r="G250" s="103"/>
      <c r="H250" s="103"/>
      <c r="I250" s="103"/>
      <c r="J250" s="103"/>
      <c r="K250" s="103"/>
      <c r="L250" s="150"/>
    </row>
    <row r="251" spans="1:12">
      <c r="A251" s="235"/>
      <c r="B251" s="99"/>
      <c r="C251" s="105"/>
      <c r="D251" s="105"/>
      <c r="E251" s="105"/>
      <c r="F251" s="105"/>
      <c r="G251" s="105"/>
      <c r="H251" s="105"/>
      <c r="I251" s="105"/>
      <c r="J251" s="105"/>
      <c r="K251" s="105"/>
      <c r="L251" s="151"/>
    </row>
    <row r="252" spans="1:12" ht="75">
      <c r="A252" s="235"/>
      <c r="B252" s="108">
        <v>2017</v>
      </c>
      <c r="C252" s="109" t="s">
        <v>170</v>
      </c>
      <c r="D252" s="109" t="s">
        <v>171</v>
      </c>
      <c r="E252" s="109" t="s">
        <v>173</v>
      </c>
      <c r="F252" s="109" t="s">
        <v>174</v>
      </c>
      <c r="G252" s="109" t="s">
        <v>177</v>
      </c>
      <c r="H252" s="109" t="s">
        <v>175</v>
      </c>
      <c r="I252" s="109" t="s">
        <v>172</v>
      </c>
      <c r="J252" s="109" t="s">
        <v>178</v>
      </c>
      <c r="K252" s="109" t="s">
        <v>179</v>
      </c>
      <c r="L252" s="152" t="s">
        <v>176</v>
      </c>
    </row>
    <row r="253" spans="1:12">
      <c r="A253" s="235"/>
      <c r="B253" s="6" t="s">
        <v>156</v>
      </c>
      <c r="C253" s="15">
        <v>316648</v>
      </c>
      <c r="D253" s="28">
        <f>C253+E253</f>
        <v>319196</v>
      </c>
      <c r="E253" s="28">
        <v>2548</v>
      </c>
      <c r="F253" s="28">
        <v>231</v>
      </c>
      <c r="G253" s="29">
        <f>F253/E253*100</f>
        <v>9.0659340659340657</v>
      </c>
      <c r="H253" s="29">
        <v>8.3000000000000007</v>
      </c>
      <c r="I253" s="15">
        <v>10682</v>
      </c>
      <c r="J253" s="15">
        <v>3200</v>
      </c>
      <c r="K253" s="15">
        <f t="shared" ref="K253:K265" si="44">I253+J253</f>
        <v>13882</v>
      </c>
      <c r="L253" s="171"/>
    </row>
    <row r="254" spans="1:12">
      <c r="A254" s="235"/>
      <c r="B254" s="6" t="s">
        <v>157</v>
      </c>
      <c r="C254" s="15">
        <f>D253</f>
        <v>319196</v>
      </c>
      <c r="D254" s="28">
        <f t="shared" ref="D254:D264" si="45">C254+E254</f>
        <v>320999</v>
      </c>
      <c r="E254" s="28">
        <v>1803</v>
      </c>
      <c r="F254" s="28">
        <v>171</v>
      </c>
      <c r="G254" s="29">
        <f t="shared" ref="G254:G264" si="46">F254/E254*100</f>
        <v>9.484193011647255</v>
      </c>
      <c r="H254" s="29">
        <v>8.3000000000000007</v>
      </c>
      <c r="I254" s="15"/>
      <c r="J254" s="15"/>
      <c r="K254" s="15">
        <f t="shared" si="44"/>
        <v>0</v>
      </c>
      <c r="L254" s="171"/>
    </row>
    <row r="255" spans="1:12">
      <c r="A255" s="235"/>
      <c r="B255" s="6" t="s">
        <v>158</v>
      </c>
      <c r="C255" s="15">
        <f t="shared" ref="C255:C264" si="47">D254</f>
        <v>320999</v>
      </c>
      <c r="D255" s="28">
        <f t="shared" si="45"/>
        <v>323471</v>
      </c>
      <c r="E255" s="28">
        <v>2472</v>
      </c>
      <c r="F255" s="28">
        <v>220</v>
      </c>
      <c r="G255" s="29">
        <f t="shared" si="46"/>
        <v>8.89967637540453</v>
      </c>
      <c r="H255" s="29">
        <v>8.3000000000000007</v>
      </c>
      <c r="I255" s="15"/>
      <c r="J255" s="15"/>
      <c r="K255" s="15">
        <f t="shared" si="44"/>
        <v>0</v>
      </c>
      <c r="L255" s="171"/>
    </row>
    <row r="256" spans="1:12">
      <c r="A256" s="235"/>
      <c r="B256" s="6" t="s">
        <v>159</v>
      </c>
      <c r="C256" s="15">
        <f t="shared" si="47"/>
        <v>323471</v>
      </c>
      <c r="D256" s="28">
        <f t="shared" si="45"/>
        <v>325019</v>
      </c>
      <c r="E256" s="28">
        <v>1548</v>
      </c>
      <c r="F256" s="28">
        <v>139</v>
      </c>
      <c r="G256" s="29">
        <f t="shared" si="46"/>
        <v>8.9793281653746764</v>
      </c>
      <c r="H256" s="29">
        <v>8.3000000000000007</v>
      </c>
      <c r="I256" s="15"/>
      <c r="J256" s="15"/>
      <c r="K256" s="15">
        <f t="shared" si="44"/>
        <v>0</v>
      </c>
      <c r="L256" s="171"/>
    </row>
    <row r="257" spans="1:12">
      <c r="A257" s="235"/>
      <c r="B257" s="6" t="s">
        <v>160</v>
      </c>
      <c r="C257" s="15">
        <f t="shared" si="47"/>
        <v>325019</v>
      </c>
      <c r="D257" s="28">
        <f t="shared" si="45"/>
        <v>327281</v>
      </c>
      <c r="E257" s="28">
        <v>2262</v>
      </c>
      <c r="F257" s="28">
        <v>187</v>
      </c>
      <c r="G257" s="29">
        <f t="shared" si="46"/>
        <v>8.267020335985853</v>
      </c>
      <c r="H257" s="29">
        <v>8.3000000000000007</v>
      </c>
      <c r="I257" s="52"/>
      <c r="J257" s="52"/>
      <c r="K257" s="52">
        <f t="shared" si="44"/>
        <v>0</v>
      </c>
      <c r="L257" s="172"/>
    </row>
    <row r="258" spans="1:12">
      <c r="A258" s="235"/>
      <c r="B258" s="6" t="s">
        <v>161</v>
      </c>
      <c r="C258" s="15">
        <f t="shared" si="47"/>
        <v>327281</v>
      </c>
      <c r="D258" s="28">
        <f t="shared" si="45"/>
        <v>329700</v>
      </c>
      <c r="E258" s="28">
        <v>2419</v>
      </c>
      <c r="F258" s="28">
        <v>213</v>
      </c>
      <c r="G258" s="29">
        <f t="shared" si="46"/>
        <v>8.8052914427449362</v>
      </c>
      <c r="H258" s="29">
        <v>8.3000000000000007</v>
      </c>
      <c r="I258" s="52">
        <v>2360</v>
      </c>
      <c r="J258" s="52"/>
      <c r="K258" s="52">
        <f t="shared" si="44"/>
        <v>2360</v>
      </c>
      <c r="L258" s="172"/>
    </row>
    <row r="259" spans="1:12">
      <c r="A259" s="235"/>
      <c r="B259" s="6" t="s">
        <v>162</v>
      </c>
      <c r="C259" s="15">
        <f t="shared" si="47"/>
        <v>329700</v>
      </c>
      <c r="D259" s="28">
        <f t="shared" si="45"/>
        <v>330717</v>
      </c>
      <c r="E259" s="28">
        <v>1017</v>
      </c>
      <c r="F259" s="28">
        <v>60</v>
      </c>
      <c r="G259" s="29">
        <f t="shared" si="46"/>
        <v>5.8997050147492622</v>
      </c>
      <c r="H259" s="29">
        <v>8.3000000000000007</v>
      </c>
      <c r="I259" s="52">
        <v>8287</v>
      </c>
      <c r="J259" s="52">
        <v>47722</v>
      </c>
      <c r="K259" s="52">
        <f t="shared" si="44"/>
        <v>56009</v>
      </c>
      <c r="L259" s="172"/>
    </row>
    <row r="260" spans="1:12">
      <c r="A260" s="235"/>
      <c r="B260" s="6" t="s">
        <v>163</v>
      </c>
      <c r="C260" s="15">
        <f t="shared" si="47"/>
        <v>330717</v>
      </c>
      <c r="D260" s="28">
        <f t="shared" si="45"/>
        <v>333120</v>
      </c>
      <c r="E260" s="28">
        <v>2403</v>
      </c>
      <c r="F260" s="28">
        <v>213</v>
      </c>
      <c r="G260" s="29">
        <f t="shared" si="46"/>
        <v>8.8639200998751555</v>
      </c>
      <c r="H260" s="29">
        <v>8.3000000000000007</v>
      </c>
      <c r="I260" s="52"/>
      <c r="J260" s="52"/>
      <c r="K260" s="52">
        <f t="shared" si="44"/>
        <v>0</v>
      </c>
      <c r="L260" s="172"/>
    </row>
    <row r="261" spans="1:12">
      <c r="A261" s="235"/>
      <c r="B261" s="6" t="s">
        <v>164</v>
      </c>
      <c r="C261" s="15">
        <f t="shared" si="47"/>
        <v>333120</v>
      </c>
      <c r="D261" s="28">
        <f t="shared" si="45"/>
        <v>334849</v>
      </c>
      <c r="E261" s="28">
        <v>1729</v>
      </c>
      <c r="F261" s="28">
        <v>186</v>
      </c>
      <c r="G261" s="29">
        <f t="shared" si="46"/>
        <v>10.757663389242337</v>
      </c>
      <c r="H261" s="29">
        <v>8.3000000000000007</v>
      </c>
      <c r="I261" s="52"/>
      <c r="J261" s="52"/>
      <c r="K261" s="52">
        <f t="shared" si="44"/>
        <v>0</v>
      </c>
      <c r="L261" s="172"/>
    </row>
    <row r="262" spans="1:12">
      <c r="A262" s="235"/>
      <c r="B262" s="6" t="s">
        <v>165</v>
      </c>
      <c r="C262" s="15">
        <f t="shared" si="47"/>
        <v>334849</v>
      </c>
      <c r="D262" s="28">
        <f t="shared" si="45"/>
        <v>337089</v>
      </c>
      <c r="E262" s="28">
        <v>2240</v>
      </c>
      <c r="F262" s="28">
        <v>197</v>
      </c>
      <c r="G262" s="29">
        <f t="shared" si="46"/>
        <v>8.7946428571428577</v>
      </c>
      <c r="H262" s="29">
        <v>8.3000000000000007</v>
      </c>
      <c r="I262" s="52">
        <v>1815</v>
      </c>
      <c r="J262" s="52">
        <v>1374</v>
      </c>
      <c r="K262" s="52">
        <f t="shared" si="44"/>
        <v>3189</v>
      </c>
      <c r="L262" s="172"/>
    </row>
    <row r="263" spans="1:12">
      <c r="A263" s="235"/>
      <c r="B263" s="6" t="s">
        <v>166</v>
      </c>
      <c r="C263" s="15">
        <f t="shared" si="47"/>
        <v>337089</v>
      </c>
      <c r="D263" s="28">
        <f t="shared" si="45"/>
        <v>339436</v>
      </c>
      <c r="E263" s="28">
        <v>2347</v>
      </c>
      <c r="F263" s="28">
        <v>217</v>
      </c>
      <c r="G263" s="29">
        <f t="shared" si="46"/>
        <v>9.245845760545377</v>
      </c>
      <c r="H263" s="29">
        <v>8.3000000000000007</v>
      </c>
      <c r="I263" s="15"/>
      <c r="J263" s="15"/>
      <c r="K263" s="15">
        <f t="shared" si="44"/>
        <v>0</v>
      </c>
      <c r="L263" s="171"/>
    </row>
    <row r="264" spans="1:12">
      <c r="A264" s="235"/>
      <c r="B264" s="6" t="s">
        <v>167</v>
      </c>
      <c r="C264" s="15">
        <f t="shared" si="47"/>
        <v>339436</v>
      </c>
      <c r="D264" s="28">
        <f t="shared" si="45"/>
        <v>340166</v>
      </c>
      <c r="E264" s="28">
        <v>730</v>
      </c>
      <c r="F264" s="28">
        <v>110</v>
      </c>
      <c r="G264" s="29">
        <f t="shared" si="46"/>
        <v>15.068493150684931</v>
      </c>
      <c r="H264" s="29">
        <v>8.3000000000000007</v>
      </c>
      <c r="I264" s="15"/>
      <c r="J264" s="15"/>
      <c r="K264" s="15">
        <f t="shared" si="44"/>
        <v>0</v>
      </c>
      <c r="L264" s="171"/>
    </row>
    <row r="265" spans="1:12" ht="15.75" thickBot="1">
      <c r="A265" s="236"/>
      <c r="B265" s="173" t="s">
        <v>168</v>
      </c>
      <c r="C265" s="174"/>
      <c r="D265" s="175"/>
      <c r="E265" s="175">
        <f>SUM(E253:E264)</f>
        <v>23518</v>
      </c>
      <c r="F265" s="175">
        <f>SUM(F253:F264)</f>
        <v>2144</v>
      </c>
      <c r="G265" s="176">
        <f>F265/E265*100</f>
        <v>9.116421464410239</v>
      </c>
      <c r="H265" s="177">
        <v>8.3000000000000007</v>
      </c>
      <c r="I265" s="174">
        <f>SUM(I253:I264)</f>
        <v>23144</v>
      </c>
      <c r="J265" s="174">
        <f>SUM(J253:J264)</f>
        <v>52296</v>
      </c>
      <c r="K265" s="174">
        <f t="shared" si="44"/>
        <v>75440</v>
      </c>
      <c r="L265" s="178">
        <f>SUM(L253:L264)</f>
        <v>0</v>
      </c>
    </row>
    <row r="266" spans="1:12" ht="15.75" thickBot="1"/>
    <row r="267" spans="1:12" ht="18.75">
      <c r="A267" s="234" t="s">
        <v>37</v>
      </c>
      <c r="B267" s="146" t="s">
        <v>1</v>
      </c>
      <c r="C267" s="147" t="s">
        <v>37</v>
      </c>
      <c r="D267" s="148"/>
      <c r="E267" s="148"/>
      <c r="F267" s="148"/>
      <c r="G267" s="148"/>
      <c r="H267" s="148"/>
      <c r="I267" s="148"/>
      <c r="J267" s="148"/>
      <c r="K267" s="148"/>
      <c r="L267" s="149"/>
    </row>
    <row r="268" spans="1:12">
      <c r="A268" s="235"/>
      <c r="B268" s="101" t="s">
        <v>151</v>
      </c>
      <c r="C268" s="104" t="s">
        <v>15</v>
      </c>
      <c r="D268" s="103"/>
      <c r="E268" s="103"/>
      <c r="F268" s="103"/>
      <c r="G268" s="103"/>
      <c r="H268" s="103"/>
      <c r="I268" s="103"/>
      <c r="J268" s="103"/>
      <c r="K268" s="103"/>
      <c r="L268" s="150"/>
    </row>
    <row r="269" spans="1:12">
      <c r="A269" s="235"/>
      <c r="B269" s="101" t="s">
        <v>152</v>
      </c>
      <c r="C269" s="104" t="s">
        <v>155</v>
      </c>
      <c r="D269" s="103"/>
      <c r="E269" s="103"/>
      <c r="F269" s="103"/>
      <c r="G269" s="103"/>
      <c r="H269" s="103"/>
      <c r="I269" s="103"/>
      <c r="J269" s="103"/>
      <c r="K269" s="103"/>
      <c r="L269" s="150"/>
    </row>
    <row r="270" spans="1:12">
      <c r="A270" s="235"/>
      <c r="B270" s="101" t="s">
        <v>6</v>
      </c>
      <c r="C270" s="107">
        <v>9405</v>
      </c>
      <c r="D270" s="103"/>
      <c r="E270" s="103"/>
      <c r="F270" s="103"/>
      <c r="G270" s="103"/>
      <c r="H270" s="103"/>
      <c r="I270" s="103"/>
      <c r="J270" s="103"/>
      <c r="K270" s="103"/>
      <c r="L270" s="150"/>
    </row>
    <row r="271" spans="1:12">
      <c r="A271" s="235"/>
      <c r="B271" s="101" t="s">
        <v>153</v>
      </c>
      <c r="C271" s="110" t="s">
        <v>35</v>
      </c>
      <c r="D271" s="103"/>
      <c r="E271" s="103"/>
      <c r="F271" s="103"/>
      <c r="G271" s="103"/>
      <c r="H271" s="103"/>
      <c r="I271" s="103"/>
      <c r="J271" s="103"/>
      <c r="K271" s="103"/>
      <c r="L271" s="150"/>
    </row>
    <row r="272" spans="1:12">
      <c r="A272" s="235"/>
      <c r="B272" s="101" t="s">
        <v>154</v>
      </c>
      <c r="C272" s="107">
        <v>2011</v>
      </c>
      <c r="D272" s="103"/>
      <c r="E272" s="103"/>
      <c r="F272" s="103"/>
      <c r="G272" s="103"/>
      <c r="H272" s="103"/>
      <c r="I272" s="103"/>
      <c r="J272" s="103"/>
      <c r="K272" s="103"/>
      <c r="L272" s="150"/>
    </row>
    <row r="273" spans="1:13">
      <c r="A273" s="235"/>
      <c r="B273" s="99"/>
      <c r="C273" s="105"/>
      <c r="D273" s="105"/>
      <c r="E273" s="105"/>
      <c r="F273" s="105"/>
      <c r="G273" s="105"/>
      <c r="H273" s="105"/>
      <c r="I273" s="105"/>
      <c r="J273" s="105"/>
      <c r="K273" s="105"/>
      <c r="L273" s="151"/>
    </row>
    <row r="274" spans="1:13" ht="75">
      <c r="A274" s="235"/>
      <c r="B274" s="108">
        <v>2017</v>
      </c>
      <c r="C274" s="109" t="s">
        <v>170</v>
      </c>
      <c r="D274" s="109" t="s">
        <v>171</v>
      </c>
      <c r="E274" s="109" t="s">
        <v>173</v>
      </c>
      <c r="F274" s="109" t="s">
        <v>174</v>
      </c>
      <c r="G274" s="109" t="s">
        <v>177</v>
      </c>
      <c r="H274" s="109" t="s">
        <v>175</v>
      </c>
      <c r="I274" s="109" t="s">
        <v>172</v>
      </c>
      <c r="J274" s="109" t="s">
        <v>178</v>
      </c>
      <c r="K274" s="109" t="s">
        <v>179</v>
      </c>
      <c r="L274" s="152" t="s">
        <v>176</v>
      </c>
    </row>
    <row r="275" spans="1:13">
      <c r="A275" s="235"/>
      <c r="B275" s="6" t="s">
        <v>156</v>
      </c>
      <c r="C275" s="15">
        <v>353256</v>
      </c>
      <c r="D275" s="28">
        <f>C275+E275</f>
        <v>357246</v>
      </c>
      <c r="E275" s="28">
        <v>3990</v>
      </c>
      <c r="F275" s="28">
        <v>366</v>
      </c>
      <c r="G275" s="29">
        <f>F275/E275*100</f>
        <v>9.1729323308270683</v>
      </c>
      <c r="H275" s="29">
        <v>7.6</v>
      </c>
      <c r="I275" s="15"/>
      <c r="J275" s="15">
        <v>20774</v>
      </c>
      <c r="K275" s="15">
        <f t="shared" ref="K275:K287" si="48">I275+J275</f>
        <v>20774</v>
      </c>
      <c r="L275" s="171"/>
    </row>
    <row r="276" spans="1:13">
      <c r="A276" s="235"/>
      <c r="B276" s="6" t="s">
        <v>157</v>
      </c>
      <c r="C276" s="15">
        <f>D275</f>
        <v>357246</v>
      </c>
      <c r="D276" s="28">
        <f t="shared" ref="D276:D286" si="49">C276+E276</f>
        <v>360924</v>
      </c>
      <c r="E276" s="28">
        <v>3678</v>
      </c>
      <c r="F276" s="28">
        <v>321</v>
      </c>
      <c r="G276" s="29">
        <f t="shared" ref="G276:G286" si="50">F276/E276*100</f>
        <v>8.7275693311582394</v>
      </c>
      <c r="H276" s="29">
        <v>7.6</v>
      </c>
      <c r="I276" s="15">
        <v>2360</v>
      </c>
      <c r="J276" s="15">
        <v>27740</v>
      </c>
      <c r="K276" s="15">
        <f t="shared" si="48"/>
        <v>30100</v>
      </c>
      <c r="L276" s="171"/>
    </row>
    <row r="277" spans="1:13">
      <c r="A277" s="235"/>
      <c r="B277" s="6" t="s">
        <v>158</v>
      </c>
      <c r="C277" s="15">
        <f t="shared" ref="C277:C286" si="51">D276</f>
        <v>360924</v>
      </c>
      <c r="D277" s="28">
        <f t="shared" si="49"/>
        <v>365670</v>
      </c>
      <c r="E277" s="28">
        <v>4746</v>
      </c>
      <c r="F277" s="28">
        <v>381</v>
      </c>
      <c r="G277" s="29">
        <f t="shared" si="50"/>
        <v>8.0278128950695322</v>
      </c>
      <c r="H277" s="29">
        <v>7.6</v>
      </c>
      <c r="I277" s="15"/>
      <c r="J277" s="15"/>
      <c r="K277" s="15">
        <f t="shared" si="48"/>
        <v>0</v>
      </c>
      <c r="L277" s="171"/>
    </row>
    <row r="278" spans="1:13">
      <c r="A278" s="235"/>
      <c r="B278" s="6" t="s">
        <v>159</v>
      </c>
      <c r="C278" s="15">
        <f t="shared" si="51"/>
        <v>365670</v>
      </c>
      <c r="D278" s="28">
        <f t="shared" si="49"/>
        <v>369213</v>
      </c>
      <c r="E278" s="28">
        <v>3543</v>
      </c>
      <c r="F278" s="28">
        <v>316</v>
      </c>
      <c r="G278" s="29">
        <f t="shared" si="50"/>
        <v>8.9189952018063785</v>
      </c>
      <c r="H278" s="29">
        <v>7.6</v>
      </c>
      <c r="I278" s="15"/>
      <c r="J278" s="15"/>
      <c r="K278" s="15">
        <f t="shared" si="48"/>
        <v>0</v>
      </c>
      <c r="L278" s="171"/>
    </row>
    <row r="279" spans="1:13">
      <c r="A279" s="235"/>
      <c r="B279" s="6" t="s">
        <v>160</v>
      </c>
      <c r="C279" s="15">
        <f t="shared" si="51"/>
        <v>369213</v>
      </c>
      <c r="D279" s="28">
        <f t="shared" si="49"/>
        <v>372837</v>
      </c>
      <c r="E279" s="28">
        <v>3624</v>
      </c>
      <c r="F279" s="28">
        <v>307</v>
      </c>
      <c r="G279" s="29">
        <f t="shared" si="50"/>
        <v>8.4713024282560703</v>
      </c>
      <c r="H279" s="29">
        <v>7.6</v>
      </c>
      <c r="I279" s="52"/>
      <c r="J279" s="52">
        <v>31996</v>
      </c>
      <c r="K279" s="52">
        <f t="shared" si="48"/>
        <v>31996</v>
      </c>
      <c r="L279" s="172"/>
    </row>
    <row r="280" spans="1:13">
      <c r="A280" s="235"/>
      <c r="B280" s="6" t="s">
        <v>161</v>
      </c>
      <c r="C280" s="15">
        <f t="shared" si="51"/>
        <v>372837</v>
      </c>
      <c r="D280" s="28">
        <f t="shared" si="49"/>
        <v>377243</v>
      </c>
      <c r="E280" s="28">
        <v>4406</v>
      </c>
      <c r="F280" s="28">
        <v>350</v>
      </c>
      <c r="G280" s="29">
        <f t="shared" si="50"/>
        <v>7.9437131184748075</v>
      </c>
      <c r="H280" s="29">
        <v>7.6</v>
      </c>
      <c r="I280" s="52"/>
      <c r="J280" s="52">
        <v>14555</v>
      </c>
      <c r="K280" s="52">
        <f t="shared" si="48"/>
        <v>14555</v>
      </c>
      <c r="L280" s="172"/>
    </row>
    <row r="281" spans="1:13">
      <c r="A281" s="235"/>
      <c r="B281" s="6" t="s">
        <v>162</v>
      </c>
      <c r="C281" s="15">
        <f t="shared" si="51"/>
        <v>377243</v>
      </c>
      <c r="D281" s="28">
        <f t="shared" si="49"/>
        <v>381625</v>
      </c>
      <c r="E281" s="28">
        <v>4382</v>
      </c>
      <c r="F281" s="28">
        <v>361</v>
      </c>
      <c r="G281" s="29">
        <f t="shared" si="50"/>
        <v>8.2382473756275676</v>
      </c>
      <c r="H281" s="29">
        <v>7.6</v>
      </c>
      <c r="I281" s="52"/>
      <c r="J281" s="52"/>
      <c r="K281" s="52">
        <f t="shared" si="48"/>
        <v>0</v>
      </c>
      <c r="L281" s="172"/>
    </row>
    <row r="282" spans="1:13">
      <c r="A282" s="235"/>
      <c r="B282" s="6" t="s">
        <v>163</v>
      </c>
      <c r="C282" s="15">
        <f t="shared" si="51"/>
        <v>381625</v>
      </c>
      <c r="D282" s="28">
        <f t="shared" si="49"/>
        <v>385378</v>
      </c>
      <c r="E282" s="28">
        <v>3753</v>
      </c>
      <c r="F282" s="28">
        <v>293</v>
      </c>
      <c r="G282" s="29">
        <f t="shared" si="50"/>
        <v>7.8070876632027701</v>
      </c>
      <c r="H282" s="29">
        <v>7.6</v>
      </c>
      <c r="I282" s="52"/>
      <c r="J282" s="52"/>
      <c r="K282" s="52">
        <f t="shared" si="48"/>
        <v>0</v>
      </c>
      <c r="L282" s="172"/>
    </row>
    <row r="283" spans="1:13">
      <c r="A283" s="235"/>
      <c r="B283" s="6" t="s">
        <v>164</v>
      </c>
      <c r="C283" s="15">
        <f t="shared" si="51"/>
        <v>385378</v>
      </c>
      <c r="D283" s="28">
        <f t="shared" si="49"/>
        <v>388606</v>
      </c>
      <c r="E283" s="28">
        <v>3228</v>
      </c>
      <c r="F283" s="28">
        <v>272</v>
      </c>
      <c r="G283" s="29">
        <f t="shared" si="50"/>
        <v>8.4262701363073109</v>
      </c>
      <c r="H283" s="29">
        <v>7.6</v>
      </c>
      <c r="I283" s="52"/>
      <c r="J283" s="52"/>
      <c r="K283" s="52">
        <f t="shared" si="48"/>
        <v>0</v>
      </c>
      <c r="L283" s="172"/>
    </row>
    <row r="284" spans="1:13">
      <c r="A284" s="235"/>
      <c r="B284" s="6" t="s">
        <v>165</v>
      </c>
      <c r="C284" s="15">
        <f t="shared" si="51"/>
        <v>388606</v>
      </c>
      <c r="D284" s="28">
        <f t="shared" si="49"/>
        <v>392592</v>
      </c>
      <c r="E284" s="28">
        <v>3986</v>
      </c>
      <c r="F284" s="28">
        <v>338</v>
      </c>
      <c r="G284" s="29">
        <f t="shared" si="50"/>
        <v>8.4796788760662327</v>
      </c>
      <c r="H284" s="29">
        <v>7.6</v>
      </c>
      <c r="I284" s="52">
        <v>1815</v>
      </c>
      <c r="J284" s="52">
        <v>14556</v>
      </c>
      <c r="K284" s="52">
        <f t="shared" si="48"/>
        <v>16371</v>
      </c>
      <c r="L284" s="172"/>
    </row>
    <row r="285" spans="1:13">
      <c r="A285" s="235"/>
      <c r="B285" s="6" t="s">
        <v>166</v>
      </c>
      <c r="C285" s="15">
        <f t="shared" si="51"/>
        <v>392592</v>
      </c>
      <c r="D285" s="28">
        <f t="shared" si="49"/>
        <v>396091</v>
      </c>
      <c r="E285" s="28">
        <v>3499</v>
      </c>
      <c r="F285" s="28">
        <v>254</v>
      </c>
      <c r="G285" s="29">
        <f t="shared" si="50"/>
        <v>7.2592169191197486</v>
      </c>
      <c r="H285" s="29">
        <v>7.6</v>
      </c>
      <c r="I285" s="15"/>
      <c r="J285" s="15"/>
      <c r="K285" s="15">
        <f t="shared" si="48"/>
        <v>0</v>
      </c>
      <c r="L285" s="171"/>
      <c r="M285" s="1" t="s">
        <v>246</v>
      </c>
    </row>
    <row r="286" spans="1:13">
      <c r="A286" s="235"/>
      <c r="B286" s="6" t="s">
        <v>167</v>
      </c>
      <c r="C286" s="15">
        <f t="shared" si="51"/>
        <v>396091</v>
      </c>
      <c r="D286" s="28">
        <f t="shared" si="49"/>
        <v>397665</v>
      </c>
      <c r="E286" s="28">
        <v>1574</v>
      </c>
      <c r="F286" s="28">
        <v>173</v>
      </c>
      <c r="G286" s="29">
        <f t="shared" si="50"/>
        <v>10.99110546378653</v>
      </c>
      <c r="H286" s="29">
        <v>7.6</v>
      </c>
      <c r="I286" s="15"/>
      <c r="J286" s="15"/>
      <c r="K286" s="15">
        <f t="shared" si="48"/>
        <v>0</v>
      </c>
      <c r="L286" s="171"/>
    </row>
    <row r="287" spans="1:13" ht="15.75" thickBot="1">
      <c r="A287" s="236"/>
      <c r="B287" s="173" t="s">
        <v>168</v>
      </c>
      <c r="C287" s="174"/>
      <c r="D287" s="175"/>
      <c r="E287" s="175">
        <f>SUM(E275:E286)</f>
        <v>44409</v>
      </c>
      <c r="F287" s="175">
        <f>SUM(F275:F286)</f>
        <v>3732</v>
      </c>
      <c r="G287" s="176">
        <f>F287/E287*100</f>
        <v>8.4037019523069656</v>
      </c>
      <c r="H287" s="177">
        <v>7.6</v>
      </c>
      <c r="I287" s="174">
        <f>SUM(I275:I286)</f>
        <v>4175</v>
      </c>
      <c r="J287" s="174">
        <f>SUM(J275:J286)</f>
        <v>109621</v>
      </c>
      <c r="K287" s="174">
        <f t="shared" si="48"/>
        <v>113796</v>
      </c>
      <c r="L287" s="178">
        <f>SUM(L275:L286)</f>
        <v>0</v>
      </c>
    </row>
    <row r="288" spans="1:13" ht="15.75" thickBot="1"/>
    <row r="289" spans="1:12" ht="18.75">
      <c r="A289" s="234" t="s">
        <v>38</v>
      </c>
      <c r="B289" s="146" t="s">
        <v>1</v>
      </c>
      <c r="C289" s="147" t="s">
        <v>38</v>
      </c>
      <c r="D289" s="148"/>
      <c r="E289" s="148"/>
      <c r="F289" s="148"/>
      <c r="G289" s="148"/>
      <c r="H289" s="148"/>
      <c r="I289" s="148"/>
      <c r="J289" s="148"/>
      <c r="K289" s="148"/>
      <c r="L289" s="149"/>
    </row>
    <row r="290" spans="1:12">
      <c r="A290" s="235"/>
      <c r="B290" s="101" t="s">
        <v>151</v>
      </c>
      <c r="C290" s="104" t="s">
        <v>15</v>
      </c>
      <c r="D290" s="103"/>
      <c r="E290" s="103"/>
      <c r="F290" s="103"/>
      <c r="G290" s="103"/>
      <c r="H290" s="103"/>
      <c r="I290" s="103"/>
      <c r="J290" s="103"/>
      <c r="K290" s="103"/>
      <c r="L290" s="150"/>
    </row>
    <row r="291" spans="1:12">
      <c r="A291" s="235"/>
      <c r="B291" s="101" t="s">
        <v>152</v>
      </c>
      <c r="C291" s="104" t="s">
        <v>155</v>
      </c>
      <c r="D291" s="103"/>
      <c r="E291" s="103"/>
      <c r="F291" s="103"/>
      <c r="G291" s="103"/>
      <c r="H291" s="103"/>
      <c r="I291" s="103"/>
      <c r="J291" s="103"/>
      <c r="K291" s="103"/>
      <c r="L291" s="150"/>
    </row>
    <row r="292" spans="1:12">
      <c r="A292" s="235"/>
      <c r="B292" s="101" t="s">
        <v>6</v>
      </c>
      <c r="C292" s="107">
        <v>9405</v>
      </c>
      <c r="D292" s="103"/>
      <c r="E292" s="103"/>
      <c r="F292" s="103"/>
      <c r="G292" s="103"/>
      <c r="H292" s="103"/>
      <c r="I292" s="103"/>
      <c r="J292" s="103"/>
      <c r="K292" s="103"/>
      <c r="L292" s="150"/>
    </row>
    <row r="293" spans="1:12">
      <c r="A293" s="235"/>
      <c r="B293" s="101" t="s">
        <v>153</v>
      </c>
      <c r="C293" s="110" t="s">
        <v>35</v>
      </c>
      <c r="D293" s="103"/>
      <c r="E293" s="103"/>
      <c r="F293" s="103"/>
      <c r="G293" s="103"/>
      <c r="H293" s="103"/>
      <c r="I293" s="103"/>
      <c r="J293" s="103"/>
      <c r="K293" s="103"/>
      <c r="L293" s="150"/>
    </row>
    <row r="294" spans="1:12">
      <c r="A294" s="235"/>
      <c r="B294" s="101" t="s">
        <v>154</v>
      </c>
      <c r="C294" s="107">
        <v>2011</v>
      </c>
      <c r="D294" s="103"/>
      <c r="E294" s="103"/>
      <c r="F294" s="103"/>
      <c r="G294" s="103"/>
      <c r="H294" s="103"/>
      <c r="I294" s="103"/>
      <c r="J294" s="103"/>
      <c r="K294" s="103"/>
      <c r="L294" s="150"/>
    </row>
    <row r="295" spans="1:12">
      <c r="A295" s="235"/>
      <c r="B295" s="99"/>
      <c r="C295" s="105"/>
      <c r="D295" s="105"/>
      <c r="E295" s="105"/>
      <c r="F295" s="105"/>
      <c r="G295" s="105"/>
      <c r="H295" s="105"/>
      <c r="I295" s="105"/>
      <c r="J295" s="105"/>
      <c r="K295" s="105"/>
      <c r="L295" s="151"/>
    </row>
    <row r="296" spans="1:12" ht="75">
      <c r="A296" s="235"/>
      <c r="B296" s="108">
        <v>2017</v>
      </c>
      <c r="C296" s="109" t="s">
        <v>170</v>
      </c>
      <c r="D296" s="109" t="s">
        <v>171</v>
      </c>
      <c r="E296" s="109" t="s">
        <v>173</v>
      </c>
      <c r="F296" s="109" t="s">
        <v>174</v>
      </c>
      <c r="G296" s="109" t="s">
        <v>177</v>
      </c>
      <c r="H296" s="109" t="s">
        <v>175</v>
      </c>
      <c r="I296" s="109" t="s">
        <v>172</v>
      </c>
      <c r="J296" s="109" t="s">
        <v>178</v>
      </c>
      <c r="K296" s="109" t="s">
        <v>179</v>
      </c>
      <c r="L296" s="152" t="s">
        <v>176</v>
      </c>
    </row>
    <row r="297" spans="1:12">
      <c r="A297" s="235"/>
      <c r="B297" s="6" t="s">
        <v>156</v>
      </c>
      <c r="C297" s="15">
        <v>318758</v>
      </c>
      <c r="D297" s="28">
        <f>C297+E297</f>
        <v>322000</v>
      </c>
      <c r="E297" s="28">
        <v>3242</v>
      </c>
      <c r="F297" s="28">
        <v>295</v>
      </c>
      <c r="G297" s="29">
        <f>F297/E297*100</f>
        <v>9.0993214065391737</v>
      </c>
      <c r="H297" s="29">
        <v>7.6</v>
      </c>
      <c r="I297" s="15"/>
      <c r="J297" s="15"/>
      <c r="K297" s="15">
        <f t="shared" ref="K297:K308" si="52">I297+J297</f>
        <v>0</v>
      </c>
      <c r="L297" s="171"/>
    </row>
    <row r="298" spans="1:12">
      <c r="A298" s="235"/>
      <c r="B298" s="6" t="s">
        <v>157</v>
      </c>
      <c r="C298" s="15">
        <f>D297</f>
        <v>322000</v>
      </c>
      <c r="D298" s="28">
        <f t="shared" ref="D298:D308" si="53">C298+E298</f>
        <v>325232</v>
      </c>
      <c r="E298" s="28">
        <v>3232</v>
      </c>
      <c r="F298" s="28">
        <v>289</v>
      </c>
      <c r="G298" s="29">
        <f t="shared" ref="G298:G308" si="54">F298/E298*100</f>
        <v>8.9418316831683171</v>
      </c>
      <c r="H298" s="29">
        <v>7.6</v>
      </c>
      <c r="I298" s="15">
        <v>2360</v>
      </c>
      <c r="J298" s="15">
        <v>21212</v>
      </c>
      <c r="K298" s="15">
        <f t="shared" si="52"/>
        <v>23572</v>
      </c>
      <c r="L298" s="171"/>
    </row>
    <row r="299" spans="1:12">
      <c r="A299" s="235"/>
      <c r="B299" s="6" t="s">
        <v>158</v>
      </c>
      <c r="C299" s="15">
        <f t="shared" ref="C299:C308" si="55">D298</f>
        <v>325232</v>
      </c>
      <c r="D299" s="28">
        <f t="shared" si="53"/>
        <v>328274</v>
      </c>
      <c r="E299" s="28">
        <v>3042</v>
      </c>
      <c r="F299" s="28">
        <v>254</v>
      </c>
      <c r="G299" s="29">
        <f t="shared" si="54"/>
        <v>8.3497698882314264</v>
      </c>
      <c r="H299" s="29">
        <v>7.6</v>
      </c>
      <c r="I299" s="15"/>
      <c r="J299" s="15"/>
      <c r="K299" s="15">
        <f t="shared" si="52"/>
        <v>0</v>
      </c>
      <c r="L299" s="171"/>
    </row>
    <row r="300" spans="1:12">
      <c r="A300" s="235"/>
      <c r="B300" s="6" t="s">
        <v>159</v>
      </c>
      <c r="C300" s="15">
        <f t="shared" si="55"/>
        <v>328274</v>
      </c>
      <c r="D300" s="28">
        <f t="shared" si="53"/>
        <v>333150</v>
      </c>
      <c r="E300" s="28">
        <v>4876</v>
      </c>
      <c r="F300" s="28">
        <v>405</v>
      </c>
      <c r="G300" s="29">
        <f t="shared" si="54"/>
        <v>8.3059885151763737</v>
      </c>
      <c r="H300" s="29">
        <v>7.6</v>
      </c>
      <c r="I300" s="15"/>
      <c r="J300" s="15">
        <v>1412</v>
      </c>
      <c r="K300" s="15">
        <f t="shared" si="52"/>
        <v>1412</v>
      </c>
      <c r="L300" s="171"/>
    </row>
    <row r="301" spans="1:12">
      <c r="A301" s="235"/>
      <c r="B301" s="6" t="s">
        <v>160</v>
      </c>
      <c r="C301" s="15">
        <f t="shared" si="55"/>
        <v>333150</v>
      </c>
      <c r="D301" s="28">
        <f t="shared" si="53"/>
        <v>337358</v>
      </c>
      <c r="E301" s="28">
        <v>4208</v>
      </c>
      <c r="F301" s="28">
        <v>347</v>
      </c>
      <c r="G301" s="29">
        <f t="shared" si="54"/>
        <v>8.2461977186311799</v>
      </c>
      <c r="H301" s="29">
        <v>7.6</v>
      </c>
      <c r="I301" s="52"/>
      <c r="J301" s="52"/>
      <c r="K301" s="52">
        <f t="shared" si="52"/>
        <v>0</v>
      </c>
      <c r="L301" s="172"/>
    </row>
    <row r="302" spans="1:12">
      <c r="A302" s="235"/>
      <c r="B302" s="6" t="s">
        <v>161</v>
      </c>
      <c r="C302" s="15">
        <f t="shared" si="55"/>
        <v>337358</v>
      </c>
      <c r="D302" s="28">
        <f t="shared" si="53"/>
        <v>339705</v>
      </c>
      <c r="E302" s="28">
        <v>2347</v>
      </c>
      <c r="F302" s="28">
        <v>197</v>
      </c>
      <c r="G302" s="29">
        <f t="shared" si="54"/>
        <v>8.3936940775458027</v>
      </c>
      <c r="H302" s="29">
        <v>7.6</v>
      </c>
      <c r="I302" s="52"/>
      <c r="J302" s="52">
        <v>12580</v>
      </c>
      <c r="K302" s="52">
        <f t="shared" si="52"/>
        <v>12580</v>
      </c>
      <c r="L302" s="172"/>
    </row>
    <row r="303" spans="1:12">
      <c r="A303" s="235"/>
      <c r="B303" s="6" t="s">
        <v>162</v>
      </c>
      <c r="C303" s="15">
        <f t="shared" si="55"/>
        <v>339705</v>
      </c>
      <c r="D303" s="28">
        <f t="shared" si="53"/>
        <v>343642</v>
      </c>
      <c r="E303" s="28">
        <v>3937</v>
      </c>
      <c r="F303" s="28">
        <v>315</v>
      </c>
      <c r="G303" s="29">
        <f t="shared" si="54"/>
        <v>8.0010160020320029</v>
      </c>
      <c r="H303" s="29">
        <v>7.6</v>
      </c>
      <c r="I303" s="52"/>
      <c r="J303" s="52"/>
      <c r="K303" s="52">
        <f t="shared" si="52"/>
        <v>0</v>
      </c>
      <c r="L303" s="172"/>
    </row>
    <row r="304" spans="1:12">
      <c r="A304" s="235"/>
      <c r="B304" s="6" t="s">
        <v>163</v>
      </c>
      <c r="C304" s="15">
        <f t="shared" si="55"/>
        <v>343642</v>
      </c>
      <c r="D304" s="28">
        <f t="shared" si="53"/>
        <v>347168</v>
      </c>
      <c r="E304" s="28">
        <v>3526</v>
      </c>
      <c r="F304" s="28">
        <v>280</v>
      </c>
      <c r="G304" s="29">
        <f t="shared" si="54"/>
        <v>7.9410096426545662</v>
      </c>
      <c r="H304" s="29">
        <v>7.6</v>
      </c>
      <c r="I304" s="52"/>
      <c r="J304" s="52"/>
      <c r="K304" s="52">
        <f t="shared" si="52"/>
        <v>0</v>
      </c>
      <c r="L304" s="172"/>
    </row>
    <row r="305" spans="1:12">
      <c r="A305" s="235"/>
      <c r="B305" s="6" t="s">
        <v>164</v>
      </c>
      <c r="C305" s="15">
        <f t="shared" si="55"/>
        <v>347168</v>
      </c>
      <c r="D305" s="28">
        <f t="shared" si="53"/>
        <v>350122</v>
      </c>
      <c r="E305" s="28">
        <v>2954</v>
      </c>
      <c r="F305" s="28">
        <v>251</v>
      </c>
      <c r="G305" s="29">
        <f t="shared" si="54"/>
        <v>8.4969532836831405</v>
      </c>
      <c r="H305" s="29">
        <v>7.6</v>
      </c>
      <c r="I305" s="52"/>
      <c r="J305" s="52"/>
      <c r="K305" s="52">
        <f t="shared" si="52"/>
        <v>0</v>
      </c>
      <c r="L305" s="172"/>
    </row>
    <row r="306" spans="1:12">
      <c r="A306" s="235"/>
      <c r="B306" s="6" t="s">
        <v>165</v>
      </c>
      <c r="C306" s="15">
        <f t="shared" si="55"/>
        <v>350122</v>
      </c>
      <c r="D306" s="28">
        <f t="shared" si="53"/>
        <v>352980</v>
      </c>
      <c r="E306" s="28">
        <v>2858</v>
      </c>
      <c r="F306" s="28">
        <v>241</v>
      </c>
      <c r="G306" s="29">
        <f t="shared" si="54"/>
        <v>8.4324702589223222</v>
      </c>
      <c r="H306" s="29">
        <v>7.6</v>
      </c>
      <c r="I306" s="52">
        <v>1815</v>
      </c>
      <c r="J306" s="52">
        <v>19083</v>
      </c>
      <c r="K306" s="52">
        <f t="shared" si="52"/>
        <v>20898</v>
      </c>
      <c r="L306" s="172"/>
    </row>
    <row r="307" spans="1:12">
      <c r="A307" s="235"/>
      <c r="B307" s="6" t="s">
        <v>166</v>
      </c>
      <c r="C307" s="15">
        <f t="shared" si="55"/>
        <v>352980</v>
      </c>
      <c r="D307" s="28">
        <f t="shared" si="53"/>
        <v>356450</v>
      </c>
      <c r="E307" s="28">
        <v>3470</v>
      </c>
      <c r="F307" s="28">
        <v>299</v>
      </c>
      <c r="G307" s="29">
        <f t="shared" si="54"/>
        <v>8.6167146974063407</v>
      </c>
      <c r="H307" s="29">
        <v>7.6</v>
      </c>
      <c r="I307" s="15"/>
      <c r="J307" s="15"/>
      <c r="K307" s="15">
        <f t="shared" si="52"/>
        <v>0</v>
      </c>
      <c r="L307" s="171"/>
    </row>
    <row r="308" spans="1:12">
      <c r="A308" s="235"/>
      <c r="B308" s="6" t="s">
        <v>167</v>
      </c>
      <c r="C308" s="15">
        <f t="shared" si="55"/>
        <v>356450</v>
      </c>
      <c r="D308" s="28">
        <f t="shared" si="53"/>
        <v>359135</v>
      </c>
      <c r="E308" s="28">
        <v>2685</v>
      </c>
      <c r="F308" s="28">
        <v>240</v>
      </c>
      <c r="G308" s="29">
        <f t="shared" si="54"/>
        <v>8.938547486033519</v>
      </c>
      <c r="H308" s="29">
        <v>7.6</v>
      </c>
      <c r="I308" s="15"/>
      <c r="J308" s="15"/>
      <c r="K308" s="15">
        <f t="shared" si="52"/>
        <v>0</v>
      </c>
      <c r="L308" s="171"/>
    </row>
    <row r="309" spans="1:12" ht="15.75" thickBot="1">
      <c r="A309" s="236"/>
      <c r="B309" s="173" t="s">
        <v>168</v>
      </c>
      <c r="C309" s="174"/>
      <c r="D309" s="175"/>
      <c r="E309" s="175">
        <f>SUM(E297:E308)</f>
        <v>40377</v>
      </c>
      <c r="F309" s="175">
        <f>SUM(F297:F308)</f>
        <v>3413</v>
      </c>
      <c r="G309" s="176">
        <f>F309/E309*100</f>
        <v>8.4528320578547191</v>
      </c>
      <c r="H309" s="177">
        <v>7.6</v>
      </c>
      <c r="I309" s="174">
        <f>SUM(I297:I308)</f>
        <v>4175</v>
      </c>
      <c r="J309" s="174">
        <f>SUM(J297:J308)</f>
        <v>54287</v>
      </c>
      <c r="K309" s="174">
        <f>SUM(K297:K308)</f>
        <v>58462</v>
      </c>
      <c r="L309" s="178">
        <f>SUM(L297:L308)</f>
        <v>0</v>
      </c>
    </row>
    <row r="310" spans="1:12" ht="15.75" thickBot="1"/>
    <row r="311" spans="1:12" ht="18.75">
      <c r="A311" s="234" t="s">
        <v>39</v>
      </c>
      <c r="B311" s="146" t="s">
        <v>1</v>
      </c>
      <c r="C311" s="147" t="s">
        <v>39</v>
      </c>
      <c r="D311" s="148"/>
      <c r="E311" s="148"/>
      <c r="F311" s="148"/>
      <c r="G311" s="148"/>
      <c r="H311" s="148"/>
      <c r="I311" s="148"/>
      <c r="J311" s="148"/>
      <c r="K311" s="148"/>
      <c r="L311" s="149"/>
    </row>
    <row r="312" spans="1:12">
      <c r="A312" s="235"/>
      <c r="B312" s="101" t="s">
        <v>151</v>
      </c>
      <c r="C312" s="104" t="s">
        <v>15</v>
      </c>
      <c r="D312" s="103"/>
      <c r="E312" s="103"/>
      <c r="F312" s="103"/>
      <c r="G312" s="103"/>
      <c r="H312" s="103"/>
      <c r="I312" s="103"/>
      <c r="J312" s="103"/>
      <c r="K312" s="103"/>
      <c r="L312" s="150"/>
    </row>
    <row r="313" spans="1:12">
      <c r="A313" s="235"/>
      <c r="B313" s="101" t="s">
        <v>152</v>
      </c>
      <c r="C313" s="104" t="s">
        <v>155</v>
      </c>
      <c r="D313" s="103"/>
      <c r="E313" s="103"/>
      <c r="F313" s="103"/>
      <c r="G313" s="103"/>
      <c r="H313" s="103"/>
      <c r="I313" s="103"/>
      <c r="J313" s="103"/>
      <c r="K313" s="103"/>
      <c r="L313" s="150"/>
    </row>
    <row r="314" spans="1:12">
      <c r="A314" s="235"/>
      <c r="B314" s="101" t="s">
        <v>6</v>
      </c>
      <c r="C314" s="107">
        <v>9405</v>
      </c>
      <c r="D314" s="103"/>
      <c r="E314" s="103"/>
      <c r="F314" s="103"/>
      <c r="G314" s="103"/>
      <c r="H314" s="103"/>
      <c r="I314" s="103"/>
      <c r="J314" s="103"/>
      <c r="K314" s="103"/>
      <c r="L314" s="150"/>
    </row>
    <row r="315" spans="1:12">
      <c r="A315" s="235"/>
      <c r="B315" s="101" t="s">
        <v>153</v>
      </c>
      <c r="C315" s="110" t="s">
        <v>35</v>
      </c>
      <c r="D315" s="103"/>
      <c r="E315" s="103"/>
      <c r="F315" s="103"/>
      <c r="G315" s="103"/>
      <c r="H315" s="103"/>
      <c r="I315" s="103"/>
      <c r="J315" s="103"/>
      <c r="K315" s="103"/>
      <c r="L315" s="150"/>
    </row>
    <row r="316" spans="1:12">
      <c r="A316" s="235"/>
      <c r="B316" s="101" t="s">
        <v>154</v>
      </c>
      <c r="C316" s="107">
        <v>2011</v>
      </c>
      <c r="D316" s="103"/>
      <c r="E316" s="103"/>
      <c r="F316" s="103"/>
      <c r="G316" s="103"/>
      <c r="H316" s="103"/>
      <c r="I316" s="103"/>
      <c r="J316" s="103"/>
      <c r="K316" s="103"/>
      <c r="L316" s="150"/>
    </row>
    <row r="317" spans="1:12">
      <c r="A317" s="235"/>
      <c r="B317" s="99"/>
      <c r="C317" s="105"/>
      <c r="D317" s="105"/>
      <c r="E317" s="105"/>
      <c r="F317" s="105"/>
      <c r="G317" s="105"/>
      <c r="H317" s="105"/>
      <c r="I317" s="105"/>
      <c r="J317" s="105"/>
      <c r="K317" s="105"/>
      <c r="L317" s="151"/>
    </row>
    <row r="318" spans="1:12" ht="75">
      <c r="A318" s="235"/>
      <c r="B318" s="108">
        <v>2017</v>
      </c>
      <c r="C318" s="109" t="s">
        <v>170</v>
      </c>
      <c r="D318" s="109" t="s">
        <v>171</v>
      </c>
      <c r="E318" s="109" t="s">
        <v>173</v>
      </c>
      <c r="F318" s="109" t="s">
        <v>174</v>
      </c>
      <c r="G318" s="109" t="s">
        <v>177</v>
      </c>
      <c r="H318" s="109" t="s">
        <v>175</v>
      </c>
      <c r="I318" s="109" t="s">
        <v>172</v>
      </c>
      <c r="J318" s="109" t="s">
        <v>178</v>
      </c>
      <c r="K318" s="109" t="s">
        <v>179</v>
      </c>
      <c r="L318" s="152" t="s">
        <v>176</v>
      </c>
    </row>
    <row r="319" spans="1:12">
      <c r="A319" s="235"/>
      <c r="B319" s="6" t="s">
        <v>156</v>
      </c>
      <c r="C319" s="15">
        <v>324943</v>
      </c>
      <c r="D319" s="28">
        <f>C319+E319</f>
        <v>329081</v>
      </c>
      <c r="E319" s="28">
        <v>4138</v>
      </c>
      <c r="F319" s="28">
        <v>371</v>
      </c>
      <c r="G319" s="29">
        <f>F319/E319*100</f>
        <v>8.9656839052682464</v>
      </c>
      <c r="H319" s="29">
        <v>7.6</v>
      </c>
      <c r="I319" s="15"/>
      <c r="J319" s="15"/>
      <c r="K319" s="15">
        <f t="shared" ref="K319:K331" si="56">I319+J319</f>
        <v>0</v>
      </c>
      <c r="L319" s="171"/>
    </row>
    <row r="320" spans="1:12">
      <c r="A320" s="235"/>
      <c r="B320" s="6" t="s">
        <v>157</v>
      </c>
      <c r="C320" s="15">
        <f>D319</f>
        <v>329081</v>
      </c>
      <c r="D320" s="28">
        <f t="shared" ref="D320:D330" si="57">C320+E320</f>
        <v>331678</v>
      </c>
      <c r="E320" s="28">
        <v>2597</v>
      </c>
      <c r="F320" s="28">
        <v>236</v>
      </c>
      <c r="G320" s="29">
        <f t="shared" ref="G320:G330" si="58">F320/E320*100</f>
        <v>9.0874085483249907</v>
      </c>
      <c r="H320" s="29">
        <v>7.6</v>
      </c>
      <c r="I320" s="15">
        <v>2360</v>
      </c>
      <c r="J320" s="15">
        <v>32525</v>
      </c>
      <c r="K320" s="15">
        <f t="shared" si="56"/>
        <v>34885</v>
      </c>
      <c r="L320" s="171"/>
    </row>
    <row r="321" spans="1:12">
      <c r="A321" s="235"/>
      <c r="B321" s="6" t="s">
        <v>158</v>
      </c>
      <c r="C321" s="15">
        <f t="shared" ref="C321:C330" si="59">D320</f>
        <v>331678</v>
      </c>
      <c r="D321" s="28">
        <f t="shared" si="57"/>
        <v>336056</v>
      </c>
      <c r="E321" s="28">
        <v>4378</v>
      </c>
      <c r="F321" s="28">
        <v>383</v>
      </c>
      <c r="G321" s="29">
        <f t="shared" si="58"/>
        <v>8.7482868889904069</v>
      </c>
      <c r="H321" s="29">
        <v>7.6</v>
      </c>
      <c r="I321" s="15"/>
      <c r="J321" s="15"/>
      <c r="K321" s="15">
        <f t="shared" si="56"/>
        <v>0</v>
      </c>
      <c r="L321" s="171"/>
    </row>
    <row r="322" spans="1:12">
      <c r="A322" s="235"/>
      <c r="B322" s="6" t="s">
        <v>159</v>
      </c>
      <c r="C322" s="15">
        <f t="shared" si="59"/>
        <v>336056</v>
      </c>
      <c r="D322" s="28">
        <f t="shared" si="57"/>
        <v>338893</v>
      </c>
      <c r="E322" s="28">
        <v>2837</v>
      </c>
      <c r="F322" s="28">
        <v>252</v>
      </c>
      <c r="G322" s="29">
        <f t="shared" si="58"/>
        <v>8.8826224885442375</v>
      </c>
      <c r="H322" s="29">
        <v>7.6</v>
      </c>
      <c r="I322" s="15"/>
      <c r="J322" s="15">
        <v>13938</v>
      </c>
      <c r="K322" s="15">
        <f t="shared" si="56"/>
        <v>13938</v>
      </c>
      <c r="L322" s="171"/>
    </row>
    <row r="323" spans="1:12">
      <c r="A323" s="235"/>
      <c r="B323" s="6" t="s">
        <v>160</v>
      </c>
      <c r="C323" s="15">
        <f t="shared" si="59"/>
        <v>338893</v>
      </c>
      <c r="D323" s="28">
        <f t="shared" si="57"/>
        <v>343817</v>
      </c>
      <c r="E323" s="28">
        <v>4924</v>
      </c>
      <c r="F323" s="28">
        <v>441</v>
      </c>
      <c r="G323" s="29">
        <f t="shared" si="58"/>
        <v>8.9561332250203094</v>
      </c>
      <c r="H323" s="29">
        <v>7.6</v>
      </c>
      <c r="I323" s="52"/>
      <c r="J323" s="52"/>
      <c r="K323" s="52">
        <f t="shared" si="56"/>
        <v>0</v>
      </c>
      <c r="L323" s="172"/>
    </row>
    <row r="324" spans="1:12">
      <c r="A324" s="235"/>
      <c r="B324" s="6" t="s">
        <v>161</v>
      </c>
      <c r="C324" s="15">
        <f t="shared" si="59"/>
        <v>343817</v>
      </c>
      <c r="D324" s="28">
        <f t="shared" si="57"/>
        <v>347679</v>
      </c>
      <c r="E324" s="28">
        <v>3862</v>
      </c>
      <c r="F324" s="28">
        <v>326</v>
      </c>
      <c r="G324" s="29">
        <f t="shared" si="58"/>
        <v>8.4412221646815127</v>
      </c>
      <c r="H324" s="29">
        <v>7.6</v>
      </c>
      <c r="I324" s="52"/>
      <c r="J324" s="52">
        <v>3970</v>
      </c>
      <c r="K324" s="52">
        <f t="shared" si="56"/>
        <v>3970</v>
      </c>
      <c r="L324" s="172"/>
    </row>
    <row r="325" spans="1:12">
      <c r="A325" s="235"/>
      <c r="B325" s="6" t="s">
        <v>162</v>
      </c>
      <c r="C325" s="15">
        <f t="shared" si="59"/>
        <v>347679</v>
      </c>
      <c r="D325" s="28">
        <f t="shared" si="57"/>
        <v>351312</v>
      </c>
      <c r="E325" s="28">
        <v>3633</v>
      </c>
      <c r="F325" s="28">
        <v>293</v>
      </c>
      <c r="G325" s="29">
        <f t="shared" si="58"/>
        <v>8.0649600880814756</v>
      </c>
      <c r="H325" s="29">
        <v>7.6</v>
      </c>
      <c r="I325" s="52"/>
      <c r="J325" s="52"/>
      <c r="K325" s="52">
        <f t="shared" si="56"/>
        <v>0</v>
      </c>
      <c r="L325" s="172"/>
    </row>
    <row r="326" spans="1:12">
      <c r="A326" s="235"/>
      <c r="B326" s="6" t="s">
        <v>163</v>
      </c>
      <c r="C326" s="15">
        <f t="shared" si="59"/>
        <v>351312</v>
      </c>
      <c r="D326" s="28">
        <f t="shared" si="57"/>
        <v>353630</v>
      </c>
      <c r="E326" s="28">
        <v>2318</v>
      </c>
      <c r="F326" s="28">
        <v>205</v>
      </c>
      <c r="G326" s="29">
        <f t="shared" si="58"/>
        <v>8.8438308886971537</v>
      </c>
      <c r="H326" s="29">
        <v>7.6</v>
      </c>
      <c r="I326" s="52"/>
      <c r="J326" s="52"/>
      <c r="K326" s="52">
        <f t="shared" si="56"/>
        <v>0</v>
      </c>
      <c r="L326" s="172"/>
    </row>
    <row r="327" spans="1:12">
      <c r="A327" s="235"/>
      <c r="B327" s="6" t="s">
        <v>164</v>
      </c>
      <c r="C327" s="15">
        <f t="shared" si="59"/>
        <v>353630</v>
      </c>
      <c r="D327" s="28">
        <f t="shared" si="57"/>
        <v>356822</v>
      </c>
      <c r="E327" s="28">
        <v>3192</v>
      </c>
      <c r="F327" s="28">
        <v>277</v>
      </c>
      <c r="G327" s="29">
        <f t="shared" si="58"/>
        <v>8.677944862155389</v>
      </c>
      <c r="H327" s="29">
        <v>7.6</v>
      </c>
      <c r="I327" s="52"/>
      <c r="J327" s="52"/>
      <c r="K327" s="52">
        <f t="shared" si="56"/>
        <v>0</v>
      </c>
      <c r="L327" s="172"/>
    </row>
    <row r="328" spans="1:12">
      <c r="A328" s="235"/>
      <c r="B328" s="6" t="s">
        <v>165</v>
      </c>
      <c r="C328" s="15">
        <f t="shared" si="59"/>
        <v>356822</v>
      </c>
      <c r="D328" s="28">
        <f t="shared" si="57"/>
        <v>359536</v>
      </c>
      <c r="E328" s="28">
        <v>2714</v>
      </c>
      <c r="F328" s="28">
        <v>233</v>
      </c>
      <c r="G328" s="29">
        <f t="shared" si="58"/>
        <v>8.5851142225497412</v>
      </c>
      <c r="H328" s="29">
        <v>7.6</v>
      </c>
      <c r="I328" s="52">
        <v>1815</v>
      </c>
      <c r="J328" s="52">
        <v>58154</v>
      </c>
      <c r="K328" s="52">
        <f t="shared" si="56"/>
        <v>59969</v>
      </c>
      <c r="L328" s="172"/>
    </row>
    <row r="329" spans="1:12">
      <c r="A329" s="235"/>
      <c r="B329" s="6" t="s">
        <v>166</v>
      </c>
      <c r="C329" s="15">
        <f t="shared" si="59"/>
        <v>359536</v>
      </c>
      <c r="D329" s="28">
        <f t="shared" si="57"/>
        <v>362345</v>
      </c>
      <c r="E329" s="28">
        <v>2809</v>
      </c>
      <c r="F329" s="28">
        <v>263</v>
      </c>
      <c r="G329" s="29">
        <f t="shared" si="58"/>
        <v>9.3627625489498048</v>
      </c>
      <c r="H329" s="29">
        <v>7.6</v>
      </c>
      <c r="I329" s="15"/>
      <c r="J329" s="15"/>
      <c r="K329" s="15">
        <f t="shared" si="56"/>
        <v>0</v>
      </c>
      <c r="L329" s="171"/>
    </row>
    <row r="330" spans="1:12">
      <c r="A330" s="235"/>
      <c r="B330" s="6" t="s">
        <v>167</v>
      </c>
      <c r="C330" s="15">
        <f t="shared" si="59"/>
        <v>362345</v>
      </c>
      <c r="D330" s="28">
        <f t="shared" si="57"/>
        <v>365582</v>
      </c>
      <c r="E330" s="28">
        <v>3237</v>
      </c>
      <c r="F330" s="28">
        <v>299</v>
      </c>
      <c r="G330" s="29">
        <f t="shared" si="58"/>
        <v>9.236947791164658</v>
      </c>
      <c r="H330" s="29">
        <v>7.6</v>
      </c>
      <c r="I330" s="15"/>
      <c r="J330" s="15">
        <v>13273</v>
      </c>
      <c r="K330" s="15">
        <f t="shared" si="56"/>
        <v>13273</v>
      </c>
      <c r="L330" s="171"/>
    </row>
    <row r="331" spans="1:12" ht="15.75" thickBot="1">
      <c r="A331" s="236"/>
      <c r="B331" s="173" t="s">
        <v>168</v>
      </c>
      <c r="C331" s="174"/>
      <c r="D331" s="175"/>
      <c r="E331" s="175">
        <f>SUM(E319:E330)</f>
        <v>40639</v>
      </c>
      <c r="F331" s="175">
        <f>SUM(F319:F330)</f>
        <v>3579</v>
      </c>
      <c r="G331" s="176">
        <f>F331/E331*100</f>
        <v>8.8068111912202571</v>
      </c>
      <c r="H331" s="177">
        <v>7.6</v>
      </c>
      <c r="I331" s="174">
        <f>SUM(I319:I330)</f>
        <v>4175</v>
      </c>
      <c r="J331" s="174">
        <f>SUM(J319:J330)</f>
        <v>121860</v>
      </c>
      <c r="K331" s="174">
        <f t="shared" si="56"/>
        <v>126035</v>
      </c>
      <c r="L331" s="178">
        <f>SUM(L319:L330)</f>
        <v>0</v>
      </c>
    </row>
    <row r="332" spans="1:12" ht="15.75" thickBot="1"/>
    <row r="333" spans="1:12" ht="18.75">
      <c r="A333" s="234" t="s">
        <v>41</v>
      </c>
      <c r="B333" s="146" t="s">
        <v>1</v>
      </c>
      <c r="C333" s="147" t="s">
        <v>41</v>
      </c>
      <c r="D333" s="148"/>
      <c r="E333" s="148"/>
      <c r="F333" s="148"/>
      <c r="G333" s="217" t="s">
        <v>231</v>
      </c>
      <c r="H333" s="148"/>
      <c r="I333" s="148"/>
      <c r="J333" s="148"/>
      <c r="K333" s="148"/>
      <c r="L333" s="149"/>
    </row>
    <row r="334" spans="1:12">
      <c r="A334" s="235"/>
      <c r="B334" s="101" t="s">
        <v>151</v>
      </c>
      <c r="C334" s="104" t="s">
        <v>15</v>
      </c>
      <c r="D334" s="103"/>
      <c r="E334" s="103"/>
      <c r="F334" s="103"/>
      <c r="G334" s="103"/>
      <c r="H334" s="103"/>
      <c r="I334" s="103"/>
      <c r="J334" s="103"/>
      <c r="K334" s="103"/>
      <c r="L334" s="150"/>
    </row>
    <row r="335" spans="1:12">
      <c r="A335" s="235"/>
      <c r="B335" s="101" t="s">
        <v>152</v>
      </c>
      <c r="C335" s="104" t="s">
        <v>155</v>
      </c>
      <c r="D335" s="103"/>
      <c r="E335" s="103"/>
      <c r="F335" s="103"/>
      <c r="G335" s="103"/>
      <c r="H335" s="103"/>
      <c r="I335" s="103"/>
      <c r="J335" s="103"/>
      <c r="K335" s="103"/>
      <c r="L335" s="150"/>
    </row>
    <row r="336" spans="1:12">
      <c r="A336" s="235"/>
      <c r="B336" s="101" t="s">
        <v>6</v>
      </c>
      <c r="C336" s="107">
        <v>9405</v>
      </c>
      <c r="D336" s="103"/>
      <c r="E336" s="103"/>
      <c r="F336" s="103"/>
      <c r="G336" s="103"/>
      <c r="H336" s="103"/>
      <c r="I336" s="103"/>
      <c r="J336" s="103"/>
      <c r="K336" s="103"/>
      <c r="L336" s="150"/>
    </row>
    <row r="337" spans="1:12">
      <c r="A337" s="235"/>
      <c r="B337" s="101" t="s">
        <v>153</v>
      </c>
      <c r="C337" s="110" t="s">
        <v>35</v>
      </c>
      <c r="D337" s="103"/>
      <c r="E337" s="103"/>
      <c r="F337" s="103"/>
      <c r="G337" s="103"/>
      <c r="H337" s="103"/>
      <c r="I337" s="103"/>
      <c r="J337" s="103"/>
      <c r="K337" s="103"/>
      <c r="L337" s="150"/>
    </row>
    <row r="338" spans="1:12">
      <c r="A338" s="235"/>
      <c r="B338" s="101" t="s">
        <v>154</v>
      </c>
      <c r="C338" s="107">
        <v>2012</v>
      </c>
      <c r="D338" s="103"/>
      <c r="E338" s="103"/>
      <c r="F338" s="103"/>
      <c r="G338" s="103"/>
      <c r="H338" s="103"/>
      <c r="I338" s="103"/>
      <c r="J338" s="103"/>
      <c r="K338" s="103"/>
      <c r="L338" s="150"/>
    </row>
    <row r="339" spans="1:12">
      <c r="A339" s="235"/>
      <c r="B339" s="99"/>
      <c r="C339" s="105"/>
      <c r="D339" s="105"/>
      <c r="E339" s="105"/>
      <c r="F339" s="105"/>
      <c r="G339" s="105"/>
      <c r="H339" s="105"/>
      <c r="I339" s="105"/>
      <c r="J339" s="105"/>
      <c r="K339" s="105"/>
      <c r="L339" s="151"/>
    </row>
    <row r="340" spans="1:12" ht="75">
      <c r="A340" s="235"/>
      <c r="B340" s="108">
        <v>2017</v>
      </c>
      <c r="C340" s="109" t="s">
        <v>170</v>
      </c>
      <c r="D340" s="109" t="s">
        <v>171</v>
      </c>
      <c r="E340" s="109" t="s">
        <v>173</v>
      </c>
      <c r="F340" s="109" t="s">
        <v>174</v>
      </c>
      <c r="G340" s="109" t="s">
        <v>177</v>
      </c>
      <c r="H340" s="109" t="s">
        <v>175</v>
      </c>
      <c r="I340" s="109" t="s">
        <v>172</v>
      </c>
      <c r="J340" s="109" t="s">
        <v>178</v>
      </c>
      <c r="K340" s="109" t="s">
        <v>179</v>
      </c>
      <c r="L340" s="152" t="s">
        <v>176</v>
      </c>
    </row>
    <row r="341" spans="1:12">
      <c r="A341" s="235"/>
      <c r="B341" s="6" t="s">
        <v>156</v>
      </c>
      <c r="C341" s="15">
        <v>324021</v>
      </c>
      <c r="D341" s="28">
        <f>C341+E341</f>
        <v>330137</v>
      </c>
      <c r="E341" s="28">
        <v>6116</v>
      </c>
      <c r="F341" s="28">
        <v>569</v>
      </c>
      <c r="G341" s="29">
        <f>F341/E341*100</f>
        <v>9.3034663178548076</v>
      </c>
      <c r="H341" s="29">
        <v>7.8</v>
      </c>
      <c r="I341" s="15"/>
      <c r="J341" s="15"/>
      <c r="K341" s="15">
        <f t="shared" ref="K341:K353" si="60">I341+J341</f>
        <v>0</v>
      </c>
      <c r="L341" s="171"/>
    </row>
    <row r="342" spans="1:12">
      <c r="A342" s="235"/>
      <c r="B342" s="6" t="s">
        <v>157</v>
      </c>
      <c r="C342" s="15">
        <f>D341</f>
        <v>330137</v>
      </c>
      <c r="D342" s="28">
        <f t="shared" ref="D342:D352" si="61">C342+E342</f>
        <v>334739</v>
      </c>
      <c r="E342" s="28">
        <v>4602</v>
      </c>
      <c r="F342" s="28">
        <v>394</v>
      </c>
      <c r="G342" s="29">
        <f t="shared" ref="G342:G352" si="62">F342/E342*100</f>
        <v>8.5614950021729683</v>
      </c>
      <c r="H342" s="29">
        <v>7.8</v>
      </c>
      <c r="I342" s="15"/>
      <c r="J342" s="15"/>
      <c r="K342" s="15">
        <f t="shared" si="60"/>
        <v>0</v>
      </c>
      <c r="L342" s="171"/>
    </row>
    <row r="343" spans="1:12">
      <c r="A343" s="235"/>
      <c r="B343" s="6" t="s">
        <v>158</v>
      </c>
      <c r="C343" s="15">
        <f t="shared" ref="C343:C352" si="63">D342</f>
        <v>334739</v>
      </c>
      <c r="D343" s="28">
        <f t="shared" si="61"/>
        <v>339078</v>
      </c>
      <c r="E343" s="28">
        <v>4339</v>
      </c>
      <c r="F343" s="28">
        <v>371</v>
      </c>
      <c r="G343" s="29">
        <f t="shared" si="62"/>
        <v>8.5503572251670885</v>
      </c>
      <c r="H343" s="29">
        <v>7.8</v>
      </c>
      <c r="I343" s="15"/>
      <c r="J343" s="15">
        <v>16836</v>
      </c>
      <c r="K343" s="15">
        <f t="shared" si="60"/>
        <v>16836</v>
      </c>
      <c r="L343" s="171"/>
    </row>
    <row r="344" spans="1:12">
      <c r="A344" s="235"/>
      <c r="B344" s="6" t="s">
        <v>159</v>
      </c>
      <c r="C344" s="15">
        <f t="shared" si="63"/>
        <v>339078</v>
      </c>
      <c r="D344" s="28">
        <f t="shared" si="61"/>
        <v>343586</v>
      </c>
      <c r="E344" s="28">
        <v>4508</v>
      </c>
      <c r="F344" s="28">
        <v>377</v>
      </c>
      <c r="G344" s="29">
        <f t="shared" si="62"/>
        <v>8.3629103815439212</v>
      </c>
      <c r="H344" s="29">
        <v>7.8</v>
      </c>
      <c r="I344" s="15"/>
      <c r="J344" s="15"/>
      <c r="K344" s="15">
        <f t="shared" si="60"/>
        <v>0</v>
      </c>
      <c r="L344" s="171"/>
    </row>
    <row r="345" spans="1:12">
      <c r="A345" s="235"/>
      <c r="B345" s="6" t="s">
        <v>160</v>
      </c>
      <c r="C345" s="15">
        <f t="shared" si="63"/>
        <v>343586</v>
      </c>
      <c r="D345" s="28">
        <f t="shared" si="61"/>
        <v>347620</v>
      </c>
      <c r="E345" s="28">
        <v>4034</v>
      </c>
      <c r="F345" s="28">
        <v>338</v>
      </c>
      <c r="G345" s="29">
        <f t="shared" si="62"/>
        <v>8.3787803668815073</v>
      </c>
      <c r="H345" s="29">
        <v>7.8</v>
      </c>
      <c r="I345" s="52"/>
      <c r="J345" s="52"/>
      <c r="K345" s="52">
        <f t="shared" si="60"/>
        <v>0</v>
      </c>
      <c r="L345" s="172"/>
    </row>
    <row r="346" spans="1:12">
      <c r="A346" s="235"/>
      <c r="B346" s="6" t="s">
        <v>161</v>
      </c>
      <c r="C346" s="15">
        <f t="shared" si="63"/>
        <v>347620</v>
      </c>
      <c r="D346" s="28">
        <f t="shared" si="61"/>
        <v>354294</v>
      </c>
      <c r="E346" s="28">
        <v>6674</v>
      </c>
      <c r="F346" s="28">
        <v>556</v>
      </c>
      <c r="G346" s="29">
        <f t="shared" si="62"/>
        <v>8.3308360803116575</v>
      </c>
      <c r="H346" s="29">
        <v>7.8</v>
      </c>
      <c r="I346" s="52">
        <v>8055</v>
      </c>
      <c r="J346" s="52">
        <v>30283</v>
      </c>
      <c r="K346" s="52">
        <f t="shared" si="60"/>
        <v>38338</v>
      </c>
      <c r="L346" s="172"/>
    </row>
    <row r="347" spans="1:12">
      <c r="A347" s="235"/>
      <c r="B347" s="6" t="s">
        <v>162</v>
      </c>
      <c r="C347" s="15">
        <f t="shared" si="63"/>
        <v>354294</v>
      </c>
      <c r="D347" s="28">
        <f t="shared" si="61"/>
        <v>359599</v>
      </c>
      <c r="E347" s="28">
        <v>5305</v>
      </c>
      <c r="F347" s="28">
        <v>391</v>
      </c>
      <c r="G347" s="29">
        <f t="shared" si="62"/>
        <v>7.370405278039585</v>
      </c>
      <c r="H347" s="29">
        <v>7.8</v>
      </c>
      <c r="I347" s="52"/>
      <c r="J347" s="52"/>
      <c r="K347" s="52">
        <f t="shared" si="60"/>
        <v>0</v>
      </c>
      <c r="L347" s="172"/>
    </row>
    <row r="348" spans="1:12">
      <c r="A348" s="235"/>
      <c r="B348" s="6" t="s">
        <v>163</v>
      </c>
      <c r="C348" s="15">
        <f t="shared" si="63"/>
        <v>359599</v>
      </c>
      <c r="D348" s="28">
        <f t="shared" si="61"/>
        <v>364120</v>
      </c>
      <c r="E348" s="28">
        <v>4521</v>
      </c>
      <c r="F348" s="28">
        <v>385</v>
      </c>
      <c r="G348" s="29">
        <f t="shared" si="62"/>
        <v>8.5158150851581507</v>
      </c>
      <c r="H348" s="29">
        <v>7.8</v>
      </c>
      <c r="I348" s="52"/>
      <c r="J348" s="52"/>
      <c r="K348" s="52">
        <f t="shared" si="60"/>
        <v>0</v>
      </c>
      <c r="L348" s="172"/>
    </row>
    <row r="349" spans="1:12">
      <c r="A349" s="235"/>
      <c r="B349" s="6" t="s">
        <v>164</v>
      </c>
      <c r="C349" s="15">
        <f t="shared" si="63"/>
        <v>364120</v>
      </c>
      <c r="D349" s="28">
        <f t="shared" si="61"/>
        <v>369215</v>
      </c>
      <c r="E349" s="28">
        <v>5095</v>
      </c>
      <c r="F349" s="28">
        <v>412</v>
      </c>
      <c r="G349" s="29">
        <f t="shared" si="62"/>
        <v>8.0863591756624142</v>
      </c>
      <c r="H349" s="29">
        <v>7.8</v>
      </c>
      <c r="I349" s="52"/>
      <c r="J349" s="52"/>
      <c r="K349" s="52">
        <f t="shared" si="60"/>
        <v>0</v>
      </c>
      <c r="L349" s="172"/>
    </row>
    <row r="350" spans="1:12">
      <c r="A350" s="235"/>
      <c r="B350" s="6" t="s">
        <v>165</v>
      </c>
      <c r="C350" s="15">
        <f t="shared" si="63"/>
        <v>369215</v>
      </c>
      <c r="D350" s="28">
        <f t="shared" si="61"/>
        <v>372786</v>
      </c>
      <c r="E350" s="28">
        <v>3571</v>
      </c>
      <c r="F350" s="28">
        <v>297</v>
      </c>
      <c r="G350" s="29">
        <f t="shared" si="62"/>
        <v>8.3169980397647709</v>
      </c>
      <c r="H350" s="29">
        <v>7.8</v>
      </c>
      <c r="I350" s="52">
        <v>4175</v>
      </c>
      <c r="J350" s="52">
        <v>8941</v>
      </c>
      <c r="K350" s="52">
        <f t="shared" si="60"/>
        <v>13116</v>
      </c>
      <c r="L350" s="172"/>
    </row>
    <row r="351" spans="1:12">
      <c r="A351" s="235"/>
      <c r="B351" s="6" t="s">
        <v>166</v>
      </c>
      <c r="C351" s="15">
        <f t="shared" si="63"/>
        <v>372786</v>
      </c>
      <c r="D351" s="28">
        <f t="shared" si="61"/>
        <v>377990</v>
      </c>
      <c r="E351" s="28">
        <v>5204</v>
      </c>
      <c r="F351" s="28">
        <v>425</v>
      </c>
      <c r="G351" s="29">
        <f t="shared" si="62"/>
        <v>8.1667947732513451</v>
      </c>
      <c r="H351" s="29">
        <v>7.8</v>
      </c>
      <c r="I351" s="15"/>
      <c r="J351" s="15"/>
      <c r="K351" s="15">
        <f t="shared" si="60"/>
        <v>0</v>
      </c>
      <c r="L351" s="171"/>
    </row>
    <row r="352" spans="1:12">
      <c r="A352" s="235"/>
      <c r="B352" s="6" t="s">
        <v>167</v>
      </c>
      <c r="C352" s="15">
        <f t="shared" si="63"/>
        <v>377990</v>
      </c>
      <c r="D352" s="28">
        <f t="shared" si="61"/>
        <v>382008</v>
      </c>
      <c r="E352" s="28">
        <v>4018</v>
      </c>
      <c r="F352" s="28">
        <v>349</v>
      </c>
      <c r="G352" s="29">
        <f t="shared" si="62"/>
        <v>8.6859133897461422</v>
      </c>
      <c r="H352" s="29">
        <v>7.8</v>
      </c>
      <c r="I352" s="15"/>
      <c r="J352" s="15"/>
      <c r="K352" s="15">
        <f t="shared" si="60"/>
        <v>0</v>
      </c>
      <c r="L352" s="171"/>
    </row>
    <row r="353" spans="1:13" ht="15.75" thickBot="1">
      <c r="A353" s="236"/>
      <c r="B353" s="173" t="s">
        <v>168</v>
      </c>
      <c r="C353" s="174"/>
      <c r="D353" s="175"/>
      <c r="E353" s="175">
        <f>SUM(E341:E352)</f>
        <v>57987</v>
      </c>
      <c r="F353" s="175">
        <f>SUM(F341:F352)</f>
        <v>4864</v>
      </c>
      <c r="G353" s="176">
        <f>F353/E353*100</f>
        <v>8.3880869850138833</v>
      </c>
      <c r="H353" s="177">
        <v>7.8</v>
      </c>
      <c r="I353" s="174">
        <f>SUM(I341:I352)</f>
        <v>12230</v>
      </c>
      <c r="J353" s="174">
        <f>SUM(J341:J352)</f>
        <v>56060</v>
      </c>
      <c r="K353" s="174">
        <f t="shared" si="60"/>
        <v>68290</v>
      </c>
      <c r="L353" s="178">
        <f>SUM(L341:L352)</f>
        <v>0</v>
      </c>
    </row>
    <row r="354" spans="1:13" ht="15.75" thickBot="1"/>
    <row r="355" spans="1:13" ht="18.75">
      <c r="A355" s="234" t="s">
        <v>42</v>
      </c>
      <c r="B355" s="146" t="s">
        <v>1</v>
      </c>
      <c r="C355" s="147" t="s">
        <v>42</v>
      </c>
      <c r="D355" s="148"/>
      <c r="E355" s="148"/>
      <c r="F355" s="148"/>
      <c r="G355" s="217" t="s">
        <v>228</v>
      </c>
      <c r="H355" s="148"/>
      <c r="I355" s="148"/>
      <c r="J355" s="148"/>
      <c r="K355" s="148"/>
      <c r="L355" s="149"/>
    </row>
    <row r="356" spans="1:13">
      <c r="A356" s="235"/>
      <c r="B356" s="101" t="s">
        <v>151</v>
      </c>
      <c r="C356" s="104" t="s">
        <v>15</v>
      </c>
      <c r="D356" s="103"/>
      <c r="E356" s="103"/>
      <c r="F356" s="103"/>
      <c r="G356" s="103"/>
      <c r="H356" s="103"/>
      <c r="I356" s="103"/>
      <c r="J356" s="103"/>
      <c r="K356" s="103"/>
      <c r="L356" s="150"/>
    </row>
    <row r="357" spans="1:13">
      <c r="A357" s="235"/>
      <c r="B357" s="101" t="s">
        <v>152</v>
      </c>
      <c r="C357" s="104" t="s">
        <v>155</v>
      </c>
      <c r="D357" s="103"/>
      <c r="E357" s="103"/>
      <c r="F357" s="103"/>
      <c r="G357" s="103"/>
      <c r="H357" s="103"/>
      <c r="I357" s="103"/>
      <c r="J357" s="103"/>
      <c r="K357" s="103"/>
      <c r="L357" s="150"/>
      <c r="M357" s="218" t="s">
        <v>233</v>
      </c>
    </row>
    <row r="358" spans="1:13">
      <c r="A358" s="235"/>
      <c r="B358" s="101" t="s">
        <v>6</v>
      </c>
      <c r="C358" s="107">
        <v>9405</v>
      </c>
      <c r="D358" s="103"/>
      <c r="E358" s="103"/>
      <c r="F358" s="103"/>
      <c r="G358" s="103"/>
      <c r="H358" s="103"/>
      <c r="I358" s="103"/>
      <c r="J358" s="103"/>
      <c r="K358" s="103"/>
      <c r="L358" s="150"/>
    </row>
    <row r="359" spans="1:13">
      <c r="A359" s="235"/>
      <c r="B359" s="101" t="s">
        <v>153</v>
      </c>
      <c r="C359" s="110" t="s">
        <v>35</v>
      </c>
      <c r="D359" s="103"/>
      <c r="E359" s="103"/>
      <c r="F359" s="103"/>
      <c r="G359" s="103"/>
      <c r="H359" s="103"/>
      <c r="I359" s="103"/>
      <c r="J359" s="103"/>
      <c r="K359" s="103"/>
      <c r="L359" s="150"/>
    </row>
    <row r="360" spans="1:13">
      <c r="A360" s="235"/>
      <c r="B360" s="101" t="s">
        <v>154</v>
      </c>
      <c r="C360" s="107">
        <v>2001</v>
      </c>
      <c r="D360" s="103"/>
      <c r="E360" s="103"/>
      <c r="F360" s="103"/>
      <c r="G360" s="103"/>
      <c r="H360" s="103"/>
      <c r="I360" s="103"/>
      <c r="J360" s="103"/>
      <c r="K360" s="103"/>
      <c r="L360" s="150"/>
    </row>
    <row r="361" spans="1:13">
      <c r="A361" s="235"/>
      <c r="B361" s="99"/>
      <c r="C361" s="105"/>
      <c r="D361" s="105"/>
      <c r="E361" s="105"/>
      <c r="F361" s="105"/>
      <c r="G361" s="105"/>
      <c r="H361" s="105"/>
      <c r="I361" s="105"/>
      <c r="J361" s="105"/>
      <c r="K361" s="105"/>
      <c r="L361" s="151"/>
    </row>
    <row r="362" spans="1:13" ht="75">
      <c r="A362" s="235"/>
      <c r="B362" s="108">
        <v>2017</v>
      </c>
      <c r="C362" s="109" t="s">
        <v>170</v>
      </c>
      <c r="D362" s="109" t="s">
        <v>171</v>
      </c>
      <c r="E362" s="109" t="s">
        <v>173</v>
      </c>
      <c r="F362" s="109" t="s">
        <v>174</v>
      </c>
      <c r="G362" s="109" t="s">
        <v>177</v>
      </c>
      <c r="H362" s="109" t="s">
        <v>175</v>
      </c>
      <c r="I362" s="109" t="s">
        <v>172</v>
      </c>
      <c r="J362" s="109" t="s">
        <v>178</v>
      </c>
      <c r="K362" s="109" t="s">
        <v>179</v>
      </c>
      <c r="L362" s="152" t="s">
        <v>176</v>
      </c>
    </row>
    <row r="363" spans="1:13">
      <c r="A363" s="235"/>
      <c r="B363" s="6" t="s">
        <v>156</v>
      </c>
      <c r="C363" s="15">
        <v>419730</v>
      </c>
      <c r="D363" s="28">
        <f>C363+E363</f>
        <v>421932</v>
      </c>
      <c r="E363" s="28">
        <v>2202</v>
      </c>
      <c r="F363" s="28">
        <v>233</v>
      </c>
      <c r="G363" s="29">
        <f>F363/E363*100</f>
        <v>10.581289736603088</v>
      </c>
      <c r="H363" s="29">
        <v>10.9</v>
      </c>
      <c r="I363" s="15">
        <v>2360</v>
      </c>
      <c r="J363" s="15">
        <v>16674</v>
      </c>
      <c r="K363" s="15">
        <f t="shared" ref="K363:K375" si="64">I363+J363</f>
        <v>19034</v>
      </c>
      <c r="L363" s="171"/>
    </row>
    <row r="364" spans="1:13">
      <c r="A364" s="235"/>
      <c r="B364" s="6" t="s">
        <v>157</v>
      </c>
      <c r="C364" s="15">
        <f>D363</f>
        <v>421932</v>
      </c>
      <c r="D364" s="28">
        <f t="shared" ref="D364:D374" si="65">C364+E364</f>
        <v>423833</v>
      </c>
      <c r="E364" s="28">
        <v>1901</v>
      </c>
      <c r="F364" s="28">
        <v>183</v>
      </c>
      <c r="G364" s="29">
        <f t="shared" ref="G364:G374" si="66">F364/E364*100</f>
        <v>9.6265123619147808</v>
      </c>
      <c r="H364" s="29">
        <v>10.9</v>
      </c>
      <c r="I364" s="15">
        <v>8000</v>
      </c>
      <c r="J364" s="15">
        <v>62989</v>
      </c>
      <c r="K364" s="15">
        <f t="shared" si="64"/>
        <v>70989</v>
      </c>
      <c r="L364" s="171"/>
    </row>
    <row r="365" spans="1:13">
      <c r="A365" s="235"/>
      <c r="B365" s="6" t="s">
        <v>158</v>
      </c>
      <c r="C365" s="15">
        <f t="shared" ref="C365:C374" si="67">D364</f>
        <v>423833</v>
      </c>
      <c r="D365" s="28">
        <f t="shared" si="65"/>
        <v>426183</v>
      </c>
      <c r="E365" s="28">
        <v>2350</v>
      </c>
      <c r="F365" s="28">
        <v>222</v>
      </c>
      <c r="G365" s="29">
        <f t="shared" si="66"/>
        <v>9.4468085106382986</v>
      </c>
      <c r="H365" s="29">
        <v>10.9</v>
      </c>
      <c r="I365" s="15"/>
      <c r="J365" s="15"/>
      <c r="K365" s="15">
        <f t="shared" si="64"/>
        <v>0</v>
      </c>
      <c r="L365" s="171"/>
    </row>
    <row r="366" spans="1:13">
      <c r="A366" s="235"/>
      <c r="B366" s="6" t="s">
        <v>159</v>
      </c>
      <c r="C366" s="15">
        <f t="shared" si="67"/>
        <v>426183</v>
      </c>
      <c r="D366" s="28">
        <f t="shared" si="65"/>
        <v>429442</v>
      </c>
      <c r="E366" s="28">
        <v>3259</v>
      </c>
      <c r="F366" s="28">
        <v>310</v>
      </c>
      <c r="G366" s="29">
        <f t="shared" si="66"/>
        <v>9.5121202822951822</v>
      </c>
      <c r="H366" s="29">
        <v>10.9</v>
      </c>
      <c r="I366" s="15"/>
      <c r="J366" s="15"/>
      <c r="K366" s="15">
        <f t="shared" si="64"/>
        <v>0</v>
      </c>
      <c r="L366" s="171"/>
    </row>
    <row r="367" spans="1:13">
      <c r="A367" s="235"/>
      <c r="B367" s="6" t="s">
        <v>160</v>
      </c>
      <c r="C367" s="15">
        <f t="shared" si="67"/>
        <v>429442</v>
      </c>
      <c r="D367" s="28">
        <f t="shared" si="65"/>
        <v>431877</v>
      </c>
      <c r="E367" s="28">
        <v>2435</v>
      </c>
      <c r="F367" s="28">
        <v>238</v>
      </c>
      <c r="G367" s="29">
        <f t="shared" si="66"/>
        <v>9.7741273100616013</v>
      </c>
      <c r="H367" s="29">
        <v>10.9</v>
      </c>
      <c r="I367" s="52"/>
      <c r="J367" s="52"/>
      <c r="K367" s="52">
        <f t="shared" si="64"/>
        <v>0</v>
      </c>
      <c r="L367" s="172"/>
    </row>
    <row r="368" spans="1:13">
      <c r="A368" s="235"/>
      <c r="B368" s="6" t="s">
        <v>161</v>
      </c>
      <c r="C368" s="15">
        <f t="shared" si="67"/>
        <v>431877</v>
      </c>
      <c r="D368" s="28">
        <f t="shared" si="65"/>
        <v>436115</v>
      </c>
      <c r="E368" s="28">
        <v>4238</v>
      </c>
      <c r="F368" s="28">
        <v>383</v>
      </c>
      <c r="G368" s="29">
        <f t="shared" si="66"/>
        <v>9.0372817366682394</v>
      </c>
      <c r="H368" s="29">
        <v>10.9</v>
      </c>
      <c r="I368" s="52"/>
      <c r="J368" s="52"/>
      <c r="K368" s="52">
        <f t="shared" si="64"/>
        <v>0</v>
      </c>
      <c r="L368" s="172"/>
    </row>
    <row r="369" spans="1:12">
      <c r="A369" s="235"/>
      <c r="B369" s="6" t="s">
        <v>162</v>
      </c>
      <c r="C369" s="15">
        <f t="shared" si="67"/>
        <v>436115</v>
      </c>
      <c r="D369" s="28">
        <f t="shared" si="65"/>
        <v>441129</v>
      </c>
      <c r="E369" s="28">
        <v>5014</v>
      </c>
      <c r="F369" s="28">
        <v>458</v>
      </c>
      <c r="G369" s="29">
        <f t="shared" si="66"/>
        <v>9.1344236138811326</v>
      </c>
      <c r="H369" s="29">
        <v>10.9</v>
      </c>
      <c r="I369" s="52">
        <v>6609</v>
      </c>
      <c r="J369" s="52">
        <v>26322</v>
      </c>
      <c r="K369" s="52">
        <f t="shared" si="64"/>
        <v>32931</v>
      </c>
      <c r="L369" s="172"/>
    </row>
    <row r="370" spans="1:12">
      <c r="A370" s="235"/>
      <c r="B370" s="6" t="s">
        <v>163</v>
      </c>
      <c r="C370" s="15">
        <f t="shared" si="67"/>
        <v>441129</v>
      </c>
      <c r="D370" s="28">
        <f t="shared" si="65"/>
        <v>443193</v>
      </c>
      <c r="E370" s="28">
        <v>2064</v>
      </c>
      <c r="F370" s="28">
        <v>186</v>
      </c>
      <c r="G370" s="29">
        <f t="shared" si="66"/>
        <v>9.0116279069767433</v>
      </c>
      <c r="H370" s="29">
        <v>10.9</v>
      </c>
      <c r="I370" s="52"/>
      <c r="J370" s="52"/>
      <c r="K370" s="52">
        <f t="shared" si="64"/>
        <v>0</v>
      </c>
      <c r="L370" s="172"/>
    </row>
    <row r="371" spans="1:12">
      <c r="A371" s="235"/>
      <c r="B371" s="6" t="s">
        <v>164</v>
      </c>
      <c r="C371" s="15">
        <f t="shared" si="67"/>
        <v>443193</v>
      </c>
      <c r="D371" s="28">
        <f t="shared" si="65"/>
        <v>445386</v>
      </c>
      <c r="E371" s="28">
        <v>2193</v>
      </c>
      <c r="F371" s="28">
        <v>206</v>
      </c>
      <c r="G371" s="29">
        <f t="shared" si="66"/>
        <v>9.3935248518011853</v>
      </c>
      <c r="H371" s="29">
        <v>10.9</v>
      </c>
      <c r="I371" s="52">
        <v>17252</v>
      </c>
      <c r="J371" s="52"/>
      <c r="K371" s="52">
        <f t="shared" si="64"/>
        <v>17252</v>
      </c>
      <c r="L371" s="172"/>
    </row>
    <row r="372" spans="1:12">
      <c r="A372" s="235"/>
      <c r="B372" s="6" t="s">
        <v>165</v>
      </c>
      <c r="C372" s="15">
        <f t="shared" si="67"/>
        <v>445386</v>
      </c>
      <c r="D372" s="28">
        <f t="shared" si="65"/>
        <v>448007</v>
      </c>
      <c r="E372" s="28">
        <v>2621</v>
      </c>
      <c r="F372" s="28">
        <v>246</v>
      </c>
      <c r="G372" s="29">
        <f t="shared" si="66"/>
        <v>9.3857306371613891</v>
      </c>
      <c r="H372" s="29">
        <v>10.9</v>
      </c>
      <c r="I372" s="52">
        <v>1815</v>
      </c>
      <c r="J372" s="52"/>
      <c r="K372" s="52">
        <f t="shared" si="64"/>
        <v>1815</v>
      </c>
      <c r="L372" s="172"/>
    </row>
    <row r="373" spans="1:12">
      <c r="A373" s="235"/>
      <c r="B373" s="6" t="s">
        <v>166</v>
      </c>
      <c r="C373" s="15">
        <f t="shared" si="67"/>
        <v>448007</v>
      </c>
      <c r="D373" s="28">
        <f t="shared" si="65"/>
        <v>451973</v>
      </c>
      <c r="E373" s="28">
        <v>3966</v>
      </c>
      <c r="F373" s="28">
        <v>383</v>
      </c>
      <c r="G373" s="29">
        <f t="shared" si="66"/>
        <v>9.6570852244074636</v>
      </c>
      <c r="H373" s="29">
        <v>10.9</v>
      </c>
      <c r="I373" s="15"/>
      <c r="J373" s="15">
        <v>6250</v>
      </c>
      <c r="K373" s="15">
        <f t="shared" si="64"/>
        <v>6250</v>
      </c>
      <c r="L373" s="171">
        <v>6250</v>
      </c>
    </row>
    <row r="374" spans="1:12">
      <c r="A374" s="235"/>
      <c r="B374" s="6" t="s">
        <v>167</v>
      </c>
      <c r="C374" s="15">
        <f t="shared" si="67"/>
        <v>451973</v>
      </c>
      <c r="D374" s="28">
        <f t="shared" si="65"/>
        <v>454839</v>
      </c>
      <c r="E374" s="28">
        <v>2866</v>
      </c>
      <c r="F374" s="28">
        <v>284</v>
      </c>
      <c r="G374" s="29">
        <f t="shared" si="66"/>
        <v>9.9092812281926026</v>
      </c>
      <c r="H374" s="29">
        <v>10.9</v>
      </c>
      <c r="I374" s="15">
        <v>8500</v>
      </c>
      <c r="J374" s="15">
        <v>25984</v>
      </c>
      <c r="K374" s="15">
        <f t="shared" si="64"/>
        <v>34484</v>
      </c>
      <c r="L374" s="171"/>
    </row>
    <row r="375" spans="1:12" ht="15.75" thickBot="1">
      <c r="A375" s="236"/>
      <c r="B375" s="173" t="s">
        <v>168</v>
      </c>
      <c r="C375" s="174"/>
      <c r="D375" s="175"/>
      <c r="E375" s="175">
        <f>SUM(E363:E374)</f>
        <v>35109</v>
      </c>
      <c r="F375" s="175">
        <f>SUM(F363:F374)</f>
        <v>3332</v>
      </c>
      <c r="G375" s="176">
        <f>F375/E375*100</f>
        <v>9.4904440456862922</v>
      </c>
      <c r="H375" s="177">
        <v>10.9</v>
      </c>
      <c r="I375" s="174">
        <f>SUM(I363:I374)</f>
        <v>44536</v>
      </c>
      <c r="J375" s="174">
        <f>SUM(J363:J374)</f>
        <v>138219</v>
      </c>
      <c r="K375" s="174">
        <f t="shared" si="64"/>
        <v>182755</v>
      </c>
      <c r="L375" s="178">
        <f>SUM(L363:L374)</f>
        <v>6250</v>
      </c>
    </row>
    <row r="376" spans="1:12" ht="15.75" thickBot="1"/>
    <row r="377" spans="1:12" ht="18.75">
      <c r="A377" s="234" t="s">
        <v>43</v>
      </c>
      <c r="B377" s="146" t="s">
        <v>1</v>
      </c>
      <c r="C377" s="147" t="s">
        <v>43</v>
      </c>
      <c r="D377" s="148"/>
      <c r="E377" s="148"/>
      <c r="F377" s="148"/>
      <c r="G377" s="217" t="s">
        <v>231</v>
      </c>
      <c r="H377" s="148"/>
      <c r="I377" s="148"/>
      <c r="J377" s="148"/>
      <c r="K377" s="148"/>
      <c r="L377" s="149"/>
    </row>
    <row r="378" spans="1:12">
      <c r="A378" s="235"/>
      <c r="B378" s="101" t="s">
        <v>151</v>
      </c>
      <c r="C378" s="104" t="s">
        <v>15</v>
      </c>
      <c r="D378" s="103"/>
      <c r="E378" s="103"/>
      <c r="F378" s="103"/>
      <c r="G378" s="103"/>
      <c r="H378" s="103"/>
      <c r="I378" s="103"/>
      <c r="J378" s="103"/>
      <c r="K378" s="103"/>
      <c r="L378" s="150"/>
    </row>
    <row r="379" spans="1:12">
      <c r="A379" s="235"/>
      <c r="B379" s="101" t="s">
        <v>152</v>
      </c>
      <c r="C379" s="104" t="s">
        <v>155</v>
      </c>
      <c r="D379" s="103"/>
      <c r="E379" s="103"/>
      <c r="F379" s="103"/>
      <c r="G379" s="103"/>
      <c r="H379" s="103"/>
      <c r="I379" s="103"/>
      <c r="J379" s="103"/>
      <c r="K379" s="103"/>
      <c r="L379" s="150"/>
    </row>
    <row r="380" spans="1:12">
      <c r="A380" s="235"/>
      <c r="B380" s="101" t="s">
        <v>6</v>
      </c>
      <c r="C380" s="107">
        <v>9405</v>
      </c>
      <c r="D380" s="103"/>
      <c r="E380" s="103"/>
      <c r="F380" s="103"/>
      <c r="G380" s="103"/>
      <c r="H380" s="103"/>
      <c r="I380" s="103"/>
      <c r="J380" s="103"/>
      <c r="K380" s="103"/>
      <c r="L380" s="150"/>
    </row>
    <row r="381" spans="1:12">
      <c r="A381" s="235"/>
      <c r="B381" s="101" t="s">
        <v>153</v>
      </c>
      <c r="C381" s="110" t="s">
        <v>35</v>
      </c>
      <c r="D381" s="103"/>
      <c r="E381" s="103"/>
      <c r="F381" s="103"/>
      <c r="G381" s="103"/>
      <c r="H381" s="103"/>
      <c r="I381" s="103"/>
      <c r="J381" s="103"/>
      <c r="K381" s="103"/>
      <c r="L381" s="150"/>
    </row>
    <row r="382" spans="1:12">
      <c r="A382" s="235"/>
      <c r="B382" s="101" t="s">
        <v>154</v>
      </c>
      <c r="C382" s="107">
        <v>2015</v>
      </c>
      <c r="D382" s="103"/>
      <c r="E382" s="103"/>
      <c r="F382" s="103"/>
      <c r="G382" s="103"/>
      <c r="H382" s="103"/>
      <c r="I382" s="103"/>
      <c r="J382" s="103"/>
      <c r="K382" s="103"/>
      <c r="L382" s="150"/>
    </row>
    <row r="383" spans="1:12">
      <c r="A383" s="235"/>
      <c r="B383" s="99"/>
      <c r="C383" s="105"/>
      <c r="D383" s="105"/>
      <c r="E383" s="105"/>
      <c r="F383" s="105"/>
      <c r="G383" s="105"/>
      <c r="H383" s="105"/>
      <c r="I383" s="105"/>
      <c r="J383" s="105"/>
      <c r="K383" s="105"/>
      <c r="L383" s="151"/>
    </row>
    <row r="384" spans="1:12" ht="75">
      <c r="A384" s="235"/>
      <c r="B384" s="108">
        <v>2017</v>
      </c>
      <c r="C384" s="109" t="s">
        <v>170</v>
      </c>
      <c r="D384" s="109" t="s">
        <v>171</v>
      </c>
      <c r="E384" s="109" t="s">
        <v>173</v>
      </c>
      <c r="F384" s="109" t="s">
        <v>174</v>
      </c>
      <c r="G384" s="109" t="s">
        <v>177</v>
      </c>
      <c r="H384" s="109" t="s">
        <v>175</v>
      </c>
      <c r="I384" s="109" t="s">
        <v>172</v>
      </c>
      <c r="J384" s="109" t="s">
        <v>178</v>
      </c>
      <c r="K384" s="109" t="s">
        <v>179</v>
      </c>
      <c r="L384" s="152" t="s">
        <v>176</v>
      </c>
    </row>
    <row r="385" spans="1:12">
      <c r="A385" s="235"/>
      <c r="B385" s="6" t="s">
        <v>156</v>
      </c>
      <c r="C385" s="15">
        <v>137637</v>
      </c>
      <c r="D385" s="28">
        <f>C385+E385</f>
        <v>142934</v>
      </c>
      <c r="E385" s="28">
        <v>5297</v>
      </c>
      <c r="F385" s="28">
        <v>476</v>
      </c>
      <c r="G385" s="29">
        <f>F385/E385*100</f>
        <v>8.9862186143099869</v>
      </c>
      <c r="H385" s="29">
        <v>7.6</v>
      </c>
      <c r="I385" s="15"/>
      <c r="J385" s="15"/>
      <c r="K385" s="15">
        <f t="shared" ref="K385:K397" si="68">I385+J385</f>
        <v>0</v>
      </c>
      <c r="L385" s="171"/>
    </row>
    <row r="386" spans="1:12">
      <c r="A386" s="235"/>
      <c r="B386" s="6" t="s">
        <v>157</v>
      </c>
      <c r="C386" s="15">
        <f>D385</f>
        <v>142934</v>
      </c>
      <c r="D386" s="28">
        <f t="shared" ref="D386:D396" si="69">C386+E386</f>
        <v>147247</v>
      </c>
      <c r="E386" s="28">
        <v>4313</v>
      </c>
      <c r="F386" s="28">
        <v>381</v>
      </c>
      <c r="G386" s="29">
        <f t="shared" ref="G386:G396" si="70">F386/E386*100</f>
        <v>8.8337584048226301</v>
      </c>
      <c r="H386" s="29">
        <v>7.6</v>
      </c>
      <c r="I386" s="15"/>
      <c r="J386" s="15"/>
      <c r="K386" s="15">
        <f t="shared" si="68"/>
        <v>0</v>
      </c>
      <c r="L386" s="171"/>
    </row>
    <row r="387" spans="1:12">
      <c r="A387" s="235"/>
      <c r="B387" s="6" t="s">
        <v>158</v>
      </c>
      <c r="C387" s="15">
        <f t="shared" ref="C387:C396" si="71">D386</f>
        <v>147247</v>
      </c>
      <c r="D387" s="28">
        <f t="shared" si="69"/>
        <v>153180</v>
      </c>
      <c r="E387" s="28">
        <v>5933</v>
      </c>
      <c r="F387" s="28">
        <v>485</v>
      </c>
      <c r="G387" s="29">
        <f t="shared" si="70"/>
        <v>8.1746165514916562</v>
      </c>
      <c r="H387" s="29">
        <v>7.6</v>
      </c>
      <c r="I387" s="15">
        <v>2360</v>
      </c>
      <c r="J387" s="15"/>
      <c r="K387" s="15">
        <f t="shared" si="68"/>
        <v>2360</v>
      </c>
      <c r="L387" s="171"/>
    </row>
    <row r="388" spans="1:12">
      <c r="A388" s="235"/>
      <c r="B388" s="6" t="s">
        <v>159</v>
      </c>
      <c r="C388" s="15">
        <f t="shared" si="71"/>
        <v>153180</v>
      </c>
      <c r="D388" s="28">
        <f t="shared" si="69"/>
        <v>158017</v>
      </c>
      <c r="E388" s="28">
        <v>4837</v>
      </c>
      <c r="F388" s="28">
        <v>405</v>
      </c>
      <c r="G388" s="29">
        <f t="shared" si="70"/>
        <v>8.3729584453173445</v>
      </c>
      <c r="H388" s="29">
        <v>7.6</v>
      </c>
      <c r="I388" s="15"/>
      <c r="J388" s="15"/>
      <c r="K388" s="15">
        <f t="shared" si="68"/>
        <v>0</v>
      </c>
      <c r="L388" s="171"/>
    </row>
    <row r="389" spans="1:12">
      <c r="A389" s="235"/>
      <c r="B389" s="6" t="s">
        <v>160</v>
      </c>
      <c r="C389" s="15">
        <f t="shared" si="71"/>
        <v>158017</v>
      </c>
      <c r="D389" s="28">
        <f t="shared" si="69"/>
        <v>162841</v>
      </c>
      <c r="E389" s="28">
        <v>4824</v>
      </c>
      <c r="F389" s="28">
        <v>395</v>
      </c>
      <c r="G389" s="29">
        <f t="shared" si="70"/>
        <v>8.1882255389718086</v>
      </c>
      <c r="H389" s="29">
        <v>7.6</v>
      </c>
      <c r="I389" s="52">
        <v>10981</v>
      </c>
      <c r="J389" s="52">
        <v>6587</v>
      </c>
      <c r="K389" s="52">
        <f t="shared" si="68"/>
        <v>17568</v>
      </c>
      <c r="L389" s="172"/>
    </row>
    <row r="390" spans="1:12">
      <c r="A390" s="235"/>
      <c r="B390" s="6" t="s">
        <v>161</v>
      </c>
      <c r="C390" s="15">
        <f t="shared" si="71"/>
        <v>162841</v>
      </c>
      <c r="D390" s="28">
        <f t="shared" si="69"/>
        <v>168780</v>
      </c>
      <c r="E390" s="28">
        <v>5939</v>
      </c>
      <c r="F390" s="28">
        <v>490</v>
      </c>
      <c r="G390" s="29">
        <f t="shared" si="70"/>
        <v>8.2505472301734297</v>
      </c>
      <c r="H390" s="29">
        <v>7.6</v>
      </c>
      <c r="I390" s="52"/>
      <c r="J390" s="52"/>
      <c r="K390" s="52">
        <f t="shared" si="68"/>
        <v>0</v>
      </c>
      <c r="L390" s="172"/>
    </row>
    <row r="391" spans="1:12">
      <c r="A391" s="235"/>
      <c r="B391" s="6" t="s">
        <v>162</v>
      </c>
      <c r="C391" s="15">
        <f t="shared" si="71"/>
        <v>168780</v>
      </c>
      <c r="D391" s="28">
        <f t="shared" si="69"/>
        <v>173672</v>
      </c>
      <c r="E391" s="28">
        <v>4892</v>
      </c>
      <c r="F391" s="28">
        <v>419</v>
      </c>
      <c r="G391" s="29">
        <f t="shared" si="70"/>
        <v>8.5650040883074396</v>
      </c>
      <c r="H391" s="29">
        <v>7.6</v>
      </c>
      <c r="I391" s="52"/>
      <c r="J391" s="52"/>
      <c r="K391" s="52">
        <f t="shared" si="68"/>
        <v>0</v>
      </c>
      <c r="L391" s="172"/>
    </row>
    <row r="392" spans="1:12">
      <c r="A392" s="235"/>
      <c r="B392" s="6" t="s">
        <v>163</v>
      </c>
      <c r="C392" s="15">
        <f t="shared" si="71"/>
        <v>173672</v>
      </c>
      <c r="D392" s="28">
        <f t="shared" si="69"/>
        <v>179007</v>
      </c>
      <c r="E392" s="28">
        <v>5335</v>
      </c>
      <c r="F392" s="28">
        <v>450</v>
      </c>
      <c r="G392" s="29">
        <f t="shared" si="70"/>
        <v>8.4348641049671969</v>
      </c>
      <c r="H392" s="29">
        <v>7.6</v>
      </c>
      <c r="I392" s="52"/>
      <c r="J392" s="52"/>
      <c r="K392" s="52">
        <f t="shared" si="68"/>
        <v>0</v>
      </c>
      <c r="L392" s="172"/>
    </row>
    <row r="393" spans="1:12">
      <c r="A393" s="235"/>
      <c r="B393" s="6" t="s">
        <v>164</v>
      </c>
      <c r="C393" s="15">
        <f t="shared" si="71"/>
        <v>179007</v>
      </c>
      <c r="D393" s="28">
        <f t="shared" si="69"/>
        <v>183718</v>
      </c>
      <c r="E393" s="28">
        <v>4711</v>
      </c>
      <c r="F393" s="28">
        <v>395</v>
      </c>
      <c r="G393" s="29">
        <f t="shared" si="70"/>
        <v>8.384631713012098</v>
      </c>
      <c r="H393" s="29">
        <v>7.6</v>
      </c>
      <c r="I393" s="52"/>
      <c r="J393" s="52">
        <v>33125</v>
      </c>
      <c r="K393" s="52">
        <f t="shared" si="68"/>
        <v>33125</v>
      </c>
      <c r="L393" s="172"/>
    </row>
    <row r="394" spans="1:12">
      <c r="A394" s="235"/>
      <c r="B394" s="6" t="s">
        <v>165</v>
      </c>
      <c r="C394" s="15">
        <f t="shared" si="71"/>
        <v>183718</v>
      </c>
      <c r="D394" s="28">
        <f t="shared" si="69"/>
        <v>189187</v>
      </c>
      <c r="E394" s="28">
        <v>5469</v>
      </c>
      <c r="F394" s="28">
        <v>449</v>
      </c>
      <c r="G394" s="29">
        <f t="shared" si="70"/>
        <v>8.2099104040958135</v>
      </c>
      <c r="H394" s="29">
        <v>7.6</v>
      </c>
      <c r="I394" s="52">
        <v>1815</v>
      </c>
      <c r="J394" s="52">
        <v>1099</v>
      </c>
      <c r="K394" s="52">
        <f t="shared" si="68"/>
        <v>2914</v>
      </c>
      <c r="L394" s="172"/>
    </row>
    <row r="395" spans="1:12">
      <c r="A395" s="235"/>
      <c r="B395" s="6" t="s">
        <v>166</v>
      </c>
      <c r="C395" s="15">
        <f t="shared" si="71"/>
        <v>189187</v>
      </c>
      <c r="D395" s="28">
        <f t="shared" si="69"/>
        <v>193394</v>
      </c>
      <c r="E395" s="28">
        <v>4207</v>
      </c>
      <c r="F395" s="28">
        <v>363</v>
      </c>
      <c r="G395" s="29">
        <f t="shared" si="70"/>
        <v>8.6284763489422396</v>
      </c>
      <c r="H395" s="29">
        <v>7.6</v>
      </c>
      <c r="I395" s="15"/>
      <c r="J395" s="15"/>
      <c r="K395" s="15">
        <f t="shared" si="68"/>
        <v>0</v>
      </c>
      <c r="L395" s="171"/>
    </row>
    <row r="396" spans="1:12">
      <c r="A396" s="235"/>
      <c r="B396" s="6" t="s">
        <v>167</v>
      </c>
      <c r="C396" s="15">
        <f t="shared" si="71"/>
        <v>193394</v>
      </c>
      <c r="D396" s="28">
        <f t="shared" si="69"/>
        <v>197346</v>
      </c>
      <c r="E396" s="28">
        <v>3952</v>
      </c>
      <c r="F396" s="28">
        <v>342</v>
      </c>
      <c r="G396" s="29">
        <f t="shared" si="70"/>
        <v>8.6538461538461533</v>
      </c>
      <c r="H396" s="29">
        <v>7.6</v>
      </c>
      <c r="I396" s="15"/>
      <c r="J396" s="15"/>
      <c r="K396" s="15">
        <f t="shared" si="68"/>
        <v>0</v>
      </c>
      <c r="L396" s="171"/>
    </row>
    <row r="397" spans="1:12" ht="15.75" thickBot="1">
      <c r="A397" s="236"/>
      <c r="B397" s="173" t="s">
        <v>168</v>
      </c>
      <c r="C397" s="174"/>
      <c r="D397" s="175"/>
      <c r="E397" s="175">
        <f>SUM(E385:E396)</f>
        <v>59709</v>
      </c>
      <c r="F397" s="175">
        <f>SUM(F385:F396)</f>
        <v>5050</v>
      </c>
      <c r="G397" s="176">
        <f>F397/E397*100</f>
        <v>8.4576864459294239</v>
      </c>
      <c r="H397" s="177">
        <v>7.6</v>
      </c>
      <c r="I397" s="174">
        <f>SUM(I385:I396)</f>
        <v>15156</v>
      </c>
      <c r="J397" s="174">
        <f>SUM(J385:J396)</f>
        <v>40811</v>
      </c>
      <c r="K397" s="174">
        <f t="shared" si="68"/>
        <v>55967</v>
      </c>
      <c r="L397" s="178">
        <f>SUM(L385:L396)</f>
        <v>0</v>
      </c>
    </row>
    <row r="398" spans="1:12" ht="15.75" thickBot="1"/>
    <row r="399" spans="1:12" ht="18.75">
      <c r="A399" s="234" t="s">
        <v>44</v>
      </c>
      <c r="B399" s="146" t="s">
        <v>1</v>
      </c>
      <c r="C399" s="147" t="s">
        <v>44</v>
      </c>
      <c r="D399" s="148"/>
      <c r="E399" s="148"/>
      <c r="F399" s="148"/>
      <c r="G399" s="217" t="s">
        <v>231</v>
      </c>
      <c r="H399" s="148"/>
      <c r="I399" s="148"/>
      <c r="J399" s="148"/>
      <c r="K399" s="148"/>
      <c r="L399" s="149"/>
    </row>
    <row r="400" spans="1:12">
      <c r="A400" s="235"/>
      <c r="B400" s="101" t="s">
        <v>151</v>
      </c>
      <c r="C400" s="104" t="s">
        <v>15</v>
      </c>
      <c r="D400" s="103"/>
      <c r="E400" s="103"/>
      <c r="F400" s="103"/>
      <c r="G400" s="103"/>
      <c r="H400" s="103"/>
      <c r="I400" s="103"/>
      <c r="J400" s="103"/>
      <c r="K400" s="103"/>
      <c r="L400" s="150"/>
    </row>
    <row r="401" spans="1:12">
      <c r="A401" s="235"/>
      <c r="B401" s="101" t="s">
        <v>152</v>
      </c>
      <c r="C401" s="104" t="s">
        <v>155</v>
      </c>
      <c r="D401" s="103"/>
      <c r="E401" s="103"/>
      <c r="F401" s="103"/>
      <c r="G401" s="103"/>
      <c r="H401" s="103"/>
      <c r="I401" s="103"/>
      <c r="J401" s="103"/>
      <c r="K401" s="103"/>
      <c r="L401" s="150"/>
    </row>
    <row r="402" spans="1:12">
      <c r="A402" s="235"/>
      <c r="B402" s="101" t="s">
        <v>6</v>
      </c>
      <c r="C402" s="107">
        <v>9405</v>
      </c>
      <c r="D402" s="103"/>
      <c r="E402" s="103"/>
      <c r="F402" s="103"/>
      <c r="G402" s="103"/>
      <c r="H402" s="103"/>
      <c r="I402" s="103"/>
      <c r="J402" s="103"/>
      <c r="K402" s="103"/>
      <c r="L402" s="150"/>
    </row>
    <row r="403" spans="1:12">
      <c r="A403" s="235"/>
      <c r="B403" s="101" t="s">
        <v>153</v>
      </c>
      <c r="C403" s="110" t="s">
        <v>35</v>
      </c>
      <c r="D403" s="103"/>
      <c r="E403" s="103"/>
      <c r="F403" s="103"/>
      <c r="G403" s="103"/>
      <c r="H403" s="103"/>
      <c r="I403" s="103"/>
      <c r="J403" s="103"/>
      <c r="K403" s="103"/>
      <c r="L403" s="150"/>
    </row>
    <row r="404" spans="1:12">
      <c r="A404" s="235"/>
      <c r="B404" s="101" t="s">
        <v>154</v>
      </c>
      <c r="C404" s="107">
        <v>2015</v>
      </c>
      <c r="D404" s="103"/>
      <c r="E404" s="103"/>
      <c r="F404" s="103"/>
      <c r="G404" s="103"/>
      <c r="H404" s="103"/>
      <c r="I404" s="103"/>
      <c r="J404" s="103"/>
      <c r="K404" s="103"/>
      <c r="L404" s="150"/>
    </row>
    <row r="405" spans="1:12">
      <c r="A405" s="235"/>
      <c r="B405" s="99"/>
      <c r="C405" s="105"/>
      <c r="D405" s="105"/>
      <c r="E405" s="105"/>
      <c r="F405" s="105"/>
      <c r="G405" s="105"/>
      <c r="H405" s="105"/>
      <c r="I405" s="105"/>
      <c r="J405" s="105"/>
      <c r="K405" s="105"/>
      <c r="L405" s="151"/>
    </row>
    <row r="406" spans="1:12" ht="75">
      <c r="A406" s="235"/>
      <c r="B406" s="108">
        <v>2017</v>
      </c>
      <c r="C406" s="109" t="s">
        <v>170</v>
      </c>
      <c r="D406" s="109" t="s">
        <v>171</v>
      </c>
      <c r="E406" s="109" t="s">
        <v>173</v>
      </c>
      <c r="F406" s="109" t="s">
        <v>174</v>
      </c>
      <c r="G406" s="109" t="s">
        <v>177</v>
      </c>
      <c r="H406" s="109" t="s">
        <v>175</v>
      </c>
      <c r="I406" s="109" t="s">
        <v>172</v>
      </c>
      <c r="J406" s="109" t="s">
        <v>178</v>
      </c>
      <c r="K406" s="109" t="s">
        <v>179</v>
      </c>
      <c r="L406" s="152" t="s">
        <v>176</v>
      </c>
    </row>
    <row r="407" spans="1:12">
      <c r="A407" s="235"/>
      <c r="B407" s="6" t="s">
        <v>156</v>
      </c>
      <c r="C407" s="15">
        <v>145507</v>
      </c>
      <c r="D407" s="28">
        <f>C407+E407</f>
        <v>150224</v>
      </c>
      <c r="E407" s="28">
        <v>4717</v>
      </c>
      <c r="F407" s="28">
        <v>402</v>
      </c>
      <c r="G407" s="29">
        <f>F407/E407*100</f>
        <v>8.5223659105363581</v>
      </c>
      <c r="H407" s="29">
        <v>7.6</v>
      </c>
      <c r="I407" s="15"/>
      <c r="J407" s="15"/>
      <c r="K407" s="15">
        <f t="shared" ref="K407:K419" si="72">I407+J407</f>
        <v>0</v>
      </c>
      <c r="L407" s="171"/>
    </row>
    <row r="408" spans="1:12">
      <c r="A408" s="235"/>
      <c r="B408" s="6" t="s">
        <v>157</v>
      </c>
      <c r="C408" s="15">
        <f>D407</f>
        <v>150224</v>
      </c>
      <c r="D408" s="28">
        <f t="shared" ref="D408:D418" si="73">C408+E408</f>
        <v>156672</v>
      </c>
      <c r="E408" s="28">
        <v>6448</v>
      </c>
      <c r="F408" s="28">
        <v>611</v>
      </c>
      <c r="G408" s="29">
        <f t="shared" ref="G408:G418" si="74">F408/E408*100</f>
        <v>9.4758064516129039</v>
      </c>
      <c r="H408" s="29">
        <v>7.6</v>
      </c>
      <c r="I408" s="15"/>
      <c r="J408" s="15"/>
      <c r="K408" s="15">
        <f t="shared" si="72"/>
        <v>0</v>
      </c>
      <c r="L408" s="171"/>
    </row>
    <row r="409" spans="1:12">
      <c r="A409" s="235"/>
      <c r="B409" s="6" t="s">
        <v>158</v>
      </c>
      <c r="C409" s="15">
        <f t="shared" ref="C409:C418" si="75">D408</f>
        <v>156672</v>
      </c>
      <c r="D409" s="28">
        <f t="shared" si="73"/>
        <v>162664</v>
      </c>
      <c r="E409" s="28">
        <v>5992</v>
      </c>
      <c r="F409" s="28">
        <v>487</v>
      </c>
      <c r="G409" s="29">
        <f t="shared" si="74"/>
        <v>8.1275033377837111</v>
      </c>
      <c r="H409" s="29">
        <v>7.6</v>
      </c>
      <c r="I409" s="15">
        <v>10425</v>
      </c>
      <c r="J409" s="15">
        <v>29041</v>
      </c>
      <c r="K409" s="15">
        <f t="shared" si="72"/>
        <v>39466</v>
      </c>
      <c r="L409" s="171"/>
    </row>
    <row r="410" spans="1:12">
      <c r="A410" s="235"/>
      <c r="B410" s="6" t="s">
        <v>159</v>
      </c>
      <c r="C410" s="15">
        <f t="shared" si="75"/>
        <v>162664</v>
      </c>
      <c r="D410" s="28">
        <f t="shared" si="73"/>
        <v>167636</v>
      </c>
      <c r="E410" s="28">
        <v>4972</v>
      </c>
      <c r="F410" s="28">
        <v>396</v>
      </c>
      <c r="G410" s="29">
        <f t="shared" si="74"/>
        <v>7.9646017699115044</v>
      </c>
      <c r="H410" s="29">
        <v>7.6</v>
      </c>
      <c r="I410" s="15"/>
      <c r="J410" s="15"/>
      <c r="K410" s="15">
        <f t="shared" si="72"/>
        <v>0</v>
      </c>
      <c r="L410" s="171"/>
    </row>
    <row r="411" spans="1:12">
      <c r="A411" s="235"/>
      <c r="B411" s="6" t="s">
        <v>160</v>
      </c>
      <c r="C411" s="15">
        <f t="shared" si="75"/>
        <v>167636</v>
      </c>
      <c r="D411" s="28">
        <f t="shared" si="73"/>
        <v>175379</v>
      </c>
      <c r="E411" s="28">
        <v>7743</v>
      </c>
      <c r="F411" s="28">
        <v>657</v>
      </c>
      <c r="G411" s="29">
        <f t="shared" si="74"/>
        <v>8.4850833010461066</v>
      </c>
      <c r="H411" s="29">
        <v>7.6</v>
      </c>
      <c r="I411" s="52"/>
      <c r="J411" s="52"/>
      <c r="K411" s="52">
        <f t="shared" si="72"/>
        <v>0</v>
      </c>
      <c r="L411" s="172"/>
    </row>
    <row r="412" spans="1:12">
      <c r="A412" s="235"/>
      <c r="B412" s="6" t="s">
        <v>161</v>
      </c>
      <c r="C412" s="15">
        <f t="shared" si="75"/>
        <v>175379</v>
      </c>
      <c r="D412" s="28">
        <f t="shared" si="73"/>
        <v>181978</v>
      </c>
      <c r="E412" s="28">
        <v>6599</v>
      </c>
      <c r="F412" s="28">
        <v>566</v>
      </c>
      <c r="G412" s="29">
        <f t="shared" si="74"/>
        <v>8.5770571298681624</v>
      </c>
      <c r="H412" s="29">
        <v>7.6</v>
      </c>
      <c r="I412" s="52"/>
      <c r="J412" s="52"/>
      <c r="K412" s="52">
        <f t="shared" si="72"/>
        <v>0</v>
      </c>
      <c r="L412" s="172"/>
    </row>
    <row r="413" spans="1:12">
      <c r="A413" s="235"/>
      <c r="B413" s="6" t="s">
        <v>162</v>
      </c>
      <c r="C413" s="15">
        <f t="shared" si="75"/>
        <v>181978</v>
      </c>
      <c r="D413" s="28">
        <f t="shared" si="73"/>
        <v>186875</v>
      </c>
      <c r="E413" s="28">
        <v>4897</v>
      </c>
      <c r="F413" s="28">
        <v>404</v>
      </c>
      <c r="G413" s="29">
        <f t="shared" si="74"/>
        <v>8.2499489483357156</v>
      </c>
      <c r="H413" s="29">
        <v>7.6</v>
      </c>
      <c r="I413" s="52"/>
      <c r="J413" s="52"/>
      <c r="K413" s="52">
        <f t="shared" si="72"/>
        <v>0</v>
      </c>
      <c r="L413" s="172"/>
    </row>
    <row r="414" spans="1:12">
      <c r="A414" s="235"/>
      <c r="B414" s="6" t="s">
        <v>163</v>
      </c>
      <c r="C414" s="15">
        <f t="shared" si="75"/>
        <v>186875</v>
      </c>
      <c r="D414" s="28">
        <f t="shared" si="73"/>
        <v>190398</v>
      </c>
      <c r="E414" s="28">
        <v>3523</v>
      </c>
      <c r="F414" s="28">
        <v>317</v>
      </c>
      <c r="G414" s="29">
        <f t="shared" si="74"/>
        <v>8.9980130570536474</v>
      </c>
      <c r="H414" s="29">
        <v>7.6</v>
      </c>
      <c r="I414" s="52"/>
      <c r="J414" s="52">
        <v>50660</v>
      </c>
      <c r="K414" s="52">
        <f t="shared" si="72"/>
        <v>50660</v>
      </c>
      <c r="L414" s="172"/>
    </row>
    <row r="415" spans="1:12">
      <c r="A415" s="235"/>
      <c r="B415" s="6" t="s">
        <v>164</v>
      </c>
      <c r="C415" s="15">
        <f t="shared" si="75"/>
        <v>190398</v>
      </c>
      <c r="D415" s="28">
        <f t="shared" si="73"/>
        <v>195442</v>
      </c>
      <c r="E415" s="28">
        <v>5044</v>
      </c>
      <c r="F415" s="28">
        <v>423</v>
      </c>
      <c r="G415" s="29">
        <f t="shared" si="74"/>
        <v>8.3862014274385395</v>
      </c>
      <c r="H415" s="29">
        <v>7.6</v>
      </c>
      <c r="I415" s="52"/>
      <c r="J415" s="52"/>
      <c r="K415" s="52">
        <f t="shared" si="72"/>
        <v>0</v>
      </c>
      <c r="L415" s="172"/>
    </row>
    <row r="416" spans="1:12">
      <c r="A416" s="235"/>
      <c r="B416" s="6" t="s">
        <v>165</v>
      </c>
      <c r="C416" s="15">
        <f t="shared" si="75"/>
        <v>195442</v>
      </c>
      <c r="D416" s="28">
        <f t="shared" si="73"/>
        <v>202293</v>
      </c>
      <c r="E416" s="28">
        <v>6851</v>
      </c>
      <c r="F416" s="28">
        <v>597</v>
      </c>
      <c r="G416" s="29">
        <f t="shared" si="74"/>
        <v>8.714056342139834</v>
      </c>
      <c r="H416" s="29">
        <v>7.6</v>
      </c>
      <c r="I416" s="52">
        <v>10610</v>
      </c>
      <c r="J416" s="52">
        <v>5035</v>
      </c>
      <c r="K416" s="52">
        <f t="shared" si="72"/>
        <v>15645</v>
      </c>
      <c r="L416" s="172"/>
    </row>
    <row r="417" spans="1:12">
      <c r="A417" s="235"/>
      <c r="B417" s="6" t="s">
        <v>166</v>
      </c>
      <c r="C417" s="15">
        <f t="shared" si="75"/>
        <v>202293</v>
      </c>
      <c r="D417" s="28">
        <f t="shared" si="73"/>
        <v>205898</v>
      </c>
      <c r="E417" s="28">
        <v>3605</v>
      </c>
      <c r="F417" s="28">
        <v>321</v>
      </c>
      <c r="G417" s="29">
        <f t="shared" si="74"/>
        <v>8.9042995839112358</v>
      </c>
      <c r="H417" s="29">
        <v>7.6</v>
      </c>
      <c r="I417" s="15"/>
      <c r="J417" s="15"/>
      <c r="K417" s="15">
        <f t="shared" si="72"/>
        <v>0</v>
      </c>
      <c r="L417" s="171"/>
    </row>
    <row r="418" spans="1:12">
      <c r="A418" s="235"/>
      <c r="B418" s="6" t="s">
        <v>167</v>
      </c>
      <c r="C418" s="15">
        <f t="shared" si="75"/>
        <v>205898</v>
      </c>
      <c r="D418" s="28">
        <f t="shared" si="73"/>
        <v>211848</v>
      </c>
      <c r="E418" s="28">
        <v>5950</v>
      </c>
      <c r="F418" s="28">
        <v>527</v>
      </c>
      <c r="G418" s="29">
        <f t="shared" si="74"/>
        <v>8.8571428571428559</v>
      </c>
      <c r="H418" s="29">
        <v>7.6</v>
      </c>
      <c r="I418" s="15"/>
      <c r="J418" s="15"/>
      <c r="K418" s="15">
        <f t="shared" si="72"/>
        <v>0</v>
      </c>
      <c r="L418" s="171"/>
    </row>
    <row r="419" spans="1:12" ht="15.75" thickBot="1">
      <c r="A419" s="236"/>
      <c r="B419" s="173" t="s">
        <v>168</v>
      </c>
      <c r="C419" s="174"/>
      <c r="D419" s="175"/>
      <c r="E419" s="175">
        <f>SUM(E407:E418)</f>
        <v>66341</v>
      </c>
      <c r="F419" s="175">
        <f>SUM(F407:F418)</f>
        <v>5708</v>
      </c>
      <c r="G419" s="176">
        <f>F419/E419*100</f>
        <v>8.6040306899202594</v>
      </c>
      <c r="H419" s="177">
        <v>7.6</v>
      </c>
      <c r="I419" s="174">
        <f>SUM(I407:I418)</f>
        <v>21035</v>
      </c>
      <c r="J419" s="174">
        <f>SUM(J407:J418)</f>
        <v>84736</v>
      </c>
      <c r="K419" s="174">
        <f t="shared" si="72"/>
        <v>105771</v>
      </c>
      <c r="L419" s="178">
        <f>SUM(L407:L418)</f>
        <v>0</v>
      </c>
    </row>
    <row r="420" spans="1:12" ht="15.75" thickBot="1"/>
    <row r="421" spans="1:12" ht="18.75">
      <c r="A421" s="234" t="s">
        <v>45</v>
      </c>
      <c r="B421" s="146" t="s">
        <v>1</v>
      </c>
      <c r="C421" s="147" t="s">
        <v>45</v>
      </c>
      <c r="D421" s="148"/>
      <c r="E421" s="148"/>
      <c r="F421" s="148"/>
      <c r="G421" s="217" t="s">
        <v>231</v>
      </c>
      <c r="H421" s="148"/>
      <c r="I421" s="148"/>
      <c r="J421" s="148"/>
      <c r="K421" s="148"/>
      <c r="L421" s="149"/>
    </row>
    <row r="422" spans="1:12">
      <c r="A422" s="235"/>
      <c r="B422" s="101" t="s">
        <v>151</v>
      </c>
      <c r="C422" s="104" t="s">
        <v>15</v>
      </c>
      <c r="D422" s="103"/>
      <c r="E422" s="103"/>
      <c r="F422" s="103"/>
      <c r="G422" s="103"/>
      <c r="H422" s="103"/>
      <c r="I422" s="103"/>
      <c r="J422" s="103"/>
      <c r="K422" s="103"/>
      <c r="L422" s="150"/>
    </row>
    <row r="423" spans="1:12">
      <c r="A423" s="235"/>
      <c r="B423" s="101" t="s">
        <v>152</v>
      </c>
      <c r="C423" s="104" t="s">
        <v>155</v>
      </c>
      <c r="D423" s="103"/>
      <c r="E423" s="103"/>
      <c r="F423" s="103"/>
      <c r="G423" s="103"/>
      <c r="H423" s="103"/>
      <c r="I423" s="103"/>
      <c r="J423" s="103"/>
      <c r="K423" s="103"/>
      <c r="L423" s="150"/>
    </row>
    <row r="424" spans="1:12">
      <c r="A424" s="235"/>
      <c r="B424" s="101" t="s">
        <v>6</v>
      </c>
      <c r="C424" s="107">
        <v>9405</v>
      </c>
      <c r="D424" s="103"/>
      <c r="E424" s="103"/>
      <c r="F424" s="103"/>
      <c r="G424" s="103"/>
      <c r="H424" s="103"/>
      <c r="I424" s="103"/>
      <c r="J424" s="103"/>
      <c r="K424" s="103"/>
      <c r="L424" s="150"/>
    </row>
    <row r="425" spans="1:12">
      <c r="A425" s="235"/>
      <c r="B425" s="101" t="s">
        <v>153</v>
      </c>
      <c r="C425" s="110" t="s">
        <v>35</v>
      </c>
      <c r="D425" s="103"/>
      <c r="E425" s="103"/>
      <c r="F425" s="103"/>
      <c r="G425" s="103"/>
      <c r="H425" s="103"/>
      <c r="I425" s="103"/>
      <c r="J425" s="103"/>
      <c r="K425" s="103"/>
      <c r="L425" s="150"/>
    </row>
    <row r="426" spans="1:12">
      <c r="A426" s="235"/>
      <c r="B426" s="101" t="s">
        <v>154</v>
      </c>
      <c r="C426" s="107">
        <v>2015</v>
      </c>
      <c r="D426" s="103"/>
      <c r="E426" s="103"/>
      <c r="F426" s="103"/>
      <c r="G426" s="103"/>
      <c r="H426" s="103"/>
      <c r="I426" s="103"/>
      <c r="J426" s="103"/>
      <c r="K426" s="103"/>
      <c r="L426" s="150"/>
    </row>
    <row r="427" spans="1:12">
      <c r="A427" s="235"/>
      <c r="B427" s="99"/>
      <c r="C427" s="105"/>
      <c r="D427" s="105"/>
      <c r="E427" s="105"/>
      <c r="F427" s="105"/>
      <c r="G427" s="105"/>
      <c r="H427" s="105"/>
      <c r="I427" s="105"/>
      <c r="J427" s="105"/>
      <c r="K427" s="105"/>
      <c r="L427" s="151"/>
    </row>
    <row r="428" spans="1:12" ht="75">
      <c r="A428" s="235"/>
      <c r="B428" s="108">
        <v>2017</v>
      </c>
      <c r="C428" s="109" t="s">
        <v>170</v>
      </c>
      <c r="D428" s="109" t="s">
        <v>171</v>
      </c>
      <c r="E428" s="109" t="s">
        <v>173</v>
      </c>
      <c r="F428" s="109" t="s">
        <v>174</v>
      </c>
      <c r="G428" s="109" t="s">
        <v>177</v>
      </c>
      <c r="H428" s="109" t="s">
        <v>175</v>
      </c>
      <c r="I428" s="109" t="s">
        <v>172</v>
      </c>
      <c r="J428" s="109" t="s">
        <v>178</v>
      </c>
      <c r="K428" s="109" t="s">
        <v>179</v>
      </c>
      <c r="L428" s="152" t="s">
        <v>176</v>
      </c>
    </row>
    <row r="429" spans="1:12">
      <c r="A429" s="235"/>
      <c r="B429" s="6" t="s">
        <v>156</v>
      </c>
      <c r="C429" s="15">
        <v>165909</v>
      </c>
      <c r="D429" s="28">
        <f>C429+E429</f>
        <v>172148</v>
      </c>
      <c r="E429" s="28">
        <v>6239</v>
      </c>
      <c r="F429" s="28">
        <v>583</v>
      </c>
      <c r="G429" s="29">
        <f>F429/E429*100</f>
        <v>9.3444462253566272</v>
      </c>
      <c r="H429" s="29">
        <v>7.6</v>
      </c>
      <c r="I429" s="15"/>
      <c r="J429" s="15"/>
      <c r="K429" s="15">
        <f t="shared" ref="K429:K441" si="76">I429+J429</f>
        <v>0</v>
      </c>
      <c r="L429" s="171"/>
    </row>
    <row r="430" spans="1:12">
      <c r="A430" s="235"/>
      <c r="B430" s="6" t="s">
        <v>157</v>
      </c>
      <c r="C430" s="15">
        <f>D429</f>
        <v>172148</v>
      </c>
      <c r="D430" s="28">
        <f t="shared" ref="D430:D440" si="77">C430+E430</f>
        <v>178035</v>
      </c>
      <c r="E430" s="28">
        <v>5887</v>
      </c>
      <c r="F430" s="28">
        <v>521</v>
      </c>
      <c r="G430" s="29">
        <f t="shared" ref="G430:G440" si="78">F430/E430*100</f>
        <v>8.8500084932903018</v>
      </c>
      <c r="H430" s="29">
        <v>7.6</v>
      </c>
      <c r="I430" s="15"/>
      <c r="J430" s="15"/>
      <c r="K430" s="15">
        <f t="shared" si="76"/>
        <v>0</v>
      </c>
      <c r="L430" s="171"/>
    </row>
    <row r="431" spans="1:12">
      <c r="A431" s="235"/>
      <c r="B431" s="6" t="s">
        <v>158</v>
      </c>
      <c r="C431" s="15">
        <f t="shared" ref="C431:C440" si="79">D430</f>
        <v>178035</v>
      </c>
      <c r="D431" s="28">
        <f t="shared" si="77"/>
        <v>185490</v>
      </c>
      <c r="E431" s="28">
        <v>7455</v>
      </c>
      <c r="F431" s="28">
        <v>624</v>
      </c>
      <c r="G431" s="29">
        <f t="shared" si="78"/>
        <v>8.3702213279678066</v>
      </c>
      <c r="H431" s="29">
        <v>7.6</v>
      </c>
      <c r="I431" s="15">
        <v>2360</v>
      </c>
      <c r="J431" s="15"/>
      <c r="K431" s="15">
        <f t="shared" si="76"/>
        <v>2360</v>
      </c>
      <c r="L431" s="171"/>
    </row>
    <row r="432" spans="1:12">
      <c r="A432" s="235"/>
      <c r="B432" s="6" t="s">
        <v>159</v>
      </c>
      <c r="C432" s="15">
        <f t="shared" si="79"/>
        <v>185490</v>
      </c>
      <c r="D432" s="28">
        <f t="shared" si="77"/>
        <v>193054</v>
      </c>
      <c r="E432" s="28">
        <v>7564</v>
      </c>
      <c r="F432" s="28">
        <v>636</v>
      </c>
      <c r="G432" s="29">
        <f t="shared" si="78"/>
        <v>8.4082496033844532</v>
      </c>
      <c r="H432" s="29">
        <v>7.6</v>
      </c>
      <c r="I432" s="15"/>
      <c r="J432" s="15"/>
      <c r="K432" s="15">
        <f t="shared" si="76"/>
        <v>0</v>
      </c>
      <c r="L432" s="171"/>
    </row>
    <row r="433" spans="1:12">
      <c r="A433" s="235"/>
      <c r="B433" s="6" t="s">
        <v>160</v>
      </c>
      <c r="C433" s="15">
        <f t="shared" si="79"/>
        <v>193054</v>
      </c>
      <c r="D433" s="28">
        <f t="shared" si="77"/>
        <v>199215</v>
      </c>
      <c r="E433" s="28">
        <v>6161</v>
      </c>
      <c r="F433" s="28">
        <v>519</v>
      </c>
      <c r="G433" s="29">
        <f t="shared" si="78"/>
        <v>8.4239571498133419</v>
      </c>
      <c r="H433" s="29">
        <v>7.6</v>
      </c>
      <c r="I433" s="52"/>
      <c r="J433" s="52">
        <v>15724</v>
      </c>
      <c r="K433" s="52">
        <f t="shared" si="76"/>
        <v>15724</v>
      </c>
      <c r="L433" s="172"/>
    </row>
    <row r="434" spans="1:12">
      <c r="A434" s="235"/>
      <c r="B434" s="6" t="s">
        <v>161</v>
      </c>
      <c r="C434" s="15">
        <f t="shared" si="79"/>
        <v>199215</v>
      </c>
      <c r="D434" s="28">
        <f t="shared" si="77"/>
        <v>205740</v>
      </c>
      <c r="E434" s="28">
        <v>6525</v>
      </c>
      <c r="F434" s="28">
        <v>549</v>
      </c>
      <c r="G434" s="29">
        <f t="shared" si="78"/>
        <v>8.4137931034482758</v>
      </c>
      <c r="H434" s="29">
        <v>7.6</v>
      </c>
      <c r="I434" s="52">
        <v>20257</v>
      </c>
      <c r="J434" s="52">
        <v>19703</v>
      </c>
      <c r="K434" s="52">
        <f t="shared" si="76"/>
        <v>39960</v>
      </c>
      <c r="L434" s="172"/>
    </row>
    <row r="435" spans="1:12">
      <c r="A435" s="235"/>
      <c r="B435" s="6" t="s">
        <v>162</v>
      </c>
      <c r="C435" s="15">
        <f t="shared" si="79"/>
        <v>205740</v>
      </c>
      <c r="D435" s="28">
        <f t="shared" si="77"/>
        <v>209122</v>
      </c>
      <c r="E435" s="28">
        <v>3382</v>
      </c>
      <c r="F435" s="28">
        <v>278</v>
      </c>
      <c r="G435" s="29">
        <f t="shared" si="78"/>
        <v>8.2199881726788888</v>
      </c>
      <c r="H435" s="29">
        <v>7.6</v>
      </c>
      <c r="I435" s="52"/>
      <c r="J435" s="52"/>
      <c r="K435" s="52">
        <f t="shared" si="76"/>
        <v>0</v>
      </c>
      <c r="L435" s="172"/>
    </row>
    <row r="436" spans="1:12">
      <c r="A436" s="235"/>
      <c r="B436" s="6" t="s">
        <v>163</v>
      </c>
      <c r="C436" s="15">
        <f t="shared" si="79"/>
        <v>209122</v>
      </c>
      <c r="D436" s="28">
        <f t="shared" si="77"/>
        <v>214873</v>
      </c>
      <c r="E436" s="28">
        <v>5751</v>
      </c>
      <c r="F436" s="28">
        <v>487</v>
      </c>
      <c r="G436" s="29">
        <f t="shared" si="78"/>
        <v>8.4680925056511906</v>
      </c>
      <c r="H436" s="29">
        <v>7.6</v>
      </c>
      <c r="I436" s="52"/>
      <c r="J436" s="52"/>
      <c r="K436" s="52">
        <f t="shared" si="76"/>
        <v>0</v>
      </c>
      <c r="L436" s="172"/>
    </row>
    <row r="437" spans="1:12">
      <c r="A437" s="235"/>
      <c r="B437" s="6" t="s">
        <v>164</v>
      </c>
      <c r="C437" s="15">
        <f t="shared" si="79"/>
        <v>214873</v>
      </c>
      <c r="D437" s="28">
        <f t="shared" si="77"/>
        <v>220866</v>
      </c>
      <c r="E437" s="28">
        <v>5993</v>
      </c>
      <c r="F437" s="28">
        <v>481</v>
      </c>
      <c r="G437" s="29">
        <f t="shared" si="78"/>
        <v>8.026030368763557</v>
      </c>
      <c r="H437" s="29">
        <v>7.6</v>
      </c>
      <c r="I437" s="52"/>
      <c r="J437" s="52">
        <v>10019</v>
      </c>
      <c r="K437" s="52">
        <f t="shared" si="76"/>
        <v>10019</v>
      </c>
      <c r="L437" s="172">
        <v>10019</v>
      </c>
    </row>
    <row r="438" spans="1:12">
      <c r="A438" s="235"/>
      <c r="B438" s="6" t="s">
        <v>165</v>
      </c>
      <c r="C438" s="15">
        <f t="shared" si="79"/>
        <v>220866</v>
      </c>
      <c r="D438" s="28">
        <f t="shared" si="77"/>
        <v>227761</v>
      </c>
      <c r="E438" s="28">
        <v>6895</v>
      </c>
      <c r="F438" s="28">
        <v>580</v>
      </c>
      <c r="G438" s="29">
        <f t="shared" si="78"/>
        <v>8.4118926758520676</v>
      </c>
      <c r="H438" s="29">
        <v>7.6</v>
      </c>
      <c r="I438" s="52">
        <v>1815</v>
      </c>
      <c r="J438" s="52"/>
      <c r="K438" s="52">
        <f t="shared" si="76"/>
        <v>1815</v>
      </c>
      <c r="L438" s="172"/>
    </row>
    <row r="439" spans="1:12">
      <c r="A439" s="235"/>
      <c r="B439" s="6" t="s">
        <v>166</v>
      </c>
      <c r="C439" s="15">
        <f t="shared" si="79"/>
        <v>227761</v>
      </c>
      <c r="D439" s="28">
        <f t="shared" si="77"/>
        <v>234708</v>
      </c>
      <c r="E439" s="28">
        <v>6947</v>
      </c>
      <c r="F439" s="28">
        <v>546</v>
      </c>
      <c r="G439" s="29">
        <f t="shared" si="78"/>
        <v>7.8595077011659713</v>
      </c>
      <c r="H439" s="29">
        <v>7.6</v>
      </c>
      <c r="I439" s="15"/>
      <c r="J439" s="15"/>
      <c r="K439" s="15">
        <f t="shared" si="76"/>
        <v>0</v>
      </c>
      <c r="L439" s="171"/>
    </row>
    <row r="440" spans="1:12">
      <c r="A440" s="235"/>
      <c r="B440" s="6" t="s">
        <v>167</v>
      </c>
      <c r="C440" s="15">
        <f t="shared" si="79"/>
        <v>234708</v>
      </c>
      <c r="D440" s="28">
        <f t="shared" si="77"/>
        <v>239048</v>
      </c>
      <c r="E440" s="28">
        <v>4340</v>
      </c>
      <c r="F440" s="28">
        <v>427</v>
      </c>
      <c r="G440" s="29">
        <f t="shared" si="78"/>
        <v>9.8387096774193559</v>
      </c>
      <c r="H440" s="29">
        <v>7.6</v>
      </c>
      <c r="I440" s="15"/>
      <c r="J440" s="15"/>
      <c r="K440" s="15">
        <f t="shared" si="76"/>
        <v>0</v>
      </c>
      <c r="L440" s="171"/>
    </row>
    <row r="441" spans="1:12" ht="15.75" thickBot="1">
      <c r="A441" s="236"/>
      <c r="B441" s="173" t="s">
        <v>168</v>
      </c>
      <c r="C441" s="174"/>
      <c r="D441" s="175"/>
      <c r="E441" s="175">
        <f>SUM(E429:E440)</f>
        <v>73139</v>
      </c>
      <c r="F441" s="175">
        <f>SUM(F429:F440)</f>
        <v>6231</v>
      </c>
      <c r="G441" s="176">
        <f>F441/E441*100</f>
        <v>8.5193945774484199</v>
      </c>
      <c r="H441" s="177">
        <v>7.6</v>
      </c>
      <c r="I441" s="174">
        <f>SUM(I429:I440)</f>
        <v>24432</v>
      </c>
      <c r="J441" s="174">
        <f>SUM(J429:J440)</f>
        <v>45446</v>
      </c>
      <c r="K441" s="174">
        <f t="shared" si="76"/>
        <v>69878</v>
      </c>
      <c r="L441" s="178">
        <f>SUM(L429:L440)</f>
        <v>10019</v>
      </c>
    </row>
    <row r="442" spans="1:12" ht="15.75" thickBot="1"/>
    <row r="443" spans="1:12" ht="18.75">
      <c r="A443" s="234" t="s">
        <v>46</v>
      </c>
      <c r="B443" s="146" t="s">
        <v>1</v>
      </c>
      <c r="C443" s="147" t="s">
        <v>46</v>
      </c>
      <c r="D443" s="148"/>
      <c r="E443" s="148"/>
      <c r="F443" s="148"/>
      <c r="G443" s="217" t="s">
        <v>231</v>
      </c>
      <c r="H443" s="148"/>
      <c r="I443" s="148"/>
      <c r="J443" s="148"/>
      <c r="K443" s="148"/>
      <c r="L443" s="149"/>
    </row>
    <row r="444" spans="1:12">
      <c r="A444" s="235"/>
      <c r="B444" s="101" t="s">
        <v>151</v>
      </c>
      <c r="C444" s="104" t="s">
        <v>15</v>
      </c>
      <c r="D444" s="103"/>
      <c r="E444" s="103"/>
      <c r="F444" s="103"/>
      <c r="G444" s="103"/>
      <c r="H444" s="103"/>
      <c r="I444" s="103"/>
      <c r="J444" s="103"/>
      <c r="K444" s="103"/>
      <c r="L444" s="150"/>
    </row>
    <row r="445" spans="1:12">
      <c r="A445" s="235"/>
      <c r="B445" s="101" t="s">
        <v>152</v>
      </c>
      <c r="C445" s="104" t="s">
        <v>155</v>
      </c>
      <c r="D445" s="103"/>
      <c r="E445" s="103"/>
      <c r="F445" s="103"/>
      <c r="G445" s="103"/>
      <c r="H445" s="103"/>
      <c r="I445" s="103"/>
      <c r="J445" s="103"/>
      <c r="K445" s="103"/>
      <c r="L445" s="150"/>
    </row>
    <row r="446" spans="1:12">
      <c r="A446" s="235"/>
      <c r="B446" s="101" t="s">
        <v>6</v>
      </c>
      <c r="C446" s="107">
        <v>9405</v>
      </c>
      <c r="D446" s="103"/>
      <c r="E446" s="103"/>
      <c r="F446" s="103"/>
      <c r="G446" s="103"/>
      <c r="H446" s="103"/>
      <c r="I446" s="103"/>
      <c r="J446" s="103"/>
      <c r="K446" s="103"/>
      <c r="L446" s="150"/>
    </row>
    <row r="447" spans="1:12">
      <c r="A447" s="235"/>
      <c r="B447" s="101" t="s">
        <v>153</v>
      </c>
      <c r="C447" s="110" t="s">
        <v>35</v>
      </c>
      <c r="D447" s="103"/>
      <c r="E447" s="103"/>
      <c r="F447" s="103"/>
      <c r="G447" s="103"/>
      <c r="H447" s="103"/>
      <c r="I447" s="103"/>
      <c r="J447" s="103"/>
      <c r="K447" s="103"/>
      <c r="L447" s="150"/>
    </row>
    <row r="448" spans="1:12">
      <c r="A448" s="235"/>
      <c r="B448" s="101" t="s">
        <v>154</v>
      </c>
      <c r="C448" s="107">
        <v>2016</v>
      </c>
      <c r="D448" s="103"/>
      <c r="E448" s="103"/>
      <c r="F448" s="103"/>
      <c r="G448" s="103"/>
      <c r="H448" s="103"/>
      <c r="I448" s="103"/>
      <c r="J448" s="103"/>
      <c r="K448" s="103"/>
      <c r="L448" s="150"/>
    </row>
    <row r="449" spans="1:12">
      <c r="A449" s="235"/>
      <c r="B449" s="99"/>
      <c r="C449" s="105"/>
      <c r="D449" s="105"/>
      <c r="E449" s="105"/>
      <c r="F449" s="105"/>
      <c r="G449" s="105"/>
      <c r="H449" s="105"/>
      <c r="I449" s="105"/>
      <c r="J449" s="105"/>
      <c r="K449" s="105"/>
      <c r="L449" s="151"/>
    </row>
    <row r="450" spans="1:12" ht="75">
      <c r="A450" s="235"/>
      <c r="B450" s="108">
        <v>2017</v>
      </c>
      <c r="C450" s="109" t="s">
        <v>170</v>
      </c>
      <c r="D450" s="109" t="s">
        <v>171</v>
      </c>
      <c r="E450" s="109" t="s">
        <v>173</v>
      </c>
      <c r="F450" s="109" t="s">
        <v>174</v>
      </c>
      <c r="G450" s="109" t="s">
        <v>177</v>
      </c>
      <c r="H450" s="109" t="s">
        <v>175</v>
      </c>
      <c r="I450" s="109" t="s">
        <v>172</v>
      </c>
      <c r="J450" s="109" t="s">
        <v>178</v>
      </c>
      <c r="K450" s="109" t="s">
        <v>179</v>
      </c>
      <c r="L450" s="152" t="s">
        <v>176</v>
      </c>
    </row>
    <row r="451" spans="1:12">
      <c r="A451" s="235"/>
      <c r="B451" s="6" t="s">
        <v>156</v>
      </c>
      <c r="C451" s="15">
        <v>13941</v>
      </c>
      <c r="D451" s="28">
        <f>C451+E451</f>
        <v>18340</v>
      </c>
      <c r="E451" s="28">
        <v>4399</v>
      </c>
      <c r="F451" s="28">
        <v>342</v>
      </c>
      <c r="G451" s="29">
        <f>F451/E451*100</f>
        <v>7.7744942032280067</v>
      </c>
      <c r="H451" s="29">
        <v>7</v>
      </c>
      <c r="I451" s="15"/>
      <c r="J451" s="15"/>
      <c r="K451" s="15">
        <f t="shared" ref="K451:K463" si="80">I451+J451</f>
        <v>0</v>
      </c>
      <c r="L451" s="171"/>
    </row>
    <row r="452" spans="1:12">
      <c r="A452" s="235"/>
      <c r="B452" s="6" t="s">
        <v>157</v>
      </c>
      <c r="C452" s="15">
        <f>D451</f>
        <v>18340</v>
      </c>
      <c r="D452" s="28">
        <f t="shared" ref="D452:D462" si="81">C452+E452</f>
        <v>23584</v>
      </c>
      <c r="E452" s="28">
        <v>5244</v>
      </c>
      <c r="F452" s="28">
        <v>421</v>
      </c>
      <c r="G452" s="29">
        <f t="shared" ref="G452:G462" si="82">F452/E452*100</f>
        <v>8.028222730739893</v>
      </c>
      <c r="H452" s="29">
        <v>7</v>
      </c>
      <c r="I452" s="15"/>
      <c r="J452" s="15"/>
      <c r="K452" s="15">
        <f t="shared" si="80"/>
        <v>0</v>
      </c>
      <c r="L452" s="171"/>
    </row>
    <row r="453" spans="1:12">
      <c r="A453" s="235"/>
      <c r="B453" s="6" t="s">
        <v>158</v>
      </c>
      <c r="C453" s="15">
        <f t="shared" ref="C453:C462" si="83">D452</f>
        <v>23584</v>
      </c>
      <c r="D453" s="28">
        <f t="shared" si="81"/>
        <v>31101</v>
      </c>
      <c r="E453" s="28">
        <v>7517</v>
      </c>
      <c r="F453" s="28">
        <v>576</v>
      </c>
      <c r="G453" s="29">
        <f t="shared" si="82"/>
        <v>7.6626313688971663</v>
      </c>
      <c r="H453" s="29">
        <v>7</v>
      </c>
      <c r="I453" s="15"/>
      <c r="J453" s="15"/>
      <c r="K453" s="15">
        <f t="shared" si="80"/>
        <v>0</v>
      </c>
      <c r="L453" s="171"/>
    </row>
    <row r="454" spans="1:12">
      <c r="A454" s="235"/>
      <c r="B454" s="6" t="s">
        <v>159</v>
      </c>
      <c r="C454" s="15">
        <f t="shared" si="83"/>
        <v>31101</v>
      </c>
      <c r="D454" s="28">
        <f t="shared" si="81"/>
        <v>37411</v>
      </c>
      <c r="E454" s="28">
        <v>6310</v>
      </c>
      <c r="F454" s="28">
        <v>512</v>
      </c>
      <c r="G454" s="29">
        <f t="shared" si="82"/>
        <v>8.1141045958795566</v>
      </c>
      <c r="H454" s="29">
        <v>7</v>
      </c>
      <c r="I454" s="15">
        <v>6217</v>
      </c>
      <c r="J454" s="15">
        <v>2773</v>
      </c>
      <c r="K454" s="15">
        <f t="shared" si="80"/>
        <v>8990</v>
      </c>
      <c r="L454" s="171"/>
    </row>
    <row r="455" spans="1:12">
      <c r="A455" s="235"/>
      <c r="B455" s="6" t="s">
        <v>160</v>
      </c>
      <c r="C455" s="15">
        <f t="shared" si="83"/>
        <v>37411</v>
      </c>
      <c r="D455" s="28">
        <f t="shared" si="81"/>
        <v>41006</v>
      </c>
      <c r="E455" s="28">
        <v>3595</v>
      </c>
      <c r="F455" s="28">
        <v>252</v>
      </c>
      <c r="G455" s="29">
        <f t="shared" si="82"/>
        <v>7.0097357440890127</v>
      </c>
      <c r="H455" s="29">
        <v>7</v>
      </c>
      <c r="I455" s="52"/>
      <c r="J455" s="52"/>
      <c r="K455" s="52">
        <f t="shared" si="80"/>
        <v>0</v>
      </c>
      <c r="L455" s="172"/>
    </row>
    <row r="456" spans="1:12">
      <c r="A456" s="235"/>
      <c r="B456" s="6" t="s">
        <v>161</v>
      </c>
      <c r="C456" s="15">
        <f t="shared" si="83"/>
        <v>41006</v>
      </c>
      <c r="D456" s="28">
        <f t="shared" si="81"/>
        <v>45115</v>
      </c>
      <c r="E456" s="28">
        <v>4109</v>
      </c>
      <c r="F456" s="28">
        <v>329</v>
      </c>
      <c r="G456" s="29">
        <f t="shared" si="82"/>
        <v>8.0068143100511087</v>
      </c>
      <c r="H456" s="29">
        <v>7</v>
      </c>
      <c r="I456" s="52"/>
      <c r="J456" s="52">
        <v>24830</v>
      </c>
      <c r="K456" s="52">
        <f t="shared" si="80"/>
        <v>24830</v>
      </c>
      <c r="L456" s="172">
        <v>24830</v>
      </c>
    </row>
    <row r="457" spans="1:12">
      <c r="A457" s="235"/>
      <c r="B457" s="6" t="s">
        <v>162</v>
      </c>
      <c r="C457" s="15">
        <f t="shared" si="83"/>
        <v>45115</v>
      </c>
      <c r="D457" s="28">
        <f t="shared" si="81"/>
        <v>49904</v>
      </c>
      <c r="E457" s="28">
        <v>4789</v>
      </c>
      <c r="F457" s="28">
        <v>392</v>
      </c>
      <c r="G457" s="29">
        <f t="shared" si="82"/>
        <v>8.1854249321361454</v>
      </c>
      <c r="H457" s="29">
        <v>7</v>
      </c>
      <c r="I457" s="52"/>
      <c r="J457" s="52"/>
      <c r="K457" s="52">
        <f t="shared" si="80"/>
        <v>0</v>
      </c>
      <c r="L457" s="172"/>
    </row>
    <row r="458" spans="1:12">
      <c r="A458" s="235"/>
      <c r="B458" s="6" t="s">
        <v>163</v>
      </c>
      <c r="C458" s="15">
        <f t="shared" si="83"/>
        <v>49904</v>
      </c>
      <c r="D458" s="28">
        <f t="shared" si="81"/>
        <v>55541</v>
      </c>
      <c r="E458" s="28">
        <v>5637</v>
      </c>
      <c r="F458" s="28">
        <v>482</v>
      </c>
      <c r="G458" s="29">
        <f t="shared" si="82"/>
        <v>8.5506475075394714</v>
      </c>
      <c r="H458" s="29">
        <v>7</v>
      </c>
      <c r="I458" s="52"/>
      <c r="J458" s="52"/>
      <c r="K458" s="52">
        <f t="shared" si="80"/>
        <v>0</v>
      </c>
      <c r="L458" s="172"/>
    </row>
    <row r="459" spans="1:12">
      <c r="A459" s="235"/>
      <c r="B459" s="6" t="s">
        <v>164</v>
      </c>
      <c r="C459" s="15">
        <f t="shared" si="83"/>
        <v>55541</v>
      </c>
      <c r="D459" s="28">
        <f t="shared" si="81"/>
        <v>58946</v>
      </c>
      <c r="E459" s="28">
        <v>3405</v>
      </c>
      <c r="F459" s="28">
        <v>255</v>
      </c>
      <c r="G459" s="29">
        <f t="shared" si="82"/>
        <v>7.4889867841409687</v>
      </c>
      <c r="H459" s="29">
        <v>7</v>
      </c>
      <c r="I459" s="52">
        <v>2360</v>
      </c>
      <c r="J459" s="52"/>
      <c r="K459" s="52">
        <f t="shared" si="80"/>
        <v>2360</v>
      </c>
      <c r="L459" s="172"/>
    </row>
    <row r="460" spans="1:12">
      <c r="A460" s="235"/>
      <c r="B460" s="6" t="s">
        <v>165</v>
      </c>
      <c r="C460" s="15">
        <f t="shared" si="83"/>
        <v>58946</v>
      </c>
      <c r="D460" s="28">
        <f t="shared" si="81"/>
        <v>64536</v>
      </c>
      <c r="E460" s="28">
        <v>5590</v>
      </c>
      <c r="F460" s="28">
        <v>439</v>
      </c>
      <c r="G460" s="29">
        <f t="shared" si="82"/>
        <v>7.8533094812164581</v>
      </c>
      <c r="H460" s="29">
        <v>7</v>
      </c>
      <c r="I460" s="52">
        <v>1815</v>
      </c>
      <c r="J460" s="52"/>
      <c r="K460" s="52">
        <f t="shared" si="80"/>
        <v>1815</v>
      </c>
      <c r="L460" s="172"/>
    </row>
    <row r="461" spans="1:12">
      <c r="A461" s="235"/>
      <c r="B461" s="6" t="s">
        <v>166</v>
      </c>
      <c r="C461" s="15">
        <f t="shared" si="83"/>
        <v>64536</v>
      </c>
      <c r="D461" s="28">
        <f t="shared" si="81"/>
        <v>68841</v>
      </c>
      <c r="E461" s="28">
        <v>4305</v>
      </c>
      <c r="F461" s="28">
        <v>339</v>
      </c>
      <c r="G461" s="29">
        <f t="shared" si="82"/>
        <v>7.8745644599303137</v>
      </c>
      <c r="H461" s="29">
        <v>7</v>
      </c>
      <c r="I461" s="15"/>
      <c r="J461" s="15"/>
      <c r="K461" s="15">
        <f t="shared" si="80"/>
        <v>0</v>
      </c>
      <c r="L461" s="171"/>
    </row>
    <row r="462" spans="1:12">
      <c r="A462" s="235"/>
      <c r="B462" s="6" t="s">
        <v>167</v>
      </c>
      <c r="C462" s="15">
        <f t="shared" si="83"/>
        <v>68841</v>
      </c>
      <c r="D462" s="28">
        <f t="shared" si="81"/>
        <v>72433</v>
      </c>
      <c r="E462" s="28">
        <v>3592</v>
      </c>
      <c r="F462" s="28">
        <v>292</v>
      </c>
      <c r="G462" s="29">
        <f t="shared" si="82"/>
        <v>8.1291759465478837</v>
      </c>
      <c r="H462" s="29">
        <v>7</v>
      </c>
      <c r="I462" s="15"/>
      <c r="J462" s="15"/>
      <c r="K462" s="15">
        <f t="shared" si="80"/>
        <v>0</v>
      </c>
      <c r="L462" s="171"/>
    </row>
    <row r="463" spans="1:12" ht="15.75" thickBot="1">
      <c r="A463" s="236"/>
      <c r="B463" s="173" t="s">
        <v>168</v>
      </c>
      <c r="C463" s="174"/>
      <c r="D463" s="175"/>
      <c r="E463" s="175">
        <f>SUM(E451:E462)</f>
        <v>58492</v>
      </c>
      <c r="F463" s="175">
        <f>SUM(F451:F462)</f>
        <v>4631</v>
      </c>
      <c r="G463" s="176">
        <f>F463/E463*100</f>
        <v>7.9173220269438556</v>
      </c>
      <c r="H463" s="177">
        <v>7</v>
      </c>
      <c r="I463" s="174">
        <f>SUM(I451:I462)</f>
        <v>10392</v>
      </c>
      <c r="J463" s="174">
        <f>SUM(J451:J462)</f>
        <v>27603</v>
      </c>
      <c r="K463" s="174">
        <f t="shared" si="80"/>
        <v>37995</v>
      </c>
      <c r="L463" s="178">
        <f>SUM(L451:L462)</f>
        <v>24830</v>
      </c>
    </row>
    <row r="464" spans="1:12" ht="15.75" thickBot="1"/>
    <row r="465" spans="1:12" ht="18.75">
      <c r="A465" s="234" t="s">
        <v>48</v>
      </c>
      <c r="B465" s="146" t="s">
        <v>1</v>
      </c>
      <c r="C465" s="147" t="s">
        <v>48</v>
      </c>
      <c r="D465" s="148"/>
      <c r="E465" s="148"/>
      <c r="F465" s="148"/>
      <c r="G465" s="217" t="s">
        <v>231</v>
      </c>
      <c r="H465" s="148"/>
      <c r="I465" s="148"/>
      <c r="J465" s="148"/>
      <c r="K465" s="148"/>
      <c r="L465" s="149"/>
    </row>
    <row r="466" spans="1:12">
      <c r="A466" s="235"/>
      <c r="B466" s="101" t="s">
        <v>151</v>
      </c>
      <c r="C466" s="104" t="s">
        <v>15</v>
      </c>
      <c r="D466" s="103"/>
      <c r="E466" s="103"/>
      <c r="F466" s="103"/>
      <c r="G466" s="103"/>
      <c r="H466" s="103"/>
      <c r="I466" s="103"/>
      <c r="J466" s="103"/>
      <c r="K466" s="103"/>
      <c r="L466" s="150"/>
    </row>
    <row r="467" spans="1:12">
      <c r="A467" s="235"/>
      <c r="B467" s="101" t="s">
        <v>152</v>
      </c>
      <c r="C467" s="104" t="s">
        <v>155</v>
      </c>
      <c r="D467" s="103"/>
      <c r="E467" s="103"/>
      <c r="F467" s="103"/>
      <c r="G467" s="103"/>
      <c r="H467" s="103"/>
      <c r="I467" s="103"/>
      <c r="J467" s="103"/>
      <c r="K467" s="103"/>
      <c r="L467" s="150"/>
    </row>
    <row r="468" spans="1:12">
      <c r="A468" s="235"/>
      <c r="B468" s="101" t="s">
        <v>6</v>
      </c>
      <c r="C468" s="107">
        <v>9405</v>
      </c>
      <c r="D468" s="103"/>
      <c r="E468" s="103"/>
      <c r="F468" s="103"/>
      <c r="G468" s="103"/>
      <c r="H468" s="103"/>
      <c r="I468" s="103"/>
      <c r="J468" s="103"/>
      <c r="K468" s="103"/>
      <c r="L468" s="150"/>
    </row>
    <row r="469" spans="1:12">
      <c r="A469" s="235"/>
      <c r="B469" s="101" t="s">
        <v>153</v>
      </c>
      <c r="C469" s="110" t="s">
        <v>35</v>
      </c>
      <c r="D469" s="103"/>
      <c r="E469" s="103"/>
      <c r="F469" s="103"/>
      <c r="G469" s="103"/>
      <c r="H469" s="103"/>
      <c r="I469" s="103"/>
      <c r="J469" s="103"/>
      <c r="K469" s="103"/>
      <c r="L469" s="150"/>
    </row>
    <row r="470" spans="1:12">
      <c r="A470" s="235"/>
      <c r="B470" s="101" t="s">
        <v>154</v>
      </c>
      <c r="C470" s="107">
        <v>2016</v>
      </c>
      <c r="D470" s="103"/>
      <c r="E470" s="103"/>
      <c r="F470" s="103"/>
      <c r="G470" s="103"/>
      <c r="H470" s="103"/>
      <c r="I470" s="103"/>
      <c r="J470" s="103"/>
      <c r="K470" s="103"/>
      <c r="L470" s="150"/>
    </row>
    <row r="471" spans="1:12">
      <c r="A471" s="235"/>
      <c r="B471" s="99"/>
      <c r="C471" s="105"/>
      <c r="D471" s="105"/>
      <c r="E471" s="105"/>
      <c r="F471" s="105"/>
      <c r="G471" s="105"/>
      <c r="H471" s="105"/>
      <c r="I471" s="105"/>
      <c r="J471" s="105"/>
      <c r="K471" s="105"/>
      <c r="L471" s="151"/>
    </row>
    <row r="472" spans="1:12" ht="75">
      <c r="A472" s="235"/>
      <c r="B472" s="108">
        <v>2017</v>
      </c>
      <c r="C472" s="109" t="s">
        <v>170</v>
      </c>
      <c r="D472" s="109" t="s">
        <v>171</v>
      </c>
      <c r="E472" s="109" t="s">
        <v>173</v>
      </c>
      <c r="F472" s="109" t="s">
        <v>174</v>
      </c>
      <c r="G472" s="109" t="s">
        <v>177</v>
      </c>
      <c r="H472" s="109" t="s">
        <v>175</v>
      </c>
      <c r="I472" s="109" t="s">
        <v>172</v>
      </c>
      <c r="J472" s="109" t="s">
        <v>178</v>
      </c>
      <c r="K472" s="109" t="s">
        <v>179</v>
      </c>
      <c r="L472" s="152" t="s">
        <v>176</v>
      </c>
    </row>
    <row r="473" spans="1:12">
      <c r="A473" s="235"/>
      <c r="B473" s="6" t="s">
        <v>156</v>
      </c>
      <c r="C473" s="15">
        <v>10070</v>
      </c>
      <c r="D473" s="28">
        <f>C473+E473</f>
        <v>14990</v>
      </c>
      <c r="E473" s="28">
        <v>4920</v>
      </c>
      <c r="F473" s="28">
        <v>425</v>
      </c>
      <c r="G473" s="29">
        <f>F473/E473*100</f>
        <v>8.6382113821138216</v>
      </c>
      <c r="H473" s="29">
        <v>7</v>
      </c>
      <c r="I473" s="15"/>
      <c r="J473" s="15">
        <v>6979</v>
      </c>
      <c r="K473" s="15">
        <f t="shared" ref="K473:K485" si="84">I473+J473</f>
        <v>6979</v>
      </c>
      <c r="L473" s="171">
        <v>6979</v>
      </c>
    </row>
    <row r="474" spans="1:12">
      <c r="A474" s="235"/>
      <c r="B474" s="6" t="s">
        <v>157</v>
      </c>
      <c r="C474" s="15">
        <f>D473</f>
        <v>14990</v>
      </c>
      <c r="D474" s="28">
        <f t="shared" ref="D474:D484" si="85">C474+E474</f>
        <v>20307</v>
      </c>
      <c r="E474" s="28">
        <v>5317</v>
      </c>
      <c r="F474" s="28">
        <v>455</v>
      </c>
      <c r="G474" s="29">
        <f t="shared" ref="G474:G484" si="86">F474/E474*100</f>
        <v>8.5574572127139366</v>
      </c>
      <c r="H474" s="29">
        <v>7</v>
      </c>
      <c r="I474" s="15"/>
      <c r="J474" s="15"/>
      <c r="K474" s="15">
        <f t="shared" si="84"/>
        <v>0</v>
      </c>
      <c r="L474" s="171"/>
    </row>
    <row r="475" spans="1:12">
      <c r="A475" s="235"/>
      <c r="B475" s="6" t="s">
        <v>158</v>
      </c>
      <c r="C475" s="15">
        <f t="shared" ref="C475:C484" si="87">D474</f>
        <v>20307</v>
      </c>
      <c r="D475" s="28">
        <f t="shared" si="85"/>
        <v>24746</v>
      </c>
      <c r="E475" s="28">
        <v>4439</v>
      </c>
      <c r="F475" s="28">
        <v>333</v>
      </c>
      <c r="G475" s="29">
        <f t="shared" si="86"/>
        <v>7.5016895697229105</v>
      </c>
      <c r="H475" s="29">
        <v>7</v>
      </c>
      <c r="I475" s="15"/>
      <c r="J475" s="15"/>
      <c r="K475" s="15">
        <f t="shared" si="84"/>
        <v>0</v>
      </c>
      <c r="L475" s="171"/>
    </row>
    <row r="476" spans="1:12">
      <c r="A476" s="235"/>
      <c r="B476" s="6" t="s">
        <v>159</v>
      </c>
      <c r="C476" s="15">
        <f t="shared" si="87"/>
        <v>24746</v>
      </c>
      <c r="D476" s="28">
        <f t="shared" si="85"/>
        <v>28788</v>
      </c>
      <c r="E476" s="28">
        <v>4042</v>
      </c>
      <c r="F476" s="28">
        <v>345</v>
      </c>
      <c r="G476" s="29">
        <f t="shared" si="86"/>
        <v>8.5353785254824341</v>
      </c>
      <c r="H476" s="29">
        <v>7</v>
      </c>
      <c r="I476" s="15"/>
      <c r="J476" s="15"/>
      <c r="K476" s="15">
        <f t="shared" si="84"/>
        <v>0</v>
      </c>
      <c r="L476" s="171"/>
    </row>
    <row r="477" spans="1:12">
      <c r="A477" s="235"/>
      <c r="B477" s="6" t="s">
        <v>160</v>
      </c>
      <c r="C477" s="15">
        <f t="shared" si="87"/>
        <v>28788</v>
      </c>
      <c r="D477" s="28">
        <f t="shared" si="85"/>
        <v>34230</v>
      </c>
      <c r="E477" s="28">
        <v>5442</v>
      </c>
      <c r="F477" s="28">
        <v>424</v>
      </c>
      <c r="G477" s="29">
        <f t="shared" si="86"/>
        <v>7.7912532157295118</v>
      </c>
      <c r="H477" s="29">
        <v>7</v>
      </c>
      <c r="I477" s="52"/>
      <c r="J477" s="52"/>
      <c r="K477" s="52">
        <f t="shared" si="84"/>
        <v>0</v>
      </c>
      <c r="L477" s="172"/>
    </row>
    <row r="478" spans="1:12">
      <c r="A478" s="235"/>
      <c r="B478" s="6" t="s">
        <v>161</v>
      </c>
      <c r="C478" s="15">
        <f t="shared" si="87"/>
        <v>34230</v>
      </c>
      <c r="D478" s="28">
        <f t="shared" si="85"/>
        <v>40962</v>
      </c>
      <c r="E478" s="28">
        <v>6732</v>
      </c>
      <c r="F478" s="28">
        <v>562</v>
      </c>
      <c r="G478" s="29">
        <f t="shared" si="86"/>
        <v>8.3481877599524665</v>
      </c>
      <c r="H478" s="29">
        <v>7</v>
      </c>
      <c r="I478" s="52">
        <v>5421</v>
      </c>
      <c r="J478" s="52">
        <v>11034</v>
      </c>
      <c r="K478" s="52">
        <f t="shared" si="84"/>
        <v>16455</v>
      </c>
      <c r="L478" s="172">
        <v>11034</v>
      </c>
    </row>
    <row r="479" spans="1:12">
      <c r="A479" s="235"/>
      <c r="B479" s="6" t="s">
        <v>162</v>
      </c>
      <c r="C479" s="15">
        <f t="shared" si="87"/>
        <v>40962</v>
      </c>
      <c r="D479" s="28">
        <f t="shared" si="85"/>
        <v>44329</v>
      </c>
      <c r="E479" s="28">
        <v>3367</v>
      </c>
      <c r="F479" s="28">
        <v>287</v>
      </c>
      <c r="G479" s="29">
        <f t="shared" si="86"/>
        <v>8.5239085239085242</v>
      </c>
      <c r="H479" s="29">
        <v>7</v>
      </c>
      <c r="I479" s="52"/>
      <c r="J479" s="52"/>
      <c r="K479" s="52">
        <f t="shared" si="84"/>
        <v>0</v>
      </c>
      <c r="L479" s="172"/>
    </row>
    <row r="480" spans="1:12">
      <c r="A480" s="235"/>
      <c r="B480" s="6" t="s">
        <v>163</v>
      </c>
      <c r="C480" s="15">
        <f t="shared" si="87"/>
        <v>44329</v>
      </c>
      <c r="D480" s="28">
        <f t="shared" si="85"/>
        <v>49369</v>
      </c>
      <c r="E480" s="28">
        <v>5040</v>
      </c>
      <c r="F480" s="28">
        <v>435</v>
      </c>
      <c r="G480" s="29">
        <f t="shared" si="86"/>
        <v>8.6309523809523814</v>
      </c>
      <c r="H480" s="29">
        <v>7</v>
      </c>
      <c r="I480" s="52"/>
      <c r="J480" s="52"/>
      <c r="K480" s="52">
        <f t="shared" si="84"/>
        <v>0</v>
      </c>
      <c r="L480" s="172"/>
    </row>
    <row r="481" spans="1:12">
      <c r="A481" s="235"/>
      <c r="B481" s="6" t="s">
        <v>164</v>
      </c>
      <c r="C481" s="15">
        <f t="shared" si="87"/>
        <v>49369</v>
      </c>
      <c r="D481" s="28">
        <f t="shared" si="85"/>
        <v>55714</v>
      </c>
      <c r="E481" s="28">
        <v>6345</v>
      </c>
      <c r="F481" s="28">
        <v>501</v>
      </c>
      <c r="G481" s="29">
        <f t="shared" si="86"/>
        <v>7.8959810874704495</v>
      </c>
      <c r="H481" s="29">
        <v>7</v>
      </c>
      <c r="I481" s="52">
        <v>2360</v>
      </c>
      <c r="J481" s="52"/>
      <c r="K481" s="52">
        <f t="shared" si="84"/>
        <v>2360</v>
      </c>
      <c r="L481" s="172"/>
    </row>
    <row r="482" spans="1:12">
      <c r="A482" s="235"/>
      <c r="B482" s="6" t="s">
        <v>165</v>
      </c>
      <c r="C482" s="15">
        <f t="shared" si="87"/>
        <v>55714</v>
      </c>
      <c r="D482" s="28">
        <f t="shared" si="85"/>
        <v>58885</v>
      </c>
      <c r="E482" s="28">
        <v>3171</v>
      </c>
      <c r="F482" s="28">
        <v>317</v>
      </c>
      <c r="G482" s="29">
        <f t="shared" si="86"/>
        <v>9.996846420687481</v>
      </c>
      <c r="H482" s="29">
        <v>7</v>
      </c>
      <c r="I482" s="52">
        <v>1815</v>
      </c>
      <c r="J482" s="52"/>
      <c r="K482" s="52">
        <f t="shared" si="84"/>
        <v>1815</v>
      </c>
      <c r="L482" s="172"/>
    </row>
    <row r="483" spans="1:12">
      <c r="A483" s="235"/>
      <c r="B483" s="6" t="s">
        <v>166</v>
      </c>
      <c r="C483" s="15">
        <f t="shared" si="87"/>
        <v>58885</v>
      </c>
      <c r="D483" s="28">
        <f t="shared" si="85"/>
        <v>63740</v>
      </c>
      <c r="E483" s="28">
        <v>4855</v>
      </c>
      <c r="F483" s="28">
        <v>346</v>
      </c>
      <c r="G483" s="29">
        <f t="shared" si="86"/>
        <v>7.1266735324407833</v>
      </c>
      <c r="H483" s="29">
        <v>7</v>
      </c>
      <c r="I483" s="15"/>
      <c r="J483" s="15">
        <v>2859</v>
      </c>
      <c r="K483" s="15">
        <f t="shared" si="84"/>
        <v>2859</v>
      </c>
      <c r="L483" s="171"/>
    </row>
    <row r="484" spans="1:12">
      <c r="A484" s="235"/>
      <c r="B484" s="6" t="s">
        <v>167</v>
      </c>
      <c r="C484" s="15">
        <f t="shared" si="87"/>
        <v>63740</v>
      </c>
      <c r="D484" s="28">
        <f t="shared" si="85"/>
        <v>67853</v>
      </c>
      <c r="E484" s="28">
        <v>4113</v>
      </c>
      <c r="F484" s="28">
        <v>284</v>
      </c>
      <c r="G484" s="29">
        <f t="shared" si="86"/>
        <v>6.9049355701434472</v>
      </c>
      <c r="H484" s="29">
        <v>7</v>
      </c>
      <c r="I484" s="15"/>
      <c r="J484" s="15"/>
      <c r="K484" s="15">
        <f t="shared" si="84"/>
        <v>0</v>
      </c>
      <c r="L484" s="171"/>
    </row>
    <row r="485" spans="1:12" ht="15.75" thickBot="1">
      <c r="A485" s="236"/>
      <c r="B485" s="173" t="s">
        <v>168</v>
      </c>
      <c r="C485" s="174"/>
      <c r="D485" s="175"/>
      <c r="E485" s="175">
        <f>SUM(E473:E484)</f>
        <v>57783</v>
      </c>
      <c r="F485" s="175">
        <f>SUM(F473:F484)</f>
        <v>4714</v>
      </c>
      <c r="G485" s="176">
        <f>F485/E485*100</f>
        <v>8.158108786321236</v>
      </c>
      <c r="H485" s="177">
        <v>7</v>
      </c>
      <c r="I485" s="174">
        <f>SUM(I473:I484)</f>
        <v>9596</v>
      </c>
      <c r="J485" s="174">
        <f>SUM(J473:J484)</f>
        <v>20872</v>
      </c>
      <c r="K485" s="174">
        <f t="shared" si="84"/>
        <v>30468</v>
      </c>
      <c r="L485" s="178">
        <f>SUM(L473:L484)</f>
        <v>18013</v>
      </c>
    </row>
    <row r="486" spans="1:12" ht="15.75" thickBot="1"/>
    <row r="487" spans="1:12" ht="18.75">
      <c r="A487" s="234" t="s">
        <v>49</v>
      </c>
      <c r="B487" s="146" t="s">
        <v>1</v>
      </c>
      <c r="C487" s="147" t="s">
        <v>49</v>
      </c>
      <c r="D487" s="148"/>
      <c r="E487" s="148"/>
      <c r="F487" s="148"/>
      <c r="G487" s="217" t="s">
        <v>228</v>
      </c>
      <c r="H487" s="148"/>
      <c r="I487" s="148"/>
      <c r="J487" s="148"/>
      <c r="K487" s="148"/>
      <c r="L487" s="149"/>
    </row>
    <row r="488" spans="1:12">
      <c r="A488" s="235"/>
      <c r="B488" s="101" t="s">
        <v>151</v>
      </c>
      <c r="C488" s="110" t="s">
        <v>185</v>
      </c>
      <c r="D488" s="103"/>
      <c r="E488" s="103"/>
      <c r="F488" s="103"/>
      <c r="G488" s="103"/>
      <c r="H488" s="103"/>
      <c r="I488" s="103"/>
      <c r="J488" s="103"/>
      <c r="K488" s="103"/>
      <c r="L488" s="150"/>
    </row>
    <row r="489" spans="1:12">
      <c r="A489" s="235"/>
      <c r="B489" s="101" t="s">
        <v>152</v>
      </c>
      <c r="C489" s="104" t="s">
        <v>155</v>
      </c>
      <c r="D489" s="103"/>
      <c r="E489" s="103"/>
      <c r="F489" s="103"/>
      <c r="G489" s="103"/>
      <c r="H489" s="103"/>
      <c r="I489" s="103"/>
      <c r="J489" s="103"/>
      <c r="K489" s="103"/>
      <c r="L489" s="150"/>
    </row>
    <row r="490" spans="1:12">
      <c r="A490" s="235"/>
      <c r="B490" s="101" t="s">
        <v>6</v>
      </c>
      <c r="C490" s="107">
        <v>9403</v>
      </c>
      <c r="D490" s="103"/>
      <c r="E490" s="103"/>
      <c r="F490" s="103"/>
      <c r="G490" s="103"/>
      <c r="H490" s="103"/>
      <c r="I490" s="103"/>
      <c r="J490" s="103"/>
      <c r="K490" s="103"/>
      <c r="L490" s="150"/>
    </row>
    <row r="491" spans="1:12">
      <c r="A491" s="235"/>
      <c r="B491" s="101" t="s">
        <v>153</v>
      </c>
      <c r="C491" s="110" t="s">
        <v>51</v>
      </c>
      <c r="D491" s="103"/>
      <c r="E491" s="103"/>
      <c r="F491" s="103"/>
      <c r="G491" s="103"/>
      <c r="H491" s="103"/>
      <c r="I491" s="103"/>
      <c r="J491" s="103"/>
      <c r="K491" s="103"/>
      <c r="L491" s="150"/>
    </row>
    <row r="492" spans="1:12">
      <c r="A492" s="235"/>
      <c r="B492" s="101" t="s">
        <v>154</v>
      </c>
      <c r="C492" s="107">
        <v>2007</v>
      </c>
      <c r="D492" s="103"/>
      <c r="E492" s="103"/>
      <c r="F492" s="103"/>
      <c r="G492" s="103"/>
      <c r="H492" s="103"/>
      <c r="I492" s="103"/>
      <c r="J492" s="103"/>
      <c r="K492" s="103"/>
      <c r="L492" s="150"/>
    </row>
    <row r="493" spans="1:12">
      <c r="A493" s="235"/>
      <c r="B493" s="99"/>
      <c r="C493" s="105"/>
      <c r="D493" s="105"/>
      <c r="E493" s="105"/>
      <c r="F493" s="105"/>
      <c r="G493" s="105"/>
      <c r="H493" s="105"/>
      <c r="I493" s="105"/>
      <c r="J493" s="105"/>
      <c r="K493" s="105"/>
      <c r="L493" s="151"/>
    </row>
    <row r="494" spans="1:12" ht="75">
      <c r="A494" s="235"/>
      <c r="B494" s="108">
        <v>2017</v>
      </c>
      <c r="C494" s="109" t="s">
        <v>170</v>
      </c>
      <c r="D494" s="109" t="s">
        <v>171</v>
      </c>
      <c r="E494" s="109" t="s">
        <v>173</v>
      </c>
      <c r="F494" s="109" t="s">
        <v>174</v>
      </c>
      <c r="G494" s="109" t="s">
        <v>177</v>
      </c>
      <c r="H494" s="109" t="s">
        <v>175</v>
      </c>
      <c r="I494" s="109" t="s">
        <v>172</v>
      </c>
      <c r="J494" s="109" t="s">
        <v>178</v>
      </c>
      <c r="K494" s="109" t="s">
        <v>179</v>
      </c>
      <c r="L494" s="152" t="s">
        <v>176</v>
      </c>
    </row>
    <row r="495" spans="1:12">
      <c r="A495" s="235"/>
      <c r="B495" s="116" t="s">
        <v>156</v>
      </c>
      <c r="C495" s="117">
        <v>156936</v>
      </c>
      <c r="D495" s="118">
        <f>C495+E495</f>
        <v>157598</v>
      </c>
      <c r="E495" s="118">
        <v>662</v>
      </c>
      <c r="F495" s="118">
        <v>77</v>
      </c>
      <c r="G495" s="119">
        <f>F495/E495*100</f>
        <v>11.631419939577039</v>
      </c>
      <c r="H495" s="119">
        <v>6.6</v>
      </c>
      <c r="I495" s="117">
        <v>3600</v>
      </c>
      <c r="J495" s="117">
        <v>11954</v>
      </c>
      <c r="K495" s="117">
        <f t="shared" ref="K495:K507" si="88">I495+J495</f>
        <v>15554</v>
      </c>
      <c r="L495" s="179"/>
    </row>
    <row r="496" spans="1:12">
      <c r="A496" s="235"/>
      <c r="B496" s="116" t="s">
        <v>157</v>
      </c>
      <c r="C496" s="117">
        <f>D495</f>
        <v>157598</v>
      </c>
      <c r="D496" s="118">
        <f t="shared" ref="D496:D506" si="89">C496+E496</f>
        <v>158022</v>
      </c>
      <c r="E496" s="118">
        <v>424</v>
      </c>
      <c r="F496" s="118">
        <v>36</v>
      </c>
      <c r="G496" s="119">
        <f t="shared" ref="G496:G506" si="90">F496/E496*100</f>
        <v>8.4905660377358494</v>
      </c>
      <c r="H496" s="119">
        <v>6.6</v>
      </c>
      <c r="I496" s="117"/>
      <c r="J496" s="117"/>
      <c r="K496" s="117">
        <f t="shared" si="88"/>
        <v>0</v>
      </c>
      <c r="L496" s="179"/>
    </row>
    <row r="497" spans="1:12">
      <c r="A497" s="235"/>
      <c r="B497" s="116" t="s">
        <v>158</v>
      </c>
      <c r="C497" s="117">
        <f t="shared" ref="C497:C506" si="91">D496</f>
        <v>158022</v>
      </c>
      <c r="D497" s="118">
        <f t="shared" si="89"/>
        <v>158568</v>
      </c>
      <c r="E497" s="118">
        <v>546</v>
      </c>
      <c r="F497" s="118">
        <v>39</v>
      </c>
      <c r="G497" s="119">
        <f t="shared" si="90"/>
        <v>7.1428571428571423</v>
      </c>
      <c r="H497" s="119">
        <v>6.6</v>
      </c>
      <c r="I497" s="117"/>
      <c r="J497" s="117"/>
      <c r="K497" s="117">
        <f t="shared" si="88"/>
        <v>0</v>
      </c>
      <c r="L497" s="179"/>
    </row>
    <row r="498" spans="1:12">
      <c r="A498" s="235"/>
      <c r="B498" s="116" t="s">
        <v>159</v>
      </c>
      <c r="C498" s="117">
        <f t="shared" si="91"/>
        <v>158568</v>
      </c>
      <c r="D498" s="118">
        <f t="shared" si="89"/>
        <v>158898</v>
      </c>
      <c r="E498" s="118">
        <v>330</v>
      </c>
      <c r="F498" s="118">
        <v>0</v>
      </c>
      <c r="G498" s="119">
        <f t="shared" si="90"/>
        <v>0</v>
      </c>
      <c r="H498" s="119">
        <v>6.6</v>
      </c>
      <c r="I498" s="117"/>
      <c r="J498" s="117"/>
      <c r="K498" s="117">
        <f t="shared" si="88"/>
        <v>0</v>
      </c>
      <c r="L498" s="179"/>
    </row>
    <row r="499" spans="1:12">
      <c r="A499" s="235"/>
      <c r="B499" s="116" t="s">
        <v>160</v>
      </c>
      <c r="C499" s="117">
        <f t="shared" si="91"/>
        <v>158898</v>
      </c>
      <c r="D499" s="118">
        <f t="shared" si="89"/>
        <v>159626</v>
      </c>
      <c r="E499" s="118">
        <v>728</v>
      </c>
      <c r="F499" s="118">
        <v>66</v>
      </c>
      <c r="G499" s="119">
        <f>F499/(E499+E498)*100</f>
        <v>6.2381852551984878</v>
      </c>
      <c r="H499" s="119">
        <v>6.6</v>
      </c>
      <c r="I499" s="120"/>
      <c r="J499" s="120"/>
      <c r="K499" s="120">
        <f t="shared" si="88"/>
        <v>0</v>
      </c>
      <c r="L499" s="180"/>
    </row>
    <row r="500" spans="1:12">
      <c r="A500" s="235"/>
      <c r="B500" s="116" t="s">
        <v>161</v>
      </c>
      <c r="C500" s="117">
        <f t="shared" si="91"/>
        <v>159626</v>
      </c>
      <c r="D500" s="118">
        <f t="shared" si="89"/>
        <v>160405</v>
      </c>
      <c r="E500" s="118">
        <v>779</v>
      </c>
      <c r="F500" s="118">
        <v>48</v>
      </c>
      <c r="G500" s="119">
        <f t="shared" si="90"/>
        <v>6.1617458279845962</v>
      </c>
      <c r="H500" s="119">
        <v>6.6</v>
      </c>
      <c r="I500" s="120"/>
      <c r="J500" s="120"/>
      <c r="K500" s="120">
        <f t="shared" si="88"/>
        <v>0</v>
      </c>
      <c r="L500" s="180"/>
    </row>
    <row r="501" spans="1:12">
      <c r="A501" s="235"/>
      <c r="B501" s="116" t="s">
        <v>162</v>
      </c>
      <c r="C501" s="117">
        <f t="shared" si="91"/>
        <v>160405</v>
      </c>
      <c r="D501" s="118">
        <f t="shared" si="89"/>
        <v>160790</v>
      </c>
      <c r="E501" s="118">
        <v>385</v>
      </c>
      <c r="F501" s="118">
        <v>31</v>
      </c>
      <c r="G501" s="119">
        <f t="shared" si="90"/>
        <v>8.0519480519480524</v>
      </c>
      <c r="H501" s="119">
        <v>6.6</v>
      </c>
      <c r="I501" s="120"/>
      <c r="J501" s="120"/>
      <c r="K501" s="120">
        <f t="shared" si="88"/>
        <v>0</v>
      </c>
      <c r="L501" s="180"/>
    </row>
    <row r="502" spans="1:12">
      <c r="A502" s="235"/>
      <c r="B502" s="116" t="s">
        <v>163</v>
      </c>
      <c r="C502" s="117">
        <f t="shared" si="91"/>
        <v>160790</v>
      </c>
      <c r="D502" s="118">
        <f t="shared" si="89"/>
        <v>161377</v>
      </c>
      <c r="E502" s="118">
        <v>587</v>
      </c>
      <c r="F502" s="118">
        <v>48</v>
      </c>
      <c r="G502" s="119">
        <f t="shared" si="90"/>
        <v>8.1771720613287897</v>
      </c>
      <c r="H502" s="119">
        <v>6.6</v>
      </c>
      <c r="I502" s="120"/>
      <c r="J502" s="120"/>
      <c r="K502" s="120">
        <f t="shared" si="88"/>
        <v>0</v>
      </c>
      <c r="L502" s="180"/>
    </row>
    <row r="503" spans="1:12">
      <c r="A503" s="235"/>
      <c r="B503" s="116" t="s">
        <v>164</v>
      </c>
      <c r="C503" s="117">
        <f t="shared" si="91"/>
        <v>161377</v>
      </c>
      <c r="D503" s="118">
        <f t="shared" si="89"/>
        <v>161870</v>
      </c>
      <c r="E503" s="118">
        <v>493</v>
      </c>
      <c r="F503" s="118">
        <v>37</v>
      </c>
      <c r="G503" s="119">
        <f t="shared" si="90"/>
        <v>7.5050709939148073</v>
      </c>
      <c r="H503" s="119">
        <v>6.6</v>
      </c>
      <c r="I503" s="120"/>
      <c r="J503" s="120"/>
      <c r="K503" s="120">
        <f t="shared" si="88"/>
        <v>0</v>
      </c>
      <c r="L503" s="180"/>
    </row>
    <row r="504" spans="1:12">
      <c r="A504" s="235"/>
      <c r="B504" s="116" t="s">
        <v>165</v>
      </c>
      <c r="C504" s="117">
        <f t="shared" si="91"/>
        <v>161870</v>
      </c>
      <c r="D504" s="118">
        <f t="shared" si="89"/>
        <v>162158</v>
      </c>
      <c r="E504" s="118">
        <v>288</v>
      </c>
      <c r="F504" s="118">
        <v>20</v>
      </c>
      <c r="G504" s="119">
        <f t="shared" si="90"/>
        <v>6.9444444444444446</v>
      </c>
      <c r="H504" s="119">
        <v>6.6</v>
      </c>
      <c r="I504" s="120"/>
      <c r="J504" s="120"/>
      <c r="K504" s="120">
        <f t="shared" si="88"/>
        <v>0</v>
      </c>
      <c r="L504" s="180"/>
    </row>
    <row r="505" spans="1:12">
      <c r="A505" s="235"/>
      <c r="B505" s="116" t="s">
        <v>166</v>
      </c>
      <c r="C505" s="117">
        <f t="shared" si="91"/>
        <v>162158</v>
      </c>
      <c r="D505" s="118">
        <f t="shared" si="89"/>
        <v>163244</v>
      </c>
      <c r="E505" s="118">
        <v>1086</v>
      </c>
      <c r="F505" s="118">
        <v>88</v>
      </c>
      <c r="G505" s="119">
        <f t="shared" si="90"/>
        <v>8.1031307550644573</v>
      </c>
      <c r="H505" s="119">
        <v>6.6</v>
      </c>
      <c r="I505" s="117"/>
      <c r="J505" s="117"/>
      <c r="K505" s="117">
        <f t="shared" si="88"/>
        <v>0</v>
      </c>
      <c r="L505" s="179"/>
    </row>
    <row r="506" spans="1:12">
      <c r="A506" s="235"/>
      <c r="B506" s="116" t="s">
        <v>167</v>
      </c>
      <c r="C506" s="117">
        <f t="shared" si="91"/>
        <v>163244</v>
      </c>
      <c r="D506" s="118">
        <f t="shared" si="89"/>
        <v>163504</v>
      </c>
      <c r="E506" s="118">
        <v>260</v>
      </c>
      <c r="F506" s="118">
        <v>20</v>
      </c>
      <c r="G506" s="119">
        <f t="shared" si="90"/>
        <v>7.6923076923076925</v>
      </c>
      <c r="H506" s="119">
        <v>6.6</v>
      </c>
      <c r="I506" s="117">
        <v>2360</v>
      </c>
      <c r="J506" s="117"/>
      <c r="K506" s="117">
        <f t="shared" si="88"/>
        <v>2360</v>
      </c>
      <c r="L506" s="179"/>
    </row>
    <row r="507" spans="1:12" ht="15.75" thickBot="1">
      <c r="A507" s="236"/>
      <c r="B507" s="181" t="s">
        <v>168</v>
      </c>
      <c r="C507" s="182"/>
      <c r="D507" s="183"/>
      <c r="E507" s="183">
        <f>SUM(E495:E506)</f>
        <v>6568</v>
      </c>
      <c r="F507" s="183">
        <f>SUM(F495:F506)</f>
        <v>510</v>
      </c>
      <c r="G507" s="184">
        <f>F507/E507*100</f>
        <v>7.7649208282582221</v>
      </c>
      <c r="H507" s="185">
        <v>6.6</v>
      </c>
      <c r="I507" s="182">
        <f>SUM(I495:I506)</f>
        <v>5960</v>
      </c>
      <c r="J507" s="182">
        <f>SUM(J495:J506)</f>
        <v>11954</v>
      </c>
      <c r="K507" s="182">
        <f t="shared" si="88"/>
        <v>17914</v>
      </c>
      <c r="L507" s="186">
        <f>SUM(L495:L506)</f>
        <v>0</v>
      </c>
    </row>
    <row r="508" spans="1:12" ht="15.75" thickBot="1"/>
    <row r="509" spans="1:12" ht="18.75">
      <c r="A509" s="234" t="s">
        <v>52</v>
      </c>
      <c r="B509" s="146" t="s">
        <v>1</v>
      </c>
      <c r="C509" s="147" t="s">
        <v>52</v>
      </c>
      <c r="D509" s="148"/>
      <c r="E509" s="148"/>
      <c r="F509" s="148"/>
      <c r="G509" s="148"/>
      <c r="H509" s="148"/>
      <c r="I509" s="148"/>
      <c r="J509" s="148"/>
      <c r="K509" s="148"/>
      <c r="L509" s="149"/>
    </row>
    <row r="510" spans="1:12">
      <c r="A510" s="235"/>
      <c r="B510" s="101" t="s">
        <v>151</v>
      </c>
      <c r="C510" s="110" t="s">
        <v>186</v>
      </c>
      <c r="D510" s="103"/>
      <c r="E510" s="103"/>
      <c r="F510" s="103"/>
      <c r="G510" s="103"/>
      <c r="H510" s="103"/>
      <c r="I510" s="103"/>
      <c r="J510" s="103"/>
      <c r="K510" s="103"/>
      <c r="L510" s="150"/>
    </row>
    <row r="511" spans="1:12">
      <c r="A511" s="235"/>
      <c r="B511" s="101" t="s">
        <v>152</v>
      </c>
      <c r="C511" s="110" t="s">
        <v>182</v>
      </c>
      <c r="D511" s="103"/>
      <c r="E511" s="103"/>
      <c r="F511" s="103"/>
      <c r="G511" s="103"/>
      <c r="H511" s="103"/>
      <c r="I511" s="103"/>
      <c r="J511" s="103"/>
      <c r="K511" s="103"/>
      <c r="L511" s="150"/>
    </row>
    <row r="512" spans="1:12">
      <c r="A512" s="235"/>
      <c r="B512" s="101" t="s">
        <v>6</v>
      </c>
      <c r="C512" s="107">
        <v>9403</v>
      </c>
      <c r="D512" s="103"/>
      <c r="E512" s="103"/>
      <c r="F512" s="103"/>
      <c r="G512" s="103"/>
      <c r="H512" s="103"/>
      <c r="I512" s="103"/>
      <c r="J512" s="103"/>
      <c r="K512" s="103"/>
      <c r="L512" s="150"/>
    </row>
    <row r="513" spans="1:12">
      <c r="A513" s="235"/>
      <c r="B513" s="101" t="s">
        <v>153</v>
      </c>
      <c r="C513" s="110" t="s">
        <v>54</v>
      </c>
      <c r="D513" s="103"/>
      <c r="E513" s="103"/>
      <c r="F513" s="103"/>
      <c r="G513" s="103"/>
      <c r="H513" s="103"/>
      <c r="I513" s="103"/>
      <c r="J513" s="103"/>
      <c r="K513" s="103"/>
      <c r="L513" s="150"/>
    </row>
    <row r="514" spans="1:12">
      <c r="A514" s="235"/>
      <c r="B514" s="101" t="s">
        <v>154</v>
      </c>
      <c r="C514" s="107">
        <v>2009</v>
      </c>
      <c r="D514" s="103"/>
      <c r="E514" s="103"/>
      <c r="F514" s="103"/>
      <c r="G514" s="103"/>
      <c r="H514" s="103"/>
      <c r="I514" s="103"/>
      <c r="J514" s="103"/>
      <c r="K514" s="103"/>
      <c r="L514" s="150"/>
    </row>
    <row r="515" spans="1:12">
      <c r="A515" s="235"/>
      <c r="B515" s="99"/>
      <c r="C515" s="105"/>
      <c r="D515" s="105"/>
      <c r="E515" s="105"/>
      <c r="F515" s="105"/>
      <c r="G515" s="105"/>
      <c r="H515" s="105"/>
      <c r="I515" s="105"/>
      <c r="J515" s="105"/>
      <c r="K515" s="105"/>
      <c r="L515" s="151"/>
    </row>
    <row r="516" spans="1:12" ht="75">
      <c r="A516" s="235"/>
      <c r="B516" s="108">
        <v>2017</v>
      </c>
      <c r="C516" s="109" t="s">
        <v>170</v>
      </c>
      <c r="D516" s="109" t="s">
        <v>171</v>
      </c>
      <c r="E516" s="109" t="s">
        <v>173</v>
      </c>
      <c r="F516" s="109" t="s">
        <v>174</v>
      </c>
      <c r="G516" s="109" t="s">
        <v>177</v>
      </c>
      <c r="H516" s="109" t="s">
        <v>175</v>
      </c>
      <c r="I516" s="109" t="s">
        <v>172</v>
      </c>
      <c r="J516" s="109" t="s">
        <v>178</v>
      </c>
      <c r="K516" s="109" t="s">
        <v>179</v>
      </c>
      <c r="L516" s="152" t="s">
        <v>176</v>
      </c>
    </row>
    <row r="517" spans="1:12">
      <c r="A517" s="235"/>
      <c r="B517" s="116" t="s">
        <v>156</v>
      </c>
      <c r="C517" s="117">
        <v>42280</v>
      </c>
      <c r="D517" s="118">
        <f>C517+E517</f>
        <v>42680</v>
      </c>
      <c r="E517" s="118">
        <v>400</v>
      </c>
      <c r="F517" s="118">
        <v>40</v>
      </c>
      <c r="G517" s="119">
        <f>F517/E517*100</f>
        <v>10</v>
      </c>
      <c r="H517" s="119">
        <v>6.2</v>
      </c>
      <c r="I517" s="117"/>
      <c r="J517" s="117"/>
      <c r="K517" s="117">
        <f t="shared" ref="K517:K529" si="92">I517+J517</f>
        <v>0</v>
      </c>
      <c r="L517" s="179"/>
    </row>
    <row r="518" spans="1:12">
      <c r="A518" s="235"/>
      <c r="B518" s="116" t="s">
        <v>157</v>
      </c>
      <c r="C518" s="117">
        <f>D517</f>
        <v>42680</v>
      </c>
      <c r="D518" s="118">
        <f t="shared" ref="D518:D528" si="93">C518+E518</f>
        <v>42981</v>
      </c>
      <c r="E518" s="118">
        <v>301</v>
      </c>
      <c r="F518" s="118">
        <v>35</v>
      </c>
      <c r="G518" s="119">
        <f t="shared" ref="G518:G528" si="94">F518/E518*100</f>
        <v>11.627906976744185</v>
      </c>
      <c r="H518" s="119">
        <v>6.2</v>
      </c>
      <c r="I518" s="117"/>
      <c r="J518" s="117"/>
      <c r="K518" s="117">
        <f t="shared" si="92"/>
        <v>0</v>
      </c>
      <c r="L518" s="179"/>
    </row>
    <row r="519" spans="1:12">
      <c r="A519" s="235"/>
      <c r="B519" s="116" t="s">
        <v>158</v>
      </c>
      <c r="C519" s="117">
        <f t="shared" ref="C519:C528" si="95">D518</f>
        <v>42981</v>
      </c>
      <c r="D519" s="118">
        <f t="shared" si="93"/>
        <v>43262</v>
      </c>
      <c r="E519" s="118">
        <v>281</v>
      </c>
      <c r="F519" s="118">
        <v>42</v>
      </c>
      <c r="G519" s="119">
        <f t="shared" si="94"/>
        <v>14.946619217081849</v>
      </c>
      <c r="H519" s="119">
        <v>6.2</v>
      </c>
      <c r="I519" s="117"/>
      <c r="J519" s="117"/>
      <c r="K519" s="117">
        <f t="shared" si="92"/>
        <v>0</v>
      </c>
      <c r="L519" s="179"/>
    </row>
    <row r="520" spans="1:12">
      <c r="A520" s="235"/>
      <c r="B520" s="116" t="s">
        <v>159</v>
      </c>
      <c r="C520" s="117">
        <f t="shared" si="95"/>
        <v>43262</v>
      </c>
      <c r="D520" s="118">
        <f t="shared" si="93"/>
        <v>43545</v>
      </c>
      <c r="E520" s="118">
        <v>283</v>
      </c>
      <c r="F520" s="118">
        <v>0</v>
      </c>
      <c r="G520" s="119">
        <f t="shared" si="94"/>
        <v>0</v>
      </c>
      <c r="H520" s="119">
        <v>6.2</v>
      </c>
      <c r="I520" s="117">
        <v>1250</v>
      </c>
      <c r="J520" s="117"/>
      <c r="K520" s="117">
        <f t="shared" si="92"/>
        <v>1250</v>
      </c>
      <c r="L520" s="179"/>
    </row>
    <row r="521" spans="1:12">
      <c r="A521" s="235"/>
      <c r="B521" s="116" t="s">
        <v>160</v>
      </c>
      <c r="C521" s="117">
        <f t="shared" si="95"/>
        <v>43545</v>
      </c>
      <c r="D521" s="118">
        <f t="shared" si="93"/>
        <v>43998</v>
      </c>
      <c r="E521" s="118">
        <v>453</v>
      </c>
      <c r="F521" s="118">
        <v>75</v>
      </c>
      <c r="G521" s="119">
        <f>F521/(E521+E520+E519)*100</f>
        <v>7.3746312684365778</v>
      </c>
      <c r="H521" s="119">
        <v>6.2</v>
      </c>
      <c r="I521" s="120"/>
      <c r="J521" s="120"/>
      <c r="K521" s="120">
        <f t="shared" si="92"/>
        <v>0</v>
      </c>
      <c r="L521" s="180"/>
    </row>
    <row r="522" spans="1:12">
      <c r="A522" s="235"/>
      <c r="B522" s="116" t="s">
        <v>161</v>
      </c>
      <c r="C522" s="117">
        <f t="shared" si="95"/>
        <v>43998</v>
      </c>
      <c r="D522" s="118">
        <f t="shared" si="93"/>
        <v>44348</v>
      </c>
      <c r="E522" s="118">
        <v>350</v>
      </c>
      <c r="F522" s="118">
        <v>51</v>
      </c>
      <c r="G522" s="119">
        <f t="shared" si="94"/>
        <v>14.571428571428571</v>
      </c>
      <c r="H522" s="119">
        <v>6.2</v>
      </c>
      <c r="I522" s="120"/>
      <c r="J522" s="120"/>
      <c r="K522" s="120">
        <f t="shared" si="92"/>
        <v>0</v>
      </c>
      <c r="L522" s="180"/>
    </row>
    <row r="523" spans="1:12">
      <c r="A523" s="235"/>
      <c r="B523" s="116" t="s">
        <v>162</v>
      </c>
      <c r="C523" s="117">
        <f t="shared" si="95"/>
        <v>44348</v>
      </c>
      <c r="D523" s="118">
        <f t="shared" si="93"/>
        <v>44634</v>
      </c>
      <c r="E523" s="118">
        <v>286</v>
      </c>
      <c r="F523" s="118">
        <v>37</v>
      </c>
      <c r="G523" s="119">
        <f t="shared" si="94"/>
        <v>12.937062937062937</v>
      </c>
      <c r="H523" s="119">
        <v>6.2</v>
      </c>
      <c r="I523" s="120"/>
      <c r="J523" s="120"/>
      <c r="K523" s="120">
        <f t="shared" si="92"/>
        <v>0</v>
      </c>
      <c r="L523" s="180"/>
    </row>
    <row r="524" spans="1:12">
      <c r="A524" s="235"/>
      <c r="B524" s="116" t="s">
        <v>163</v>
      </c>
      <c r="C524" s="117">
        <f t="shared" si="95"/>
        <v>44634</v>
      </c>
      <c r="D524" s="118">
        <f t="shared" si="93"/>
        <v>45021</v>
      </c>
      <c r="E524" s="118">
        <v>387</v>
      </c>
      <c r="F524" s="118">
        <v>39</v>
      </c>
      <c r="G524" s="119">
        <f t="shared" si="94"/>
        <v>10.077519379844961</v>
      </c>
      <c r="H524" s="119">
        <v>6.2</v>
      </c>
      <c r="I524" s="120"/>
      <c r="J524" s="120"/>
      <c r="K524" s="120">
        <f t="shared" si="92"/>
        <v>0</v>
      </c>
      <c r="L524" s="180"/>
    </row>
    <row r="525" spans="1:12">
      <c r="A525" s="235"/>
      <c r="B525" s="116" t="s">
        <v>164</v>
      </c>
      <c r="C525" s="117">
        <f t="shared" si="95"/>
        <v>45021</v>
      </c>
      <c r="D525" s="118">
        <f t="shared" si="93"/>
        <v>45451</v>
      </c>
      <c r="E525" s="118">
        <v>430</v>
      </c>
      <c r="F525" s="118">
        <v>39</v>
      </c>
      <c r="G525" s="119">
        <f t="shared" si="94"/>
        <v>9.0697674418604652</v>
      </c>
      <c r="H525" s="119">
        <v>6.2</v>
      </c>
      <c r="I525" s="120"/>
      <c r="J525" s="120"/>
      <c r="K525" s="120">
        <f t="shared" si="92"/>
        <v>0</v>
      </c>
      <c r="L525" s="180"/>
    </row>
    <row r="526" spans="1:12">
      <c r="A526" s="235"/>
      <c r="B526" s="116" t="s">
        <v>165</v>
      </c>
      <c r="C526" s="117">
        <f t="shared" si="95"/>
        <v>45451</v>
      </c>
      <c r="D526" s="118">
        <f t="shared" si="93"/>
        <v>46015</v>
      </c>
      <c r="E526" s="118">
        <v>564</v>
      </c>
      <c r="F526" s="118">
        <v>63</v>
      </c>
      <c r="G526" s="119">
        <f t="shared" si="94"/>
        <v>11.170212765957446</v>
      </c>
      <c r="H526" s="119">
        <v>6.2</v>
      </c>
      <c r="I526" s="120"/>
      <c r="J526" s="120"/>
      <c r="K526" s="120">
        <f t="shared" si="92"/>
        <v>0</v>
      </c>
      <c r="L526" s="180"/>
    </row>
    <row r="527" spans="1:12">
      <c r="A527" s="235"/>
      <c r="B527" s="116" t="s">
        <v>166</v>
      </c>
      <c r="C527" s="117">
        <f t="shared" si="95"/>
        <v>46015</v>
      </c>
      <c r="D527" s="118">
        <f t="shared" si="93"/>
        <v>46391</v>
      </c>
      <c r="E527" s="118">
        <v>376</v>
      </c>
      <c r="F527" s="118">
        <v>36</v>
      </c>
      <c r="G527" s="119">
        <f t="shared" si="94"/>
        <v>9.5744680851063837</v>
      </c>
      <c r="H527" s="119">
        <v>6.2</v>
      </c>
      <c r="I527" s="117"/>
      <c r="J527" s="117"/>
      <c r="K527" s="117">
        <f t="shared" si="92"/>
        <v>0</v>
      </c>
      <c r="L527" s="179"/>
    </row>
    <row r="528" spans="1:12">
      <c r="A528" s="235"/>
      <c r="B528" s="116" t="s">
        <v>167</v>
      </c>
      <c r="C528" s="117">
        <f t="shared" si="95"/>
        <v>46391</v>
      </c>
      <c r="D528" s="226">
        <f t="shared" si="93"/>
        <v>46719</v>
      </c>
      <c r="E528" s="118">
        <v>328</v>
      </c>
      <c r="F528" s="118">
        <v>33</v>
      </c>
      <c r="G528" s="119">
        <f t="shared" si="94"/>
        <v>10.060975609756099</v>
      </c>
      <c r="H528" s="119">
        <v>6.2</v>
      </c>
      <c r="I528" s="117"/>
      <c r="J528" s="117"/>
      <c r="K528" s="117">
        <f t="shared" si="92"/>
        <v>0</v>
      </c>
      <c r="L528" s="179"/>
    </row>
    <row r="529" spans="1:12" ht="15.75" thickBot="1">
      <c r="A529" s="236"/>
      <c r="B529" s="181" t="s">
        <v>168</v>
      </c>
      <c r="C529" s="182"/>
      <c r="D529" s="183"/>
      <c r="E529" s="183">
        <f>SUM(E517:E528)</f>
        <v>4439</v>
      </c>
      <c r="F529" s="183">
        <f>SUM(F517:F528)</f>
        <v>490</v>
      </c>
      <c r="G529" s="184">
        <f>F529/E529*100</f>
        <v>11.038522189682361</v>
      </c>
      <c r="H529" s="185">
        <v>6.2</v>
      </c>
      <c r="I529" s="182">
        <f>SUM(I517:I528)</f>
        <v>1250</v>
      </c>
      <c r="J529" s="182">
        <f>SUM(J517:J528)</f>
        <v>0</v>
      </c>
      <c r="K529" s="182">
        <f t="shared" si="92"/>
        <v>1250</v>
      </c>
      <c r="L529" s="186">
        <f>SUM(L517:L528)</f>
        <v>0</v>
      </c>
    </row>
    <row r="530" spans="1:12" ht="15.75" thickBot="1"/>
    <row r="531" spans="1:12" ht="18.75">
      <c r="A531" s="234" t="s">
        <v>187</v>
      </c>
      <c r="B531" s="146" t="s">
        <v>1</v>
      </c>
      <c r="C531" s="147" t="s">
        <v>55</v>
      </c>
      <c r="D531" s="148"/>
      <c r="E531" s="148"/>
      <c r="F531" s="148"/>
      <c r="G531" s="148"/>
      <c r="H531" s="148"/>
      <c r="I531" s="148"/>
      <c r="J531" s="148"/>
      <c r="K531" s="148"/>
      <c r="L531" s="149"/>
    </row>
    <row r="532" spans="1:12">
      <c r="A532" s="235"/>
      <c r="B532" s="101" t="s">
        <v>151</v>
      </c>
      <c r="C532" s="110" t="s">
        <v>188</v>
      </c>
      <c r="D532" s="103"/>
      <c r="E532" s="103"/>
      <c r="F532" s="103"/>
      <c r="G532" s="103"/>
      <c r="H532" s="103"/>
      <c r="I532" s="103"/>
      <c r="J532" s="103"/>
      <c r="K532" s="103"/>
      <c r="L532" s="150"/>
    </row>
    <row r="533" spans="1:12">
      <c r="A533" s="235"/>
      <c r="B533" s="101" t="s">
        <v>152</v>
      </c>
      <c r="C533" s="110" t="s">
        <v>182</v>
      </c>
      <c r="D533" s="103"/>
      <c r="E533" s="103"/>
      <c r="F533" s="103"/>
      <c r="G533" s="103"/>
      <c r="H533" s="103"/>
      <c r="I533" s="103"/>
      <c r="J533" s="103"/>
      <c r="K533" s="103"/>
      <c r="L533" s="150"/>
    </row>
    <row r="534" spans="1:12">
      <c r="A534" s="235"/>
      <c r="B534" s="101" t="s">
        <v>6</v>
      </c>
      <c r="C534" s="107">
        <v>9403</v>
      </c>
      <c r="D534" s="103"/>
      <c r="E534" s="103"/>
      <c r="F534" s="103"/>
      <c r="G534" s="103"/>
      <c r="H534" s="103"/>
      <c r="I534" s="103"/>
      <c r="J534" s="103"/>
      <c r="K534" s="103"/>
      <c r="L534" s="150"/>
    </row>
    <row r="535" spans="1:12">
      <c r="A535" s="235"/>
      <c r="B535" s="101" t="s">
        <v>153</v>
      </c>
      <c r="C535" s="110" t="s">
        <v>57</v>
      </c>
      <c r="D535" s="103"/>
      <c r="E535" s="103"/>
      <c r="F535" s="103"/>
      <c r="G535" s="103"/>
      <c r="H535" s="103"/>
      <c r="I535" s="103"/>
      <c r="J535" s="103"/>
      <c r="K535" s="103"/>
      <c r="L535" s="150"/>
    </row>
    <row r="536" spans="1:12">
      <c r="A536" s="235"/>
      <c r="B536" s="101" t="s">
        <v>154</v>
      </c>
      <c r="C536" s="107">
        <v>2010</v>
      </c>
      <c r="D536" s="103"/>
      <c r="E536" s="103"/>
      <c r="F536" s="103"/>
      <c r="G536" s="103"/>
      <c r="H536" s="103"/>
      <c r="I536" s="103"/>
      <c r="J536" s="103"/>
      <c r="K536" s="103"/>
      <c r="L536" s="150"/>
    </row>
    <row r="537" spans="1:12">
      <c r="A537" s="235"/>
      <c r="B537" s="99"/>
      <c r="C537" s="105"/>
      <c r="D537" s="105"/>
      <c r="E537" s="105"/>
      <c r="F537" s="105"/>
      <c r="G537" s="105"/>
      <c r="H537" s="105"/>
      <c r="I537" s="105"/>
      <c r="J537" s="105"/>
      <c r="K537" s="105"/>
      <c r="L537" s="151"/>
    </row>
    <row r="538" spans="1:12" ht="75">
      <c r="A538" s="235"/>
      <c r="B538" s="108">
        <v>2017</v>
      </c>
      <c r="C538" s="109" t="s">
        <v>170</v>
      </c>
      <c r="D538" s="109" t="s">
        <v>171</v>
      </c>
      <c r="E538" s="109" t="s">
        <v>173</v>
      </c>
      <c r="F538" s="109" t="s">
        <v>174</v>
      </c>
      <c r="G538" s="109" t="s">
        <v>177</v>
      </c>
      <c r="H538" s="109" t="s">
        <v>175</v>
      </c>
      <c r="I538" s="109" t="s">
        <v>172</v>
      </c>
      <c r="J538" s="109" t="s">
        <v>178</v>
      </c>
      <c r="K538" s="109" t="s">
        <v>179</v>
      </c>
      <c r="L538" s="152" t="s">
        <v>176</v>
      </c>
    </row>
    <row r="539" spans="1:12">
      <c r="A539" s="235"/>
      <c r="B539" s="116" t="s">
        <v>156</v>
      </c>
      <c r="C539" s="117">
        <v>117077</v>
      </c>
      <c r="D539" s="118">
        <f>C539+E539</f>
        <v>117749</v>
      </c>
      <c r="E539" s="118">
        <v>672</v>
      </c>
      <c r="F539" s="118">
        <v>51</v>
      </c>
      <c r="G539" s="119">
        <f>F539/E539*100</f>
        <v>7.5892857142857135</v>
      </c>
      <c r="H539" s="119">
        <v>10.8</v>
      </c>
      <c r="I539" s="117"/>
      <c r="J539" s="117"/>
      <c r="K539" s="117">
        <f t="shared" ref="K539:K551" si="96">I539+J539</f>
        <v>0</v>
      </c>
      <c r="L539" s="179"/>
    </row>
    <row r="540" spans="1:12">
      <c r="A540" s="235"/>
      <c r="B540" s="116" t="s">
        <v>157</v>
      </c>
      <c r="C540" s="117">
        <f>D539</f>
        <v>117749</v>
      </c>
      <c r="D540" s="118">
        <f t="shared" ref="D540:D550" si="97">C540+E540</f>
        <v>118311</v>
      </c>
      <c r="E540" s="118">
        <v>562</v>
      </c>
      <c r="F540" s="118">
        <v>98</v>
      </c>
      <c r="G540" s="119">
        <f t="shared" ref="G540:G550" si="98">F540/E540*100</f>
        <v>17.437722419928825</v>
      </c>
      <c r="H540" s="119">
        <v>10.8</v>
      </c>
      <c r="I540" s="117"/>
      <c r="J540" s="117"/>
      <c r="K540" s="117">
        <f t="shared" si="96"/>
        <v>0</v>
      </c>
      <c r="L540" s="179"/>
    </row>
    <row r="541" spans="1:12">
      <c r="A541" s="235"/>
      <c r="B541" s="116" t="s">
        <v>158</v>
      </c>
      <c r="C541" s="117">
        <f t="shared" ref="C541:C550" si="99">D540</f>
        <v>118311</v>
      </c>
      <c r="D541" s="118">
        <f t="shared" si="97"/>
        <v>119645</v>
      </c>
      <c r="E541" s="118">
        <v>1334</v>
      </c>
      <c r="F541" s="118">
        <v>124</v>
      </c>
      <c r="G541" s="119">
        <f t="shared" si="98"/>
        <v>9.2953523238380811</v>
      </c>
      <c r="H541" s="119">
        <v>10.8</v>
      </c>
      <c r="I541" s="117"/>
      <c r="J541" s="117"/>
      <c r="K541" s="117">
        <f t="shared" si="96"/>
        <v>0</v>
      </c>
      <c r="L541" s="179"/>
    </row>
    <row r="542" spans="1:12">
      <c r="A542" s="235"/>
      <c r="B542" s="116" t="s">
        <v>159</v>
      </c>
      <c r="C542" s="117">
        <f t="shared" si="99"/>
        <v>119645</v>
      </c>
      <c r="D542" s="118">
        <f t="shared" si="97"/>
        <v>121003</v>
      </c>
      <c r="E542" s="118">
        <v>1358</v>
      </c>
      <c r="F542" s="118">
        <v>143</v>
      </c>
      <c r="G542" s="119">
        <f t="shared" si="98"/>
        <v>10.530191458026509</v>
      </c>
      <c r="H542" s="119">
        <v>10.8</v>
      </c>
      <c r="I542" s="117"/>
      <c r="J542" s="117">
        <v>1639</v>
      </c>
      <c r="K542" s="117">
        <f t="shared" si="96"/>
        <v>1639</v>
      </c>
      <c r="L542" s="179"/>
    </row>
    <row r="543" spans="1:12">
      <c r="A543" s="235"/>
      <c r="B543" s="116" t="s">
        <v>160</v>
      </c>
      <c r="C543" s="117">
        <f t="shared" si="99"/>
        <v>121003</v>
      </c>
      <c r="D543" s="118">
        <f t="shared" si="97"/>
        <v>122171</v>
      </c>
      <c r="E543" s="118">
        <v>1168</v>
      </c>
      <c r="F543" s="118">
        <v>123</v>
      </c>
      <c r="G543" s="119">
        <f t="shared" si="98"/>
        <v>10.53082191780822</v>
      </c>
      <c r="H543" s="119">
        <v>10.8</v>
      </c>
      <c r="I543" s="120"/>
      <c r="J543" s="120"/>
      <c r="K543" s="120">
        <f t="shared" si="96"/>
        <v>0</v>
      </c>
      <c r="L543" s="180"/>
    </row>
    <row r="544" spans="1:12">
      <c r="A544" s="235"/>
      <c r="B544" s="116" t="s">
        <v>161</v>
      </c>
      <c r="C544" s="117">
        <f t="shared" si="99"/>
        <v>122171</v>
      </c>
      <c r="D544" s="118">
        <f t="shared" si="97"/>
        <v>122987</v>
      </c>
      <c r="E544" s="118">
        <v>816</v>
      </c>
      <c r="F544" s="118">
        <v>48</v>
      </c>
      <c r="G544" s="119">
        <f t="shared" si="98"/>
        <v>5.8823529411764701</v>
      </c>
      <c r="H544" s="119">
        <v>10.8</v>
      </c>
      <c r="I544" s="120"/>
      <c r="J544" s="120"/>
      <c r="K544" s="120">
        <f t="shared" si="96"/>
        <v>0</v>
      </c>
      <c r="L544" s="180"/>
    </row>
    <row r="545" spans="1:12">
      <c r="A545" s="235"/>
      <c r="B545" s="116" t="s">
        <v>162</v>
      </c>
      <c r="C545" s="117">
        <f t="shared" si="99"/>
        <v>122987</v>
      </c>
      <c r="D545" s="118">
        <f t="shared" si="97"/>
        <v>123547</v>
      </c>
      <c r="E545" s="118">
        <v>560</v>
      </c>
      <c r="F545" s="118">
        <v>93</v>
      </c>
      <c r="G545" s="119">
        <f t="shared" si="98"/>
        <v>16.607142857142858</v>
      </c>
      <c r="H545" s="119">
        <v>10.8</v>
      </c>
      <c r="I545" s="120"/>
      <c r="J545" s="120"/>
      <c r="K545" s="120">
        <f t="shared" si="96"/>
        <v>0</v>
      </c>
      <c r="L545" s="180"/>
    </row>
    <row r="546" spans="1:12">
      <c r="A546" s="235"/>
      <c r="B546" s="116" t="s">
        <v>163</v>
      </c>
      <c r="C546" s="117">
        <f t="shared" si="99"/>
        <v>123547</v>
      </c>
      <c r="D546" s="118">
        <f t="shared" si="97"/>
        <v>124129</v>
      </c>
      <c r="E546" s="118">
        <v>582</v>
      </c>
      <c r="F546" s="118">
        <v>51</v>
      </c>
      <c r="G546" s="119">
        <f t="shared" si="98"/>
        <v>8.7628865979381434</v>
      </c>
      <c r="H546" s="119">
        <v>10.8</v>
      </c>
      <c r="I546" s="120"/>
      <c r="J546" s="120"/>
      <c r="K546" s="120">
        <f t="shared" si="96"/>
        <v>0</v>
      </c>
      <c r="L546" s="180"/>
    </row>
    <row r="547" spans="1:12">
      <c r="A547" s="235"/>
      <c r="B547" s="116" t="s">
        <v>164</v>
      </c>
      <c r="C547" s="117">
        <f t="shared" si="99"/>
        <v>124129</v>
      </c>
      <c r="D547" s="118">
        <f t="shared" si="97"/>
        <v>124683</v>
      </c>
      <c r="E547" s="118">
        <v>554</v>
      </c>
      <c r="F547" s="118">
        <v>53</v>
      </c>
      <c r="G547" s="119">
        <f t="shared" si="98"/>
        <v>9.5667870036101075</v>
      </c>
      <c r="H547" s="119">
        <v>10.8</v>
      </c>
      <c r="I547" s="120"/>
      <c r="J547" s="120"/>
      <c r="K547" s="120">
        <f t="shared" si="96"/>
        <v>0</v>
      </c>
      <c r="L547" s="180"/>
    </row>
    <row r="548" spans="1:12">
      <c r="A548" s="235"/>
      <c r="B548" s="116" t="s">
        <v>165</v>
      </c>
      <c r="C548" s="117">
        <f t="shared" si="99"/>
        <v>124683</v>
      </c>
      <c r="D548" s="118">
        <f t="shared" si="97"/>
        <v>126195</v>
      </c>
      <c r="E548" s="118">
        <v>1512</v>
      </c>
      <c r="F548" s="118">
        <v>157</v>
      </c>
      <c r="G548" s="119">
        <f t="shared" si="98"/>
        <v>10.383597883597883</v>
      </c>
      <c r="H548" s="119">
        <v>10.8</v>
      </c>
      <c r="I548" s="120"/>
      <c r="J548" s="120"/>
      <c r="K548" s="120">
        <f t="shared" si="96"/>
        <v>0</v>
      </c>
      <c r="L548" s="180"/>
    </row>
    <row r="549" spans="1:12">
      <c r="A549" s="235"/>
      <c r="B549" s="116" t="s">
        <v>166</v>
      </c>
      <c r="C549" s="117">
        <f t="shared" si="99"/>
        <v>126195</v>
      </c>
      <c r="D549" s="118">
        <f t="shared" si="97"/>
        <v>127065</v>
      </c>
      <c r="E549" s="118">
        <v>870</v>
      </c>
      <c r="F549" s="118">
        <v>97</v>
      </c>
      <c r="G549" s="119">
        <f t="shared" si="98"/>
        <v>11.149425287356323</v>
      </c>
      <c r="H549" s="119">
        <v>10.8</v>
      </c>
      <c r="I549" s="117"/>
      <c r="J549" s="117"/>
      <c r="K549" s="117">
        <f t="shared" si="96"/>
        <v>0</v>
      </c>
      <c r="L549" s="179"/>
    </row>
    <row r="550" spans="1:12">
      <c r="A550" s="235"/>
      <c r="B550" s="116" t="s">
        <v>167</v>
      </c>
      <c r="C550" s="117">
        <f t="shared" si="99"/>
        <v>127065</v>
      </c>
      <c r="D550" s="118">
        <f t="shared" si="97"/>
        <v>128326</v>
      </c>
      <c r="E550" s="118">
        <v>1261</v>
      </c>
      <c r="F550" s="118">
        <v>155</v>
      </c>
      <c r="G550" s="119">
        <f t="shared" si="98"/>
        <v>12.291831879460744</v>
      </c>
      <c r="H550" s="119">
        <v>10.8</v>
      </c>
      <c r="I550" s="117"/>
      <c r="J550" s="117"/>
      <c r="K550" s="117">
        <f t="shared" si="96"/>
        <v>0</v>
      </c>
      <c r="L550" s="179"/>
    </row>
    <row r="551" spans="1:12" ht="15.75" thickBot="1">
      <c r="A551" s="236"/>
      <c r="B551" s="181" t="s">
        <v>168</v>
      </c>
      <c r="C551" s="182"/>
      <c r="D551" s="183"/>
      <c r="E551" s="183">
        <f>SUM(E539:E550)</f>
        <v>11249</v>
      </c>
      <c r="F551" s="183">
        <f>SUM(F539:F550)</f>
        <v>1193</v>
      </c>
      <c r="G551" s="184">
        <f>F551/E551*100</f>
        <v>10.605387145524046</v>
      </c>
      <c r="H551" s="185">
        <v>10.8</v>
      </c>
      <c r="I551" s="182">
        <f>SUM(I539:I550)</f>
        <v>0</v>
      </c>
      <c r="J551" s="182">
        <f>SUM(J539:J550)</f>
        <v>1639</v>
      </c>
      <c r="K551" s="182">
        <f t="shared" si="96"/>
        <v>1639</v>
      </c>
      <c r="L551" s="186">
        <f>SUM(L539:L550)</f>
        <v>0</v>
      </c>
    </row>
    <row r="552" spans="1:12" ht="15.75" thickBot="1"/>
    <row r="553" spans="1:12" ht="18.75">
      <c r="A553" s="234" t="s">
        <v>58</v>
      </c>
      <c r="B553" s="146" t="s">
        <v>1</v>
      </c>
      <c r="C553" s="147" t="s">
        <v>58</v>
      </c>
      <c r="D553" s="148"/>
      <c r="E553" s="148"/>
      <c r="F553" s="148"/>
      <c r="G553" s="148"/>
      <c r="H553" s="148"/>
      <c r="I553" s="148"/>
      <c r="J553" s="148"/>
      <c r="K553" s="148"/>
      <c r="L553" s="149"/>
    </row>
    <row r="554" spans="1:12">
      <c r="A554" s="235"/>
      <c r="B554" s="101" t="s">
        <v>151</v>
      </c>
      <c r="C554" s="110" t="s">
        <v>189</v>
      </c>
      <c r="D554" s="103"/>
      <c r="E554" s="103"/>
      <c r="F554" s="103"/>
      <c r="G554" s="103"/>
      <c r="H554" s="103"/>
      <c r="I554" s="103"/>
      <c r="J554" s="103"/>
      <c r="K554" s="103"/>
      <c r="L554" s="150"/>
    </row>
    <row r="555" spans="1:12">
      <c r="A555" s="235"/>
      <c r="B555" s="101" t="s">
        <v>152</v>
      </c>
      <c r="C555" s="110" t="s">
        <v>182</v>
      </c>
      <c r="D555" s="103"/>
      <c r="E555" s="103"/>
      <c r="F555" s="103"/>
      <c r="G555" s="103"/>
      <c r="H555" s="103"/>
      <c r="I555" s="103"/>
      <c r="J555" s="103"/>
      <c r="K555" s="103"/>
      <c r="L555" s="150"/>
    </row>
    <row r="556" spans="1:12">
      <c r="A556" s="235"/>
      <c r="B556" s="101" t="s">
        <v>6</v>
      </c>
      <c r="C556" s="107">
        <v>9403</v>
      </c>
      <c r="D556" s="103"/>
      <c r="E556" s="216" t="s">
        <v>217</v>
      </c>
      <c r="F556" s="103"/>
      <c r="G556" s="103"/>
      <c r="H556" s="103"/>
      <c r="I556" s="103"/>
      <c r="J556" s="103"/>
      <c r="K556" s="103"/>
      <c r="L556" s="150"/>
    </row>
    <row r="557" spans="1:12">
      <c r="A557" s="235"/>
      <c r="B557" s="101" t="s">
        <v>153</v>
      </c>
      <c r="C557" s="110" t="s">
        <v>51</v>
      </c>
      <c r="D557" s="103"/>
      <c r="E557" s="216" t="s">
        <v>134</v>
      </c>
      <c r="F557" s="103"/>
      <c r="G557" s="103"/>
      <c r="H557" s="103"/>
      <c r="I557" s="103"/>
      <c r="J557" s="103"/>
      <c r="K557" s="103"/>
      <c r="L557" s="150"/>
    </row>
    <row r="558" spans="1:12">
      <c r="A558" s="235"/>
      <c r="B558" s="101" t="s">
        <v>154</v>
      </c>
      <c r="C558" s="107">
        <v>2010</v>
      </c>
      <c r="D558" s="103"/>
      <c r="E558" s="103"/>
      <c r="F558" s="103"/>
      <c r="G558" s="103"/>
      <c r="H558" s="103"/>
      <c r="I558" s="103"/>
      <c r="J558" s="103"/>
      <c r="K558" s="103"/>
      <c r="L558" s="150"/>
    </row>
    <row r="559" spans="1:12">
      <c r="A559" s="235"/>
      <c r="B559" s="99"/>
      <c r="C559" s="105"/>
      <c r="D559" s="105"/>
      <c r="E559" s="105"/>
      <c r="F559" s="105"/>
      <c r="G559" s="105"/>
      <c r="H559" s="105"/>
      <c r="I559" s="105"/>
      <c r="J559" s="105"/>
      <c r="K559" s="105"/>
      <c r="L559" s="151"/>
    </row>
    <row r="560" spans="1:12" ht="75">
      <c r="A560" s="235"/>
      <c r="B560" s="108">
        <v>2017</v>
      </c>
      <c r="C560" s="109" t="s">
        <v>170</v>
      </c>
      <c r="D560" s="109" t="s">
        <v>171</v>
      </c>
      <c r="E560" s="109" t="s">
        <v>173</v>
      </c>
      <c r="F560" s="109" t="s">
        <v>174</v>
      </c>
      <c r="G560" s="109" t="s">
        <v>177</v>
      </c>
      <c r="H560" s="109" t="s">
        <v>175</v>
      </c>
      <c r="I560" s="109" t="s">
        <v>172</v>
      </c>
      <c r="J560" s="109" t="s">
        <v>178</v>
      </c>
      <c r="K560" s="109" t="s">
        <v>179</v>
      </c>
      <c r="L560" s="152" t="s">
        <v>176</v>
      </c>
    </row>
    <row r="561" spans="1:12">
      <c r="A561" s="235"/>
      <c r="B561" s="116" t="s">
        <v>156</v>
      </c>
      <c r="C561" s="117">
        <v>93820</v>
      </c>
      <c r="D561" s="118">
        <f>C561+E561</f>
        <v>94402</v>
      </c>
      <c r="E561" s="118">
        <v>582</v>
      </c>
      <c r="F561" s="118">
        <v>51</v>
      </c>
      <c r="G561" s="119">
        <f>F561/E561*100</f>
        <v>8.7628865979381434</v>
      </c>
      <c r="H561" s="119">
        <v>6.6</v>
      </c>
      <c r="I561" s="117"/>
      <c r="J561" s="117"/>
      <c r="K561" s="117">
        <f t="shared" ref="K561:K573" si="100">I561+J561</f>
        <v>0</v>
      </c>
      <c r="L561" s="179"/>
    </row>
    <row r="562" spans="1:12">
      <c r="A562" s="235"/>
      <c r="B562" s="116" t="s">
        <v>157</v>
      </c>
      <c r="C562" s="117">
        <f>D561</f>
        <v>94402</v>
      </c>
      <c r="D562" s="118">
        <f t="shared" ref="D562:D572" si="101">C562+E562</f>
        <v>94402</v>
      </c>
      <c r="E562" s="118">
        <v>0</v>
      </c>
      <c r="F562" s="118">
        <v>0</v>
      </c>
      <c r="G562" s="119" t="e">
        <f t="shared" ref="G562:G572" si="102">F562/E562*100</f>
        <v>#DIV/0!</v>
      </c>
      <c r="H562" s="119">
        <v>6.6</v>
      </c>
      <c r="I562" s="117"/>
      <c r="J562" s="117"/>
      <c r="K562" s="117">
        <f t="shared" si="100"/>
        <v>0</v>
      </c>
      <c r="L562" s="179"/>
    </row>
    <row r="563" spans="1:12">
      <c r="A563" s="235"/>
      <c r="B563" s="116" t="s">
        <v>158</v>
      </c>
      <c r="C563" s="117">
        <f t="shared" ref="C563:C572" si="103">D562</f>
        <v>94402</v>
      </c>
      <c r="D563" s="118">
        <f t="shared" si="101"/>
        <v>95002</v>
      </c>
      <c r="E563" s="118">
        <v>600</v>
      </c>
      <c r="F563" s="118">
        <v>43</v>
      </c>
      <c r="G563" s="119">
        <f t="shared" si="102"/>
        <v>7.166666666666667</v>
      </c>
      <c r="H563" s="119">
        <v>6.6</v>
      </c>
      <c r="I563" s="117">
        <v>4400</v>
      </c>
      <c r="J563" s="117"/>
      <c r="K563" s="117">
        <f t="shared" si="100"/>
        <v>4400</v>
      </c>
      <c r="L563" s="179"/>
    </row>
    <row r="564" spans="1:12">
      <c r="A564" s="235"/>
      <c r="B564" s="116" t="s">
        <v>159</v>
      </c>
      <c r="C564" s="117">
        <f t="shared" si="103"/>
        <v>95002</v>
      </c>
      <c r="D564" s="118">
        <f t="shared" si="101"/>
        <v>96082</v>
      </c>
      <c r="E564" s="118">
        <v>1080</v>
      </c>
      <c r="F564" s="118">
        <v>87</v>
      </c>
      <c r="G564" s="119">
        <f t="shared" si="102"/>
        <v>8.0555555555555554</v>
      </c>
      <c r="H564" s="119">
        <v>6.6</v>
      </c>
      <c r="I564" s="117"/>
      <c r="J564" s="117"/>
      <c r="K564" s="117">
        <f t="shared" si="100"/>
        <v>0</v>
      </c>
      <c r="L564" s="179"/>
    </row>
    <row r="565" spans="1:12">
      <c r="A565" s="235"/>
      <c r="B565" s="116" t="s">
        <v>160</v>
      </c>
      <c r="C565" s="117">
        <f t="shared" si="103"/>
        <v>96082</v>
      </c>
      <c r="D565" s="118">
        <f t="shared" si="101"/>
        <v>96673</v>
      </c>
      <c r="E565" s="118">
        <v>591</v>
      </c>
      <c r="F565" s="118">
        <v>41</v>
      </c>
      <c r="G565" s="119">
        <f t="shared" si="102"/>
        <v>6.9373942470389167</v>
      </c>
      <c r="H565" s="119">
        <v>6.6</v>
      </c>
      <c r="I565" s="120"/>
      <c r="J565" s="120"/>
      <c r="K565" s="120">
        <f t="shared" si="100"/>
        <v>0</v>
      </c>
      <c r="L565" s="180"/>
    </row>
    <row r="566" spans="1:12">
      <c r="A566" s="235"/>
      <c r="B566" s="116" t="s">
        <v>161</v>
      </c>
      <c r="C566" s="117">
        <f t="shared" si="103"/>
        <v>96673</v>
      </c>
      <c r="D566" s="118">
        <f t="shared" si="101"/>
        <v>97564</v>
      </c>
      <c r="E566" s="118">
        <v>891</v>
      </c>
      <c r="F566" s="118">
        <v>41</v>
      </c>
      <c r="G566" s="119">
        <f t="shared" si="102"/>
        <v>4.6015712682379348</v>
      </c>
      <c r="H566" s="119">
        <v>6.6</v>
      </c>
      <c r="I566" s="120"/>
      <c r="J566" s="120">
        <v>36681</v>
      </c>
      <c r="K566" s="120">
        <f t="shared" si="100"/>
        <v>36681</v>
      </c>
      <c r="L566" s="180"/>
    </row>
    <row r="567" spans="1:12">
      <c r="A567" s="235"/>
      <c r="B567" s="116" t="s">
        <v>162</v>
      </c>
      <c r="C567" s="117">
        <f t="shared" si="103"/>
        <v>97564</v>
      </c>
      <c r="D567" s="118">
        <f t="shared" si="101"/>
        <v>98100</v>
      </c>
      <c r="E567" s="118">
        <v>536</v>
      </c>
      <c r="F567" s="118">
        <v>61</v>
      </c>
      <c r="G567" s="119">
        <f t="shared" si="102"/>
        <v>11.380597014925373</v>
      </c>
      <c r="H567" s="119">
        <v>6.6</v>
      </c>
      <c r="I567" s="120"/>
      <c r="J567" s="120"/>
      <c r="K567" s="120">
        <f t="shared" si="100"/>
        <v>0</v>
      </c>
      <c r="L567" s="180"/>
    </row>
    <row r="568" spans="1:12">
      <c r="A568" s="235"/>
      <c r="B568" s="116" t="s">
        <v>163</v>
      </c>
      <c r="C568" s="117">
        <f t="shared" si="103"/>
        <v>98100</v>
      </c>
      <c r="D568" s="118">
        <f t="shared" si="101"/>
        <v>99003</v>
      </c>
      <c r="E568" s="118">
        <v>903</v>
      </c>
      <c r="F568" s="118">
        <v>47</v>
      </c>
      <c r="G568" s="119">
        <f t="shared" si="102"/>
        <v>5.2048726467331123</v>
      </c>
      <c r="H568" s="119">
        <v>6.6</v>
      </c>
      <c r="I568" s="120"/>
      <c r="J568" s="120"/>
      <c r="K568" s="120">
        <f t="shared" si="100"/>
        <v>0</v>
      </c>
      <c r="L568" s="180"/>
    </row>
    <row r="569" spans="1:12">
      <c r="A569" s="235"/>
      <c r="B569" s="116" t="s">
        <v>164</v>
      </c>
      <c r="C569" s="117">
        <f t="shared" si="103"/>
        <v>99003</v>
      </c>
      <c r="D569" s="118">
        <f t="shared" si="101"/>
        <v>100619</v>
      </c>
      <c r="E569" s="118">
        <v>1616</v>
      </c>
      <c r="F569" s="118">
        <v>114</v>
      </c>
      <c r="G569" s="119">
        <f t="shared" si="102"/>
        <v>7.0544554455445541</v>
      </c>
      <c r="H569" s="119">
        <v>6.6</v>
      </c>
      <c r="I569" s="120"/>
      <c r="J569" s="120">
        <v>5222</v>
      </c>
      <c r="K569" s="120">
        <f t="shared" si="100"/>
        <v>5222</v>
      </c>
      <c r="L569" s="180"/>
    </row>
    <row r="570" spans="1:12">
      <c r="A570" s="235"/>
      <c r="B570" s="116" t="s">
        <v>165</v>
      </c>
      <c r="C570" s="117">
        <f t="shared" si="103"/>
        <v>100619</v>
      </c>
      <c r="D570" s="118">
        <f t="shared" si="101"/>
        <v>101481</v>
      </c>
      <c r="E570" s="118">
        <v>862</v>
      </c>
      <c r="F570" s="118">
        <v>57</v>
      </c>
      <c r="G570" s="119">
        <f t="shared" si="102"/>
        <v>6.6125290023201861</v>
      </c>
      <c r="H570" s="119">
        <v>6.6</v>
      </c>
      <c r="I570" s="120"/>
      <c r="J570" s="120"/>
      <c r="K570" s="120">
        <f t="shared" si="100"/>
        <v>0</v>
      </c>
      <c r="L570" s="180"/>
    </row>
    <row r="571" spans="1:12">
      <c r="A571" s="235"/>
      <c r="B571" s="116" t="s">
        <v>166</v>
      </c>
      <c r="C571" s="117">
        <f t="shared" si="103"/>
        <v>101481</v>
      </c>
      <c r="D571" s="118">
        <f t="shared" si="101"/>
        <v>101780</v>
      </c>
      <c r="E571" s="118">
        <v>299</v>
      </c>
      <c r="F571" s="118">
        <v>26</v>
      </c>
      <c r="G571" s="119">
        <f t="shared" si="102"/>
        <v>8.695652173913043</v>
      </c>
      <c r="H571" s="119">
        <v>6.6</v>
      </c>
      <c r="I571" s="117"/>
      <c r="J571" s="117"/>
      <c r="K571" s="117">
        <f t="shared" si="100"/>
        <v>0</v>
      </c>
      <c r="L571" s="179"/>
    </row>
    <row r="572" spans="1:12">
      <c r="A572" s="235"/>
      <c r="B572" s="116" t="s">
        <v>167</v>
      </c>
      <c r="C572" s="117">
        <f t="shared" si="103"/>
        <v>101780</v>
      </c>
      <c r="D572" s="226">
        <f t="shared" si="101"/>
        <v>102393</v>
      </c>
      <c r="E572" s="118">
        <v>613</v>
      </c>
      <c r="F572" s="118">
        <v>45</v>
      </c>
      <c r="G572" s="119">
        <f t="shared" si="102"/>
        <v>7.3409461663947795</v>
      </c>
      <c r="H572" s="119">
        <v>6.6</v>
      </c>
      <c r="I572" s="117"/>
      <c r="J572" s="117"/>
      <c r="K572" s="117">
        <f t="shared" si="100"/>
        <v>0</v>
      </c>
      <c r="L572" s="179"/>
    </row>
    <row r="573" spans="1:12" ht="15.75" thickBot="1">
      <c r="A573" s="236"/>
      <c r="B573" s="181" t="s">
        <v>168</v>
      </c>
      <c r="C573" s="182"/>
      <c r="D573" s="183"/>
      <c r="E573" s="183">
        <f>SUM(E561:E572)</f>
        <v>8573</v>
      </c>
      <c r="F573" s="183">
        <f>SUM(F561:F572)</f>
        <v>613</v>
      </c>
      <c r="G573" s="184">
        <f>F573/E573*100</f>
        <v>7.1503557681091801</v>
      </c>
      <c r="H573" s="185">
        <v>6.6</v>
      </c>
      <c r="I573" s="182">
        <f>SUM(I561:I572)</f>
        <v>4400</v>
      </c>
      <c r="J573" s="182">
        <f>SUM(J561:J572)</f>
        <v>41903</v>
      </c>
      <c r="K573" s="182">
        <f t="shared" si="100"/>
        <v>46303</v>
      </c>
      <c r="L573" s="186">
        <f>SUM(L561:L572)</f>
        <v>0</v>
      </c>
    </row>
    <row r="574" spans="1:12" ht="15.75" thickBot="1"/>
    <row r="575" spans="1:12" ht="18.75">
      <c r="A575" s="234" t="s">
        <v>60</v>
      </c>
      <c r="B575" s="146" t="s">
        <v>1</v>
      </c>
      <c r="C575" s="147" t="s">
        <v>60</v>
      </c>
      <c r="D575" s="148"/>
      <c r="E575" s="148"/>
      <c r="F575" s="148"/>
      <c r="G575" s="148"/>
      <c r="H575" s="148"/>
      <c r="I575" s="148"/>
      <c r="J575" s="148"/>
      <c r="K575" s="148"/>
      <c r="L575" s="149"/>
    </row>
    <row r="576" spans="1:12">
      <c r="A576" s="235"/>
      <c r="B576" s="101" t="s">
        <v>151</v>
      </c>
      <c r="C576" s="110" t="s">
        <v>189</v>
      </c>
      <c r="D576" s="103"/>
      <c r="E576" s="103"/>
      <c r="F576" s="103"/>
      <c r="G576" s="103"/>
      <c r="H576" s="103"/>
      <c r="I576" s="103"/>
      <c r="J576" s="103"/>
      <c r="K576" s="103"/>
      <c r="L576" s="150"/>
    </row>
    <row r="577" spans="1:12">
      <c r="A577" s="235"/>
      <c r="B577" s="101" t="s">
        <v>152</v>
      </c>
      <c r="C577" s="110" t="s">
        <v>182</v>
      </c>
      <c r="D577" s="103"/>
      <c r="E577" s="103"/>
      <c r="F577" s="103"/>
      <c r="G577" s="103"/>
      <c r="H577" s="103"/>
      <c r="I577" s="103"/>
      <c r="J577" s="103"/>
      <c r="K577" s="103"/>
      <c r="L577" s="150"/>
    </row>
    <row r="578" spans="1:12">
      <c r="A578" s="235"/>
      <c r="B578" s="101" t="s">
        <v>6</v>
      </c>
      <c r="C578" s="107">
        <v>9403</v>
      </c>
      <c r="D578" s="103"/>
      <c r="E578" s="103"/>
      <c r="F578" s="103"/>
      <c r="G578" s="103"/>
      <c r="H578" s="103"/>
      <c r="I578" s="103"/>
      <c r="J578" s="103"/>
      <c r="K578" s="103"/>
      <c r="L578" s="150"/>
    </row>
    <row r="579" spans="1:12">
      <c r="A579" s="235"/>
      <c r="B579" s="101" t="s">
        <v>153</v>
      </c>
      <c r="C579" s="110" t="s">
        <v>51</v>
      </c>
      <c r="D579" s="103"/>
      <c r="E579" s="103"/>
      <c r="F579" s="103"/>
      <c r="G579" s="103"/>
      <c r="H579" s="103"/>
      <c r="I579" s="103"/>
      <c r="J579" s="103"/>
      <c r="K579" s="103"/>
      <c r="L579" s="150"/>
    </row>
    <row r="580" spans="1:12">
      <c r="A580" s="235"/>
      <c r="B580" s="101" t="s">
        <v>154</v>
      </c>
      <c r="C580" s="107">
        <v>2010</v>
      </c>
      <c r="D580" s="103"/>
      <c r="E580" s="103"/>
      <c r="F580" s="103"/>
      <c r="G580" s="103"/>
      <c r="H580" s="103"/>
      <c r="I580" s="103"/>
      <c r="J580" s="103"/>
      <c r="K580" s="103"/>
      <c r="L580" s="150"/>
    </row>
    <row r="581" spans="1:12">
      <c r="A581" s="235"/>
      <c r="B581" s="99"/>
      <c r="C581" s="105"/>
      <c r="D581" s="105"/>
      <c r="E581" s="105"/>
      <c r="F581" s="105"/>
      <c r="G581" s="105"/>
      <c r="H581" s="105"/>
      <c r="I581" s="105"/>
      <c r="J581" s="105"/>
      <c r="K581" s="105"/>
      <c r="L581" s="151"/>
    </row>
    <row r="582" spans="1:12" ht="75">
      <c r="A582" s="235"/>
      <c r="B582" s="108">
        <v>2017</v>
      </c>
      <c r="C582" s="109" t="s">
        <v>170</v>
      </c>
      <c r="D582" s="109" t="s">
        <v>171</v>
      </c>
      <c r="E582" s="109" t="s">
        <v>173</v>
      </c>
      <c r="F582" s="109" t="s">
        <v>174</v>
      </c>
      <c r="G582" s="109" t="s">
        <v>177</v>
      </c>
      <c r="H582" s="109" t="s">
        <v>175</v>
      </c>
      <c r="I582" s="109" t="s">
        <v>172</v>
      </c>
      <c r="J582" s="109" t="s">
        <v>178</v>
      </c>
      <c r="K582" s="109" t="s">
        <v>179</v>
      </c>
      <c r="L582" s="152" t="s">
        <v>176</v>
      </c>
    </row>
    <row r="583" spans="1:12">
      <c r="A583" s="235"/>
      <c r="B583" s="116" t="s">
        <v>156</v>
      </c>
      <c r="C583" s="117">
        <v>52887</v>
      </c>
      <c r="D583" s="118">
        <f>C583+E583</f>
        <v>54077</v>
      </c>
      <c r="E583" s="118">
        <v>1190</v>
      </c>
      <c r="F583" s="118">
        <v>86</v>
      </c>
      <c r="G583" s="119">
        <f>F583/E583*100</f>
        <v>7.226890756302522</v>
      </c>
      <c r="H583" s="119">
        <v>6.6</v>
      </c>
      <c r="I583" s="117"/>
      <c r="J583" s="117"/>
      <c r="K583" s="117">
        <f t="shared" ref="K583:K595" si="104">I583+J583</f>
        <v>0</v>
      </c>
      <c r="L583" s="179"/>
    </row>
    <row r="584" spans="1:12">
      <c r="A584" s="235"/>
      <c r="B584" s="116" t="s">
        <v>157</v>
      </c>
      <c r="C584" s="117">
        <f>D583</f>
        <v>54077</v>
      </c>
      <c r="D584" s="118">
        <f t="shared" ref="D584:D594" si="105">C584+E584</f>
        <v>55165</v>
      </c>
      <c r="E584" s="118">
        <v>1088</v>
      </c>
      <c r="F584" s="118">
        <v>92</v>
      </c>
      <c r="G584" s="119">
        <f t="shared" ref="G584:G594" si="106">F584/E584*100</f>
        <v>8.4558823529411775</v>
      </c>
      <c r="H584" s="119">
        <v>6.6</v>
      </c>
      <c r="I584" s="117"/>
      <c r="J584" s="117"/>
      <c r="K584" s="117">
        <f t="shared" si="104"/>
        <v>0</v>
      </c>
      <c r="L584" s="179"/>
    </row>
    <row r="585" spans="1:12">
      <c r="A585" s="235"/>
      <c r="B585" s="116" t="s">
        <v>158</v>
      </c>
      <c r="C585" s="117">
        <f t="shared" ref="C585:C594" si="107">D584</f>
        <v>55165</v>
      </c>
      <c r="D585" s="118">
        <f t="shared" si="105"/>
        <v>56489</v>
      </c>
      <c r="E585" s="118">
        <v>1324</v>
      </c>
      <c r="F585" s="118">
        <v>77</v>
      </c>
      <c r="G585" s="119">
        <f t="shared" si="106"/>
        <v>5.8157099697885197</v>
      </c>
      <c r="H585" s="119">
        <v>6.6</v>
      </c>
      <c r="I585" s="117"/>
      <c r="J585" s="117"/>
      <c r="K585" s="117">
        <f t="shared" si="104"/>
        <v>0</v>
      </c>
      <c r="L585" s="179"/>
    </row>
    <row r="586" spans="1:12">
      <c r="A586" s="235"/>
      <c r="B586" s="116" t="s">
        <v>159</v>
      </c>
      <c r="C586" s="117">
        <f t="shared" si="107"/>
        <v>56489</v>
      </c>
      <c r="D586" s="118">
        <f t="shared" si="105"/>
        <v>57918</v>
      </c>
      <c r="E586" s="118">
        <v>1429</v>
      </c>
      <c r="F586" s="118">
        <v>117</v>
      </c>
      <c r="G586" s="119">
        <f t="shared" si="106"/>
        <v>8.1875437368789363</v>
      </c>
      <c r="H586" s="119">
        <v>6.6</v>
      </c>
      <c r="I586" s="117">
        <v>4268</v>
      </c>
      <c r="J586" s="117"/>
      <c r="K586" s="117">
        <f t="shared" si="104"/>
        <v>4268</v>
      </c>
      <c r="L586" s="179"/>
    </row>
    <row r="587" spans="1:12">
      <c r="A587" s="235"/>
      <c r="B587" s="116" t="s">
        <v>160</v>
      </c>
      <c r="C587" s="117">
        <f t="shared" si="107"/>
        <v>57918</v>
      </c>
      <c r="D587" s="118">
        <f t="shared" si="105"/>
        <v>59588</v>
      </c>
      <c r="E587" s="118">
        <v>1670</v>
      </c>
      <c r="F587" s="118">
        <v>108</v>
      </c>
      <c r="G587" s="119">
        <f t="shared" si="106"/>
        <v>6.4670658682634734</v>
      </c>
      <c r="H587" s="119">
        <v>6.6</v>
      </c>
      <c r="I587" s="120"/>
      <c r="J587" s="120"/>
      <c r="K587" s="120">
        <f t="shared" si="104"/>
        <v>0</v>
      </c>
      <c r="L587" s="180"/>
    </row>
    <row r="588" spans="1:12">
      <c r="A588" s="235"/>
      <c r="B588" s="116" t="s">
        <v>161</v>
      </c>
      <c r="C588" s="117">
        <f t="shared" si="107"/>
        <v>59588</v>
      </c>
      <c r="D588" s="118">
        <f t="shared" si="105"/>
        <v>60576</v>
      </c>
      <c r="E588" s="118">
        <v>988</v>
      </c>
      <c r="F588" s="118">
        <v>66</v>
      </c>
      <c r="G588" s="119">
        <f t="shared" si="106"/>
        <v>6.6801619433198383</v>
      </c>
      <c r="H588" s="119">
        <v>6.6</v>
      </c>
      <c r="I588" s="120"/>
      <c r="J588" s="120"/>
      <c r="K588" s="120">
        <f t="shared" si="104"/>
        <v>0</v>
      </c>
      <c r="L588" s="180"/>
    </row>
    <row r="589" spans="1:12">
      <c r="A589" s="235"/>
      <c r="B589" s="116" t="s">
        <v>162</v>
      </c>
      <c r="C589" s="117">
        <f t="shared" si="107"/>
        <v>60576</v>
      </c>
      <c r="D589" s="118">
        <f t="shared" si="105"/>
        <v>60902</v>
      </c>
      <c r="E589" s="118">
        <v>326</v>
      </c>
      <c r="F589" s="118">
        <v>24</v>
      </c>
      <c r="G589" s="119">
        <f t="shared" si="106"/>
        <v>7.3619631901840492</v>
      </c>
      <c r="H589" s="119">
        <v>6.6</v>
      </c>
      <c r="I589" s="120"/>
      <c r="J589" s="120"/>
      <c r="K589" s="120">
        <f t="shared" si="104"/>
        <v>0</v>
      </c>
      <c r="L589" s="180"/>
    </row>
    <row r="590" spans="1:12">
      <c r="A590" s="235"/>
      <c r="B590" s="116" t="s">
        <v>163</v>
      </c>
      <c r="C590" s="117">
        <f t="shared" si="107"/>
        <v>60902</v>
      </c>
      <c r="D590" s="118">
        <f t="shared" si="105"/>
        <v>62442</v>
      </c>
      <c r="E590" s="118">
        <v>1540</v>
      </c>
      <c r="F590" s="118">
        <v>100</v>
      </c>
      <c r="G590" s="119">
        <f t="shared" si="106"/>
        <v>6.4935064935064926</v>
      </c>
      <c r="H590" s="119">
        <v>6.6</v>
      </c>
      <c r="I590" s="120"/>
      <c r="J590" s="120"/>
      <c r="K590" s="120">
        <f t="shared" si="104"/>
        <v>0</v>
      </c>
      <c r="L590" s="180"/>
    </row>
    <row r="591" spans="1:12">
      <c r="A591" s="235"/>
      <c r="B591" s="116" t="s">
        <v>164</v>
      </c>
      <c r="C591" s="117">
        <f t="shared" si="107"/>
        <v>62442</v>
      </c>
      <c r="D591" s="118">
        <f t="shared" si="105"/>
        <v>65200</v>
      </c>
      <c r="E591" s="118">
        <v>2758</v>
      </c>
      <c r="F591" s="118">
        <v>198</v>
      </c>
      <c r="G591" s="119">
        <f t="shared" si="106"/>
        <v>7.179115300942712</v>
      </c>
      <c r="H591" s="119">
        <v>6.6</v>
      </c>
      <c r="I591" s="120"/>
      <c r="J591" s="120"/>
      <c r="K591" s="120">
        <f t="shared" si="104"/>
        <v>0</v>
      </c>
      <c r="L591" s="180"/>
    </row>
    <row r="592" spans="1:12">
      <c r="A592" s="235"/>
      <c r="B592" s="116" t="s">
        <v>165</v>
      </c>
      <c r="C592" s="117">
        <f t="shared" si="107"/>
        <v>65200</v>
      </c>
      <c r="D592" s="118">
        <f t="shared" si="105"/>
        <v>66536</v>
      </c>
      <c r="E592" s="118">
        <v>1336</v>
      </c>
      <c r="F592" s="118">
        <v>89</v>
      </c>
      <c r="G592" s="119">
        <f t="shared" si="106"/>
        <v>6.6616766467065869</v>
      </c>
      <c r="H592" s="119">
        <v>6.6</v>
      </c>
      <c r="I592" s="120"/>
      <c r="J592" s="120"/>
      <c r="K592" s="120">
        <f t="shared" si="104"/>
        <v>0</v>
      </c>
      <c r="L592" s="180"/>
    </row>
    <row r="593" spans="1:12">
      <c r="A593" s="235"/>
      <c r="B593" s="116" t="s">
        <v>166</v>
      </c>
      <c r="C593" s="117">
        <f t="shared" si="107"/>
        <v>66536</v>
      </c>
      <c r="D593" s="118">
        <f t="shared" si="105"/>
        <v>69226</v>
      </c>
      <c r="E593" s="118">
        <v>2690</v>
      </c>
      <c r="F593" s="118">
        <v>178</v>
      </c>
      <c r="G593" s="119">
        <f t="shared" si="106"/>
        <v>6.6171003717472114</v>
      </c>
      <c r="H593" s="119">
        <v>6.6</v>
      </c>
      <c r="I593" s="117"/>
      <c r="J593" s="117"/>
      <c r="K593" s="117">
        <f t="shared" si="104"/>
        <v>0</v>
      </c>
      <c r="L593" s="179"/>
    </row>
    <row r="594" spans="1:12">
      <c r="A594" s="235"/>
      <c r="B594" s="116" t="s">
        <v>167</v>
      </c>
      <c r="C594" s="117">
        <f t="shared" si="107"/>
        <v>69226</v>
      </c>
      <c r="D594" s="118">
        <f t="shared" si="105"/>
        <v>69697</v>
      </c>
      <c r="E594" s="118">
        <v>471</v>
      </c>
      <c r="F594" s="118">
        <v>30</v>
      </c>
      <c r="G594" s="119">
        <f t="shared" si="106"/>
        <v>6.369426751592357</v>
      </c>
      <c r="H594" s="119">
        <v>6.6</v>
      </c>
      <c r="I594" s="117"/>
      <c r="J594" s="117"/>
      <c r="K594" s="117">
        <f t="shared" si="104"/>
        <v>0</v>
      </c>
      <c r="L594" s="179"/>
    </row>
    <row r="595" spans="1:12" ht="15.75" thickBot="1">
      <c r="A595" s="236"/>
      <c r="B595" s="181" t="s">
        <v>168</v>
      </c>
      <c r="C595" s="182"/>
      <c r="D595" s="183"/>
      <c r="E595" s="183">
        <f>SUM(E583:E594)</f>
        <v>16810</v>
      </c>
      <c r="F595" s="183">
        <f>SUM(F583:F594)</f>
        <v>1165</v>
      </c>
      <c r="G595" s="184">
        <f>F595/E595*100</f>
        <v>6.9303985722784054</v>
      </c>
      <c r="H595" s="185">
        <v>6.6</v>
      </c>
      <c r="I595" s="182">
        <f>SUM(I583:I594)</f>
        <v>4268</v>
      </c>
      <c r="J595" s="182">
        <f>SUM(J583:J594)</f>
        <v>0</v>
      </c>
      <c r="K595" s="182">
        <f t="shared" si="104"/>
        <v>4268</v>
      </c>
      <c r="L595" s="186">
        <f>SUM(L583:L594)</f>
        <v>0</v>
      </c>
    </row>
    <row r="596" spans="1:12" ht="15.75" thickBot="1"/>
    <row r="597" spans="1:12" ht="18.75">
      <c r="A597" s="234" t="s">
        <v>62</v>
      </c>
      <c r="B597" s="146" t="s">
        <v>1</v>
      </c>
      <c r="C597" s="147" t="s">
        <v>62</v>
      </c>
      <c r="D597" s="148"/>
      <c r="E597" s="148"/>
      <c r="F597" s="148"/>
      <c r="G597" s="148"/>
      <c r="H597" s="148"/>
      <c r="I597" s="148"/>
      <c r="J597" s="148"/>
      <c r="K597" s="148"/>
      <c r="L597" s="149"/>
    </row>
    <row r="598" spans="1:12">
      <c r="A598" s="235"/>
      <c r="B598" s="101" t="s">
        <v>151</v>
      </c>
      <c r="C598" s="110" t="s">
        <v>189</v>
      </c>
      <c r="D598" s="103"/>
      <c r="E598" s="103"/>
      <c r="F598" s="103"/>
      <c r="G598" s="103"/>
      <c r="H598" s="103"/>
      <c r="I598" s="103"/>
      <c r="J598" s="103"/>
      <c r="K598" s="103"/>
      <c r="L598" s="150"/>
    </row>
    <row r="599" spans="1:12">
      <c r="A599" s="235"/>
      <c r="B599" s="101" t="s">
        <v>152</v>
      </c>
      <c r="C599" s="110" t="s">
        <v>182</v>
      </c>
      <c r="D599" s="103"/>
      <c r="E599" s="103"/>
      <c r="F599" s="103"/>
      <c r="G599" s="103"/>
      <c r="H599" s="103"/>
      <c r="I599" s="103"/>
      <c r="J599" s="103"/>
      <c r="K599" s="103"/>
      <c r="L599" s="150"/>
    </row>
    <row r="600" spans="1:12">
      <c r="A600" s="235"/>
      <c r="B600" s="101" t="s">
        <v>6</v>
      </c>
      <c r="C600" s="107">
        <v>9403</v>
      </c>
      <c r="D600" s="103"/>
      <c r="E600" s="103"/>
      <c r="F600" s="103"/>
      <c r="G600" s="103"/>
      <c r="H600" s="103"/>
      <c r="I600" s="103"/>
      <c r="J600" s="103"/>
      <c r="K600" s="103"/>
      <c r="L600" s="150"/>
    </row>
    <row r="601" spans="1:12">
      <c r="A601" s="235"/>
      <c r="B601" s="101" t="s">
        <v>153</v>
      </c>
      <c r="C601" s="110" t="s">
        <v>51</v>
      </c>
      <c r="D601" s="103"/>
      <c r="E601" s="216" t="s">
        <v>216</v>
      </c>
      <c r="F601" s="103"/>
      <c r="G601" s="103"/>
      <c r="H601" s="103"/>
      <c r="I601" s="103"/>
      <c r="J601" s="103"/>
      <c r="K601" s="103"/>
      <c r="L601" s="150"/>
    </row>
    <row r="602" spans="1:12">
      <c r="A602" s="235"/>
      <c r="B602" s="101" t="s">
        <v>154</v>
      </c>
      <c r="C602" s="107">
        <v>2010</v>
      </c>
      <c r="D602" s="103"/>
      <c r="E602" s="103"/>
      <c r="F602" s="103"/>
      <c r="G602" s="103"/>
      <c r="H602" s="103"/>
      <c r="I602" s="103"/>
      <c r="J602" s="103"/>
      <c r="K602" s="103"/>
      <c r="L602" s="150"/>
    </row>
    <row r="603" spans="1:12">
      <c r="A603" s="235"/>
      <c r="B603" s="99"/>
      <c r="C603" s="105"/>
      <c r="D603" s="105"/>
      <c r="E603" s="105"/>
      <c r="F603" s="105"/>
      <c r="G603" s="105"/>
      <c r="H603" s="105"/>
      <c r="I603" s="105"/>
      <c r="J603" s="105"/>
      <c r="K603" s="105"/>
      <c r="L603" s="151"/>
    </row>
    <row r="604" spans="1:12" ht="75">
      <c r="A604" s="235"/>
      <c r="B604" s="108">
        <v>2017</v>
      </c>
      <c r="C604" s="109" t="s">
        <v>170</v>
      </c>
      <c r="D604" s="109" t="s">
        <v>171</v>
      </c>
      <c r="E604" s="109" t="s">
        <v>173</v>
      </c>
      <c r="F604" s="109" t="s">
        <v>174</v>
      </c>
      <c r="G604" s="109" t="s">
        <v>177</v>
      </c>
      <c r="H604" s="109" t="s">
        <v>175</v>
      </c>
      <c r="I604" s="109" t="s">
        <v>172</v>
      </c>
      <c r="J604" s="109" t="s">
        <v>178</v>
      </c>
      <c r="K604" s="109" t="s">
        <v>179</v>
      </c>
      <c r="L604" s="152" t="s">
        <v>176</v>
      </c>
    </row>
    <row r="605" spans="1:12">
      <c r="A605" s="235"/>
      <c r="B605" s="116" t="s">
        <v>156</v>
      </c>
      <c r="C605" s="117">
        <v>98014</v>
      </c>
      <c r="D605" s="118">
        <f>C605+E605</f>
        <v>98298</v>
      </c>
      <c r="E605" s="118">
        <v>284</v>
      </c>
      <c r="F605" s="118">
        <v>32</v>
      </c>
      <c r="G605" s="119">
        <f>F605/E605*100</f>
        <v>11.267605633802818</v>
      </c>
      <c r="H605" s="119">
        <v>6.6</v>
      </c>
      <c r="I605" s="117"/>
      <c r="J605" s="117"/>
      <c r="K605" s="117">
        <f t="shared" ref="K605:K617" si="108">I605+J605</f>
        <v>0</v>
      </c>
      <c r="L605" s="179"/>
    </row>
    <row r="606" spans="1:12">
      <c r="A606" s="235"/>
      <c r="B606" s="116" t="s">
        <v>157</v>
      </c>
      <c r="C606" s="117">
        <f>D605</f>
        <v>98298</v>
      </c>
      <c r="D606" s="118">
        <f t="shared" ref="D606:D616" si="109">C606+E606</f>
        <v>99191</v>
      </c>
      <c r="E606" s="118">
        <v>893</v>
      </c>
      <c r="F606" s="118">
        <v>65</v>
      </c>
      <c r="G606" s="119">
        <f t="shared" ref="G606:G616" si="110">F606/E606*100</f>
        <v>7.2788353863381854</v>
      </c>
      <c r="H606" s="119">
        <v>6.6</v>
      </c>
      <c r="I606" s="117"/>
      <c r="J606" s="117"/>
      <c r="K606" s="117">
        <f t="shared" si="108"/>
        <v>0</v>
      </c>
      <c r="L606" s="179"/>
    </row>
    <row r="607" spans="1:12">
      <c r="A607" s="235"/>
      <c r="B607" s="116" t="s">
        <v>158</v>
      </c>
      <c r="C607" s="117">
        <f t="shared" ref="C607:C616" si="111">D606</f>
        <v>99191</v>
      </c>
      <c r="D607" s="118">
        <f t="shared" si="109"/>
        <v>99407</v>
      </c>
      <c r="E607" s="118">
        <v>216</v>
      </c>
      <c r="F607" s="118">
        <v>0</v>
      </c>
      <c r="G607" s="119">
        <f t="shared" si="110"/>
        <v>0</v>
      </c>
      <c r="H607" s="119">
        <v>6.6</v>
      </c>
      <c r="I607" s="117"/>
      <c r="J607" s="117">
        <v>354</v>
      </c>
      <c r="K607" s="117">
        <f t="shared" si="108"/>
        <v>354</v>
      </c>
      <c r="L607" s="179"/>
    </row>
    <row r="608" spans="1:12">
      <c r="A608" s="235"/>
      <c r="B608" s="116" t="s">
        <v>159</v>
      </c>
      <c r="C608" s="117">
        <f t="shared" si="111"/>
        <v>99407</v>
      </c>
      <c r="D608" s="118">
        <f t="shared" si="109"/>
        <v>102194</v>
      </c>
      <c r="E608" s="118">
        <v>2787</v>
      </c>
      <c r="F608" s="118">
        <v>163</v>
      </c>
      <c r="G608" s="119">
        <f t="shared" si="110"/>
        <v>5.8485827054180124</v>
      </c>
      <c r="H608" s="119">
        <v>6.6</v>
      </c>
      <c r="I608" s="117"/>
      <c r="J608" s="117"/>
      <c r="K608" s="117">
        <f t="shared" si="108"/>
        <v>0</v>
      </c>
      <c r="L608" s="179"/>
    </row>
    <row r="609" spans="1:12">
      <c r="A609" s="235"/>
      <c r="B609" s="116" t="s">
        <v>160</v>
      </c>
      <c r="C609" s="117">
        <f t="shared" si="111"/>
        <v>102194</v>
      </c>
      <c r="D609" s="118">
        <f t="shared" si="109"/>
        <v>104544</v>
      </c>
      <c r="E609" s="118">
        <v>2350</v>
      </c>
      <c r="F609" s="118">
        <v>211</v>
      </c>
      <c r="G609" s="119">
        <f t="shared" si="110"/>
        <v>8.9787234042553195</v>
      </c>
      <c r="H609" s="119">
        <v>6.6</v>
      </c>
      <c r="I609" s="120"/>
      <c r="J609" s="120"/>
      <c r="K609" s="120">
        <f t="shared" si="108"/>
        <v>0</v>
      </c>
      <c r="L609" s="180"/>
    </row>
    <row r="610" spans="1:12">
      <c r="A610" s="235"/>
      <c r="B610" s="116" t="s">
        <v>161</v>
      </c>
      <c r="C610" s="117">
        <f t="shared" si="111"/>
        <v>104544</v>
      </c>
      <c r="D610" s="118">
        <f t="shared" si="109"/>
        <v>107022</v>
      </c>
      <c r="E610" s="118">
        <v>2478</v>
      </c>
      <c r="F610" s="118">
        <v>133</v>
      </c>
      <c r="G610" s="119">
        <f t="shared" si="110"/>
        <v>5.3672316384180787</v>
      </c>
      <c r="H610" s="119">
        <v>6.6</v>
      </c>
      <c r="I610" s="120"/>
      <c r="J610" s="120"/>
      <c r="K610" s="120">
        <f t="shared" si="108"/>
        <v>0</v>
      </c>
      <c r="L610" s="180"/>
    </row>
    <row r="611" spans="1:12">
      <c r="A611" s="235"/>
      <c r="B611" s="116" t="s">
        <v>162</v>
      </c>
      <c r="C611" s="117">
        <f t="shared" si="111"/>
        <v>107022</v>
      </c>
      <c r="D611" s="118">
        <f t="shared" si="109"/>
        <v>109009</v>
      </c>
      <c r="E611" s="118">
        <v>1987</v>
      </c>
      <c r="F611" s="118">
        <v>152</v>
      </c>
      <c r="G611" s="119">
        <f t="shared" si="110"/>
        <v>7.6497232008052336</v>
      </c>
      <c r="H611" s="119">
        <v>6.6</v>
      </c>
      <c r="I611" s="120"/>
      <c r="J611" s="120"/>
      <c r="K611" s="120">
        <f t="shared" si="108"/>
        <v>0</v>
      </c>
      <c r="L611" s="180"/>
    </row>
    <row r="612" spans="1:12">
      <c r="A612" s="235"/>
      <c r="B612" s="116" t="s">
        <v>163</v>
      </c>
      <c r="C612" s="117">
        <f t="shared" si="111"/>
        <v>109009</v>
      </c>
      <c r="D612" s="118">
        <f t="shared" si="109"/>
        <v>109608</v>
      </c>
      <c r="E612" s="118">
        <v>599</v>
      </c>
      <c r="F612" s="118">
        <v>16</v>
      </c>
      <c r="G612" s="119">
        <f t="shared" si="110"/>
        <v>2.671118530884808</v>
      </c>
      <c r="H612" s="119">
        <v>6.6</v>
      </c>
      <c r="I612" s="120"/>
      <c r="J612" s="120">
        <v>47739</v>
      </c>
      <c r="K612" s="120">
        <f t="shared" si="108"/>
        <v>47739</v>
      </c>
      <c r="L612" s="180"/>
    </row>
    <row r="613" spans="1:12">
      <c r="A613" s="235"/>
      <c r="B613" s="116" t="s">
        <v>164</v>
      </c>
      <c r="C613" s="117">
        <f t="shared" si="111"/>
        <v>109608</v>
      </c>
      <c r="D613" s="118">
        <f t="shared" si="109"/>
        <v>111659</v>
      </c>
      <c r="E613" s="118">
        <v>2051</v>
      </c>
      <c r="F613" s="118">
        <v>116</v>
      </c>
      <c r="G613" s="119">
        <f t="shared" si="110"/>
        <v>5.655777669429547</v>
      </c>
      <c r="H613" s="119">
        <v>6.6</v>
      </c>
      <c r="I613" s="120"/>
      <c r="J613" s="120"/>
      <c r="K613" s="120">
        <f t="shared" si="108"/>
        <v>0</v>
      </c>
      <c r="L613" s="180"/>
    </row>
    <row r="614" spans="1:12">
      <c r="A614" s="235"/>
      <c r="B614" s="116" t="s">
        <v>165</v>
      </c>
      <c r="C614" s="117">
        <f t="shared" si="111"/>
        <v>111659</v>
      </c>
      <c r="D614" s="118">
        <f t="shared" si="109"/>
        <v>114299</v>
      </c>
      <c r="E614" s="118">
        <v>2640</v>
      </c>
      <c r="F614" s="118">
        <v>205</v>
      </c>
      <c r="G614" s="119">
        <f t="shared" si="110"/>
        <v>7.7651515151515156</v>
      </c>
      <c r="H614" s="119">
        <v>6.6</v>
      </c>
      <c r="I614" s="120"/>
      <c r="J614" s="120"/>
      <c r="K614" s="120">
        <f t="shared" si="108"/>
        <v>0</v>
      </c>
      <c r="L614" s="180"/>
    </row>
    <row r="615" spans="1:12">
      <c r="A615" s="235"/>
      <c r="B615" s="116" t="s">
        <v>166</v>
      </c>
      <c r="C615" s="117">
        <f t="shared" si="111"/>
        <v>114299</v>
      </c>
      <c r="D615" s="118">
        <f t="shared" si="109"/>
        <v>116562</v>
      </c>
      <c r="E615" s="118">
        <v>2263</v>
      </c>
      <c r="F615" s="118">
        <v>173</v>
      </c>
      <c r="G615" s="119">
        <f t="shared" si="110"/>
        <v>7.6447193990278395</v>
      </c>
      <c r="H615" s="119">
        <v>6.6</v>
      </c>
      <c r="I615" s="117"/>
      <c r="J615" s="117"/>
      <c r="K615" s="117">
        <f t="shared" si="108"/>
        <v>0</v>
      </c>
      <c r="L615" s="179"/>
    </row>
    <row r="616" spans="1:12">
      <c r="A616" s="235"/>
      <c r="B616" s="116" t="s">
        <v>167</v>
      </c>
      <c r="C616" s="117">
        <f t="shared" si="111"/>
        <v>116562</v>
      </c>
      <c r="D616" s="118">
        <f t="shared" si="109"/>
        <v>118808</v>
      </c>
      <c r="E616" s="118">
        <v>2246</v>
      </c>
      <c r="F616" s="118">
        <v>172</v>
      </c>
      <c r="G616" s="119">
        <f t="shared" si="110"/>
        <v>7.658058771148708</v>
      </c>
      <c r="H616" s="119">
        <v>6.6</v>
      </c>
      <c r="I616" s="117">
        <v>5500</v>
      </c>
      <c r="J616" s="117">
        <v>12305</v>
      </c>
      <c r="K616" s="117">
        <f t="shared" si="108"/>
        <v>17805</v>
      </c>
      <c r="L616" s="179"/>
    </row>
    <row r="617" spans="1:12" ht="15.75" thickBot="1">
      <c r="A617" s="236"/>
      <c r="B617" s="181" t="s">
        <v>168</v>
      </c>
      <c r="C617" s="182"/>
      <c r="D617" s="183"/>
      <c r="E617" s="183">
        <f>SUM(E605:E616)</f>
        <v>20794</v>
      </c>
      <c r="F617" s="183">
        <f>SUM(F605:F616)</f>
        <v>1438</v>
      </c>
      <c r="G617" s="184">
        <f>F617/E617*100</f>
        <v>6.9154563816485517</v>
      </c>
      <c r="H617" s="185">
        <v>6.6</v>
      </c>
      <c r="I617" s="182">
        <f>SUM(I605:I616)</f>
        <v>5500</v>
      </c>
      <c r="J617" s="182">
        <f>SUM(J605:J616)</f>
        <v>60398</v>
      </c>
      <c r="K617" s="182">
        <f t="shared" si="108"/>
        <v>65898</v>
      </c>
      <c r="L617" s="186">
        <f>SUM(L605:L616)</f>
        <v>0</v>
      </c>
    </row>
    <row r="618" spans="1:12" ht="15.75" thickBot="1"/>
    <row r="619" spans="1:12" ht="18.75">
      <c r="A619" s="234" t="s">
        <v>63</v>
      </c>
      <c r="B619" s="146" t="s">
        <v>1</v>
      </c>
      <c r="C619" s="147" t="s">
        <v>63</v>
      </c>
      <c r="D619" s="148"/>
      <c r="E619" s="148"/>
      <c r="F619" s="148"/>
      <c r="G619" s="148"/>
      <c r="H619" s="148"/>
      <c r="I619" s="148"/>
      <c r="J619" s="148"/>
      <c r="K619" s="148"/>
      <c r="L619" s="149"/>
    </row>
    <row r="620" spans="1:12">
      <c r="A620" s="235"/>
      <c r="B620" s="101" t="s">
        <v>151</v>
      </c>
      <c r="C620" s="110" t="s">
        <v>189</v>
      </c>
      <c r="D620" s="103"/>
      <c r="E620" s="103"/>
      <c r="F620" s="103"/>
      <c r="G620" s="103"/>
      <c r="H620" s="103"/>
      <c r="I620" s="103"/>
      <c r="J620" s="103"/>
      <c r="K620" s="103"/>
      <c r="L620" s="150"/>
    </row>
    <row r="621" spans="1:12">
      <c r="A621" s="235"/>
      <c r="B621" s="101" t="s">
        <v>152</v>
      </c>
      <c r="C621" s="110" t="s">
        <v>182</v>
      </c>
      <c r="D621" s="103"/>
      <c r="E621" s="103"/>
      <c r="F621" s="103"/>
      <c r="G621" s="103"/>
      <c r="H621" s="103"/>
      <c r="I621" s="103"/>
      <c r="J621" s="103"/>
      <c r="K621" s="103"/>
      <c r="L621" s="150"/>
    </row>
    <row r="622" spans="1:12">
      <c r="A622" s="235"/>
      <c r="B622" s="101" t="s">
        <v>6</v>
      </c>
      <c r="C622" s="107">
        <v>9403</v>
      </c>
      <c r="D622" s="103"/>
      <c r="E622" s="103"/>
      <c r="F622" s="103"/>
      <c r="G622" s="103"/>
      <c r="H622" s="103"/>
      <c r="I622" s="103"/>
      <c r="J622" s="103"/>
      <c r="K622" s="103"/>
      <c r="L622" s="150"/>
    </row>
    <row r="623" spans="1:12">
      <c r="A623" s="235"/>
      <c r="B623" s="101" t="s">
        <v>153</v>
      </c>
      <c r="C623" s="110" t="s">
        <v>64</v>
      </c>
      <c r="D623" s="103"/>
      <c r="E623" s="103"/>
      <c r="F623" s="103"/>
      <c r="G623" s="103"/>
      <c r="H623" s="103"/>
      <c r="I623" s="103"/>
      <c r="J623" s="103"/>
      <c r="K623" s="103"/>
      <c r="L623" s="150"/>
    </row>
    <row r="624" spans="1:12">
      <c r="A624" s="235"/>
      <c r="B624" s="101" t="s">
        <v>154</v>
      </c>
      <c r="C624" s="107">
        <v>2011</v>
      </c>
      <c r="D624" s="103"/>
      <c r="E624" s="103"/>
      <c r="F624" s="103"/>
      <c r="G624" s="103"/>
      <c r="H624" s="103"/>
      <c r="I624" s="103"/>
      <c r="J624" s="103"/>
      <c r="K624" s="103"/>
      <c r="L624" s="150"/>
    </row>
    <row r="625" spans="1:12">
      <c r="A625" s="235"/>
      <c r="B625" s="99"/>
      <c r="C625" s="105"/>
      <c r="D625" s="105"/>
      <c r="E625" s="105"/>
      <c r="F625" s="105"/>
      <c r="G625" s="105"/>
      <c r="H625" s="105"/>
      <c r="I625" s="105"/>
      <c r="J625" s="105"/>
      <c r="K625" s="105"/>
      <c r="L625" s="151"/>
    </row>
    <row r="626" spans="1:12" ht="75">
      <c r="A626" s="235"/>
      <c r="B626" s="108">
        <v>2017</v>
      </c>
      <c r="C626" s="109" t="s">
        <v>170</v>
      </c>
      <c r="D626" s="109" t="s">
        <v>171</v>
      </c>
      <c r="E626" s="109" t="s">
        <v>173</v>
      </c>
      <c r="F626" s="109" t="s">
        <v>174</v>
      </c>
      <c r="G626" s="109" t="s">
        <v>177</v>
      </c>
      <c r="H626" s="109" t="s">
        <v>175</v>
      </c>
      <c r="I626" s="109" t="s">
        <v>172</v>
      </c>
      <c r="J626" s="109" t="s">
        <v>178</v>
      </c>
      <c r="K626" s="109" t="s">
        <v>179</v>
      </c>
      <c r="L626" s="152" t="s">
        <v>176</v>
      </c>
    </row>
    <row r="627" spans="1:12">
      <c r="A627" s="235"/>
      <c r="B627" s="116" t="s">
        <v>156</v>
      </c>
      <c r="C627" s="117">
        <v>128867</v>
      </c>
      <c r="D627" s="118">
        <f>C627+E627</f>
        <v>128867</v>
      </c>
      <c r="E627" s="118">
        <v>0</v>
      </c>
      <c r="F627" s="118">
        <v>0</v>
      </c>
      <c r="G627" s="119" t="e">
        <f>F627/E627*100</f>
        <v>#DIV/0!</v>
      </c>
      <c r="H627" s="119">
        <v>6.6</v>
      </c>
      <c r="I627" s="117"/>
      <c r="J627" s="117">
        <v>9831</v>
      </c>
      <c r="K627" s="117">
        <f t="shared" ref="K627:K639" si="112">I627+J627</f>
        <v>9831</v>
      </c>
      <c r="L627" s="179"/>
    </row>
    <row r="628" spans="1:12">
      <c r="A628" s="235"/>
      <c r="B628" s="116" t="s">
        <v>157</v>
      </c>
      <c r="C628" s="117">
        <f>D627</f>
        <v>128867</v>
      </c>
      <c r="D628" s="118">
        <f t="shared" ref="D628:D638" si="113">C628+E628</f>
        <v>131384</v>
      </c>
      <c r="E628" s="118">
        <v>2517</v>
      </c>
      <c r="F628" s="118">
        <v>190</v>
      </c>
      <c r="G628" s="119">
        <f t="shared" ref="G628:G638" si="114">F628/E628*100</f>
        <v>7.5486690504568941</v>
      </c>
      <c r="H628" s="119">
        <v>6.6</v>
      </c>
      <c r="I628" s="117">
        <v>2118</v>
      </c>
      <c r="J628" s="117">
        <v>96495</v>
      </c>
      <c r="K628" s="117">
        <f t="shared" si="112"/>
        <v>98613</v>
      </c>
      <c r="L628" s="179">
        <v>96495</v>
      </c>
    </row>
    <row r="629" spans="1:12">
      <c r="A629" s="235"/>
      <c r="B629" s="116" t="s">
        <v>158</v>
      </c>
      <c r="C629" s="117">
        <f t="shared" ref="C629:C638" si="115">D628</f>
        <v>131384</v>
      </c>
      <c r="D629" s="118">
        <f t="shared" si="113"/>
        <v>134239</v>
      </c>
      <c r="E629" s="118">
        <v>2855</v>
      </c>
      <c r="F629" s="118">
        <v>263</v>
      </c>
      <c r="G629" s="119">
        <f t="shared" si="114"/>
        <v>9.2119089316987743</v>
      </c>
      <c r="H629" s="119">
        <v>6.6</v>
      </c>
      <c r="I629" s="117"/>
      <c r="J629" s="117"/>
      <c r="K629" s="117">
        <f t="shared" si="112"/>
        <v>0</v>
      </c>
      <c r="L629" s="179"/>
    </row>
    <row r="630" spans="1:12">
      <c r="A630" s="235"/>
      <c r="B630" s="116" t="s">
        <v>159</v>
      </c>
      <c r="C630" s="117">
        <f t="shared" si="115"/>
        <v>134239</v>
      </c>
      <c r="D630" s="118">
        <f t="shared" si="113"/>
        <v>138610</v>
      </c>
      <c r="E630" s="118">
        <v>4371</v>
      </c>
      <c r="F630" s="118">
        <v>322</v>
      </c>
      <c r="G630" s="119">
        <f t="shared" si="114"/>
        <v>7.3667353008464884</v>
      </c>
      <c r="H630" s="119">
        <v>6.6</v>
      </c>
      <c r="I630" s="117"/>
      <c r="J630" s="117"/>
      <c r="K630" s="117">
        <f t="shared" si="112"/>
        <v>0</v>
      </c>
      <c r="L630" s="179"/>
    </row>
    <row r="631" spans="1:12">
      <c r="A631" s="235"/>
      <c r="B631" s="116" t="s">
        <v>160</v>
      </c>
      <c r="C631" s="117">
        <f t="shared" si="115"/>
        <v>138610</v>
      </c>
      <c r="D631" s="118">
        <f t="shared" si="113"/>
        <v>140874</v>
      </c>
      <c r="E631" s="118">
        <v>2264</v>
      </c>
      <c r="F631" s="118">
        <v>188</v>
      </c>
      <c r="G631" s="119">
        <f t="shared" si="114"/>
        <v>8.3038869257950516</v>
      </c>
      <c r="H631" s="119">
        <v>6.6</v>
      </c>
      <c r="I631" s="120"/>
      <c r="J631" s="120">
        <v>28337</v>
      </c>
      <c r="K631" s="120">
        <f t="shared" si="112"/>
        <v>28337</v>
      </c>
      <c r="L631" s="180"/>
    </row>
    <row r="632" spans="1:12">
      <c r="A632" s="235"/>
      <c r="B632" s="116" t="s">
        <v>161</v>
      </c>
      <c r="C632" s="117">
        <f t="shared" si="115"/>
        <v>140874</v>
      </c>
      <c r="D632" s="118">
        <f t="shared" si="113"/>
        <v>143603</v>
      </c>
      <c r="E632" s="118">
        <v>2729</v>
      </c>
      <c r="F632" s="118">
        <v>193</v>
      </c>
      <c r="G632" s="119">
        <f t="shared" si="114"/>
        <v>7.0721876145108098</v>
      </c>
      <c r="H632" s="119">
        <v>6.6</v>
      </c>
      <c r="I632" s="120"/>
      <c r="J632" s="120">
        <v>25908</v>
      </c>
      <c r="K632" s="120">
        <f t="shared" si="112"/>
        <v>25908</v>
      </c>
      <c r="L632" s="180"/>
    </row>
    <row r="633" spans="1:12">
      <c r="A633" s="235"/>
      <c r="B633" s="116" t="s">
        <v>162</v>
      </c>
      <c r="C633" s="117">
        <f t="shared" si="115"/>
        <v>143603</v>
      </c>
      <c r="D633" s="118">
        <f t="shared" si="113"/>
        <v>147723</v>
      </c>
      <c r="E633" s="118">
        <v>4120</v>
      </c>
      <c r="F633" s="118">
        <v>346</v>
      </c>
      <c r="G633" s="119">
        <f t="shared" si="114"/>
        <v>8.3980582524271838</v>
      </c>
      <c r="H633" s="119">
        <v>6.6</v>
      </c>
      <c r="I633" s="120">
        <v>3960</v>
      </c>
      <c r="J633" s="120">
        <v>25491</v>
      </c>
      <c r="K633" s="120">
        <f t="shared" si="112"/>
        <v>29451</v>
      </c>
      <c r="L633" s="180"/>
    </row>
    <row r="634" spans="1:12">
      <c r="A634" s="235"/>
      <c r="B634" s="116" t="s">
        <v>163</v>
      </c>
      <c r="C634" s="117">
        <f t="shared" si="115"/>
        <v>147723</v>
      </c>
      <c r="D634" s="118">
        <f t="shared" si="113"/>
        <v>150230</v>
      </c>
      <c r="E634" s="118">
        <v>2507</v>
      </c>
      <c r="F634" s="118">
        <v>194</v>
      </c>
      <c r="G634" s="119">
        <f t="shared" si="114"/>
        <v>7.7383326685281206</v>
      </c>
      <c r="H634" s="119">
        <v>6.6</v>
      </c>
      <c r="I634" s="120"/>
      <c r="J634" s="120"/>
      <c r="K634" s="120">
        <f t="shared" si="112"/>
        <v>0</v>
      </c>
      <c r="L634" s="180"/>
    </row>
    <row r="635" spans="1:12">
      <c r="A635" s="235"/>
      <c r="B635" s="116" t="s">
        <v>164</v>
      </c>
      <c r="C635" s="117">
        <f t="shared" si="115"/>
        <v>150230</v>
      </c>
      <c r="D635" s="118">
        <f t="shared" si="113"/>
        <v>152973</v>
      </c>
      <c r="E635" s="118">
        <v>2743</v>
      </c>
      <c r="F635" s="118">
        <v>222</v>
      </c>
      <c r="G635" s="119">
        <f t="shared" si="114"/>
        <v>8.0933284724753918</v>
      </c>
      <c r="H635" s="119">
        <v>6.6</v>
      </c>
      <c r="I635" s="120"/>
      <c r="J635" s="120"/>
      <c r="K635" s="120">
        <f t="shared" si="112"/>
        <v>0</v>
      </c>
      <c r="L635" s="180"/>
    </row>
    <row r="636" spans="1:12">
      <c r="A636" s="235"/>
      <c r="B636" s="116" t="s">
        <v>165</v>
      </c>
      <c r="C636" s="117">
        <f t="shared" si="115"/>
        <v>152973</v>
      </c>
      <c r="D636" s="118">
        <f t="shared" si="113"/>
        <v>156679</v>
      </c>
      <c r="E636" s="118">
        <v>3706</v>
      </c>
      <c r="F636" s="118">
        <v>299</v>
      </c>
      <c r="G636" s="119">
        <f t="shared" si="114"/>
        <v>8.0679978413383697</v>
      </c>
      <c r="H636" s="119">
        <v>6.6</v>
      </c>
      <c r="I636" s="120"/>
      <c r="J636" s="120"/>
      <c r="K636" s="120">
        <f t="shared" si="112"/>
        <v>0</v>
      </c>
      <c r="L636" s="180"/>
    </row>
    <row r="637" spans="1:12">
      <c r="A637" s="235"/>
      <c r="B637" s="116" t="s">
        <v>166</v>
      </c>
      <c r="C637" s="117">
        <f t="shared" si="115"/>
        <v>156679</v>
      </c>
      <c r="D637" s="118">
        <f t="shared" si="113"/>
        <v>159287</v>
      </c>
      <c r="E637" s="118">
        <v>2608</v>
      </c>
      <c r="F637" s="118">
        <v>214</v>
      </c>
      <c r="G637" s="119">
        <f t="shared" si="114"/>
        <v>8.205521472392638</v>
      </c>
      <c r="H637" s="119">
        <v>6.6</v>
      </c>
      <c r="I637" s="117"/>
      <c r="J637" s="117"/>
      <c r="K637" s="117">
        <f t="shared" si="112"/>
        <v>0</v>
      </c>
      <c r="L637" s="179"/>
    </row>
    <row r="638" spans="1:12">
      <c r="A638" s="235"/>
      <c r="B638" s="116" t="s">
        <v>167</v>
      </c>
      <c r="C638" s="117">
        <f t="shared" si="115"/>
        <v>159287</v>
      </c>
      <c r="D638" s="118">
        <f t="shared" si="113"/>
        <v>162580</v>
      </c>
      <c r="E638" s="118">
        <v>3293</v>
      </c>
      <c r="F638" s="118">
        <v>269</v>
      </c>
      <c r="G638" s="119">
        <f t="shared" si="114"/>
        <v>8.1688430003036743</v>
      </c>
      <c r="H638" s="119">
        <v>6.6</v>
      </c>
      <c r="I638" s="117"/>
      <c r="J638" s="117">
        <v>10283</v>
      </c>
      <c r="K638" s="117">
        <f t="shared" si="112"/>
        <v>10283</v>
      </c>
      <c r="L638" s="179">
        <v>10283</v>
      </c>
    </row>
    <row r="639" spans="1:12" ht="15.75" thickBot="1">
      <c r="A639" s="236"/>
      <c r="B639" s="181" t="s">
        <v>168</v>
      </c>
      <c r="C639" s="182"/>
      <c r="D639" s="183"/>
      <c r="E639" s="183">
        <f>SUM(E627:E638)</f>
        <v>33713</v>
      </c>
      <c r="F639" s="183">
        <f>SUM(F627:F638)</f>
        <v>2700</v>
      </c>
      <c r="G639" s="184">
        <f>F639/E639*100</f>
        <v>8.0087799958473003</v>
      </c>
      <c r="H639" s="185">
        <v>6.6</v>
      </c>
      <c r="I639" s="182">
        <f>SUM(I627:I638)</f>
        <v>6078</v>
      </c>
      <c r="J639" s="182">
        <f>SUM(J627:J638)</f>
        <v>196345</v>
      </c>
      <c r="K639" s="182">
        <f t="shared" si="112"/>
        <v>202423</v>
      </c>
      <c r="L639" s="186">
        <f>SUM(L627:L638)</f>
        <v>106778</v>
      </c>
    </row>
    <row r="640" spans="1:12" ht="15.75" thickBot="1"/>
    <row r="641" spans="1:12" ht="18.75">
      <c r="A641" s="234" t="s">
        <v>65</v>
      </c>
      <c r="B641" s="146" t="s">
        <v>1</v>
      </c>
      <c r="C641" s="147" t="s">
        <v>65</v>
      </c>
      <c r="D641" s="148"/>
      <c r="E641" s="148"/>
      <c r="F641" s="148"/>
      <c r="G641" s="148"/>
      <c r="H641" s="148"/>
      <c r="I641" s="148"/>
      <c r="J641" s="148"/>
      <c r="K641" s="148"/>
      <c r="L641" s="149"/>
    </row>
    <row r="642" spans="1:12">
      <c r="A642" s="235"/>
      <c r="B642" s="101" t="s">
        <v>151</v>
      </c>
      <c r="C642" s="110" t="s">
        <v>186</v>
      </c>
      <c r="D642" s="103"/>
      <c r="E642" s="103"/>
      <c r="F642" s="103"/>
      <c r="G642" s="103"/>
      <c r="H642" s="103"/>
      <c r="I642" s="103"/>
      <c r="J642" s="103"/>
      <c r="K642" s="103"/>
      <c r="L642" s="150"/>
    </row>
    <row r="643" spans="1:12">
      <c r="A643" s="235"/>
      <c r="B643" s="101" t="s">
        <v>152</v>
      </c>
      <c r="C643" s="110" t="s">
        <v>182</v>
      </c>
      <c r="D643" s="103"/>
      <c r="E643" s="103"/>
      <c r="F643" s="103"/>
      <c r="G643" s="103"/>
      <c r="H643" s="103"/>
      <c r="I643" s="103"/>
      <c r="J643" s="103"/>
      <c r="K643" s="103"/>
      <c r="L643" s="150"/>
    </row>
    <row r="644" spans="1:12">
      <c r="A644" s="235"/>
      <c r="B644" s="101" t="s">
        <v>6</v>
      </c>
      <c r="C644" s="107">
        <v>9403</v>
      </c>
      <c r="D644" s="103"/>
      <c r="E644" s="103"/>
      <c r="F644" s="103"/>
      <c r="G644" s="103"/>
      <c r="H644" s="103"/>
      <c r="I644" s="103"/>
      <c r="J644" s="103"/>
      <c r="K644" s="103"/>
      <c r="L644" s="150"/>
    </row>
    <row r="645" spans="1:12">
      <c r="A645" s="235"/>
      <c r="B645" s="101" t="s">
        <v>153</v>
      </c>
      <c r="C645" s="110" t="s">
        <v>66</v>
      </c>
      <c r="D645" s="103"/>
      <c r="E645" s="103"/>
      <c r="F645" s="216" t="s">
        <v>215</v>
      </c>
      <c r="G645" s="103"/>
      <c r="H645" s="103"/>
      <c r="I645" s="103"/>
      <c r="J645" s="103"/>
      <c r="K645" s="103"/>
      <c r="L645" s="150"/>
    </row>
    <row r="646" spans="1:12">
      <c r="A646" s="235"/>
      <c r="B646" s="101" t="s">
        <v>154</v>
      </c>
      <c r="C646" s="107">
        <v>2011</v>
      </c>
      <c r="D646" s="103"/>
      <c r="E646" s="103"/>
      <c r="F646" s="103"/>
      <c r="G646" s="103"/>
      <c r="H646" s="103"/>
      <c r="I646" s="103"/>
      <c r="J646" s="103"/>
      <c r="K646" s="103"/>
      <c r="L646" s="150"/>
    </row>
    <row r="647" spans="1:12">
      <c r="A647" s="235"/>
      <c r="B647" s="99"/>
      <c r="C647" s="105"/>
      <c r="D647" s="105"/>
      <c r="E647" s="105"/>
      <c r="F647" s="105"/>
      <c r="G647" s="105"/>
      <c r="H647" s="105"/>
      <c r="I647" s="105"/>
      <c r="J647" s="105"/>
      <c r="K647" s="105"/>
      <c r="L647" s="151"/>
    </row>
    <row r="648" spans="1:12" ht="75">
      <c r="A648" s="235"/>
      <c r="B648" s="108">
        <v>2017</v>
      </c>
      <c r="C648" s="109" t="s">
        <v>170</v>
      </c>
      <c r="D648" s="109" t="s">
        <v>171</v>
      </c>
      <c r="E648" s="109" t="s">
        <v>173</v>
      </c>
      <c r="F648" s="109" t="s">
        <v>174</v>
      </c>
      <c r="G648" s="109" t="s">
        <v>177</v>
      </c>
      <c r="H648" s="109" t="s">
        <v>175</v>
      </c>
      <c r="I648" s="109" t="s">
        <v>172</v>
      </c>
      <c r="J648" s="109" t="s">
        <v>178</v>
      </c>
      <c r="K648" s="109" t="s">
        <v>179</v>
      </c>
      <c r="L648" s="152" t="s">
        <v>176</v>
      </c>
    </row>
    <row r="649" spans="1:12">
      <c r="A649" s="235"/>
      <c r="B649" s="116" t="s">
        <v>156</v>
      </c>
      <c r="C649" s="117">
        <v>153505</v>
      </c>
      <c r="D649" s="118">
        <f>C649+E649</f>
        <v>156068</v>
      </c>
      <c r="E649" s="118">
        <v>2563</v>
      </c>
      <c r="F649" s="118">
        <v>164</v>
      </c>
      <c r="G649" s="119">
        <f>F649/E649*100</f>
        <v>6.3987514631291456</v>
      </c>
      <c r="H649" s="119">
        <v>5.4</v>
      </c>
      <c r="I649" s="117"/>
      <c r="J649" s="117"/>
      <c r="K649" s="117">
        <f t="shared" ref="K649:K661" si="116">I649+J649</f>
        <v>0</v>
      </c>
      <c r="L649" s="179"/>
    </row>
    <row r="650" spans="1:12">
      <c r="A650" s="235"/>
      <c r="B650" s="116" t="s">
        <v>157</v>
      </c>
      <c r="C650" s="117">
        <f>D649</f>
        <v>156068</v>
      </c>
      <c r="D650" s="118">
        <f t="shared" ref="D650:D660" si="117">C650+E650</f>
        <v>157710</v>
      </c>
      <c r="E650" s="118">
        <v>1642</v>
      </c>
      <c r="F650" s="118">
        <v>75</v>
      </c>
      <c r="G650" s="119">
        <f t="shared" ref="G650:G660" si="118">F650/E650*100</f>
        <v>4.5676004872107185</v>
      </c>
      <c r="H650" s="119">
        <v>5.4</v>
      </c>
      <c r="I650" s="117"/>
      <c r="J650" s="117"/>
      <c r="K650" s="117">
        <f t="shared" si="116"/>
        <v>0</v>
      </c>
      <c r="L650" s="179"/>
    </row>
    <row r="651" spans="1:12">
      <c r="A651" s="235"/>
      <c r="B651" s="116" t="s">
        <v>158</v>
      </c>
      <c r="C651" s="117">
        <f t="shared" ref="C651:C660" si="119">D650</f>
        <v>157710</v>
      </c>
      <c r="D651" s="118">
        <f t="shared" si="117"/>
        <v>160448</v>
      </c>
      <c r="E651" s="118">
        <v>2738</v>
      </c>
      <c r="F651" s="118">
        <v>160</v>
      </c>
      <c r="G651" s="119">
        <f t="shared" si="118"/>
        <v>5.8436815193571956</v>
      </c>
      <c r="H651" s="119">
        <v>5.4</v>
      </c>
      <c r="I651" s="117">
        <v>1250</v>
      </c>
      <c r="J651" s="117"/>
      <c r="K651" s="117">
        <f t="shared" si="116"/>
        <v>1250</v>
      </c>
      <c r="L651" s="179"/>
    </row>
    <row r="652" spans="1:12">
      <c r="A652" s="235"/>
      <c r="B652" s="116" t="s">
        <v>159</v>
      </c>
      <c r="C652" s="117">
        <f t="shared" si="119"/>
        <v>160448</v>
      </c>
      <c r="D652" s="118">
        <f t="shared" si="117"/>
        <v>160448</v>
      </c>
      <c r="E652" s="118">
        <v>0</v>
      </c>
      <c r="F652" s="118">
        <v>0</v>
      </c>
      <c r="G652" s="119" t="e">
        <f t="shared" si="118"/>
        <v>#DIV/0!</v>
      </c>
      <c r="H652" s="119">
        <v>5.4</v>
      </c>
      <c r="I652" s="117"/>
      <c r="J652" s="117"/>
      <c r="K652" s="117">
        <f t="shared" si="116"/>
        <v>0</v>
      </c>
      <c r="L652" s="179"/>
    </row>
    <row r="653" spans="1:12">
      <c r="A653" s="235"/>
      <c r="B653" s="116" t="s">
        <v>160</v>
      </c>
      <c r="C653" s="117">
        <f t="shared" si="119"/>
        <v>160448</v>
      </c>
      <c r="D653" s="118">
        <f t="shared" si="117"/>
        <v>160448</v>
      </c>
      <c r="E653" s="118">
        <v>0</v>
      </c>
      <c r="F653" s="118">
        <v>0</v>
      </c>
      <c r="G653" s="119" t="e">
        <f t="shared" si="118"/>
        <v>#DIV/0!</v>
      </c>
      <c r="H653" s="119">
        <v>5.4</v>
      </c>
      <c r="I653" s="120"/>
      <c r="J653" s="120"/>
      <c r="K653" s="120">
        <f t="shared" si="116"/>
        <v>0</v>
      </c>
      <c r="L653" s="180"/>
    </row>
    <row r="654" spans="1:12">
      <c r="A654" s="235"/>
      <c r="B654" s="116" t="s">
        <v>161</v>
      </c>
      <c r="C654" s="117">
        <f t="shared" si="119"/>
        <v>160448</v>
      </c>
      <c r="D654" s="118">
        <f t="shared" si="117"/>
        <v>160448</v>
      </c>
      <c r="E654" s="118">
        <v>0</v>
      </c>
      <c r="F654" s="118">
        <v>0</v>
      </c>
      <c r="G654" s="119" t="e">
        <f t="shared" si="118"/>
        <v>#DIV/0!</v>
      </c>
      <c r="H654" s="119">
        <v>5.4</v>
      </c>
      <c r="I654" s="120"/>
      <c r="J654" s="120"/>
      <c r="K654" s="120">
        <f t="shared" si="116"/>
        <v>0</v>
      </c>
      <c r="L654" s="180"/>
    </row>
    <row r="655" spans="1:12">
      <c r="A655" s="235"/>
      <c r="B655" s="116" t="s">
        <v>162</v>
      </c>
      <c r="C655" s="117">
        <f t="shared" si="119"/>
        <v>160448</v>
      </c>
      <c r="D655" s="118">
        <f t="shared" si="117"/>
        <v>160475</v>
      </c>
      <c r="E655" s="118">
        <v>27</v>
      </c>
      <c r="F655" s="118">
        <v>3</v>
      </c>
      <c r="G655" s="119">
        <f t="shared" si="118"/>
        <v>11.111111111111111</v>
      </c>
      <c r="H655" s="119">
        <v>5.4</v>
      </c>
      <c r="I655" s="120"/>
      <c r="J655" s="120"/>
      <c r="K655" s="120">
        <f t="shared" si="116"/>
        <v>0</v>
      </c>
      <c r="L655" s="180"/>
    </row>
    <row r="656" spans="1:12">
      <c r="A656" s="235"/>
      <c r="B656" s="116" t="s">
        <v>163</v>
      </c>
      <c r="C656" s="117">
        <f t="shared" si="119"/>
        <v>160475</v>
      </c>
      <c r="D656" s="118" t="e">
        <f t="shared" si="117"/>
        <v>#VALUE!</v>
      </c>
      <c r="E656" s="118" t="s">
        <v>227</v>
      </c>
      <c r="F656" s="118"/>
      <c r="G656" s="119" t="e">
        <f t="shared" si="118"/>
        <v>#VALUE!</v>
      </c>
      <c r="H656" s="119">
        <v>5.4</v>
      </c>
      <c r="I656" s="120"/>
      <c r="J656" s="120"/>
      <c r="K656" s="120">
        <f t="shared" si="116"/>
        <v>0</v>
      </c>
      <c r="L656" s="180"/>
    </row>
    <row r="657" spans="1:12">
      <c r="A657" s="235"/>
      <c r="B657" s="116" t="s">
        <v>164</v>
      </c>
      <c r="C657" s="117" t="e">
        <f t="shared" si="119"/>
        <v>#VALUE!</v>
      </c>
      <c r="D657" s="118" t="e">
        <f t="shared" si="117"/>
        <v>#VALUE!</v>
      </c>
      <c r="E657" s="118" t="s">
        <v>227</v>
      </c>
      <c r="F657" s="118"/>
      <c r="G657" s="119" t="e">
        <f t="shared" si="118"/>
        <v>#VALUE!</v>
      </c>
      <c r="H657" s="119">
        <v>5.4</v>
      </c>
      <c r="I657" s="120"/>
      <c r="J657" s="120"/>
      <c r="K657" s="120">
        <f t="shared" si="116"/>
        <v>0</v>
      </c>
      <c r="L657" s="180"/>
    </row>
    <row r="658" spans="1:12">
      <c r="A658" s="235"/>
      <c r="B658" s="116" t="s">
        <v>165</v>
      </c>
      <c r="C658" s="117" t="e">
        <f t="shared" si="119"/>
        <v>#VALUE!</v>
      </c>
      <c r="D658" s="118" t="e">
        <f t="shared" si="117"/>
        <v>#VALUE!</v>
      </c>
      <c r="E658" s="118" t="s">
        <v>227</v>
      </c>
      <c r="F658" s="118"/>
      <c r="G658" s="119" t="e">
        <f t="shared" si="118"/>
        <v>#VALUE!</v>
      </c>
      <c r="H658" s="119">
        <v>5.4</v>
      </c>
      <c r="I658" s="120"/>
      <c r="J658" s="120"/>
      <c r="K658" s="120">
        <f t="shared" si="116"/>
        <v>0</v>
      </c>
      <c r="L658" s="180"/>
    </row>
    <row r="659" spans="1:12">
      <c r="A659" s="235"/>
      <c r="B659" s="116" t="s">
        <v>166</v>
      </c>
      <c r="C659" s="117" t="e">
        <f t="shared" si="119"/>
        <v>#VALUE!</v>
      </c>
      <c r="D659" s="118" t="e">
        <f t="shared" si="117"/>
        <v>#VALUE!</v>
      </c>
      <c r="E659" s="118" t="s">
        <v>227</v>
      </c>
      <c r="F659" s="118"/>
      <c r="G659" s="119" t="e">
        <f t="shared" si="118"/>
        <v>#VALUE!</v>
      </c>
      <c r="H659" s="119">
        <v>5.4</v>
      </c>
      <c r="I659" s="117"/>
      <c r="J659" s="117"/>
      <c r="K659" s="117">
        <f t="shared" si="116"/>
        <v>0</v>
      </c>
      <c r="L659" s="179"/>
    </row>
    <row r="660" spans="1:12">
      <c r="A660" s="235"/>
      <c r="B660" s="116" t="s">
        <v>167</v>
      </c>
      <c r="C660" s="117" t="e">
        <f t="shared" si="119"/>
        <v>#VALUE!</v>
      </c>
      <c r="D660" s="118" t="e">
        <f t="shared" si="117"/>
        <v>#VALUE!</v>
      </c>
      <c r="E660" s="118" t="s">
        <v>227</v>
      </c>
      <c r="F660" s="118"/>
      <c r="G660" s="119" t="e">
        <f t="shared" si="118"/>
        <v>#VALUE!</v>
      </c>
      <c r="H660" s="119">
        <v>5.4</v>
      </c>
      <c r="I660" s="117"/>
      <c r="J660" s="117"/>
      <c r="K660" s="117">
        <f t="shared" si="116"/>
        <v>0</v>
      </c>
      <c r="L660" s="179"/>
    </row>
    <row r="661" spans="1:12" ht="15.75" thickBot="1">
      <c r="A661" s="236"/>
      <c r="B661" s="181" t="s">
        <v>168</v>
      </c>
      <c r="C661" s="182"/>
      <c r="D661" s="183"/>
      <c r="E661" s="183">
        <f>SUM(E649:E660)</f>
        <v>6970</v>
      </c>
      <c r="F661" s="183">
        <f>SUM(F649:F660)</f>
        <v>402</v>
      </c>
      <c r="G661" s="184">
        <f>F661/E661*100</f>
        <v>5.7675753228120517</v>
      </c>
      <c r="H661" s="185">
        <v>5.4</v>
      </c>
      <c r="I661" s="182">
        <f>SUM(I649:I660)</f>
        <v>1250</v>
      </c>
      <c r="J661" s="182">
        <f>SUM(J649:J660)</f>
        <v>0</v>
      </c>
      <c r="K661" s="182">
        <f t="shared" si="116"/>
        <v>1250</v>
      </c>
      <c r="L661" s="186">
        <f>SUM(L649:L660)</f>
        <v>0</v>
      </c>
    </row>
    <row r="662" spans="1:12" ht="15.75" thickBot="1"/>
    <row r="663" spans="1:12" ht="18.75">
      <c r="A663" s="234" t="s">
        <v>67</v>
      </c>
      <c r="B663" s="146" t="s">
        <v>1</v>
      </c>
      <c r="C663" s="147" t="s">
        <v>67</v>
      </c>
      <c r="D663" s="148"/>
      <c r="E663" s="148"/>
      <c r="F663" s="148"/>
      <c r="G663" s="148"/>
      <c r="H663" s="148"/>
      <c r="I663" s="148"/>
      <c r="J663" s="148"/>
      <c r="K663" s="148"/>
      <c r="L663" s="149"/>
    </row>
    <row r="664" spans="1:12">
      <c r="A664" s="235"/>
      <c r="B664" s="101" t="s">
        <v>151</v>
      </c>
      <c r="C664" s="110" t="s">
        <v>189</v>
      </c>
      <c r="D664" s="103"/>
      <c r="E664" s="103"/>
      <c r="F664" s="103"/>
      <c r="G664" s="103"/>
      <c r="H664" s="103"/>
      <c r="I664" s="103"/>
      <c r="J664" s="103"/>
      <c r="K664" s="103"/>
      <c r="L664" s="150"/>
    </row>
    <row r="665" spans="1:12">
      <c r="A665" s="235"/>
      <c r="B665" s="101" t="s">
        <v>152</v>
      </c>
      <c r="C665" s="110" t="s">
        <v>182</v>
      </c>
      <c r="D665" s="103"/>
      <c r="E665" s="103"/>
      <c r="F665" s="103"/>
      <c r="G665" s="103"/>
      <c r="H665" s="103"/>
      <c r="I665" s="103"/>
      <c r="J665" s="103"/>
      <c r="K665" s="103"/>
      <c r="L665" s="150"/>
    </row>
    <row r="666" spans="1:12">
      <c r="A666" s="235"/>
      <c r="B666" s="101" t="s">
        <v>6</v>
      </c>
      <c r="C666" s="107">
        <v>9403</v>
      </c>
      <c r="D666" s="103"/>
      <c r="E666" s="103"/>
      <c r="F666" s="103"/>
      <c r="G666" s="103"/>
      <c r="H666" s="103"/>
      <c r="I666" s="103"/>
      <c r="J666" s="103"/>
      <c r="K666" s="103"/>
      <c r="L666" s="150"/>
    </row>
    <row r="667" spans="1:12">
      <c r="A667" s="235"/>
      <c r="B667" s="101" t="s">
        <v>153</v>
      </c>
      <c r="C667" s="110" t="s">
        <v>51</v>
      </c>
      <c r="D667" s="103"/>
      <c r="E667" s="103"/>
      <c r="F667" s="103"/>
      <c r="G667" s="103"/>
      <c r="H667" s="103"/>
      <c r="I667" s="103"/>
      <c r="J667" s="103"/>
      <c r="K667" s="103"/>
      <c r="L667" s="150"/>
    </row>
    <row r="668" spans="1:12">
      <c r="A668" s="235"/>
      <c r="B668" s="101" t="s">
        <v>154</v>
      </c>
      <c r="C668" s="107">
        <v>2011</v>
      </c>
      <c r="D668" s="103"/>
      <c r="E668" s="103"/>
      <c r="F668" s="103"/>
      <c r="G668" s="103"/>
      <c r="H668" s="103"/>
      <c r="I668" s="103"/>
      <c r="J668" s="103"/>
      <c r="K668" s="103"/>
      <c r="L668" s="150"/>
    </row>
    <row r="669" spans="1:12">
      <c r="A669" s="235"/>
      <c r="B669" s="99"/>
      <c r="C669" s="105"/>
      <c r="D669" s="105"/>
      <c r="E669" s="105"/>
      <c r="F669" s="105"/>
      <c r="G669" s="105"/>
      <c r="H669" s="105"/>
      <c r="I669" s="105"/>
      <c r="J669" s="105"/>
      <c r="K669" s="105"/>
      <c r="L669" s="151"/>
    </row>
    <row r="670" spans="1:12" ht="75">
      <c r="A670" s="235"/>
      <c r="B670" s="108">
        <v>2017</v>
      </c>
      <c r="C670" s="109" t="s">
        <v>170</v>
      </c>
      <c r="D670" s="109" t="s">
        <v>171</v>
      </c>
      <c r="E670" s="109" t="s">
        <v>173</v>
      </c>
      <c r="F670" s="109" t="s">
        <v>174</v>
      </c>
      <c r="G670" s="109" t="s">
        <v>177</v>
      </c>
      <c r="H670" s="109" t="s">
        <v>175</v>
      </c>
      <c r="I670" s="109" t="s">
        <v>172</v>
      </c>
      <c r="J670" s="109" t="s">
        <v>178</v>
      </c>
      <c r="K670" s="109" t="s">
        <v>179</v>
      </c>
      <c r="L670" s="152" t="s">
        <v>176</v>
      </c>
    </row>
    <row r="671" spans="1:12">
      <c r="A671" s="235"/>
      <c r="B671" s="116" t="s">
        <v>156</v>
      </c>
      <c r="C671" s="117">
        <v>73283</v>
      </c>
      <c r="D671" s="118">
        <f>C671+E671</f>
        <v>74458</v>
      </c>
      <c r="E671" s="118">
        <v>1175</v>
      </c>
      <c r="F671" s="118">
        <v>65</v>
      </c>
      <c r="G671" s="119">
        <f>F671/E671*100</f>
        <v>5.5319148936170208</v>
      </c>
      <c r="H671" s="119">
        <v>6.6</v>
      </c>
      <c r="I671" s="117"/>
      <c r="J671" s="117"/>
      <c r="K671" s="117">
        <f t="shared" ref="K671:K683" si="120">I671+J671</f>
        <v>0</v>
      </c>
      <c r="L671" s="179"/>
    </row>
    <row r="672" spans="1:12">
      <c r="A672" s="235"/>
      <c r="B672" s="116" t="s">
        <v>157</v>
      </c>
      <c r="C672" s="117">
        <f>D671</f>
        <v>74458</v>
      </c>
      <c r="D672" s="118">
        <f t="shared" ref="D672:D682" si="121">C672+E672</f>
        <v>74798</v>
      </c>
      <c r="E672" s="118">
        <v>340</v>
      </c>
      <c r="F672" s="118">
        <v>49</v>
      </c>
      <c r="G672" s="119">
        <f t="shared" ref="G672:G682" si="122">F672/E672*100</f>
        <v>14.411764705882351</v>
      </c>
      <c r="H672" s="119">
        <v>6.6</v>
      </c>
      <c r="I672" s="117"/>
      <c r="J672" s="117"/>
      <c r="K672" s="117">
        <f t="shared" si="120"/>
        <v>0</v>
      </c>
      <c r="L672" s="179"/>
    </row>
    <row r="673" spans="1:12">
      <c r="A673" s="235"/>
      <c r="B673" s="116" t="s">
        <v>158</v>
      </c>
      <c r="C673" s="117">
        <f t="shared" ref="C673:C682" si="123">D672</f>
        <v>74798</v>
      </c>
      <c r="D673" s="118">
        <f t="shared" si="121"/>
        <v>75223</v>
      </c>
      <c r="E673" s="118">
        <v>425</v>
      </c>
      <c r="F673" s="118">
        <v>38</v>
      </c>
      <c r="G673" s="119">
        <f t="shared" si="122"/>
        <v>8.9411764705882355</v>
      </c>
      <c r="H673" s="119">
        <v>6.6</v>
      </c>
      <c r="I673" s="117"/>
      <c r="J673" s="117"/>
      <c r="K673" s="117">
        <f t="shared" si="120"/>
        <v>0</v>
      </c>
      <c r="L673" s="179"/>
    </row>
    <row r="674" spans="1:12">
      <c r="A674" s="235"/>
      <c r="B674" s="116" t="s">
        <v>159</v>
      </c>
      <c r="C674" s="117">
        <f t="shared" si="123"/>
        <v>75223</v>
      </c>
      <c r="D674" s="118">
        <f t="shared" si="121"/>
        <v>76022</v>
      </c>
      <c r="E674" s="118">
        <v>799</v>
      </c>
      <c r="F674" s="118">
        <v>45</v>
      </c>
      <c r="G674" s="119">
        <f t="shared" si="122"/>
        <v>5.632040050062578</v>
      </c>
      <c r="H674" s="119">
        <v>6.6</v>
      </c>
      <c r="I674" s="117">
        <v>1250</v>
      </c>
      <c r="J674" s="117"/>
      <c r="K674" s="117">
        <f t="shared" si="120"/>
        <v>1250</v>
      </c>
      <c r="L674" s="179"/>
    </row>
    <row r="675" spans="1:12">
      <c r="A675" s="235"/>
      <c r="B675" s="116" t="s">
        <v>160</v>
      </c>
      <c r="C675" s="117">
        <f t="shared" si="123"/>
        <v>76022</v>
      </c>
      <c r="D675" s="118">
        <f t="shared" si="121"/>
        <v>77732</v>
      </c>
      <c r="E675" s="118">
        <v>1710</v>
      </c>
      <c r="F675" s="118">
        <v>118</v>
      </c>
      <c r="G675" s="119">
        <f t="shared" si="122"/>
        <v>6.9005847953216373</v>
      </c>
      <c r="H675" s="119">
        <v>6.6</v>
      </c>
      <c r="I675" s="120"/>
      <c r="J675" s="120"/>
      <c r="K675" s="120">
        <f t="shared" si="120"/>
        <v>0</v>
      </c>
      <c r="L675" s="180"/>
    </row>
    <row r="676" spans="1:12">
      <c r="A676" s="235"/>
      <c r="B676" s="116" t="s">
        <v>161</v>
      </c>
      <c r="C676" s="117">
        <f t="shared" si="123"/>
        <v>77732</v>
      </c>
      <c r="D676" s="118">
        <f t="shared" si="121"/>
        <v>79273</v>
      </c>
      <c r="E676" s="118">
        <v>1541</v>
      </c>
      <c r="F676" s="118">
        <v>103</v>
      </c>
      <c r="G676" s="119">
        <f t="shared" si="122"/>
        <v>6.6839714471122651</v>
      </c>
      <c r="H676" s="119">
        <v>6.6</v>
      </c>
      <c r="I676" s="120"/>
      <c r="J676" s="120"/>
      <c r="K676" s="120">
        <f t="shared" si="120"/>
        <v>0</v>
      </c>
      <c r="L676" s="180"/>
    </row>
    <row r="677" spans="1:12">
      <c r="A677" s="235"/>
      <c r="B677" s="116" t="s">
        <v>162</v>
      </c>
      <c r="C677" s="117">
        <f t="shared" si="123"/>
        <v>79273</v>
      </c>
      <c r="D677" s="118">
        <f t="shared" si="121"/>
        <v>79406</v>
      </c>
      <c r="E677" s="118">
        <v>133</v>
      </c>
      <c r="F677" s="118">
        <v>11</v>
      </c>
      <c r="G677" s="119">
        <f t="shared" si="122"/>
        <v>8.2706766917293226</v>
      </c>
      <c r="H677" s="119">
        <v>6.6</v>
      </c>
      <c r="I677" s="120"/>
      <c r="J677" s="120"/>
      <c r="K677" s="120">
        <f t="shared" si="120"/>
        <v>0</v>
      </c>
      <c r="L677" s="180"/>
    </row>
    <row r="678" spans="1:12">
      <c r="A678" s="235"/>
      <c r="B678" s="116" t="s">
        <v>163</v>
      </c>
      <c r="C678" s="117">
        <f t="shared" si="123"/>
        <v>79406</v>
      </c>
      <c r="D678" s="118">
        <f t="shared" si="121"/>
        <v>79721</v>
      </c>
      <c r="E678" s="118">
        <v>315</v>
      </c>
      <c r="F678" s="118">
        <v>20</v>
      </c>
      <c r="G678" s="119">
        <f t="shared" si="122"/>
        <v>6.3492063492063489</v>
      </c>
      <c r="H678" s="119">
        <v>6.6</v>
      </c>
      <c r="I678" s="120"/>
      <c r="J678" s="120"/>
      <c r="K678" s="120">
        <f t="shared" si="120"/>
        <v>0</v>
      </c>
      <c r="L678" s="180"/>
    </row>
    <row r="679" spans="1:12">
      <c r="A679" s="235"/>
      <c r="B679" s="116" t="s">
        <v>164</v>
      </c>
      <c r="C679" s="117">
        <f t="shared" si="123"/>
        <v>79721</v>
      </c>
      <c r="D679" s="118">
        <f t="shared" si="121"/>
        <v>81960</v>
      </c>
      <c r="E679" s="118">
        <v>2239</v>
      </c>
      <c r="F679" s="118">
        <v>144</v>
      </c>
      <c r="G679" s="119">
        <f t="shared" si="122"/>
        <v>6.4314426083072807</v>
      </c>
      <c r="H679" s="119">
        <v>6.6</v>
      </c>
      <c r="I679" s="120"/>
      <c r="J679" s="120"/>
      <c r="K679" s="120">
        <f t="shared" si="120"/>
        <v>0</v>
      </c>
      <c r="L679" s="180"/>
    </row>
    <row r="680" spans="1:12">
      <c r="A680" s="235"/>
      <c r="B680" s="116" t="s">
        <v>165</v>
      </c>
      <c r="C680" s="117">
        <f t="shared" si="123"/>
        <v>81960</v>
      </c>
      <c r="D680" s="118">
        <f t="shared" si="121"/>
        <v>83726</v>
      </c>
      <c r="E680" s="118">
        <v>1766</v>
      </c>
      <c r="F680" s="118">
        <v>122</v>
      </c>
      <c r="G680" s="119">
        <f t="shared" si="122"/>
        <v>6.9082672706681763</v>
      </c>
      <c r="H680" s="119">
        <v>6.6</v>
      </c>
      <c r="I680" s="120"/>
      <c r="J680" s="120"/>
      <c r="K680" s="120">
        <f t="shared" si="120"/>
        <v>0</v>
      </c>
      <c r="L680" s="180"/>
    </row>
    <row r="681" spans="1:12">
      <c r="A681" s="235"/>
      <c r="B681" s="116" t="s">
        <v>166</v>
      </c>
      <c r="C681" s="117">
        <f t="shared" si="123"/>
        <v>83726</v>
      </c>
      <c r="D681" s="118">
        <f t="shared" si="121"/>
        <v>84936</v>
      </c>
      <c r="E681" s="118">
        <v>1210</v>
      </c>
      <c r="F681" s="118">
        <v>78</v>
      </c>
      <c r="G681" s="119">
        <f t="shared" si="122"/>
        <v>6.446280991735537</v>
      </c>
      <c r="H681" s="119">
        <v>6.6</v>
      </c>
      <c r="I681" s="117"/>
      <c r="J681" s="117"/>
      <c r="K681" s="117">
        <f t="shared" si="120"/>
        <v>0</v>
      </c>
      <c r="L681" s="179"/>
    </row>
    <row r="682" spans="1:12">
      <c r="A682" s="235"/>
      <c r="B682" s="116" t="s">
        <v>167</v>
      </c>
      <c r="C682" s="117">
        <f t="shared" si="123"/>
        <v>84936</v>
      </c>
      <c r="D682" s="118">
        <f t="shared" si="121"/>
        <v>85021</v>
      </c>
      <c r="E682" s="118">
        <v>85</v>
      </c>
      <c r="F682" s="118">
        <v>10</v>
      </c>
      <c r="G682" s="119">
        <f t="shared" si="122"/>
        <v>11.76470588235294</v>
      </c>
      <c r="H682" s="119">
        <v>6.6</v>
      </c>
      <c r="I682" s="117"/>
      <c r="J682" s="117"/>
      <c r="K682" s="117">
        <f t="shared" si="120"/>
        <v>0</v>
      </c>
      <c r="L682" s="179"/>
    </row>
    <row r="683" spans="1:12" ht="15.75" thickBot="1">
      <c r="A683" s="236"/>
      <c r="B683" s="181" t="s">
        <v>168</v>
      </c>
      <c r="C683" s="182"/>
      <c r="D683" s="183"/>
      <c r="E683" s="183">
        <f>SUM(E671:E682)</f>
        <v>11738</v>
      </c>
      <c r="F683" s="183">
        <f>SUM(F671:F682)</f>
        <v>803</v>
      </c>
      <c r="G683" s="184">
        <f>F683/E683*100</f>
        <v>6.8410291361390358</v>
      </c>
      <c r="H683" s="185">
        <v>6.6</v>
      </c>
      <c r="I683" s="182">
        <f>SUM(I671:I682)</f>
        <v>1250</v>
      </c>
      <c r="J683" s="182">
        <f>SUM(J671:J682)</f>
        <v>0</v>
      </c>
      <c r="K683" s="182">
        <f t="shared" si="120"/>
        <v>1250</v>
      </c>
      <c r="L683" s="186">
        <f>SUM(L671:L682)</f>
        <v>0</v>
      </c>
    </row>
    <row r="684" spans="1:12" ht="15.75" thickBot="1"/>
    <row r="685" spans="1:12" ht="18.75">
      <c r="A685" s="234" t="s">
        <v>68</v>
      </c>
      <c r="B685" s="146" t="s">
        <v>1</v>
      </c>
      <c r="C685" s="147" t="s">
        <v>68</v>
      </c>
      <c r="D685" s="148"/>
      <c r="E685" s="148"/>
      <c r="F685" s="148"/>
      <c r="G685" s="148"/>
      <c r="H685" s="148"/>
      <c r="I685" s="148"/>
      <c r="J685" s="148"/>
      <c r="K685" s="148"/>
      <c r="L685" s="149"/>
    </row>
    <row r="686" spans="1:12">
      <c r="A686" s="235"/>
      <c r="B686" s="101" t="s">
        <v>151</v>
      </c>
      <c r="C686" s="110" t="s">
        <v>189</v>
      </c>
      <c r="D686" s="103"/>
      <c r="E686" s="103"/>
      <c r="F686" s="103"/>
      <c r="G686" s="103"/>
      <c r="H686" s="103"/>
      <c r="I686" s="103"/>
      <c r="J686" s="103"/>
      <c r="K686" s="103"/>
      <c r="L686" s="150"/>
    </row>
    <row r="687" spans="1:12">
      <c r="A687" s="235"/>
      <c r="B687" s="101" t="s">
        <v>152</v>
      </c>
      <c r="C687" s="110" t="s">
        <v>182</v>
      </c>
      <c r="D687" s="103"/>
      <c r="E687" s="103"/>
      <c r="F687" s="103"/>
      <c r="G687" s="103"/>
      <c r="H687" s="103"/>
      <c r="I687" s="103"/>
      <c r="J687" s="103"/>
      <c r="K687" s="103"/>
      <c r="L687" s="150"/>
    </row>
    <row r="688" spans="1:12">
      <c r="A688" s="235"/>
      <c r="B688" s="101" t="s">
        <v>6</v>
      </c>
      <c r="C688" s="107">
        <v>9403</v>
      </c>
      <c r="D688" s="103"/>
      <c r="E688" s="103"/>
      <c r="F688" s="103"/>
      <c r="G688" s="103"/>
      <c r="H688" s="103"/>
      <c r="I688" s="103"/>
      <c r="J688" s="103"/>
      <c r="K688" s="103"/>
      <c r="L688" s="150"/>
    </row>
    <row r="689" spans="1:12">
      <c r="A689" s="235"/>
      <c r="B689" s="101" t="s">
        <v>153</v>
      </c>
      <c r="C689" s="110" t="s">
        <v>51</v>
      </c>
      <c r="D689" s="103"/>
      <c r="E689" s="103"/>
      <c r="F689" s="103"/>
      <c r="G689" s="103"/>
      <c r="H689" s="103"/>
      <c r="I689" s="103"/>
      <c r="J689" s="103"/>
      <c r="K689" s="103"/>
      <c r="L689" s="150"/>
    </row>
    <row r="690" spans="1:12">
      <c r="A690" s="235"/>
      <c r="B690" s="101" t="s">
        <v>154</v>
      </c>
      <c r="C690" s="107">
        <v>2011</v>
      </c>
      <c r="D690" s="103"/>
      <c r="E690" s="103"/>
      <c r="F690" s="103"/>
      <c r="G690" s="103"/>
      <c r="H690" s="103"/>
      <c r="I690" s="103"/>
      <c r="J690" s="103"/>
      <c r="K690" s="103"/>
      <c r="L690" s="150"/>
    </row>
    <row r="691" spans="1:12">
      <c r="A691" s="235"/>
      <c r="B691" s="99"/>
      <c r="C691" s="105"/>
      <c r="D691" s="105"/>
      <c r="E691" s="105"/>
      <c r="F691" s="105"/>
      <c r="G691" s="105"/>
      <c r="H691" s="105"/>
      <c r="I691" s="105"/>
      <c r="J691" s="105"/>
      <c r="K691" s="105"/>
      <c r="L691" s="151"/>
    </row>
    <row r="692" spans="1:12" ht="75">
      <c r="A692" s="235"/>
      <c r="B692" s="108">
        <v>2017</v>
      </c>
      <c r="C692" s="109" t="s">
        <v>170</v>
      </c>
      <c r="D692" s="109" t="s">
        <v>171</v>
      </c>
      <c r="E692" s="109" t="s">
        <v>173</v>
      </c>
      <c r="F692" s="109" t="s">
        <v>174</v>
      </c>
      <c r="G692" s="109" t="s">
        <v>177</v>
      </c>
      <c r="H692" s="109" t="s">
        <v>175</v>
      </c>
      <c r="I692" s="109" t="s">
        <v>172</v>
      </c>
      <c r="J692" s="109" t="s">
        <v>178</v>
      </c>
      <c r="K692" s="109" t="s">
        <v>179</v>
      </c>
      <c r="L692" s="152" t="s">
        <v>176</v>
      </c>
    </row>
    <row r="693" spans="1:12">
      <c r="A693" s="235"/>
      <c r="B693" s="116" t="s">
        <v>156</v>
      </c>
      <c r="C693" s="117">
        <v>60062</v>
      </c>
      <c r="D693" s="118">
        <f>C693+E693</f>
        <v>60112</v>
      </c>
      <c r="E693" s="118">
        <v>50</v>
      </c>
      <c r="F693" s="118">
        <v>13</v>
      </c>
      <c r="G693" s="119">
        <f>F693/E693*100</f>
        <v>26</v>
      </c>
      <c r="H693" s="119">
        <v>6.6</v>
      </c>
      <c r="I693" s="117"/>
      <c r="J693" s="117"/>
      <c r="K693" s="117">
        <f t="shared" ref="K693:K705" si="124">I693+J693</f>
        <v>0</v>
      </c>
      <c r="L693" s="179"/>
    </row>
    <row r="694" spans="1:12">
      <c r="A694" s="235"/>
      <c r="B694" s="116" t="s">
        <v>157</v>
      </c>
      <c r="C694" s="117">
        <f>D693</f>
        <v>60112</v>
      </c>
      <c r="D694" s="118">
        <f t="shared" ref="D694:D704" si="125">C694+E694</f>
        <v>60292</v>
      </c>
      <c r="E694" s="118">
        <v>180</v>
      </c>
      <c r="F694" s="118">
        <v>0</v>
      </c>
      <c r="G694" s="119">
        <f t="shared" ref="G694:G704" si="126">F694/E694*100</f>
        <v>0</v>
      </c>
      <c r="H694" s="119">
        <v>6.6</v>
      </c>
      <c r="I694" s="117"/>
      <c r="J694" s="117"/>
      <c r="K694" s="117">
        <f t="shared" si="124"/>
        <v>0</v>
      </c>
      <c r="L694" s="179"/>
    </row>
    <row r="695" spans="1:12">
      <c r="A695" s="235"/>
      <c r="B695" s="116" t="s">
        <v>158</v>
      </c>
      <c r="C695" s="117">
        <f t="shared" ref="C695:C704" si="127">D694</f>
        <v>60292</v>
      </c>
      <c r="D695" s="118">
        <f t="shared" si="125"/>
        <v>60775</v>
      </c>
      <c r="E695" s="118">
        <v>483</v>
      </c>
      <c r="F695" s="118">
        <v>31</v>
      </c>
      <c r="G695" s="119">
        <f>F695/(E695+E694)*100</f>
        <v>4.675716440422323</v>
      </c>
      <c r="H695" s="119">
        <v>6.6</v>
      </c>
      <c r="I695" s="117">
        <v>1250</v>
      </c>
      <c r="J695" s="117"/>
      <c r="K695" s="117">
        <f t="shared" si="124"/>
        <v>1250</v>
      </c>
      <c r="L695" s="179"/>
    </row>
    <row r="696" spans="1:12">
      <c r="A696" s="235"/>
      <c r="B696" s="116" t="s">
        <v>159</v>
      </c>
      <c r="C696" s="117">
        <f t="shared" si="127"/>
        <v>60775</v>
      </c>
      <c r="D696" s="118">
        <f t="shared" si="125"/>
        <v>61285</v>
      </c>
      <c r="E696" s="118">
        <v>510</v>
      </c>
      <c r="F696" s="118">
        <v>15</v>
      </c>
      <c r="G696" s="119">
        <f>F696/E696*100</f>
        <v>2.9411764705882351</v>
      </c>
      <c r="H696" s="119">
        <v>6.6</v>
      </c>
      <c r="I696" s="117"/>
      <c r="J696" s="117"/>
      <c r="K696" s="117">
        <f t="shared" si="124"/>
        <v>0</v>
      </c>
      <c r="L696" s="179"/>
    </row>
    <row r="697" spans="1:12">
      <c r="A697" s="235"/>
      <c r="B697" s="116" t="s">
        <v>160</v>
      </c>
      <c r="C697" s="117">
        <f t="shared" si="127"/>
        <v>61285</v>
      </c>
      <c r="D697" s="118">
        <f t="shared" si="125"/>
        <v>61555</v>
      </c>
      <c r="E697" s="118">
        <v>270</v>
      </c>
      <c r="F697" s="118">
        <v>56</v>
      </c>
      <c r="G697" s="119">
        <f t="shared" si="126"/>
        <v>20.74074074074074</v>
      </c>
      <c r="H697" s="119">
        <v>6.6</v>
      </c>
      <c r="I697" s="120"/>
      <c r="J697" s="120"/>
      <c r="K697" s="120">
        <f t="shared" si="124"/>
        <v>0</v>
      </c>
      <c r="L697" s="180"/>
    </row>
    <row r="698" spans="1:12">
      <c r="A698" s="235"/>
      <c r="B698" s="116" t="s">
        <v>161</v>
      </c>
      <c r="C698" s="117">
        <f t="shared" si="127"/>
        <v>61555</v>
      </c>
      <c r="D698" s="118">
        <f t="shared" si="125"/>
        <v>61555</v>
      </c>
      <c r="E698" s="118">
        <v>0</v>
      </c>
      <c r="F698" s="118">
        <v>0</v>
      </c>
      <c r="G698" s="119" t="e">
        <f t="shared" si="126"/>
        <v>#DIV/0!</v>
      </c>
      <c r="H698" s="119">
        <v>6.6</v>
      </c>
      <c r="I698" s="120"/>
      <c r="J698" s="120"/>
      <c r="K698" s="120">
        <f t="shared" si="124"/>
        <v>0</v>
      </c>
      <c r="L698" s="180"/>
    </row>
    <row r="699" spans="1:12">
      <c r="A699" s="235"/>
      <c r="B699" s="116" t="s">
        <v>162</v>
      </c>
      <c r="C699" s="117">
        <f t="shared" si="127"/>
        <v>61555</v>
      </c>
      <c r="D699" s="118">
        <f t="shared" si="125"/>
        <v>62807</v>
      </c>
      <c r="E699" s="118">
        <v>1252</v>
      </c>
      <c r="F699" s="118">
        <v>78</v>
      </c>
      <c r="G699" s="119">
        <f t="shared" si="126"/>
        <v>6.2300319488817886</v>
      </c>
      <c r="H699" s="119">
        <v>6.6</v>
      </c>
      <c r="I699" s="120">
        <v>6737</v>
      </c>
      <c r="J699" s="120"/>
      <c r="K699" s="120">
        <f t="shared" si="124"/>
        <v>6737</v>
      </c>
      <c r="L699" s="180"/>
    </row>
    <row r="700" spans="1:12">
      <c r="A700" s="235"/>
      <c r="B700" s="116" t="s">
        <v>163</v>
      </c>
      <c r="C700" s="117">
        <f t="shared" si="127"/>
        <v>62807</v>
      </c>
      <c r="D700" s="118">
        <f t="shared" si="125"/>
        <v>62827</v>
      </c>
      <c r="E700" s="118">
        <v>20</v>
      </c>
      <c r="F700" s="118">
        <v>0</v>
      </c>
      <c r="G700" s="119">
        <f t="shared" si="126"/>
        <v>0</v>
      </c>
      <c r="H700" s="119">
        <v>6.6</v>
      </c>
      <c r="I700" s="120"/>
      <c r="J700" s="120"/>
      <c r="K700" s="120">
        <f t="shared" si="124"/>
        <v>0</v>
      </c>
      <c r="L700" s="180"/>
    </row>
    <row r="701" spans="1:12">
      <c r="A701" s="235"/>
      <c r="B701" s="116" t="s">
        <v>164</v>
      </c>
      <c r="C701" s="117">
        <f t="shared" si="127"/>
        <v>62827</v>
      </c>
      <c r="D701" s="118">
        <f t="shared" si="125"/>
        <v>63487</v>
      </c>
      <c r="E701" s="118">
        <v>660</v>
      </c>
      <c r="F701" s="118">
        <v>49</v>
      </c>
      <c r="G701" s="119">
        <f t="shared" si="126"/>
        <v>7.4242424242424248</v>
      </c>
      <c r="H701" s="119">
        <v>6.6</v>
      </c>
      <c r="I701" s="120"/>
      <c r="J701" s="120"/>
      <c r="K701" s="120">
        <f t="shared" si="124"/>
        <v>0</v>
      </c>
      <c r="L701" s="180"/>
    </row>
    <row r="702" spans="1:12">
      <c r="A702" s="235"/>
      <c r="B702" s="116" t="s">
        <v>165</v>
      </c>
      <c r="C702" s="117">
        <f t="shared" si="127"/>
        <v>63487</v>
      </c>
      <c r="D702" s="118">
        <f t="shared" si="125"/>
        <v>64507</v>
      </c>
      <c r="E702" s="118">
        <v>1020</v>
      </c>
      <c r="F702" s="118">
        <v>64</v>
      </c>
      <c r="G702" s="119">
        <f t="shared" si="126"/>
        <v>6.2745098039215685</v>
      </c>
      <c r="H702" s="119">
        <v>6.6</v>
      </c>
      <c r="I702" s="120"/>
      <c r="J702" s="120"/>
      <c r="K702" s="120">
        <f t="shared" si="124"/>
        <v>0</v>
      </c>
      <c r="L702" s="180"/>
    </row>
    <row r="703" spans="1:12">
      <c r="A703" s="235"/>
      <c r="B703" s="116" t="s">
        <v>166</v>
      </c>
      <c r="C703" s="117">
        <f t="shared" si="127"/>
        <v>64507</v>
      </c>
      <c r="D703" s="118">
        <f t="shared" si="125"/>
        <v>65227</v>
      </c>
      <c r="E703" s="118">
        <v>720</v>
      </c>
      <c r="F703" s="118">
        <v>53</v>
      </c>
      <c r="G703" s="119">
        <f t="shared" si="126"/>
        <v>7.3611111111111116</v>
      </c>
      <c r="H703" s="119">
        <v>6.6</v>
      </c>
      <c r="I703" s="117"/>
      <c r="J703" s="117"/>
      <c r="K703" s="117">
        <f t="shared" si="124"/>
        <v>0</v>
      </c>
      <c r="L703" s="179"/>
    </row>
    <row r="704" spans="1:12">
      <c r="A704" s="235"/>
      <c r="B704" s="116" t="s">
        <v>167</v>
      </c>
      <c r="C704" s="117">
        <f t="shared" si="127"/>
        <v>65227</v>
      </c>
      <c r="D704" s="118">
        <f t="shared" si="125"/>
        <v>65765</v>
      </c>
      <c r="E704" s="118">
        <v>538</v>
      </c>
      <c r="F704" s="118">
        <v>40</v>
      </c>
      <c r="G704" s="119">
        <f t="shared" si="126"/>
        <v>7.4349442379182156</v>
      </c>
      <c r="H704" s="119">
        <v>6.6</v>
      </c>
      <c r="I704" s="117"/>
      <c r="J704" s="117"/>
      <c r="K704" s="117">
        <f t="shared" si="124"/>
        <v>0</v>
      </c>
      <c r="L704" s="179"/>
    </row>
    <row r="705" spans="1:12" ht="15.75" thickBot="1">
      <c r="A705" s="236"/>
      <c r="B705" s="181" t="s">
        <v>168</v>
      </c>
      <c r="C705" s="182"/>
      <c r="D705" s="183"/>
      <c r="E705" s="183">
        <f>SUM(E693:E704)</f>
        <v>5703</v>
      </c>
      <c r="F705" s="183">
        <f>SUM(F693:F704)</f>
        <v>399</v>
      </c>
      <c r="G705" s="184">
        <f>F705/E705*100</f>
        <v>6.996317727511836</v>
      </c>
      <c r="H705" s="185">
        <v>6.6</v>
      </c>
      <c r="I705" s="182">
        <f>SUM(I693:I704)</f>
        <v>7987</v>
      </c>
      <c r="J705" s="182">
        <f>SUM(J693:J704)</f>
        <v>0</v>
      </c>
      <c r="K705" s="182">
        <f t="shared" si="124"/>
        <v>7987</v>
      </c>
      <c r="L705" s="186">
        <f>SUM(L693:L704)</f>
        <v>0</v>
      </c>
    </row>
    <row r="706" spans="1:12" ht="15.75" thickBot="1"/>
    <row r="707" spans="1:12" ht="18.75">
      <c r="A707" s="234" t="s">
        <v>72</v>
      </c>
      <c r="B707" s="146" t="s">
        <v>1</v>
      </c>
      <c r="C707" s="187" t="s">
        <v>72</v>
      </c>
      <c r="D707" s="148"/>
      <c r="E707" s="148"/>
      <c r="F707" s="148"/>
      <c r="G707" s="148"/>
      <c r="H707" s="148"/>
      <c r="I707" s="148"/>
      <c r="J707" s="148"/>
      <c r="K707" s="148"/>
      <c r="L707" s="149"/>
    </row>
    <row r="708" spans="1:12">
      <c r="A708" s="235"/>
      <c r="B708" s="101" t="s">
        <v>151</v>
      </c>
      <c r="C708" s="110" t="s">
        <v>190</v>
      </c>
      <c r="D708" s="103"/>
      <c r="E708" s="103"/>
      <c r="F708" s="103"/>
      <c r="G708" s="103"/>
      <c r="H708" s="103"/>
      <c r="I708" s="103"/>
      <c r="J708" s="103"/>
      <c r="K708" s="103"/>
      <c r="L708" s="150"/>
    </row>
    <row r="709" spans="1:12">
      <c r="A709" s="235"/>
      <c r="B709" s="101" t="s">
        <v>152</v>
      </c>
      <c r="C709" s="110" t="s">
        <v>191</v>
      </c>
      <c r="D709" s="103"/>
      <c r="E709" s="103"/>
      <c r="F709" s="103"/>
      <c r="G709" s="103"/>
      <c r="H709" s="103"/>
      <c r="I709" s="103"/>
      <c r="J709" s="103"/>
      <c r="K709" s="103"/>
      <c r="L709" s="150"/>
    </row>
    <row r="710" spans="1:12">
      <c r="A710" s="235"/>
      <c r="B710" s="101" t="s">
        <v>6</v>
      </c>
      <c r="C710" s="107">
        <v>9404</v>
      </c>
      <c r="D710" s="103"/>
      <c r="E710" s="103"/>
      <c r="F710" s="103"/>
      <c r="G710" s="103"/>
      <c r="H710" s="103"/>
      <c r="I710" s="103"/>
      <c r="J710" s="103"/>
      <c r="K710" s="103"/>
      <c r="L710" s="150"/>
    </row>
    <row r="711" spans="1:12">
      <c r="A711" s="235"/>
      <c r="B711" s="101" t="s">
        <v>153</v>
      </c>
      <c r="C711" s="110" t="s">
        <v>74</v>
      </c>
      <c r="D711" s="103"/>
      <c r="E711" s="103"/>
      <c r="F711" s="103"/>
      <c r="G711" s="103"/>
      <c r="H711" s="103"/>
      <c r="I711" s="103"/>
      <c r="J711" s="103"/>
      <c r="K711" s="103"/>
      <c r="L711" s="150"/>
    </row>
    <row r="712" spans="1:12">
      <c r="A712" s="235"/>
      <c r="B712" s="101" t="s">
        <v>154</v>
      </c>
      <c r="C712" s="107">
        <v>1987</v>
      </c>
      <c r="D712" s="103"/>
      <c r="E712" s="103"/>
      <c r="F712" s="103"/>
      <c r="G712" s="103"/>
      <c r="H712" s="103"/>
      <c r="I712" s="103"/>
      <c r="J712" s="103"/>
      <c r="K712" s="103"/>
      <c r="L712" s="150"/>
    </row>
    <row r="713" spans="1:12">
      <c r="A713" s="235"/>
      <c r="B713" s="99"/>
      <c r="C713" s="105"/>
      <c r="D713" s="105"/>
      <c r="E713" s="105"/>
      <c r="F713" s="105"/>
      <c r="G713" s="105"/>
      <c r="H713" s="105"/>
      <c r="I713" s="105"/>
      <c r="J713" s="105"/>
      <c r="K713" s="105"/>
      <c r="L713" s="151"/>
    </row>
    <row r="714" spans="1:12" ht="75">
      <c r="A714" s="235"/>
      <c r="B714" s="108">
        <v>2017</v>
      </c>
      <c r="C714" s="109" t="s">
        <v>170</v>
      </c>
      <c r="D714" s="109" t="s">
        <v>171</v>
      </c>
      <c r="E714" s="109" t="s">
        <v>173</v>
      </c>
      <c r="F714" s="109" t="s">
        <v>174</v>
      </c>
      <c r="G714" s="109" t="s">
        <v>177</v>
      </c>
      <c r="H714" s="109" t="s">
        <v>175</v>
      </c>
      <c r="I714" s="109" t="s">
        <v>172</v>
      </c>
      <c r="J714" s="109" t="s">
        <v>178</v>
      </c>
      <c r="K714" s="109" t="s">
        <v>179</v>
      </c>
      <c r="L714" s="152" t="s">
        <v>176</v>
      </c>
    </row>
    <row r="715" spans="1:12">
      <c r="A715" s="235"/>
      <c r="B715" s="5" t="s">
        <v>156</v>
      </c>
      <c r="C715" s="21">
        <v>22377</v>
      </c>
      <c r="D715" s="33">
        <f>C715+E715</f>
        <v>22481</v>
      </c>
      <c r="E715" s="33">
        <v>104</v>
      </c>
      <c r="F715" s="33">
        <v>50</v>
      </c>
      <c r="G715" s="34">
        <f>F715/E715*100</f>
        <v>48.07692307692308</v>
      </c>
      <c r="H715" s="34">
        <v>13.8</v>
      </c>
      <c r="I715" s="21"/>
      <c r="J715" s="21"/>
      <c r="K715" s="21">
        <f t="shared" ref="K715:K727" si="128">I715+J715</f>
        <v>0</v>
      </c>
      <c r="L715" s="188"/>
    </row>
    <row r="716" spans="1:12">
      <c r="A716" s="235"/>
      <c r="B716" s="5" t="s">
        <v>157</v>
      </c>
      <c r="C716" s="21">
        <f>D715</f>
        <v>22481</v>
      </c>
      <c r="D716" s="33">
        <f t="shared" ref="D716:D726" si="129">C716+E716</f>
        <v>22575</v>
      </c>
      <c r="E716" s="33">
        <v>94</v>
      </c>
      <c r="F716" s="33">
        <v>21</v>
      </c>
      <c r="G716" s="34">
        <f t="shared" ref="G716:G726" si="130">F716/E716*100</f>
        <v>22.340425531914892</v>
      </c>
      <c r="H716" s="34">
        <v>13.8</v>
      </c>
      <c r="I716" s="21"/>
      <c r="J716" s="21"/>
      <c r="K716" s="21">
        <f t="shared" si="128"/>
        <v>0</v>
      </c>
      <c r="L716" s="188"/>
    </row>
    <row r="717" spans="1:12">
      <c r="A717" s="235"/>
      <c r="B717" s="5" t="s">
        <v>158</v>
      </c>
      <c r="C717" s="21">
        <f t="shared" ref="C717:C726" si="131">D716</f>
        <v>22575</v>
      </c>
      <c r="D717" s="33">
        <f t="shared" si="129"/>
        <v>22672</v>
      </c>
      <c r="E717" s="33">
        <v>97</v>
      </c>
      <c r="F717" s="33">
        <v>0</v>
      </c>
      <c r="G717" s="34">
        <f t="shared" si="130"/>
        <v>0</v>
      </c>
      <c r="H717" s="34">
        <v>13.8</v>
      </c>
      <c r="I717" s="21"/>
      <c r="J717" s="21">
        <v>1047</v>
      </c>
      <c r="K717" s="21">
        <f t="shared" si="128"/>
        <v>1047</v>
      </c>
      <c r="L717" s="188"/>
    </row>
    <row r="718" spans="1:12">
      <c r="A718" s="235"/>
      <c r="B718" s="5" t="s">
        <v>159</v>
      </c>
      <c r="C718" s="21">
        <f t="shared" si="131"/>
        <v>22672</v>
      </c>
      <c r="D718" s="33">
        <f t="shared" si="129"/>
        <v>22801</v>
      </c>
      <c r="E718" s="33">
        <v>129</v>
      </c>
      <c r="F718" s="33">
        <v>56</v>
      </c>
      <c r="G718" s="34">
        <f t="shared" si="130"/>
        <v>43.410852713178294</v>
      </c>
      <c r="H718" s="34">
        <v>13.8</v>
      </c>
      <c r="I718" s="21"/>
      <c r="J718" s="21"/>
      <c r="K718" s="21">
        <f t="shared" si="128"/>
        <v>0</v>
      </c>
      <c r="L718" s="188"/>
    </row>
    <row r="719" spans="1:12">
      <c r="A719" s="235"/>
      <c r="B719" s="5" t="s">
        <v>160</v>
      </c>
      <c r="C719" s="21">
        <f t="shared" si="131"/>
        <v>22801</v>
      </c>
      <c r="D719" s="33">
        <f t="shared" si="129"/>
        <v>22918</v>
      </c>
      <c r="E719" s="33">
        <v>117</v>
      </c>
      <c r="F719" s="33">
        <v>36</v>
      </c>
      <c r="G719" s="34">
        <f t="shared" si="130"/>
        <v>30.76923076923077</v>
      </c>
      <c r="H719" s="34">
        <v>13.8</v>
      </c>
      <c r="I719" s="111"/>
      <c r="J719" s="111"/>
      <c r="K719" s="111">
        <f t="shared" si="128"/>
        <v>0</v>
      </c>
      <c r="L719" s="189"/>
    </row>
    <row r="720" spans="1:12">
      <c r="A720" s="235"/>
      <c r="B720" s="5" t="s">
        <v>161</v>
      </c>
      <c r="C720" s="21">
        <f t="shared" si="131"/>
        <v>22918</v>
      </c>
      <c r="D720" s="33">
        <f t="shared" si="129"/>
        <v>23002</v>
      </c>
      <c r="E720" s="33">
        <v>84</v>
      </c>
      <c r="F720" s="33">
        <v>26</v>
      </c>
      <c r="G720" s="34">
        <f t="shared" si="130"/>
        <v>30.952380952380953</v>
      </c>
      <c r="H720" s="34">
        <v>13.8</v>
      </c>
      <c r="I720" s="111"/>
      <c r="J720" s="111"/>
      <c r="K720" s="111">
        <f t="shared" si="128"/>
        <v>0</v>
      </c>
      <c r="L720" s="189"/>
    </row>
    <row r="721" spans="1:12">
      <c r="A721" s="235"/>
      <c r="B721" s="5" t="s">
        <v>162</v>
      </c>
      <c r="C721" s="21">
        <f t="shared" si="131"/>
        <v>23002</v>
      </c>
      <c r="D721" s="33">
        <f t="shared" si="129"/>
        <v>23062</v>
      </c>
      <c r="E721" s="33">
        <v>60</v>
      </c>
      <c r="F721" s="33">
        <v>0</v>
      </c>
      <c r="G721" s="34">
        <f t="shared" si="130"/>
        <v>0</v>
      </c>
      <c r="H721" s="34">
        <v>13.8</v>
      </c>
      <c r="I721" s="111"/>
      <c r="J721" s="111"/>
      <c r="K721" s="111">
        <f t="shared" si="128"/>
        <v>0</v>
      </c>
      <c r="L721" s="189"/>
    </row>
    <row r="722" spans="1:12">
      <c r="A722" s="235"/>
      <c r="B722" s="5" t="s">
        <v>163</v>
      </c>
      <c r="C722" s="21">
        <f t="shared" si="131"/>
        <v>23062</v>
      </c>
      <c r="D722" s="33">
        <f t="shared" si="129"/>
        <v>23147</v>
      </c>
      <c r="E722" s="33">
        <v>85</v>
      </c>
      <c r="F722" s="33">
        <v>20</v>
      </c>
      <c r="G722" s="34">
        <f t="shared" si="130"/>
        <v>23.52941176470588</v>
      </c>
      <c r="H722" s="34">
        <v>13.8</v>
      </c>
      <c r="I722" s="111">
        <v>5115.8999999999996</v>
      </c>
      <c r="J722" s="111">
        <v>8714</v>
      </c>
      <c r="K722" s="111">
        <f t="shared" si="128"/>
        <v>13829.9</v>
      </c>
      <c r="L722" s="189"/>
    </row>
    <row r="723" spans="1:12">
      <c r="A723" s="235"/>
      <c r="B723" s="5" t="s">
        <v>164</v>
      </c>
      <c r="C723" s="21">
        <f t="shared" si="131"/>
        <v>23147</v>
      </c>
      <c r="D723" s="33">
        <f t="shared" si="129"/>
        <v>23252</v>
      </c>
      <c r="E723" s="33">
        <v>105</v>
      </c>
      <c r="F723" s="33">
        <v>0</v>
      </c>
      <c r="G723" s="34">
        <f t="shared" si="130"/>
        <v>0</v>
      </c>
      <c r="H723" s="34">
        <v>13.8</v>
      </c>
      <c r="I723" s="111"/>
      <c r="J723" s="111"/>
      <c r="K723" s="111">
        <f t="shared" si="128"/>
        <v>0</v>
      </c>
      <c r="L723" s="189"/>
    </row>
    <row r="724" spans="1:12">
      <c r="A724" s="235"/>
      <c r="B724" s="5" t="s">
        <v>165</v>
      </c>
      <c r="C724" s="21">
        <f t="shared" si="131"/>
        <v>23252</v>
      </c>
      <c r="D724" s="33">
        <f t="shared" si="129"/>
        <v>23366</v>
      </c>
      <c r="E724" s="33">
        <v>114</v>
      </c>
      <c r="F724" s="33">
        <v>30</v>
      </c>
      <c r="G724" s="34">
        <f t="shared" si="130"/>
        <v>26.315789473684209</v>
      </c>
      <c r="H724" s="34">
        <v>13.8</v>
      </c>
      <c r="I724" s="111"/>
      <c r="J724" s="111"/>
      <c r="K724" s="111">
        <f t="shared" si="128"/>
        <v>0</v>
      </c>
      <c r="L724" s="189"/>
    </row>
    <row r="725" spans="1:12">
      <c r="A725" s="235"/>
      <c r="B725" s="5" t="s">
        <v>166</v>
      </c>
      <c r="C725" s="21">
        <f t="shared" si="131"/>
        <v>23366</v>
      </c>
      <c r="D725" s="33">
        <f t="shared" si="129"/>
        <v>23464</v>
      </c>
      <c r="E725" s="33">
        <v>98</v>
      </c>
      <c r="F725" s="33">
        <v>26</v>
      </c>
      <c r="G725" s="34">
        <f t="shared" si="130"/>
        <v>26.530612244897959</v>
      </c>
      <c r="H725" s="34">
        <v>13.8</v>
      </c>
      <c r="I725" s="21"/>
      <c r="J725" s="21">
        <v>4784</v>
      </c>
      <c r="K725" s="21">
        <f t="shared" si="128"/>
        <v>4784</v>
      </c>
      <c r="L725" s="188"/>
    </row>
    <row r="726" spans="1:12">
      <c r="A726" s="235"/>
      <c r="B726" s="5" t="s">
        <v>167</v>
      </c>
      <c r="C726" s="21">
        <f t="shared" si="131"/>
        <v>23464</v>
      </c>
      <c r="D726" s="33">
        <f t="shared" si="129"/>
        <v>23569</v>
      </c>
      <c r="E726" s="33">
        <v>105</v>
      </c>
      <c r="F726" s="33">
        <v>20</v>
      </c>
      <c r="G726" s="34">
        <f t="shared" si="130"/>
        <v>19.047619047619047</v>
      </c>
      <c r="H726" s="34">
        <v>13.8</v>
      </c>
      <c r="I726" s="21"/>
      <c r="J726" s="21"/>
      <c r="K726" s="21">
        <f t="shared" si="128"/>
        <v>0</v>
      </c>
      <c r="L726" s="188"/>
    </row>
    <row r="727" spans="1:12" ht="15.75" thickBot="1">
      <c r="A727" s="236"/>
      <c r="B727" s="190" t="s">
        <v>168</v>
      </c>
      <c r="C727" s="191"/>
      <c r="D727" s="192"/>
      <c r="E727" s="192">
        <f>SUM(E715:E726)</f>
        <v>1192</v>
      </c>
      <c r="F727" s="192">
        <f>SUM(F715:F726)</f>
        <v>285</v>
      </c>
      <c r="G727" s="193">
        <f>F727/E727*100</f>
        <v>23.909395973154364</v>
      </c>
      <c r="H727" s="194">
        <v>13.8</v>
      </c>
      <c r="I727" s="191">
        <f>SUM(I715:I726)</f>
        <v>5115.8999999999996</v>
      </c>
      <c r="J727" s="191">
        <f>SUM(J715:J726)</f>
        <v>14545</v>
      </c>
      <c r="K727" s="191">
        <f t="shared" si="128"/>
        <v>19660.900000000001</v>
      </c>
      <c r="L727" s="195">
        <f>SUM(L715:L726)</f>
        <v>0</v>
      </c>
    </row>
    <row r="728" spans="1:12" ht="15.75" thickBot="1"/>
    <row r="729" spans="1:12" ht="18.75">
      <c r="A729" s="234" t="s">
        <v>75</v>
      </c>
      <c r="B729" s="146" t="s">
        <v>1</v>
      </c>
      <c r="C729" s="187" t="s">
        <v>75</v>
      </c>
      <c r="D729" s="148"/>
      <c r="E729" s="148"/>
      <c r="F729" s="148"/>
      <c r="G729" s="148"/>
      <c r="H729" s="148"/>
      <c r="I729" s="148"/>
      <c r="J729" s="148"/>
      <c r="K729" s="148"/>
      <c r="L729" s="149"/>
    </row>
    <row r="730" spans="1:12">
      <c r="A730" s="235"/>
      <c r="B730" s="101" t="s">
        <v>151</v>
      </c>
      <c r="C730" s="110" t="s">
        <v>192</v>
      </c>
      <c r="D730" s="103"/>
      <c r="E730" s="103"/>
      <c r="F730" s="103"/>
      <c r="G730" s="103"/>
      <c r="H730" s="103"/>
      <c r="I730" s="103"/>
      <c r="J730" s="103"/>
      <c r="K730" s="103"/>
      <c r="L730" s="150"/>
    </row>
    <row r="731" spans="1:12">
      <c r="A731" s="235"/>
      <c r="B731" s="101" t="s">
        <v>152</v>
      </c>
      <c r="C731" s="110" t="s">
        <v>191</v>
      </c>
      <c r="D731" s="103"/>
      <c r="E731" s="103"/>
      <c r="F731" s="103"/>
      <c r="G731" s="103"/>
      <c r="H731" s="103"/>
      <c r="I731" s="103"/>
      <c r="J731" s="103"/>
      <c r="K731" s="103"/>
      <c r="L731" s="150"/>
    </row>
    <row r="732" spans="1:12">
      <c r="A732" s="235"/>
      <c r="B732" s="101" t="s">
        <v>6</v>
      </c>
      <c r="C732" s="107">
        <v>9404</v>
      </c>
      <c r="D732" s="103"/>
      <c r="E732" s="103"/>
      <c r="F732" s="103"/>
      <c r="G732" s="103"/>
      <c r="H732" s="103"/>
      <c r="I732" s="103"/>
      <c r="J732" s="103"/>
      <c r="K732" s="103"/>
      <c r="L732" s="150"/>
    </row>
    <row r="733" spans="1:12">
      <c r="A733" s="235"/>
      <c r="B733" s="101" t="s">
        <v>153</v>
      </c>
      <c r="C733" s="110" t="s">
        <v>77</v>
      </c>
      <c r="D733" s="103"/>
      <c r="E733" s="103"/>
      <c r="F733" s="103"/>
      <c r="G733" s="103"/>
      <c r="H733" s="103"/>
      <c r="I733" s="103"/>
      <c r="J733" s="103"/>
      <c r="K733" s="103"/>
      <c r="L733" s="150"/>
    </row>
    <row r="734" spans="1:12">
      <c r="A734" s="235"/>
      <c r="B734" s="101" t="s">
        <v>154</v>
      </c>
      <c r="C734" s="107">
        <v>1998</v>
      </c>
      <c r="D734" s="103"/>
      <c r="E734" s="103"/>
      <c r="F734" s="103"/>
      <c r="G734" s="103"/>
      <c r="H734" s="103"/>
      <c r="I734" s="103"/>
      <c r="J734" s="103"/>
      <c r="K734" s="103"/>
      <c r="L734" s="150"/>
    </row>
    <row r="735" spans="1:12">
      <c r="A735" s="235"/>
      <c r="B735" s="99"/>
      <c r="C735" s="105"/>
      <c r="D735" s="105"/>
      <c r="E735" s="105"/>
      <c r="F735" s="105"/>
      <c r="G735" s="105"/>
      <c r="H735" s="105"/>
      <c r="I735" s="105"/>
      <c r="J735" s="105"/>
      <c r="K735" s="105"/>
      <c r="L735" s="151"/>
    </row>
    <row r="736" spans="1:12" ht="75">
      <c r="A736" s="235"/>
      <c r="B736" s="108">
        <v>2017</v>
      </c>
      <c r="C736" s="109" t="s">
        <v>170</v>
      </c>
      <c r="D736" s="109" t="s">
        <v>171</v>
      </c>
      <c r="E736" s="109" t="s">
        <v>173</v>
      </c>
      <c r="F736" s="109" t="s">
        <v>174</v>
      </c>
      <c r="G736" s="109" t="s">
        <v>177</v>
      </c>
      <c r="H736" s="109" t="s">
        <v>175</v>
      </c>
      <c r="I736" s="109" t="s">
        <v>172</v>
      </c>
      <c r="J736" s="109" t="s">
        <v>178</v>
      </c>
      <c r="K736" s="109" t="s">
        <v>179</v>
      </c>
      <c r="L736" s="152" t="s">
        <v>176</v>
      </c>
    </row>
    <row r="737" spans="1:12">
      <c r="A737" s="235"/>
      <c r="B737" s="5" t="s">
        <v>156</v>
      </c>
      <c r="C737" s="21">
        <v>61464</v>
      </c>
      <c r="D737" s="33">
        <f>C737+E737</f>
        <v>61911</v>
      </c>
      <c r="E737" s="33">
        <v>447</v>
      </c>
      <c r="F737" s="33">
        <v>105</v>
      </c>
      <c r="G737" s="34">
        <f>F737/E737*100</f>
        <v>23.48993288590604</v>
      </c>
      <c r="H737" s="34">
        <v>13.8</v>
      </c>
      <c r="I737" s="21"/>
      <c r="J737" s="21"/>
      <c r="K737" s="21">
        <f t="shared" ref="K737:K749" si="132">I737+J737</f>
        <v>0</v>
      </c>
      <c r="L737" s="188"/>
    </row>
    <row r="738" spans="1:12">
      <c r="A738" s="235"/>
      <c r="B738" s="5" t="s">
        <v>157</v>
      </c>
      <c r="C738" s="21">
        <f>D737</f>
        <v>61911</v>
      </c>
      <c r="D738" s="33">
        <f t="shared" ref="D738:D748" si="133">C738+E738</f>
        <v>62377</v>
      </c>
      <c r="E738" s="33">
        <v>466</v>
      </c>
      <c r="F738" s="33">
        <v>99</v>
      </c>
      <c r="G738" s="34">
        <f t="shared" ref="G738:G748" si="134">F738/E738*100</f>
        <v>21.244635193133046</v>
      </c>
      <c r="H738" s="34">
        <v>13.8</v>
      </c>
      <c r="I738" s="21"/>
      <c r="J738" s="21"/>
      <c r="K738" s="21">
        <f t="shared" si="132"/>
        <v>0</v>
      </c>
      <c r="L738" s="188"/>
    </row>
    <row r="739" spans="1:12">
      <c r="A739" s="235"/>
      <c r="B739" s="5" t="s">
        <v>158</v>
      </c>
      <c r="C739" s="21">
        <f t="shared" ref="C739:C748" si="135">D738</f>
        <v>62377</v>
      </c>
      <c r="D739" s="33">
        <f t="shared" si="133"/>
        <v>62870</v>
      </c>
      <c r="E739" s="33">
        <v>493</v>
      </c>
      <c r="F739" s="33">
        <v>88</v>
      </c>
      <c r="G739" s="34">
        <f t="shared" si="134"/>
        <v>17.849898580121703</v>
      </c>
      <c r="H739" s="34">
        <v>13.8</v>
      </c>
      <c r="I739" s="21"/>
      <c r="J739" s="21"/>
      <c r="K739" s="21">
        <f t="shared" si="132"/>
        <v>0</v>
      </c>
      <c r="L739" s="188"/>
    </row>
    <row r="740" spans="1:12">
      <c r="A740" s="235"/>
      <c r="B740" s="5" t="s">
        <v>159</v>
      </c>
      <c r="C740" s="21">
        <f t="shared" si="135"/>
        <v>62870</v>
      </c>
      <c r="D740" s="33">
        <f t="shared" si="133"/>
        <v>63284</v>
      </c>
      <c r="E740" s="33">
        <v>414</v>
      </c>
      <c r="F740" s="33">
        <v>82</v>
      </c>
      <c r="G740" s="34">
        <f t="shared" si="134"/>
        <v>19.806763285024154</v>
      </c>
      <c r="H740" s="34">
        <v>13.8</v>
      </c>
      <c r="I740" s="21"/>
      <c r="J740" s="21"/>
      <c r="K740" s="21">
        <f t="shared" si="132"/>
        <v>0</v>
      </c>
      <c r="L740" s="188"/>
    </row>
    <row r="741" spans="1:12">
      <c r="A741" s="235"/>
      <c r="B741" s="5" t="s">
        <v>160</v>
      </c>
      <c r="C741" s="21">
        <f t="shared" si="135"/>
        <v>63284</v>
      </c>
      <c r="D741" s="33">
        <f t="shared" si="133"/>
        <v>63745</v>
      </c>
      <c r="E741" s="33">
        <v>461</v>
      </c>
      <c r="F741" s="33">
        <v>87</v>
      </c>
      <c r="G741" s="34">
        <f t="shared" si="134"/>
        <v>18.872017353579178</v>
      </c>
      <c r="H741" s="34">
        <v>13.8</v>
      </c>
      <c r="I741" s="111"/>
      <c r="J741" s="111"/>
      <c r="K741" s="111">
        <f t="shared" si="132"/>
        <v>0</v>
      </c>
      <c r="L741" s="189"/>
    </row>
    <row r="742" spans="1:12">
      <c r="A742" s="235"/>
      <c r="B742" s="5" t="s">
        <v>161</v>
      </c>
      <c r="C742" s="21">
        <f t="shared" si="135"/>
        <v>63745</v>
      </c>
      <c r="D742" s="33">
        <f t="shared" si="133"/>
        <v>64096</v>
      </c>
      <c r="E742" s="33">
        <v>351</v>
      </c>
      <c r="F742" s="33">
        <v>67</v>
      </c>
      <c r="G742" s="34">
        <f t="shared" si="134"/>
        <v>19.088319088319089</v>
      </c>
      <c r="H742" s="34">
        <v>13.8</v>
      </c>
      <c r="I742" s="111">
        <v>2696</v>
      </c>
      <c r="J742" s="111">
        <v>10746</v>
      </c>
      <c r="K742" s="111">
        <f t="shared" si="132"/>
        <v>13442</v>
      </c>
      <c r="L742" s="189"/>
    </row>
    <row r="743" spans="1:12">
      <c r="A743" s="235"/>
      <c r="B743" s="5" t="s">
        <v>162</v>
      </c>
      <c r="C743" s="21">
        <f t="shared" si="135"/>
        <v>64096</v>
      </c>
      <c r="D743" s="33">
        <f t="shared" si="133"/>
        <v>64505</v>
      </c>
      <c r="E743" s="33">
        <v>409</v>
      </c>
      <c r="F743" s="33">
        <v>80</v>
      </c>
      <c r="G743" s="34">
        <f t="shared" si="134"/>
        <v>19.559902200488999</v>
      </c>
      <c r="H743" s="34">
        <v>13.8</v>
      </c>
      <c r="I743" s="111"/>
      <c r="J743" s="111"/>
      <c r="K743" s="111">
        <f t="shared" si="132"/>
        <v>0</v>
      </c>
      <c r="L743" s="189"/>
    </row>
    <row r="744" spans="1:12">
      <c r="A744" s="235"/>
      <c r="B744" s="5" t="s">
        <v>163</v>
      </c>
      <c r="C744" s="21">
        <f t="shared" si="135"/>
        <v>64505</v>
      </c>
      <c r="D744" s="33">
        <f t="shared" si="133"/>
        <v>64991</v>
      </c>
      <c r="E744" s="33">
        <v>486</v>
      </c>
      <c r="F744" s="33">
        <v>91</v>
      </c>
      <c r="G744" s="34">
        <f t="shared" si="134"/>
        <v>18.724279835390949</v>
      </c>
      <c r="H744" s="34">
        <v>13.8</v>
      </c>
      <c r="I744" s="111"/>
      <c r="J744" s="111"/>
      <c r="K744" s="111">
        <f t="shared" si="132"/>
        <v>0</v>
      </c>
      <c r="L744" s="189"/>
    </row>
    <row r="745" spans="1:12">
      <c r="A745" s="235"/>
      <c r="B745" s="5" t="s">
        <v>164</v>
      </c>
      <c r="C745" s="21">
        <f t="shared" si="135"/>
        <v>64991</v>
      </c>
      <c r="D745" s="33">
        <f t="shared" si="133"/>
        <v>65400</v>
      </c>
      <c r="E745" s="33">
        <v>409</v>
      </c>
      <c r="F745" s="33">
        <v>75</v>
      </c>
      <c r="G745" s="34">
        <f t="shared" si="134"/>
        <v>18.337408312958438</v>
      </c>
      <c r="H745" s="34">
        <v>13.8</v>
      </c>
      <c r="I745" s="111"/>
      <c r="J745" s="111"/>
      <c r="K745" s="111">
        <f t="shared" si="132"/>
        <v>0</v>
      </c>
      <c r="L745" s="189"/>
    </row>
    <row r="746" spans="1:12">
      <c r="A746" s="235"/>
      <c r="B746" s="5" t="s">
        <v>165</v>
      </c>
      <c r="C746" s="21">
        <f t="shared" si="135"/>
        <v>65400</v>
      </c>
      <c r="D746" s="33">
        <f t="shared" si="133"/>
        <v>65880</v>
      </c>
      <c r="E746" s="33">
        <v>480</v>
      </c>
      <c r="F746" s="33">
        <v>90</v>
      </c>
      <c r="G746" s="34">
        <f t="shared" si="134"/>
        <v>18.75</v>
      </c>
      <c r="H746" s="34">
        <v>13.8</v>
      </c>
      <c r="I746" s="111"/>
      <c r="J746" s="111"/>
      <c r="K746" s="111">
        <f t="shared" si="132"/>
        <v>0</v>
      </c>
      <c r="L746" s="189"/>
    </row>
    <row r="747" spans="1:12">
      <c r="A747" s="235"/>
      <c r="B747" s="5" t="s">
        <v>166</v>
      </c>
      <c r="C747" s="21">
        <f t="shared" si="135"/>
        <v>65880</v>
      </c>
      <c r="D747" s="33">
        <f t="shared" si="133"/>
        <v>66135</v>
      </c>
      <c r="E747" s="33">
        <v>255</v>
      </c>
      <c r="F747" s="33">
        <v>58</v>
      </c>
      <c r="G747" s="34">
        <f t="shared" si="134"/>
        <v>22.745098039215687</v>
      </c>
      <c r="H747" s="34">
        <v>13.8</v>
      </c>
      <c r="I747" s="21"/>
      <c r="J747" s="21"/>
      <c r="K747" s="21">
        <f t="shared" si="132"/>
        <v>0</v>
      </c>
      <c r="L747" s="188"/>
    </row>
    <row r="748" spans="1:12">
      <c r="A748" s="235"/>
      <c r="B748" s="5" t="s">
        <v>167</v>
      </c>
      <c r="C748" s="21">
        <f t="shared" si="135"/>
        <v>66135</v>
      </c>
      <c r="D748" s="33">
        <f t="shared" si="133"/>
        <v>66135</v>
      </c>
      <c r="E748" s="33">
        <v>0</v>
      </c>
      <c r="F748" s="33">
        <v>0</v>
      </c>
      <c r="G748" s="34" t="e">
        <f t="shared" si="134"/>
        <v>#DIV/0!</v>
      </c>
      <c r="H748" s="34">
        <v>13.8</v>
      </c>
      <c r="I748" s="21"/>
      <c r="J748" s="21"/>
      <c r="K748" s="21">
        <f t="shared" si="132"/>
        <v>0</v>
      </c>
      <c r="L748" s="188"/>
    </row>
    <row r="749" spans="1:12" ht="15.75" thickBot="1">
      <c r="A749" s="236"/>
      <c r="B749" s="190" t="s">
        <v>168</v>
      </c>
      <c r="C749" s="191"/>
      <c r="D749" s="192"/>
      <c r="E749" s="192">
        <f>SUM(E737:E748)</f>
        <v>4671</v>
      </c>
      <c r="F749" s="192">
        <f>SUM(F737:F748)</f>
        <v>922</v>
      </c>
      <c r="G749" s="193">
        <f>F749/E749*100</f>
        <v>19.738813958467137</v>
      </c>
      <c r="H749" s="194">
        <v>13.8</v>
      </c>
      <c r="I749" s="191">
        <f>SUM(I737:I748)</f>
        <v>2696</v>
      </c>
      <c r="J749" s="191">
        <f>SUM(J737:J748)</f>
        <v>10746</v>
      </c>
      <c r="K749" s="191">
        <f t="shared" si="132"/>
        <v>13442</v>
      </c>
      <c r="L749" s="195">
        <f>SUM(L737:L748)</f>
        <v>0</v>
      </c>
    </row>
    <row r="750" spans="1:12" ht="15.75" thickBot="1"/>
    <row r="751" spans="1:12" ht="18.75">
      <c r="A751" s="234" t="s">
        <v>81</v>
      </c>
      <c r="B751" s="146" t="s">
        <v>1</v>
      </c>
      <c r="C751" s="187" t="s">
        <v>81</v>
      </c>
      <c r="D751" s="148"/>
      <c r="E751" s="148"/>
      <c r="F751" s="148"/>
      <c r="G751" s="148"/>
      <c r="H751" s="148"/>
      <c r="I751" s="148"/>
      <c r="J751" s="148"/>
      <c r="K751" s="148"/>
      <c r="L751" s="149"/>
    </row>
    <row r="752" spans="1:12">
      <c r="A752" s="235"/>
      <c r="B752" s="101" t="s">
        <v>151</v>
      </c>
      <c r="C752" s="110" t="s">
        <v>193</v>
      </c>
      <c r="D752" s="103"/>
      <c r="E752" s="103"/>
      <c r="F752" s="103"/>
      <c r="G752" s="103"/>
      <c r="H752" s="103"/>
      <c r="I752" s="103"/>
      <c r="J752" s="103"/>
      <c r="K752" s="103"/>
      <c r="L752" s="150"/>
    </row>
    <row r="753" spans="1:12">
      <c r="A753" s="235"/>
      <c r="B753" s="101" t="s">
        <v>152</v>
      </c>
      <c r="C753" s="110" t="s">
        <v>191</v>
      </c>
      <c r="D753" s="103"/>
      <c r="E753" s="103"/>
      <c r="F753" s="103"/>
      <c r="G753" s="103"/>
      <c r="H753" s="103"/>
      <c r="I753" s="103"/>
      <c r="J753" s="103"/>
      <c r="K753" s="103"/>
      <c r="L753" s="150"/>
    </row>
    <row r="754" spans="1:12">
      <c r="A754" s="235"/>
      <c r="B754" s="101" t="s">
        <v>6</v>
      </c>
      <c r="C754" s="107">
        <v>9404</v>
      </c>
      <c r="D754" s="103"/>
      <c r="E754" s="103"/>
      <c r="F754" s="103"/>
      <c r="G754" s="103"/>
      <c r="H754" s="103"/>
      <c r="I754" s="103"/>
      <c r="J754" s="103"/>
      <c r="K754" s="103"/>
      <c r="L754" s="150"/>
    </row>
    <row r="755" spans="1:12">
      <c r="A755" s="235"/>
      <c r="B755" s="101" t="s">
        <v>153</v>
      </c>
      <c r="C755" s="110" t="s">
        <v>83</v>
      </c>
      <c r="D755" s="103"/>
      <c r="E755" s="103"/>
      <c r="F755" s="103"/>
      <c r="G755" s="103"/>
      <c r="H755" s="103"/>
      <c r="I755" s="103"/>
      <c r="J755" s="103"/>
      <c r="K755" s="103"/>
      <c r="L755" s="150"/>
    </row>
    <row r="756" spans="1:12">
      <c r="A756" s="235"/>
      <c r="B756" s="101" t="s">
        <v>154</v>
      </c>
      <c r="C756" s="107">
        <v>2007</v>
      </c>
      <c r="D756" s="103"/>
      <c r="E756" s="103"/>
      <c r="F756" s="103"/>
      <c r="G756" s="103"/>
      <c r="H756" s="103"/>
      <c r="I756" s="103"/>
      <c r="J756" s="103"/>
      <c r="K756" s="103"/>
      <c r="L756" s="150"/>
    </row>
    <row r="757" spans="1:12">
      <c r="A757" s="235"/>
      <c r="B757" s="99"/>
      <c r="C757" s="105"/>
      <c r="D757" s="105"/>
      <c r="E757" s="105"/>
      <c r="F757" s="105"/>
      <c r="G757" s="105"/>
      <c r="H757" s="105"/>
      <c r="I757" s="105"/>
      <c r="J757" s="105"/>
      <c r="K757" s="105"/>
      <c r="L757" s="151"/>
    </row>
    <row r="758" spans="1:12" ht="75">
      <c r="A758" s="235"/>
      <c r="B758" s="108">
        <v>2017</v>
      </c>
      <c r="C758" s="109" t="s">
        <v>170</v>
      </c>
      <c r="D758" s="109" t="s">
        <v>171</v>
      </c>
      <c r="E758" s="109" t="s">
        <v>173</v>
      </c>
      <c r="F758" s="109" t="s">
        <v>174</v>
      </c>
      <c r="G758" s="109" t="s">
        <v>177</v>
      </c>
      <c r="H758" s="109" t="s">
        <v>175</v>
      </c>
      <c r="I758" s="109" t="s">
        <v>172</v>
      </c>
      <c r="J758" s="109" t="s">
        <v>178</v>
      </c>
      <c r="K758" s="109" t="s">
        <v>179</v>
      </c>
      <c r="L758" s="152" t="s">
        <v>176</v>
      </c>
    </row>
    <row r="759" spans="1:12">
      <c r="A759" s="235"/>
      <c r="B759" s="5" t="s">
        <v>156</v>
      </c>
      <c r="C759" s="21">
        <v>81064</v>
      </c>
      <c r="D759" s="33">
        <f>C759+E759</f>
        <v>81430</v>
      </c>
      <c r="E759" s="33">
        <v>366</v>
      </c>
      <c r="F759" s="33">
        <v>90</v>
      </c>
      <c r="G759" s="34">
        <f>F759/E759*100</f>
        <v>24.590163934426229</v>
      </c>
      <c r="H759" s="34">
        <v>9.3000000000000007</v>
      </c>
      <c r="I759" s="21"/>
      <c r="J759" s="21"/>
      <c r="K759" s="21">
        <f t="shared" ref="K759:K771" si="136">I759+J759</f>
        <v>0</v>
      </c>
      <c r="L759" s="188"/>
    </row>
    <row r="760" spans="1:12">
      <c r="A760" s="235"/>
      <c r="B760" s="5" t="s">
        <v>157</v>
      </c>
      <c r="C760" s="21">
        <f>D759</f>
        <v>81430</v>
      </c>
      <c r="D760" s="33">
        <f t="shared" ref="D760:D770" si="137">C760+E760</f>
        <v>81784</v>
      </c>
      <c r="E760" s="33">
        <v>354</v>
      </c>
      <c r="F760" s="33">
        <v>76</v>
      </c>
      <c r="G760" s="34">
        <f t="shared" ref="G760:G770" si="138">F760/E760*100</f>
        <v>21.468926553672315</v>
      </c>
      <c r="H760" s="34">
        <v>9.3000000000000007</v>
      </c>
      <c r="I760" s="21"/>
      <c r="J760" s="21"/>
      <c r="K760" s="21">
        <f t="shared" si="136"/>
        <v>0</v>
      </c>
      <c r="L760" s="188"/>
    </row>
    <row r="761" spans="1:12">
      <c r="A761" s="235"/>
      <c r="B761" s="5" t="s">
        <v>158</v>
      </c>
      <c r="C761" s="21">
        <f t="shared" ref="C761:C770" si="139">D760</f>
        <v>81784</v>
      </c>
      <c r="D761" s="33">
        <f t="shared" si="137"/>
        <v>82108</v>
      </c>
      <c r="E761" s="33">
        <v>324</v>
      </c>
      <c r="F761" s="33">
        <v>49</v>
      </c>
      <c r="G761" s="34">
        <f t="shared" si="138"/>
        <v>15.123456790123457</v>
      </c>
      <c r="H761" s="34">
        <v>9.3000000000000007</v>
      </c>
      <c r="I761" s="21">
        <v>13645</v>
      </c>
      <c r="J761" s="21">
        <v>36967</v>
      </c>
      <c r="K761" s="21">
        <f t="shared" si="136"/>
        <v>50612</v>
      </c>
      <c r="L761" s="188">
        <v>31875</v>
      </c>
    </row>
    <row r="762" spans="1:12">
      <c r="A762" s="235"/>
      <c r="B762" s="5" t="s">
        <v>159</v>
      </c>
      <c r="C762" s="21">
        <f t="shared" si="139"/>
        <v>82108</v>
      </c>
      <c r="D762" s="33">
        <f t="shared" si="137"/>
        <v>82420</v>
      </c>
      <c r="E762" s="33">
        <v>312</v>
      </c>
      <c r="F762" s="33">
        <v>48</v>
      </c>
      <c r="G762" s="34">
        <f t="shared" si="138"/>
        <v>15.384615384615385</v>
      </c>
      <c r="H762" s="34">
        <v>9.3000000000000007</v>
      </c>
      <c r="I762" s="21"/>
      <c r="J762" s="21"/>
      <c r="K762" s="21">
        <f t="shared" si="136"/>
        <v>0</v>
      </c>
      <c r="L762" s="188"/>
    </row>
    <row r="763" spans="1:12">
      <c r="A763" s="235"/>
      <c r="B763" s="5" t="s">
        <v>160</v>
      </c>
      <c r="C763" s="21">
        <f t="shared" si="139"/>
        <v>82420</v>
      </c>
      <c r="D763" s="33">
        <f t="shared" si="137"/>
        <v>82780</v>
      </c>
      <c r="E763" s="33">
        <v>360</v>
      </c>
      <c r="F763" s="33">
        <v>50</v>
      </c>
      <c r="G763" s="34">
        <f t="shared" si="138"/>
        <v>13.888888888888889</v>
      </c>
      <c r="H763" s="34">
        <v>9.3000000000000007</v>
      </c>
      <c r="I763" s="111"/>
      <c r="J763" s="111"/>
      <c r="K763" s="111">
        <f t="shared" si="136"/>
        <v>0</v>
      </c>
      <c r="L763" s="189"/>
    </row>
    <row r="764" spans="1:12">
      <c r="A764" s="235"/>
      <c r="B764" s="5" t="s">
        <v>161</v>
      </c>
      <c r="C764" s="21">
        <f t="shared" si="139"/>
        <v>82780</v>
      </c>
      <c r="D764" s="33">
        <f t="shared" si="137"/>
        <v>83219</v>
      </c>
      <c r="E764" s="33">
        <v>439</v>
      </c>
      <c r="F764" s="33">
        <v>65</v>
      </c>
      <c r="G764" s="34">
        <f t="shared" si="138"/>
        <v>14.80637813211845</v>
      </c>
      <c r="H764" s="34">
        <v>9.3000000000000007</v>
      </c>
      <c r="I764" s="111"/>
      <c r="J764" s="111">
        <v>37778</v>
      </c>
      <c r="K764" s="111">
        <f t="shared" si="136"/>
        <v>37778</v>
      </c>
      <c r="L764" s="189"/>
    </row>
    <row r="765" spans="1:12">
      <c r="A765" s="235"/>
      <c r="B765" s="5" t="s">
        <v>162</v>
      </c>
      <c r="C765" s="21">
        <f t="shared" si="139"/>
        <v>83219</v>
      </c>
      <c r="D765" s="33">
        <f t="shared" si="137"/>
        <v>83571</v>
      </c>
      <c r="E765" s="33">
        <v>352</v>
      </c>
      <c r="F765" s="33">
        <v>52</v>
      </c>
      <c r="G765" s="34">
        <f t="shared" si="138"/>
        <v>14.772727272727273</v>
      </c>
      <c r="H765" s="34">
        <v>9.3000000000000007</v>
      </c>
      <c r="I765" s="111"/>
      <c r="J765" s="111"/>
      <c r="K765" s="111">
        <f t="shared" si="136"/>
        <v>0</v>
      </c>
      <c r="L765" s="189"/>
    </row>
    <row r="766" spans="1:12">
      <c r="A766" s="235"/>
      <c r="B766" s="5" t="s">
        <v>163</v>
      </c>
      <c r="C766" s="21">
        <f t="shared" si="139"/>
        <v>83571</v>
      </c>
      <c r="D766" s="33">
        <f t="shared" si="137"/>
        <v>84026</v>
      </c>
      <c r="E766" s="33">
        <v>455</v>
      </c>
      <c r="F766" s="33">
        <v>70</v>
      </c>
      <c r="G766" s="34">
        <f t="shared" si="138"/>
        <v>15.384615384615385</v>
      </c>
      <c r="H766" s="34">
        <v>9.3000000000000007</v>
      </c>
      <c r="I766" s="111"/>
      <c r="J766" s="111"/>
      <c r="K766" s="111">
        <f t="shared" si="136"/>
        <v>0</v>
      </c>
      <c r="L766" s="189"/>
    </row>
    <row r="767" spans="1:12">
      <c r="A767" s="235"/>
      <c r="B767" s="5" t="s">
        <v>164</v>
      </c>
      <c r="C767" s="21">
        <f t="shared" si="139"/>
        <v>84026</v>
      </c>
      <c r="D767" s="33">
        <f t="shared" si="137"/>
        <v>84401</v>
      </c>
      <c r="E767" s="33">
        <v>375</v>
      </c>
      <c r="F767" s="33">
        <v>47</v>
      </c>
      <c r="G767" s="34">
        <f t="shared" si="138"/>
        <v>12.533333333333333</v>
      </c>
      <c r="H767" s="34">
        <v>9.3000000000000007</v>
      </c>
      <c r="I767" s="111"/>
      <c r="J767" s="111"/>
      <c r="K767" s="111">
        <f t="shared" si="136"/>
        <v>0</v>
      </c>
      <c r="L767" s="189"/>
    </row>
    <row r="768" spans="1:12">
      <c r="A768" s="235"/>
      <c r="B768" s="5" t="s">
        <v>165</v>
      </c>
      <c r="C768" s="21">
        <f t="shared" si="139"/>
        <v>84401</v>
      </c>
      <c r="D768" s="33">
        <f t="shared" si="137"/>
        <v>84775</v>
      </c>
      <c r="E768" s="33">
        <v>374</v>
      </c>
      <c r="F768" s="33">
        <v>48</v>
      </c>
      <c r="G768" s="34">
        <f t="shared" si="138"/>
        <v>12.834224598930483</v>
      </c>
      <c r="H768" s="34">
        <v>9.3000000000000007</v>
      </c>
      <c r="I768" s="111"/>
      <c r="J768" s="111"/>
      <c r="K768" s="111">
        <f t="shared" si="136"/>
        <v>0</v>
      </c>
      <c r="L768" s="189"/>
    </row>
    <row r="769" spans="1:12">
      <c r="A769" s="235"/>
      <c r="B769" s="5" t="s">
        <v>166</v>
      </c>
      <c r="C769" s="21">
        <f t="shared" si="139"/>
        <v>84775</v>
      </c>
      <c r="D769" s="33">
        <f t="shared" si="137"/>
        <v>85051</v>
      </c>
      <c r="E769" s="33">
        <v>276</v>
      </c>
      <c r="F769" s="33">
        <v>48</v>
      </c>
      <c r="G769" s="34">
        <f t="shared" si="138"/>
        <v>17.391304347826086</v>
      </c>
      <c r="H769" s="34">
        <v>9.3000000000000007</v>
      </c>
      <c r="I769" s="21"/>
      <c r="J769" s="21"/>
      <c r="K769" s="21">
        <f t="shared" si="136"/>
        <v>0</v>
      </c>
      <c r="L769" s="188"/>
    </row>
    <row r="770" spans="1:12">
      <c r="A770" s="235"/>
      <c r="B770" s="5" t="s">
        <v>167</v>
      </c>
      <c r="C770" s="21">
        <f t="shared" si="139"/>
        <v>85051</v>
      </c>
      <c r="D770" s="33">
        <f t="shared" si="137"/>
        <v>85294</v>
      </c>
      <c r="E770" s="33">
        <v>243</v>
      </c>
      <c r="F770" s="33">
        <v>56</v>
      </c>
      <c r="G770" s="34">
        <f t="shared" si="138"/>
        <v>23.045267489711936</v>
      </c>
      <c r="H770" s="34">
        <v>9.3000000000000007</v>
      </c>
      <c r="I770" s="21"/>
      <c r="J770" s="21"/>
      <c r="K770" s="21">
        <f t="shared" si="136"/>
        <v>0</v>
      </c>
      <c r="L770" s="188"/>
    </row>
    <row r="771" spans="1:12" ht="15.75" thickBot="1">
      <c r="A771" s="236"/>
      <c r="B771" s="190" t="s">
        <v>168</v>
      </c>
      <c r="C771" s="191"/>
      <c r="D771" s="192"/>
      <c r="E771" s="192">
        <f>SUM(E759:E770)</f>
        <v>4230</v>
      </c>
      <c r="F771" s="192">
        <f>SUM(F759:F770)</f>
        <v>699</v>
      </c>
      <c r="G771" s="193">
        <f>F771/E771*100</f>
        <v>16.524822695035461</v>
      </c>
      <c r="H771" s="194">
        <v>9.3000000000000007</v>
      </c>
      <c r="I771" s="191">
        <f>SUM(I759:I770)</f>
        <v>13645</v>
      </c>
      <c r="J771" s="191">
        <f>SUM(J759:J770)</f>
        <v>74745</v>
      </c>
      <c r="K771" s="191">
        <f t="shared" si="136"/>
        <v>88390</v>
      </c>
      <c r="L771" s="195">
        <f>SUM(L759:L770)</f>
        <v>31875</v>
      </c>
    </row>
    <row r="772" spans="1:12" ht="15.75" thickBot="1"/>
    <row r="773" spans="1:12" ht="18.75">
      <c r="A773" s="234" t="s">
        <v>84</v>
      </c>
      <c r="B773" s="146" t="s">
        <v>1</v>
      </c>
      <c r="C773" s="187" t="s">
        <v>84</v>
      </c>
      <c r="D773" s="148"/>
      <c r="E773" s="148"/>
      <c r="F773" s="148"/>
      <c r="G773" s="148"/>
      <c r="H773" s="148"/>
      <c r="I773" s="148"/>
      <c r="J773" s="148"/>
      <c r="K773" s="148"/>
      <c r="L773" s="149"/>
    </row>
    <row r="774" spans="1:12">
      <c r="A774" s="235"/>
      <c r="B774" s="101" t="s">
        <v>151</v>
      </c>
      <c r="C774" s="110" t="s">
        <v>194</v>
      </c>
      <c r="D774" s="103"/>
      <c r="E774" s="103"/>
      <c r="F774" s="103"/>
      <c r="G774" s="103"/>
      <c r="H774" s="103"/>
      <c r="I774" s="103"/>
      <c r="J774" s="103"/>
      <c r="K774" s="103"/>
      <c r="L774" s="150"/>
    </row>
    <row r="775" spans="1:12">
      <c r="A775" s="235"/>
      <c r="B775" s="101" t="s">
        <v>152</v>
      </c>
      <c r="C775" s="110" t="s">
        <v>191</v>
      </c>
      <c r="D775" s="103"/>
      <c r="E775" s="103"/>
      <c r="F775" s="103"/>
      <c r="G775" s="103"/>
      <c r="H775" s="103"/>
      <c r="I775" s="103"/>
      <c r="J775" s="103"/>
      <c r="K775" s="103"/>
      <c r="L775" s="150"/>
    </row>
    <row r="776" spans="1:12">
      <c r="A776" s="235"/>
      <c r="B776" s="101" t="s">
        <v>6</v>
      </c>
      <c r="C776" s="107">
        <v>9404</v>
      </c>
      <c r="D776" s="103"/>
      <c r="E776" s="103"/>
      <c r="F776" s="103"/>
      <c r="G776" s="103"/>
      <c r="H776" s="103"/>
      <c r="I776" s="103"/>
      <c r="J776" s="103"/>
      <c r="K776" s="103"/>
      <c r="L776" s="150"/>
    </row>
    <row r="777" spans="1:12">
      <c r="A777" s="235"/>
      <c r="B777" s="101" t="s">
        <v>153</v>
      </c>
      <c r="C777" s="110" t="s">
        <v>87</v>
      </c>
      <c r="D777" s="103"/>
      <c r="E777" s="103"/>
      <c r="F777" s="103"/>
      <c r="G777" s="103"/>
      <c r="H777" s="103"/>
      <c r="I777" s="103"/>
      <c r="J777" s="103"/>
      <c r="K777" s="103"/>
      <c r="L777" s="150"/>
    </row>
    <row r="778" spans="1:12">
      <c r="A778" s="235"/>
      <c r="B778" s="101" t="s">
        <v>154</v>
      </c>
      <c r="C778" s="107">
        <v>2001</v>
      </c>
      <c r="D778" s="103"/>
      <c r="E778" s="103"/>
      <c r="F778" s="103"/>
      <c r="G778" s="103"/>
      <c r="H778" s="103"/>
      <c r="I778" s="103"/>
      <c r="J778" s="103"/>
      <c r="K778" s="103"/>
      <c r="L778" s="150"/>
    </row>
    <row r="779" spans="1:12">
      <c r="A779" s="235"/>
      <c r="B779" s="99"/>
      <c r="C779" s="105"/>
      <c r="D779" s="105"/>
      <c r="E779" s="105"/>
      <c r="F779" s="105"/>
      <c r="G779" s="105"/>
      <c r="H779" s="105"/>
      <c r="I779" s="105"/>
      <c r="J779" s="105"/>
      <c r="K779" s="105"/>
      <c r="L779" s="151"/>
    </row>
    <row r="780" spans="1:12" ht="75">
      <c r="A780" s="235"/>
      <c r="B780" s="108">
        <v>2017</v>
      </c>
      <c r="C780" s="109" t="s">
        <v>170</v>
      </c>
      <c r="D780" s="109" t="s">
        <v>171</v>
      </c>
      <c r="E780" s="109" t="s">
        <v>173</v>
      </c>
      <c r="F780" s="109" t="s">
        <v>174</v>
      </c>
      <c r="G780" s="109" t="s">
        <v>177</v>
      </c>
      <c r="H780" s="109" t="s">
        <v>175</v>
      </c>
      <c r="I780" s="109" t="s">
        <v>172</v>
      </c>
      <c r="J780" s="109" t="s">
        <v>178</v>
      </c>
      <c r="K780" s="109" t="s">
        <v>179</v>
      </c>
      <c r="L780" s="152" t="s">
        <v>176</v>
      </c>
    </row>
    <row r="781" spans="1:12">
      <c r="A781" s="235"/>
      <c r="B781" s="5" t="s">
        <v>156</v>
      </c>
      <c r="C781" s="21">
        <v>426144</v>
      </c>
      <c r="D781" s="33">
        <f>C781+E781</f>
        <v>426412</v>
      </c>
      <c r="E781" s="33">
        <v>268</v>
      </c>
      <c r="F781" s="33">
        <v>95</v>
      </c>
      <c r="G781" s="34">
        <f>F781/E781*100</f>
        <v>35.447761194029852</v>
      </c>
      <c r="H781" s="63" t="s">
        <v>86</v>
      </c>
      <c r="I781" s="21"/>
      <c r="J781" s="21"/>
      <c r="K781" s="21">
        <f t="shared" ref="K781:K793" si="140">I781+J781</f>
        <v>0</v>
      </c>
      <c r="L781" s="188"/>
    </row>
    <row r="782" spans="1:12">
      <c r="A782" s="235"/>
      <c r="B782" s="5" t="s">
        <v>157</v>
      </c>
      <c r="C782" s="21">
        <f>D781</f>
        <v>426412</v>
      </c>
      <c r="D782" s="33">
        <f t="shared" ref="D782:D792" si="141">C782+E782</f>
        <v>426601</v>
      </c>
      <c r="E782" s="33">
        <v>189</v>
      </c>
      <c r="F782" s="33">
        <v>56</v>
      </c>
      <c r="G782" s="34">
        <f t="shared" ref="G782:G792" si="142">F782/E782*100</f>
        <v>29.629629629629626</v>
      </c>
      <c r="H782" s="63" t="s">
        <v>86</v>
      </c>
      <c r="I782" s="21"/>
      <c r="J782" s="21"/>
      <c r="K782" s="21">
        <f t="shared" si="140"/>
        <v>0</v>
      </c>
      <c r="L782" s="188"/>
    </row>
    <row r="783" spans="1:12">
      <c r="A783" s="235"/>
      <c r="B783" s="5" t="s">
        <v>158</v>
      </c>
      <c r="C783" s="21">
        <f t="shared" ref="C783:C792" si="143">D782</f>
        <v>426601</v>
      </c>
      <c r="D783" s="33">
        <f t="shared" si="141"/>
        <v>426902</v>
      </c>
      <c r="E783" s="33">
        <v>301</v>
      </c>
      <c r="F783" s="33">
        <v>80</v>
      </c>
      <c r="G783" s="34">
        <f t="shared" si="142"/>
        <v>26.578073089701</v>
      </c>
      <c r="H783" s="63" t="s">
        <v>86</v>
      </c>
      <c r="I783" s="21"/>
      <c r="J783" s="21"/>
      <c r="K783" s="21">
        <f t="shared" si="140"/>
        <v>0</v>
      </c>
      <c r="L783" s="188"/>
    </row>
    <row r="784" spans="1:12">
      <c r="A784" s="235"/>
      <c r="B784" s="5" t="s">
        <v>159</v>
      </c>
      <c r="C784" s="21">
        <f t="shared" si="143"/>
        <v>426902</v>
      </c>
      <c r="D784" s="33">
        <f t="shared" si="141"/>
        <v>427099</v>
      </c>
      <c r="E784" s="33">
        <v>197</v>
      </c>
      <c r="F784" s="33">
        <v>44</v>
      </c>
      <c r="G784" s="34">
        <f t="shared" si="142"/>
        <v>22.335025380710661</v>
      </c>
      <c r="H784" s="63" t="s">
        <v>86</v>
      </c>
      <c r="I784" s="21"/>
      <c r="J784" s="21"/>
      <c r="K784" s="21">
        <f t="shared" si="140"/>
        <v>0</v>
      </c>
      <c r="L784" s="188"/>
    </row>
    <row r="785" spans="1:12">
      <c r="A785" s="235"/>
      <c r="B785" s="5" t="s">
        <v>160</v>
      </c>
      <c r="C785" s="21">
        <f t="shared" si="143"/>
        <v>427099</v>
      </c>
      <c r="D785" s="33">
        <f t="shared" si="141"/>
        <v>427282</v>
      </c>
      <c r="E785" s="33">
        <v>183</v>
      </c>
      <c r="F785" s="33">
        <v>58</v>
      </c>
      <c r="G785" s="34">
        <f t="shared" si="142"/>
        <v>31.693989071038253</v>
      </c>
      <c r="H785" s="63" t="s">
        <v>86</v>
      </c>
      <c r="I785" s="111">
        <v>5416</v>
      </c>
      <c r="J785" s="111">
        <v>21970</v>
      </c>
      <c r="K785" s="111">
        <f t="shared" si="140"/>
        <v>27386</v>
      </c>
      <c r="L785" s="189"/>
    </row>
    <row r="786" spans="1:12">
      <c r="A786" s="235"/>
      <c r="B786" s="5" t="s">
        <v>161</v>
      </c>
      <c r="C786" s="21">
        <f t="shared" si="143"/>
        <v>427282</v>
      </c>
      <c r="D786" s="33">
        <f t="shared" si="141"/>
        <v>427484</v>
      </c>
      <c r="E786" s="33">
        <v>202</v>
      </c>
      <c r="F786" s="33">
        <v>48</v>
      </c>
      <c r="G786" s="34">
        <f t="shared" si="142"/>
        <v>23.762376237623762</v>
      </c>
      <c r="H786" s="63" t="s">
        <v>86</v>
      </c>
      <c r="I786" s="111"/>
      <c r="J786" s="111"/>
      <c r="K786" s="111">
        <f t="shared" si="140"/>
        <v>0</v>
      </c>
      <c r="L786" s="189"/>
    </row>
    <row r="787" spans="1:12">
      <c r="A787" s="235"/>
      <c r="B787" s="5" t="s">
        <v>162</v>
      </c>
      <c r="C787" s="21">
        <f t="shared" si="143"/>
        <v>427484</v>
      </c>
      <c r="D787" s="33">
        <f t="shared" si="141"/>
        <v>427708</v>
      </c>
      <c r="E787" s="33">
        <v>224</v>
      </c>
      <c r="F787" s="33">
        <v>58</v>
      </c>
      <c r="G787" s="34">
        <f t="shared" si="142"/>
        <v>25.892857142857146</v>
      </c>
      <c r="H787" s="63" t="s">
        <v>86</v>
      </c>
      <c r="I787" s="111"/>
      <c r="J787" s="111"/>
      <c r="K787" s="111">
        <f t="shared" si="140"/>
        <v>0</v>
      </c>
      <c r="L787" s="189"/>
    </row>
    <row r="788" spans="1:12">
      <c r="A788" s="235"/>
      <c r="B788" s="5" t="s">
        <v>163</v>
      </c>
      <c r="C788" s="21">
        <f t="shared" si="143"/>
        <v>427708</v>
      </c>
      <c r="D788" s="33">
        <f t="shared" si="141"/>
        <v>427958</v>
      </c>
      <c r="E788" s="33">
        <v>250</v>
      </c>
      <c r="F788" s="33">
        <v>69</v>
      </c>
      <c r="G788" s="34">
        <f t="shared" si="142"/>
        <v>27.6</v>
      </c>
      <c r="H788" s="63" t="s">
        <v>86</v>
      </c>
      <c r="I788" s="111"/>
      <c r="J788" s="111"/>
      <c r="K788" s="111">
        <f t="shared" si="140"/>
        <v>0</v>
      </c>
      <c r="L788" s="189"/>
    </row>
    <row r="789" spans="1:12">
      <c r="A789" s="235"/>
      <c r="B789" s="5" t="s">
        <v>164</v>
      </c>
      <c r="C789" s="21">
        <f t="shared" si="143"/>
        <v>427958</v>
      </c>
      <c r="D789" s="33">
        <f t="shared" si="141"/>
        <v>428167</v>
      </c>
      <c r="E789" s="33">
        <v>209</v>
      </c>
      <c r="F789" s="33">
        <v>49</v>
      </c>
      <c r="G789" s="34">
        <f t="shared" si="142"/>
        <v>23.444976076555022</v>
      </c>
      <c r="H789" s="63" t="s">
        <v>86</v>
      </c>
      <c r="I789" s="111"/>
      <c r="J789" s="111"/>
      <c r="K789" s="111">
        <f t="shared" si="140"/>
        <v>0</v>
      </c>
      <c r="L789" s="189"/>
    </row>
    <row r="790" spans="1:12">
      <c r="A790" s="235"/>
      <c r="B790" s="5" t="s">
        <v>165</v>
      </c>
      <c r="C790" s="21">
        <f t="shared" si="143"/>
        <v>428167</v>
      </c>
      <c r="D790" s="33">
        <f t="shared" si="141"/>
        <v>428403</v>
      </c>
      <c r="E790" s="33">
        <v>236</v>
      </c>
      <c r="F790" s="33">
        <v>63</v>
      </c>
      <c r="G790" s="34">
        <f t="shared" si="142"/>
        <v>26.694915254237291</v>
      </c>
      <c r="H790" s="63" t="s">
        <v>86</v>
      </c>
      <c r="I790" s="111"/>
      <c r="J790" s="111"/>
      <c r="K790" s="111">
        <f t="shared" si="140"/>
        <v>0</v>
      </c>
      <c r="L790" s="189"/>
    </row>
    <row r="791" spans="1:12">
      <c r="A791" s="235"/>
      <c r="B791" s="5" t="s">
        <v>166</v>
      </c>
      <c r="C791" s="21">
        <f t="shared" si="143"/>
        <v>428403</v>
      </c>
      <c r="D791" s="33">
        <f t="shared" si="141"/>
        <v>428639</v>
      </c>
      <c r="E791" s="33">
        <v>236</v>
      </c>
      <c r="F791" s="33">
        <v>74</v>
      </c>
      <c r="G791" s="34">
        <f t="shared" si="142"/>
        <v>31.35593220338983</v>
      </c>
      <c r="H791" s="63" t="s">
        <v>86</v>
      </c>
      <c r="I791" s="21"/>
      <c r="J791" s="21"/>
      <c r="K791" s="21">
        <f t="shared" si="140"/>
        <v>0</v>
      </c>
      <c r="L791" s="188"/>
    </row>
    <row r="792" spans="1:12">
      <c r="A792" s="235"/>
      <c r="B792" s="5" t="s">
        <v>167</v>
      </c>
      <c r="C792" s="21">
        <f t="shared" si="143"/>
        <v>428639</v>
      </c>
      <c r="D792" s="33">
        <f t="shared" si="141"/>
        <v>428821</v>
      </c>
      <c r="E792" s="33">
        <v>182</v>
      </c>
      <c r="F792" s="33">
        <v>50</v>
      </c>
      <c r="G792" s="34">
        <f t="shared" si="142"/>
        <v>27.472527472527474</v>
      </c>
      <c r="H792" s="63" t="s">
        <v>86</v>
      </c>
      <c r="I792" s="21"/>
      <c r="J792" s="21"/>
      <c r="K792" s="21">
        <f t="shared" si="140"/>
        <v>0</v>
      </c>
      <c r="L792" s="188"/>
    </row>
    <row r="793" spans="1:12" ht="15.75" thickBot="1">
      <c r="A793" s="236"/>
      <c r="B793" s="190" t="s">
        <v>168</v>
      </c>
      <c r="C793" s="191"/>
      <c r="D793" s="192"/>
      <c r="E793" s="192">
        <f>SUM(E781:E792)</f>
        <v>2677</v>
      </c>
      <c r="F793" s="192">
        <f>SUM(F781:F792)</f>
        <v>744</v>
      </c>
      <c r="G793" s="193">
        <f>F793/E793*100</f>
        <v>27.792304818827045</v>
      </c>
      <c r="H793" s="196" t="s">
        <v>86</v>
      </c>
      <c r="I793" s="191">
        <f>SUM(I781:I792)</f>
        <v>5416</v>
      </c>
      <c r="J793" s="191">
        <f>SUM(J781:J792)</f>
        <v>21970</v>
      </c>
      <c r="K793" s="191">
        <f t="shared" si="140"/>
        <v>27386</v>
      </c>
      <c r="L793" s="195">
        <f>SUM(L781:L792)</f>
        <v>0</v>
      </c>
    </row>
    <row r="794" spans="1:12" ht="15.75" thickBot="1"/>
    <row r="795" spans="1:12" ht="18.75">
      <c r="A795" s="234" t="s">
        <v>88</v>
      </c>
      <c r="B795" s="146" t="s">
        <v>1</v>
      </c>
      <c r="C795" s="187" t="s">
        <v>195</v>
      </c>
      <c r="D795" s="148"/>
      <c r="E795" s="148"/>
      <c r="F795" s="148"/>
      <c r="G795" s="148"/>
      <c r="H795" s="148"/>
      <c r="I795" s="148"/>
      <c r="J795" s="148"/>
      <c r="K795" s="148"/>
      <c r="L795" s="149"/>
    </row>
    <row r="796" spans="1:12">
      <c r="A796" s="235"/>
      <c r="B796" s="101" t="s">
        <v>151</v>
      </c>
      <c r="C796" s="110" t="s">
        <v>196</v>
      </c>
      <c r="D796" s="103"/>
      <c r="E796" s="103"/>
      <c r="F796" s="103"/>
      <c r="G796" s="103"/>
      <c r="H796" s="103"/>
      <c r="I796" s="103"/>
      <c r="J796" s="103"/>
      <c r="K796" s="103"/>
      <c r="L796" s="150"/>
    </row>
    <row r="797" spans="1:12">
      <c r="A797" s="235"/>
      <c r="B797" s="101" t="s">
        <v>152</v>
      </c>
      <c r="C797" s="110" t="s">
        <v>182</v>
      </c>
      <c r="D797" s="103"/>
      <c r="E797" s="103"/>
      <c r="F797" s="103"/>
      <c r="G797" s="103"/>
      <c r="H797" s="103"/>
      <c r="I797" s="103"/>
      <c r="J797" s="103"/>
      <c r="K797" s="103"/>
      <c r="L797" s="150"/>
    </row>
    <row r="798" spans="1:12">
      <c r="A798" s="235"/>
      <c r="B798" s="101" t="s">
        <v>6</v>
      </c>
      <c r="C798" s="107">
        <v>9404</v>
      </c>
      <c r="D798" s="103"/>
      <c r="E798" s="103"/>
      <c r="F798" s="103"/>
      <c r="G798" s="103"/>
      <c r="H798" s="103"/>
      <c r="I798" s="103"/>
      <c r="J798" s="103"/>
      <c r="K798" s="103"/>
      <c r="L798" s="150"/>
    </row>
    <row r="799" spans="1:12">
      <c r="A799" s="235"/>
      <c r="B799" s="101" t="s">
        <v>153</v>
      </c>
      <c r="C799" s="110" t="s">
        <v>90</v>
      </c>
      <c r="D799" s="103"/>
      <c r="E799" s="103"/>
      <c r="F799" s="103"/>
      <c r="G799" s="103"/>
      <c r="H799" s="103"/>
      <c r="I799" s="103"/>
      <c r="J799" s="103"/>
      <c r="K799" s="103"/>
      <c r="L799" s="150"/>
    </row>
    <row r="800" spans="1:12">
      <c r="A800" s="235"/>
      <c r="B800" s="101" t="s">
        <v>154</v>
      </c>
      <c r="C800" s="107">
        <v>2011</v>
      </c>
      <c r="D800" s="103"/>
      <c r="E800" s="103"/>
      <c r="F800" s="103"/>
      <c r="G800" s="103"/>
      <c r="H800" s="103"/>
      <c r="I800" s="103"/>
      <c r="J800" s="103"/>
      <c r="K800" s="103"/>
      <c r="L800" s="150"/>
    </row>
    <row r="801" spans="1:12">
      <c r="A801" s="235"/>
      <c r="B801" s="99"/>
      <c r="C801" s="105"/>
      <c r="D801" s="105"/>
      <c r="E801" s="105"/>
      <c r="F801" s="105"/>
      <c r="G801" s="105"/>
      <c r="H801" s="105"/>
      <c r="I801" s="105"/>
      <c r="J801" s="105"/>
      <c r="K801" s="105"/>
      <c r="L801" s="151"/>
    </row>
    <row r="802" spans="1:12" ht="75">
      <c r="A802" s="235"/>
      <c r="B802" s="108">
        <v>2017</v>
      </c>
      <c r="C802" s="109" t="s">
        <v>170</v>
      </c>
      <c r="D802" s="109" t="s">
        <v>171</v>
      </c>
      <c r="E802" s="109" t="s">
        <v>173</v>
      </c>
      <c r="F802" s="109" t="s">
        <v>174</v>
      </c>
      <c r="G802" s="109" t="s">
        <v>177</v>
      </c>
      <c r="H802" s="109" t="s">
        <v>175</v>
      </c>
      <c r="I802" s="109" t="s">
        <v>172</v>
      </c>
      <c r="J802" s="109" t="s">
        <v>178</v>
      </c>
      <c r="K802" s="109" t="s">
        <v>179</v>
      </c>
      <c r="L802" s="152" t="s">
        <v>176</v>
      </c>
    </row>
    <row r="803" spans="1:12">
      <c r="A803" s="235"/>
      <c r="B803" s="5" t="s">
        <v>156</v>
      </c>
      <c r="C803" s="21">
        <v>35015</v>
      </c>
      <c r="D803" s="33">
        <f>C803+E803</f>
        <v>35607</v>
      </c>
      <c r="E803" s="33">
        <v>592</v>
      </c>
      <c r="F803" s="33">
        <v>92</v>
      </c>
      <c r="G803" s="34">
        <f>F803/E803*100</f>
        <v>15.54054054054054</v>
      </c>
      <c r="H803" s="34">
        <v>7.1</v>
      </c>
      <c r="I803" s="21"/>
      <c r="J803" s="21">
        <v>1806</v>
      </c>
      <c r="K803" s="21">
        <f t="shared" ref="K803:K815" si="144">I803+J803</f>
        <v>1806</v>
      </c>
      <c r="L803" s="188"/>
    </row>
    <row r="804" spans="1:12">
      <c r="A804" s="235"/>
      <c r="B804" s="5" t="s">
        <v>157</v>
      </c>
      <c r="C804" s="21">
        <f>D803</f>
        <v>35607</v>
      </c>
      <c r="D804" s="33">
        <f t="shared" ref="D804:D814" si="145">C804+E804</f>
        <v>36241</v>
      </c>
      <c r="E804" s="33">
        <v>634</v>
      </c>
      <c r="F804" s="33">
        <v>80</v>
      </c>
      <c r="G804" s="34">
        <f t="shared" ref="G804:G814" si="146">F804/E804*100</f>
        <v>12.618296529968454</v>
      </c>
      <c r="H804" s="34">
        <v>7.1</v>
      </c>
      <c r="I804" s="21"/>
      <c r="J804" s="21"/>
      <c r="K804" s="21">
        <f t="shared" si="144"/>
        <v>0</v>
      </c>
      <c r="L804" s="188"/>
    </row>
    <row r="805" spans="1:12">
      <c r="A805" s="235"/>
      <c r="B805" s="5" t="s">
        <v>158</v>
      </c>
      <c r="C805" s="21">
        <f t="shared" ref="C805:C814" si="147">D804</f>
        <v>36241</v>
      </c>
      <c r="D805" s="33">
        <f t="shared" si="145"/>
        <v>37160</v>
      </c>
      <c r="E805" s="33">
        <v>919</v>
      </c>
      <c r="F805" s="33">
        <v>96</v>
      </c>
      <c r="G805" s="34">
        <f t="shared" si="146"/>
        <v>10.446137105549511</v>
      </c>
      <c r="H805" s="34">
        <v>7.1</v>
      </c>
      <c r="I805" s="21"/>
      <c r="J805" s="21"/>
      <c r="K805" s="21">
        <f t="shared" si="144"/>
        <v>0</v>
      </c>
      <c r="L805" s="188"/>
    </row>
    <row r="806" spans="1:12">
      <c r="A806" s="235"/>
      <c r="B806" s="5" t="s">
        <v>159</v>
      </c>
      <c r="C806" s="21">
        <f t="shared" si="147"/>
        <v>37160</v>
      </c>
      <c r="D806" s="33">
        <f t="shared" si="145"/>
        <v>37849</v>
      </c>
      <c r="E806" s="33">
        <v>689</v>
      </c>
      <c r="F806" s="33">
        <v>70</v>
      </c>
      <c r="G806" s="34">
        <f t="shared" si="146"/>
        <v>10.159651669085632</v>
      </c>
      <c r="H806" s="34">
        <v>7.1</v>
      </c>
      <c r="I806" s="21"/>
      <c r="J806" s="21"/>
      <c r="K806" s="21">
        <f t="shared" si="144"/>
        <v>0</v>
      </c>
      <c r="L806" s="188"/>
    </row>
    <row r="807" spans="1:12">
      <c r="A807" s="235"/>
      <c r="B807" s="5" t="s">
        <v>160</v>
      </c>
      <c r="C807" s="21">
        <f t="shared" si="147"/>
        <v>37849</v>
      </c>
      <c r="D807" s="33">
        <f t="shared" si="145"/>
        <v>38602</v>
      </c>
      <c r="E807" s="33">
        <v>753</v>
      </c>
      <c r="F807" s="33">
        <v>79</v>
      </c>
      <c r="G807" s="34">
        <f t="shared" si="146"/>
        <v>10.49136786188579</v>
      </c>
      <c r="H807" s="34">
        <v>7.1</v>
      </c>
      <c r="I807" s="111"/>
      <c r="J807" s="111">
        <v>3407</v>
      </c>
      <c r="K807" s="111">
        <f t="shared" si="144"/>
        <v>3407</v>
      </c>
      <c r="L807" s="189"/>
    </row>
    <row r="808" spans="1:12">
      <c r="A808" s="235"/>
      <c r="B808" s="5" t="s">
        <v>161</v>
      </c>
      <c r="C808" s="21">
        <f t="shared" si="147"/>
        <v>38602</v>
      </c>
      <c r="D808" s="33">
        <f t="shared" si="145"/>
        <v>39405</v>
      </c>
      <c r="E808" s="33">
        <v>803</v>
      </c>
      <c r="F808" s="33">
        <v>94</v>
      </c>
      <c r="G808" s="34">
        <f t="shared" si="146"/>
        <v>11.70610211706102</v>
      </c>
      <c r="H808" s="34">
        <v>7.1</v>
      </c>
      <c r="I808" s="111"/>
      <c r="J808" s="111"/>
      <c r="K808" s="111">
        <f t="shared" si="144"/>
        <v>0</v>
      </c>
      <c r="L808" s="189"/>
    </row>
    <row r="809" spans="1:12">
      <c r="A809" s="235"/>
      <c r="B809" s="5" t="s">
        <v>162</v>
      </c>
      <c r="C809" s="21">
        <f t="shared" si="147"/>
        <v>39405</v>
      </c>
      <c r="D809" s="33">
        <f t="shared" si="145"/>
        <v>40172</v>
      </c>
      <c r="E809" s="33">
        <v>767</v>
      </c>
      <c r="F809" s="33">
        <v>78</v>
      </c>
      <c r="G809" s="34">
        <f t="shared" si="146"/>
        <v>10.16949152542373</v>
      </c>
      <c r="H809" s="34">
        <v>7.1</v>
      </c>
      <c r="I809" s="111"/>
      <c r="J809" s="111"/>
      <c r="K809" s="111">
        <f t="shared" si="144"/>
        <v>0</v>
      </c>
      <c r="L809" s="189"/>
    </row>
    <row r="810" spans="1:12">
      <c r="A810" s="235"/>
      <c r="B810" s="5" t="s">
        <v>163</v>
      </c>
      <c r="C810" s="21">
        <f t="shared" si="147"/>
        <v>40172</v>
      </c>
      <c r="D810" s="33">
        <f t="shared" si="145"/>
        <v>41061</v>
      </c>
      <c r="E810" s="33">
        <v>889</v>
      </c>
      <c r="F810" s="33">
        <v>92</v>
      </c>
      <c r="G810" s="34">
        <f t="shared" si="146"/>
        <v>10.348706411698538</v>
      </c>
      <c r="H810" s="34">
        <v>7.1</v>
      </c>
      <c r="I810" s="111"/>
      <c r="J810" s="111"/>
      <c r="K810" s="111">
        <f t="shared" si="144"/>
        <v>0</v>
      </c>
      <c r="L810" s="189"/>
    </row>
    <row r="811" spans="1:12">
      <c r="A811" s="235"/>
      <c r="B811" s="5" t="s">
        <v>164</v>
      </c>
      <c r="C811" s="21">
        <f t="shared" si="147"/>
        <v>41061</v>
      </c>
      <c r="D811" s="33">
        <f t="shared" si="145"/>
        <v>41805</v>
      </c>
      <c r="E811" s="33">
        <v>744</v>
      </c>
      <c r="F811" s="33">
        <v>74</v>
      </c>
      <c r="G811" s="34">
        <f t="shared" si="146"/>
        <v>9.9462365591397841</v>
      </c>
      <c r="H811" s="34">
        <v>7.1</v>
      </c>
      <c r="I811" s="111"/>
      <c r="J811" s="111"/>
      <c r="K811" s="111">
        <f t="shared" si="144"/>
        <v>0</v>
      </c>
      <c r="L811" s="189"/>
    </row>
    <row r="812" spans="1:12">
      <c r="A812" s="235"/>
      <c r="B812" s="5" t="s">
        <v>165</v>
      </c>
      <c r="C812" s="21">
        <f t="shared" si="147"/>
        <v>41805</v>
      </c>
      <c r="D812" s="33">
        <f t="shared" si="145"/>
        <v>42630</v>
      </c>
      <c r="E812" s="33">
        <v>825</v>
      </c>
      <c r="F812" s="33">
        <v>86</v>
      </c>
      <c r="G812" s="34">
        <f t="shared" si="146"/>
        <v>10.424242424242426</v>
      </c>
      <c r="H812" s="34">
        <v>7.1</v>
      </c>
      <c r="I812" s="111">
        <v>4009</v>
      </c>
      <c r="J812" s="111"/>
      <c r="K812" s="111">
        <f t="shared" si="144"/>
        <v>4009</v>
      </c>
      <c r="L812" s="189"/>
    </row>
    <row r="813" spans="1:12">
      <c r="A813" s="235"/>
      <c r="B813" s="5" t="s">
        <v>166</v>
      </c>
      <c r="C813" s="21">
        <f t="shared" si="147"/>
        <v>42630</v>
      </c>
      <c r="D813" s="33">
        <f t="shared" si="145"/>
        <v>43460</v>
      </c>
      <c r="E813" s="33">
        <v>830</v>
      </c>
      <c r="F813" s="33">
        <v>86</v>
      </c>
      <c r="G813" s="34">
        <f t="shared" si="146"/>
        <v>10.361445783132531</v>
      </c>
      <c r="H813" s="34">
        <v>7.1</v>
      </c>
      <c r="I813" s="21"/>
      <c r="J813" s="21"/>
      <c r="K813" s="21">
        <f t="shared" si="144"/>
        <v>0</v>
      </c>
      <c r="L813" s="188"/>
    </row>
    <row r="814" spans="1:12">
      <c r="A814" s="235"/>
      <c r="B814" s="5" t="s">
        <v>167</v>
      </c>
      <c r="C814" s="21">
        <f t="shared" si="147"/>
        <v>43460</v>
      </c>
      <c r="D814" s="33">
        <f t="shared" si="145"/>
        <v>44100</v>
      </c>
      <c r="E814" s="33">
        <v>640</v>
      </c>
      <c r="F814" s="33">
        <v>68</v>
      </c>
      <c r="G814" s="34">
        <f t="shared" si="146"/>
        <v>10.625</v>
      </c>
      <c r="H814" s="34">
        <v>7.1</v>
      </c>
      <c r="I814" s="21">
        <v>2360</v>
      </c>
      <c r="J814" s="21">
        <v>7819</v>
      </c>
      <c r="K814" s="21">
        <f t="shared" si="144"/>
        <v>10179</v>
      </c>
      <c r="L814" s="188"/>
    </row>
    <row r="815" spans="1:12" ht="15.75" thickBot="1">
      <c r="A815" s="236"/>
      <c r="B815" s="190" t="s">
        <v>168</v>
      </c>
      <c r="C815" s="191"/>
      <c r="D815" s="192"/>
      <c r="E815" s="192">
        <f>SUM(E803:E814)</f>
        <v>9085</v>
      </c>
      <c r="F815" s="192">
        <f>SUM(F803:F814)</f>
        <v>995</v>
      </c>
      <c r="G815" s="193">
        <f>F815/E815*100</f>
        <v>10.952118877270225</v>
      </c>
      <c r="H815" s="194">
        <v>7.1</v>
      </c>
      <c r="I815" s="191">
        <f>SUM(I803:I814)</f>
        <v>6369</v>
      </c>
      <c r="J815" s="191">
        <f>SUM(J803:J814)</f>
        <v>13032</v>
      </c>
      <c r="K815" s="191">
        <f t="shared" si="144"/>
        <v>19401</v>
      </c>
      <c r="L815" s="195">
        <f>SUM(L803:L814)</f>
        <v>0</v>
      </c>
    </row>
    <row r="816" spans="1:12" ht="15.75" thickBot="1"/>
    <row r="817" spans="1:12" ht="18.75">
      <c r="A817" s="234" t="s">
        <v>91</v>
      </c>
      <c r="B817" s="146" t="s">
        <v>1</v>
      </c>
      <c r="C817" s="187" t="s">
        <v>91</v>
      </c>
      <c r="D817" s="148"/>
      <c r="E817" s="148"/>
      <c r="F817" s="148"/>
      <c r="G817" s="148"/>
      <c r="H817" s="148"/>
      <c r="I817" s="148"/>
      <c r="J817" s="148"/>
      <c r="K817" s="148"/>
      <c r="L817" s="149"/>
    </row>
    <row r="818" spans="1:12">
      <c r="A818" s="235"/>
      <c r="B818" s="101" t="s">
        <v>151</v>
      </c>
      <c r="C818" s="110" t="s">
        <v>196</v>
      </c>
      <c r="D818" s="103"/>
      <c r="E818" s="103"/>
      <c r="F818" s="103"/>
      <c r="G818" s="103"/>
      <c r="H818" s="103"/>
      <c r="I818" s="103"/>
      <c r="J818" s="103"/>
      <c r="K818" s="103"/>
      <c r="L818" s="150"/>
    </row>
    <row r="819" spans="1:12">
      <c r="A819" s="235"/>
      <c r="B819" s="101" t="s">
        <v>152</v>
      </c>
      <c r="C819" s="110" t="s">
        <v>182</v>
      </c>
      <c r="D819" s="103"/>
      <c r="E819" s="103"/>
      <c r="F819" s="103"/>
      <c r="G819" s="103"/>
      <c r="H819" s="103"/>
      <c r="I819" s="103"/>
      <c r="J819" s="103"/>
      <c r="K819" s="103"/>
      <c r="L819" s="150"/>
    </row>
    <row r="820" spans="1:12">
      <c r="A820" s="235"/>
      <c r="B820" s="101" t="s">
        <v>6</v>
      </c>
      <c r="C820" s="107">
        <v>9404</v>
      </c>
      <c r="D820" s="103"/>
      <c r="E820" s="103"/>
      <c r="F820" s="103"/>
      <c r="G820" s="103"/>
      <c r="H820" s="103"/>
      <c r="I820" s="103"/>
      <c r="J820" s="103"/>
      <c r="K820" s="103"/>
      <c r="L820" s="150"/>
    </row>
    <row r="821" spans="1:12">
      <c r="A821" s="235"/>
      <c r="B821" s="101" t="s">
        <v>153</v>
      </c>
      <c r="C821" s="110" t="s">
        <v>92</v>
      </c>
      <c r="D821" s="103"/>
      <c r="E821" s="103"/>
      <c r="F821" s="103"/>
      <c r="G821" s="103"/>
      <c r="H821" s="103"/>
      <c r="I821" s="103"/>
      <c r="J821" s="103"/>
      <c r="K821" s="103"/>
      <c r="L821" s="150"/>
    </row>
    <row r="822" spans="1:12">
      <c r="A822" s="235"/>
      <c r="B822" s="101" t="s">
        <v>154</v>
      </c>
      <c r="C822" s="107">
        <v>2010</v>
      </c>
      <c r="D822" s="103"/>
      <c r="E822" s="103"/>
      <c r="F822" s="103"/>
      <c r="G822" s="103"/>
      <c r="H822" s="103"/>
      <c r="I822" s="103"/>
      <c r="J822" s="103"/>
      <c r="K822" s="103"/>
      <c r="L822" s="150"/>
    </row>
    <row r="823" spans="1:12">
      <c r="A823" s="235"/>
      <c r="B823" s="99"/>
      <c r="C823" s="105"/>
      <c r="D823" s="105"/>
      <c r="E823" s="105"/>
      <c r="F823" s="105"/>
      <c r="G823" s="105"/>
      <c r="H823" s="105"/>
      <c r="I823" s="105"/>
      <c r="J823" s="105"/>
      <c r="K823" s="105"/>
      <c r="L823" s="151"/>
    </row>
    <row r="824" spans="1:12" ht="75">
      <c r="A824" s="235"/>
      <c r="B824" s="108">
        <v>2017</v>
      </c>
      <c r="C824" s="109" t="s">
        <v>170</v>
      </c>
      <c r="D824" s="109" t="s">
        <v>171</v>
      </c>
      <c r="E824" s="109" t="s">
        <v>173</v>
      </c>
      <c r="F824" s="109" t="s">
        <v>174</v>
      </c>
      <c r="G824" s="109" t="s">
        <v>177</v>
      </c>
      <c r="H824" s="109" t="s">
        <v>175</v>
      </c>
      <c r="I824" s="109" t="s">
        <v>172</v>
      </c>
      <c r="J824" s="109" t="s">
        <v>178</v>
      </c>
      <c r="K824" s="109" t="s">
        <v>179</v>
      </c>
      <c r="L824" s="152" t="s">
        <v>176</v>
      </c>
    </row>
    <row r="825" spans="1:12">
      <c r="A825" s="235"/>
      <c r="B825" s="5" t="s">
        <v>156</v>
      </c>
      <c r="C825" s="21">
        <v>24550</v>
      </c>
      <c r="D825" s="33">
        <f>C825+E825</f>
        <v>25024</v>
      </c>
      <c r="E825" s="33">
        <v>474</v>
      </c>
      <c r="F825" s="33">
        <v>70</v>
      </c>
      <c r="G825" s="34">
        <f>F825/E825*100</f>
        <v>14.767932489451477</v>
      </c>
      <c r="H825" s="34">
        <v>7.1</v>
      </c>
      <c r="I825" s="21"/>
      <c r="J825" s="21"/>
      <c r="K825" s="21">
        <f t="shared" ref="K825:K837" si="148">I825+J825</f>
        <v>0</v>
      </c>
      <c r="L825" s="188"/>
    </row>
    <row r="826" spans="1:12">
      <c r="A826" s="235"/>
      <c r="B826" s="5" t="s">
        <v>157</v>
      </c>
      <c r="C826" s="21">
        <f>D825</f>
        <v>25024</v>
      </c>
      <c r="D826" s="33">
        <f t="shared" ref="D826:D836" si="149">C826+E826</f>
        <v>25464</v>
      </c>
      <c r="E826" s="33">
        <v>440</v>
      </c>
      <c r="F826" s="33">
        <v>59</v>
      </c>
      <c r="G826" s="34">
        <f t="shared" ref="G826:G836" si="150">F826/E826*100</f>
        <v>13.40909090909091</v>
      </c>
      <c r="H826" s="34">
        <v>7.1</v>
      </c>
      <c r="I826" s="21"/>
      <c r="J826" s="21"/>
      <c r="K826" s="21">
        <f t="shared" si="148"/>
        <v>0</v>
      </c>
      <c r="L826" s="188"/>
    </row>
    <row r="827" spans="1:12">
      <c r="A827" s="235"/>
      <c r="B827" s="5" t="s">
        <v>158</v>
      </c>
      <c r="C827" s="21">
        <f t="shared" ref="C827:C836" si="151">D826</f>
        <v>25464</v>
      </c>
      <c r="D827" s="33">
        <f t="shared" si="149"/>
        <v>25864</v>
      </c>
      <c r="E827" s="33">
        <v>400</v>
      </c>
      <c r="F827" s="33">
        <v>41</v>
      </c>
      <c r="G827" s="34">
        <f t="shared" si="150"/>
        <v>10.25</v>
      </c>
      <c r="H827" s="34">
        <v>7.1</v>
      </c>
      <c r="I827" s="21"/>
      <c r="J827" s="21">
        <v>18627</v>
      </c>
      <c r="K827" s="21">
        <f t="shared" si="148"/>
        <v>18627</v>
      </c>
      <c r="L827" s="188">
        <v>18627</v>
      </c>
    </row>
    <row r="828" spans="1:12">
      <c r="A828" s="235"/>
      <c r="B828" s="5" t="s">
        <v>159</v>
      </c>
      <c r="C828" s="21">
        <f t="shared" si="151"/>
        <v>25864</v>
      </c>
      <c r="D828" s="33">
        <f t="shared" si="149"/>
        <v>26301</v>
      </c>
      <c r="E828" s="33">
        <v>437</v>
      </c>
      <c r="F828" s="33">
        <v>46</v>
      </c>
      <c r="G828" s="34">
        <f t="shared" si="150"/>
        <v>10.526315789473683</v>
      </c>
      <c r="H828" s="34">
        <v>7.1</v>
      </c>
      <c r="I828" s="21"/>
      <c r="J828" s="21"/>
      <c r="K828" s="21">
        <f t="shared" si="148"/>
        <v>0</v>
      </c>
      <c r="L828" s="188"/>
    </row>
    <row r="829" spans="1:12">
      <c r="A829" s="235"/>
      <c r="B829" s="5" t="s">
        <v>160</v>
      </c>
      <c r="C829" s="21">
        <f t="shared" si="151"/>
        <v>26301</v>
      </c>
      <c r="D829" s="33">
        <f t="shared" si="149"/>
        <v>26785</v>
      </c>
      <c r="E829" s="33">
        <v>484</v>
      </c>
      <c r="F829" s="33">
        <v>55</v>
      </c>
      <c r="G829" s="34">
        <f t="shared" si="150"/>
        <v>11.363636363636363</v>
      </c>
      <c r="H829" s="34">
        <v>7.1</v>
      </c>
      <c r="I829" s="111">
        <v>4837</v>
      </c>
      <c r="J829" s="111">
        <v>1694</v>
      </c>
      <c r="K829" s="111">
        <f t="shared" si="148"/>
        <v>6531</v>
      </c>
      <c r="L829" s="189"/>
    </row>
    <row r="830" spans="1:12">
      <c r="A830" s="235"/>
      <c r="B830" s="5" t="s">
        <v>161</v>
      </c>
      <c r="C830" s="21">
        <f t="shared" si="151"/>
        <v>26785</v>
      </c>
      <c r="D830" s="33">
        <f t="shared" si="149"/>
        <v>27280</v>
      </c>
      <c r="E830" s="33">
        <v>495</v>
      </c>
      <c r="F830" s="33">
        <v>53</v>
      </c>
      <c r="G830" s="34">
        <f t="shared" si="150"/>
        <v>10.707070707070706</v>
      </c>
      <c r="H830" s="34">
        <v>7.1</v>
      </c>
      <c r="I830" s="111"/>
      <c r="J830" s="111"/>
      <c r="K830" s="111">
        <f t="shared" si="148"/>
        <v>0</v>
      </c>
      <c r="L830" s="189"/>
    </row>
    <row r="831" spans="1:12">
      <c r="A831" s="235"/>
      <c r="B831" s="5" t="s">
        <v>162</v>
      </c>
      <c r="C831" s="21">
        <f t="shared" si="151"/>
        <v>27280</v>
      </c>
      <c r="D831" s="33">
        <f t="shared" si="149"/>
        <v>27724</v>
      </c>
      <c r="E831" s="33">
        <v>444</v>
      </c>
      <c r="F831" s="33">
        <v>49</v>
      </c>
      <c r="G831" s="34">
        <f t="shared" si="150"/>
        <v>11.036036036036036</v>
      </c>
      <c r="H831" s="34">
        <v>7.1</v>
      </c>
      <c r="I831" s="111"/>
      <c r="J831" s="111"/>
      <c r="K831" s="111">
        <f t="shared" si="148"/>
        <v>0</v>
      </c>
      <c r="L831" s="189"/>
    </row>
    <row r="832" spans="1:12">
      <c r="A832" s="235"/>
      <c r="B832" s="5" t="s">
        <v>163</v>
      </c>
      <c r="C832" s="21">
        <f t="shared" si="151"/>
        <v>27724</v>
      </c>
      <c r="D832" s="33">
        <f t="shared" si="149"/>
        <v>28204</v>
      </c>
      <c r="E832" s="33">
        <v>480</v>
      </c>
      <c r="F832" s="33">
        <v>60</v>
      </c>
      <c r="G832" s="34">
        <f t="shared" si="150"/>
        <v>12.5</v>
      </c>
      <c r="H832" s="34">
        <v>7.1</v>
      </c>
      <c r="I832" s="111"/>
      <c r="J832" s="111"/>
      <c r="K832" s="111">
        <f t="shared" si="148"/>
        <v>0</v>
      </c>
      <c r="L832" s="189"/>
    </row>
    <row r="833" spans="1:12">
      <c r="A833" s="235"/>
      <c r="B833" s="5" t="s">
        <v>164</v>
      </c>
      <c r="C833" s="21">
        <f t="shared" si="151"/>
        <v>28204</v>
      </c>
      <c r="D833" s="33">
        <f t="shared" si="149"/>
        <v>28351</v>
      </c>
      <c r="E833" s="33">
        <v>147</v>
      </c>
      <c r="F833" s="33">
        <v>0</v>
      </c>
      <c r="G833" s="34">
        <f t="shared" si="150"/>
        <v>0</v>
      </c>
      <c r="H833" s="34">
        <v>7.1</v>
      </c>
      <c r="I833" s="111"/>
      <c r="J833" s="111"/>
      <c r="K833" s="111">
        <f t="shared" si="148"/>
        <v>0</v>
      </c>
      <c r="L833" s="189"/>
    </row>
    <row r="834" spans="1:12">
      <c r="A834" s="235"/>
      <c r="B834" s="5" t="s">
        <v>165</v>
      </c>
      <c r="C834" s="21">
        <f t="shared" si="151"/>
        <v>28351</v>
      </c>
      <c r="D834" s="33">
        <f t="shared" si="149"/>
        <v>28645</v>
      </c>
      <c r="E834" s="33">
        <v>294</v>
      </c>
      <c r="F834" s="33">
        <v>32</v>
      </c>
      <c r="G834" s="34">
        <f t="shared" si="150"/>
        <v>10.884353741496598</v>
      </c>
      <c r="H834" s="34">
        <v>7.1</v>
      </c>
      <c r="I834" s="111"/>
      <c r="J834" s="111">
        <v>40179</v>
      </c>
      <c r="K834" s="111">
        <f t="shared" si="148"/>
        <v>40179</v>
      </c>
      <c r="L834" s="189">
        <v>40179</v>
      </c>
    </row>
    <row r="835" spans="1:12">
      <c r="A835" s="235"/>
      <c r="B835" s="5" t="s">
        <v>166</v>
      </c>
      <c r="C835" s="21">
        <f t="shared" si="151"/>
        <v>28645</v>
      </c>
      <c r="D835" s="33">
        <f t="shared" si="149"/>
        <v>29026</v>
      </c>
      <c r="E835" s="33">
        <v>381</v>
      </c>
      <c r="F835" s="33">
        <v>45</v>
      </c>
      <c r="G835" s="34">
        <f t="shared" si="150"/>
        <v>11.811023622047244</v>
      </c>
      <c r="H835" s="34">
        <v>7.1</v>
      </c>
      <c r="I835" s="21"/>
      <c r="J835" s="21"/>
      <c r="K835" s="21">
        <f t="shared" si="148"/>
        <v>0</v>
      </c>
      <c r="L835" s="188"/>
    </row>
    <row r="836" spans="1:12">
      <c r="A836" s="235"/>
      <c r="B836" s="5" t="s">
        <v>167</v>
      </c>
      <c r="C836" s="21">
        <f t="shared" si="151"/>
        <v>29026</v>
      </c>
      <c r="D836" s="33">
        <f t="shared" si="149"/>
        <v>29381</v>
      </c>
      <c r="E836" s="33">
        <v>355</v>
      </c>
      <c r="F836" s="33">
        <v>43</v>
      </c>
      <c r="G836" s="34">
        <f t="shared" si="150"/>
        <v>12.112676056338028</v>
      </c>
      <c r="H836" s="34">
        <v>7.1</v>
      </c>
      <c r="I836" s="21"/>
      <c r="J836" s="21"/>
      <c r="K836" s="21">
        <f t="shared" si="148"/>
        <v>0</v>
      </c>
      <c r="L836" s="188"/>
    </row>
    <row r="837" spans="1:12" ht="15.75" thickBot="1">
      <c r="A837" s="236"/>
      <c r="B837" s="190" t="s">
        <v>168</v>
      </c>
      <c r="C837" s="191"/>
      <c r="D837" s="192"/>
      <c r="E837" s="192">
        <f>SUM(E825:E836)</f>
        <v>4831</v>
      </c>
      <c r="F837" s="192">
        <f>SUM(F825:F836)</f>
        <v>553</v>
      </c>
      <c r="G837" s="193">
        <f>F837/E837*100</f>
        <v>11.446905402608156</v>
      </c>
      <c r="H837" s="194">
        <v>7.1</v>
      </c>
      <c r="I837" s="191">
        <f>SUM(I825:I836)</f>
        <v>4837</v>
      </c>
      <c r="J837" s="191">
        <f>SUM(J825:J836)</f>
        <v>60500</v>
      </c>
      <c r="K837" s="191">
        <f t="shared" si="148"/>
        <v>65337</v>
      </c>
      <c r="L837" s="195">
        <f>SUM(L825:L836)</f>
        <v>58806</v>
      </c>
    </row>
    <row r="838" spans="1:12" ht="15.75" thickBot="1"/>
    <row r="839" spans="1:12" ht="18.75">
      <c r="A839" s="234" t="s">
        <v>93</v>
      </c>
      <c r="B839" s="146" t="s">
        <v>1</v>
      </c>
      <c r="C839" s="187" t="s">
        <v>93</v>
      </c>
      <c r="D839" s="148"/>
      <c r="E839" s="148"/>
      <c r="F839" s="148"/>
      <c r="G839" s="148"/>
      <c r="H839" s="148"/>
      <c r="I839" s="148"/>
      <c r="J839" s="148"/>
      <c r="K839" s="148"/>
      <c r="L839" s="149"/>
    </row>
    <row r="840" spans="1:12">
      <c r="A840" s="235"/>
      <c r="B840" s="101" t="s">
        <v>151</v>
      </c>
      <c r="C840" s="110" t="s">
        <v>197</v>
      </c>
      <c r="D840" s="103"/>
      <c r="E840" s="103"/>
      <c r="F840" s="103"/>
      <c r="G840" s="103"/>
      <c r="H840" s="103"/>
      <c r="I840" s="103"/>
      <c r="J840" s="103"/>
      <c r="K840" s="103"/>
      <c r="L840" s="150"/>
    </row>
    <row r="841" spans="1:12">
      <c r="A841" s="235"/>
      <c r="B841" s="101" t="s">
        <v>152</v>
      </c>
      <c r="C841" s="110" t="s">
        <v>191</v>
      </c>
      <c r="D841" s="103"/>
      <c r="E841" s="103"/>
      <c r="F841" s="103"/>
      <c r="G841" s="103"/>
      <c r="H841" s="103"/>
      <c r="I841" s="103"/>
      <c r="J841" s="103"/>
      <c r="K841" s="103"/>
      <c r="L841" s="150"/>
    </row>
    <row r="842" spans="1:12">
      <c r="A842" s="235"/>
      <c r="B842" s="101" t="s">
        <v>6</v>
      </c>
      <c r="C842" s="107">
        <v>9404</v>
      </c>
      <c r="D842" s="103"/>
      <c r="E842" s="103"/>
      <c r="F842" s="103"/>
      <c r="G842" s="103"/>
      <c r="H842" s="103"/>
      <c r="I842" s="103"/>
      <c r="J842" s="103"/>
      <c r="K842" s="103"/>
      <c r="L842" s="150"/>
    </row>
    <row r="843" spans="1:12">
      <c r="A843" s="235"/>
      <c r="B843" s="101" t="s">
        <v>153</v>
      </c>
      <c r="C843" s="110" t="s">
        <v>95</v>
      </c>
      <c r="D843" s="103"/>
      <c r="E843" s="103"/>
      <c r="F843" s="103"/>
      <c r="G843" s="103"/>
      <c r="H843" s="103"/>
      <c r="I843" s="103"/>
      <c r="J843" s="103"/>
      <c r="K843" s="103"/>
      <c r="L843" s="150"/>
    </row>
    <row r="844" spans="1:12">
      <c r="A844" s="235"/>
      <c r="B844" s="101" t="s">
        <v>154</v>
      </c>
      <c r="C844" s="107">
        <v>2004</v>
      </c>
      <c r="D844" s="103"/>
      <c r="E844" s="103"/>
      <c r="F844" s="103"/>
      <c r="G844" s="103"/>
      <c r="H844" s="103"/>
      <c r="I844" s="103"/>
      <c r="J844" s="103"/>
      <c r="K844" s="103"/>
      <c r="L844" s="150"/>
    </row>
    <row r="845" spans="1:12">
      <c r="A845" s="235"/>
      <c r="B845" s="99"/>
      <c r="C845" s="105"/>
      <c r="D845" s="105"/>
      <c r="E845" s="105"/>
      <c r="F845" s="105"/>
      <c r="G845" s="105"/>
      <c r="H845" s="105"/>
      <c r="I845" s="105"/>
      <c r="J845" s="105"/>
      <c r="K845" s="105"/>
      <c r="L845" s="151"/>
    </row>
    <row r="846" spans="1:12" ht="75">
      <c r="A846" s="235"/>
      <c r="B846" s="108">
        <v>2017</v>
      </c>
      <c r="C846" s="109" t="s">
        <v>170</v>
      </c>
      <c r="D846" s="109" t="s">
        <v>171</v>
      </c>
      <c r="E846" s="109" t="s">
        <v>173</v>
      </c>
      <c r="F846" s="109" t="s">
        <v>174</v>
      </c>
      <c r="G846" s="109" t="s">
        <v>177</v>
      </c>
      <c r="H846" s="109" t="s">
        <v>175</v>
      </c>
      <c r="I846" s="109" t="s">
        <v>172</v>
      </c>
      <c r="J846" s="109" t="s">
        <v>178</v>
      </c>
      <c r="K846" s="109" t="s">
        <v>179</v>
      </c>
      <c r="L846" s="152" t="s">
        <v>176</v>
      </c>
    </row>
    <row r="847" spans="1:12">
      <c r="A847" s="235"/>
      <c r="B847" s="5" t="s">
        <v>156</v>
      </c>
      <c r="C847" s="21">
        <v>427530</v>
      </c>
      <c r="D847" s="33">
        <f>C847+E847</f>
        <v>427973</v>
      </c>
      <c r="E847" s="33">
        <v>443</v>
      </c>
      <c r="F847" s="33">
        <v>136</v>
      </c>
      <c r="G847" s="34">
        <f>F847/E847*100</f>
        <v>30.699774266365687</v>
      </c>
      <c r="H847" s="63" t="s">
        <v>86</v>
      </c>
      <c r="I847" s="21"/>
      <c r="J847" s="21"/>
      <c r="K847" s="21">
        <f t="shared" ref="K847:K859" si="152">I847+J847</f>
        <v>0</v>
      </c>
      <c r="L847" s="188"/>
    </row>
    <row r="848" spans="1:12">
      <c r="A848" s="235"/>
      <c r="B848" s="5" t="s">
        <v>157</v>
      </c>
      <c r="C848" s="21">
        <f>D847</f>
        <v>427973</v>
      </c>
      <c r="D848" s="33">
        <f t="shared" ref="D848:D858" si="153">C848+E848</f>
        <v>428400</v>
      </c>
      <c r="E848" s="33">
        <v>427</v>
      </c>
      <c r="F848" s="33">
        <v>125</v>
      </c>
      <c r="G848" s="34">
        <f t="shared" ref="G848:G858" si="154">F848/E848*100</f>
        <v>29.274004683840747</v>
      </c>
      <c r="H848" s="63" t="s">
        <v>86</v>
      </c>
      <c r="I848" s="21"/>
      <c r="J848" s="21"/>
      <c r="K848" s="21">
        <f t="shared" si="152"/>
        <v>0</v>
      </c>
      <c r="L848" s="188"/>
    </row>
    <row r="849" spans="1:12">
      <c r="A849" s="235"/>
      <c r="B849" s="5" t="s">
        <v>158</v>
      </c>
      <c r="C849" s="21">
        <f t="shared" ref="C849:C858" si="155">D848</f>
        <v>428400</v>
      </c>
      <c r="D849" s="33">
        <f t="shared" si="153"/>
        <v>428871</v>
      </c>
      <c r="E849" s="33">
        <v>471</v>
      </c>
      <c r="F849" s="33">
        <v>143</v>
      </c>
      <c r="G849" s="34">
        <f t="shared" si="154"/>
        <v>30.360934182590231</v>
      </c>
      <c r="H849" s="63" t="s">
        <v>86</v>
      </c>
      <c r="I849" s="21"/>
      <c r="J849" s="21"/>
      <c r="K849" s="21">
        <f t="shared" si="152"/>
        <v>0</v>
      </c>
      <c r="L849" s="188"/>
    </row>
    <row r="850" spans="1:12">
      <c r="A850" s="235"/>
      <c r="B850" s="5" t="s">
        <v>159</v>
      </c>
      <c r="C850" s="21">
        <f t="shared" si="155"/>
        <v>428871</v>
      </c>
      <c r="D850" s="33">
        <f t="shared" si="153"/>
        <v>429267</v>
      </c>
      <c r="E850" s="33">
        <v>396</v>
      </c>
      <c r="F850" s="33">
        <v>121</v>
      </c>
      <c r="G850" s="34">
        <f t="shared" si="154"/>
        <v>30.555555555555557</v>
      </c>
      <c r="H850" s="63" t="s">
        <v>86</v>
      </c>
      <c r="I850" s="21"/>
      <c r="J850" s="21"/>
      <c r="K850" s="21">
        <f t="shared" si="152"/>
        <v>0</v>
      </c>
      <c r="L850" s="188"/>
    </row>
    <row r="851" spans="1:12">
      <c r="A851" s="235"/>
      <c r="B851" s="5" t="s">
        <v>160</v>
      </c>
      <c r="C851" s="21">
        <f t="shared" si="155"/>
        <v>429267</v>
      </c>
      <c r="D851" s="33">
        <f t="shared" si="153"/>
        <v>429544</v>
      </c>
      <c r="E851" s="33">
        <v>277</v>
      </c>
      <c r="F851" s="33">
        <v>0</v>
      </c>
      <c r="G851" s="34">
        <f t="shared" si="154"/>
        <v>0</v>
      </c>
      <c r="H851" s="63" t="s">
        <v>86</v>
      </c>
      <c r="I851" s="111">
        <v>12009</v>
      </c>
      <c r="J851" s="111">
        <v>25185</v>
      </c>
      <c r="K851" s="111">
        <f t="shared" si="152"/>
        <v>37194</v>
      </c>
      <c r="L851" s="189"/>
    </row>
    <row r="852" spans="1:12">
      <c r="A852" s="235"/>
      <c r="B852" s="5" t="s">
        <v>161</v>
      </c>
      <c r="C852" s="21">
        <f t="shared" si="155"/>
        <v>429544</v>
      </c>
      <c r="D852" s="33">
        <f t="shared" si="153"/>
        <v>429952</v>
      </c>
      <c r="E852" s="33">
        <v>408</v>
      </c>
      <c r="F852" s="33">
        <v>184</v>
      </c>
      <c r="G852" s="34">
        <f t="shared" si="154"/>
        <v>45.098039215686278</v>
      </c>
      <c r="H852" s="63" t="s">
        <v>86</v>
      </c>
      <c r="I852" s="111"/>
      <c r="J852" s="111">
        <v>5803</v>
      </c>
      <c r="K852" s="111">
        <f t="shared" si="152"/>
        <v>5803</v>
      </c>
      <c r="L852" s="189"/>
    </row>
    <row r="853" spans="1:12">
      <c r="A853" s="235"/>
      <c r="B853" s="5" t="s">
        <v>162</v>
      </c>
      <c r="C853" s="21">
        <f t="shared" si="155"/>
        <v>429952</v>
      </c>
      <c r="D853" s="33">
        <f t="shared" si="153"/>
        <v>430320</v>
      </c>
      <c r="E853" s="33">
        <v>368</v>
      </c>
      <c r="F853" s="33">
        <v>57</v>
      </c>
      <c r="G853" s="34">
        <f t="shared" si="154"/>
        <v>15.489130434782608</v>
      </c>
      <c r="H853" s="63" t="s">
        <v>86</v>
      </c>
      <c r="I853" s="111"/>
      <c r="J853" s="111"/>
      <c r="K853" s="111">
        <f t="shared" si="152"/>
        <v>0</v>
      </c>
      <c r="L853" s="189"/>
    </row>
    <row r="854" spans="1:12">
      <c r="A854" s="235"/>
      <c r="B854" s="5" t="s">
        <v>163</v>
      </c>
      <c r="C854" s="21">
        <f t="shared" si="155"/>
        <v>430320</v>
      </c>
      <c r="D854" s="33">
        <f t="shared" si="153"/>
        <v>430745</v>
      </c>
      <c r="E854" s="33">
        <v>425</v>
      </c>
      <c r="F854" s="33">
        <v>175</v>
      </c>
      <c r="G854" s="34">
        <f t="shared" si="154"/>
        <v>41.17647058823529</v>
      </c>
      <c r="H854" s="63" t="s">
        <v>86</v>
      </c>
      <c r="I854" s="111"/>
      <c r="J854" s="111"/>
      <c r="K854" s="111">
        <f t="shared" si="152"/>
        <v>0</v>
      </c>
      <c r="L854" s="189"/>
    </row>
    <row r="855" spans="1:12">
      <c r="A855" s="235"/>
      <c r="B855" s="5" t="s">
        <v>164</v>
      </c>
      <c r="C855" s="21">
        <f t="shared" si="155"/>
        <v>430745</v>
      </c>
      <c r="D855" s="33">
        <f t="shared" si="153"/>
        <v>431144</v>
      </c>
      <c r="E855" s="33">
        <v>399</v>
      </c>
      <c r="F855" s="33">
        <v>111</v>
      </c>
      <c r="G855" s="34">
        <f t="shared" si="154"/>
        <v>27.819548872180448</v>
      </c>
      <c r="H855" s="63" t="s">
        <v>86</v>
      </c>
      <c r="I855" s="111"/>
      <c r="J855" s="111"/>
      <c r="K855" s="111">
        <f t="shared" si="152"/>
        <v>0</v>
      </c>
      <c r="L855" s="189"/>
    </row>
    <row r="856" spans="1:12">
      <c r="A856" s="235"/>
      <c r="B856" s="5" t="s">
        <v>165</v>
      </c>
      <c r="C856" s="21">
        <f t="shared" si="155"/>
        <v>431144</v>
      </c>
      <c r="D856" s="33">
        <f t="shared" si="153"/>
        <v>431579</v>
      </c>
      <c r="E856" s="33">
        <v>435</v>
      </c>
      <c r="F856" s="33">
        <v>124</v>
      </c>
      <c r="G856" s="34">
        <f t="shared" si="154"/>
        <v>28.505747126436781</v>
      </c>
      <c r="H856" s="63" t="s">
        <v>86</v>
      </c>
      <c r="I856" s="111"/>
      <c r="J856" s="111"/>
      <c r="K856" s="111">
        <f t="shared" si="152"/>
        <v>0</v>
      </c>
      <c r="L856" s="189"/>
    </row>
    <row r="857" spans="1:12">
      <c r="A857" s="235"/>
      <c r="B857" s="5" t="s">
        <v>166</v>
      </c>
      <c r="C857" s="21">
        <f t="shared" si="155"/>
        <v>431579</v>
      </c>
      <c r="D857" s="33">
        <f t="shared" si="153"/>
        <v>432002</v>
      </c>
      <c r="E857" s="33">
        <v>423</v>
      </c>
      <c r="F857" s="33">
        <v>119</v>
      </c>
      <c r="G857" s="34">
        <f t="shared" si="154"/>
        <v>28.132387706855795</v>
      </c>
      <c r="H857" s="63" t="s">
        <v>86</v>
      </c>
      <c r="I857" s="21"/>
      <c r="J857" s="21"/>
      <c r="K857" s="21">
        <f t="shared" si="152"/>
        <v>0</v>
      </c>
      <c r="L857" s="188"/>
    </row>
    <row r="858" spans="1:12">
      <c r="A858" s="235"/>
      <c r="B858" s="5" t="s">
        <v>167</v>
      </c>
      <c r="C858" s="21">
        <f t="shared" si="155"/>
        <v>432002</v>
      </c>
      <c r="D858" s="33">
        <f t="shared" si="153"/>
        <v>432395</v>
      </c>
      <c r="E858" s="33">
        <v>393</v>
      </c>
      <c r="F858" s="33">
        <v>121</v>
      </c>
      <c r="G858" s="34">
        <f t="shared" si="154"/>
        <v>30.788804071246815</v>
      </c>
      <c r="H858" s="63" t="s">
        <v>86</v>
      </c>
      <c r="I858" s="21"/>
      <c r="J858" s="21"/>
      <c r="K858" s="21">
        <f t="shared" si="152"/>
        <v>0</v>
      </c>
      <c r="L858" s="188"/>
    </row>
    <row r="859" spans="1:12" ht="15.75" thickBot="1">
      <c r="A859" s="236"/>
      <c r="B859" s="190" t="s">
        <v>168</v>
      </c>
      <c r="C859" s="191"/>
      <c r="D859" s="192"/>
      <c r="E859" s="192">
        <f>SUM(E847:E858)</f>
        <v>4865</v>
      </c>
      <c r="F859" s="192">
        <f>SUM(F847:F858)</f>
        <v>1416</v>
      </c>
      <c r="G859" s="193">
        <f>F859/E859*100</f>
        <v>29.105858170606375</v>
      </c>
      <c r="H859" s="196" t="s">
        <v>86</v>
      </c>
      <c r="I859" s="191">
        <f>SUM(I847:I858)</f>
        <v>12009</v>
      </c>
      <c r="J859" s="191">
        <f>SUM(J847:J858)</f>
        <v>30988</v>
      </c>
      <c r="K859" s="191">
        <f t="shared" si="152"/>
        <v>42997</v>
      </c>
      <c r="L859" s="195">
        <f>SUM(L847:L858)</f>
        <v>0</v>
      </c>
    </row>
    <row r="860" spans="1:12" ht="15.75" thickBot="1"/>
    <row r="861" spans="1:12" ht="18.75">
      <c r="A861" s="234" t="s">
        <v>96</v>
      </c>
      <c r="B861" s="146" t="s">
        <v>1</v>
      </c>
      <c r="C861" s="187" t="s">
        <v>96</v>
      </c>
      <c r="D861" s="148"/>
      <c r="E861" s="148"/>
      <c r="F861" s="148"/>
      <c r="G861" s="148"/>
      <c r="H861" s="148"/>
      <c r="I861" s="148"/>
      <c r="J861" s="148"/>
      <c r="K861" s="148"/>
      <c r="L861" s="149"/>
    </row>
    <row r="862" spans="1:12">
      <c r="A862" s="235"/>
      <c r="B862" s="101" t="s">
        <v>151</v>
      </c>
      <c r="C862" s="110" t="s">
        <v>198</v>
      </c>
      <c r="D862" s="103"/>
      <c r="E862" s="103"/>
      <c r="F862" s="103"/>
      <c r="G862" s="103"/>
      <c r="H862" s="103"/>
      <c r="I862" s="103"/>
      <c r="J862" s="103"/>
      <c r="K862" s="103"/>
      <c r="L862" s="150"/>
    </row>
    <row r="863" spans="1:12">
      <c r="A863" s="235"/>
      <c r="B863" s="101" t="s">
        <v>152</v>
      </c>
      <c r="C863" s="110" t="s">
        <v>191</v>
      </c>
      <c r="D863" s="103"/>
      <c r="E863" s="103"/>
      <c r="F863" s="103"/>
      <c r="G863" s="103"/>
      <c r="H863" s="103"/>
      <c r="I863" s="103"/>
      <c r="J863" s="103"/>
      <c r="K863" s="103"/>
      <c r="L863" s="150"/>
    </row>
    <row r="864" spans="1:12">
      <c r="A864" s="235"/>
      <c r="B864" s="101" t="s">
        <v>6</v>
      </c>
      <c r="C864" s="107">
        <v>9404</v>
      </c>
      <c r="D864" s="103"/>
      <c r="E864" s="103"/>
      <c r="F864" s="103"/>
      <c r="G864" s="103"/>
      <c r="H864" s="103"/>
      <c r="I864" s="103"/>
      <c r="J864" s="103"/>
      <c r="K864" s="103"/>
      <c r="L864" s="150"/>
    </row>
    <row r="865" spans="1:12">
      <c r="A865" s="235"/>
      <c r="B865" s="101" t="s">
        <v>153</v>
      </c>
      <c r="C865" s="110" t="s">
        <v>98</v>
      </c>
      <c r="D865" s="103"/>
      <c r="E865" s="103"/>
      <c r="F865" s="103"/>
      <c r="G865" s="103"/>
      <c r="H865" s="103"/>
      <c r="I865" s="103"/>
      <c r="J865" s="103"/>
      <c r="K865" s="103"/>
      <c r="L865" s="150"/>
    </row>
    <row r="866" spans="1:12">
      <c r="A866" s="235"/>
      <c r="B866" s="101" t="s">
        <v>154</v>
      </c>
      <c r="C866" s="107">
        <v>2006</v>
      </c>
      <c r="D866" s="103"/>
      <c r="E866" s="103"/>
      <c r="F866" s="103"/>
      <c r="G866" s="103"/>
      <c r="H866" s="103"/>
      <c r="I866" s="103"/>
      <c r="J866" s="103"/>
      <c r="K866" s="103"/>
      <c r="L866" s="150"/>
    </row>
    <row r="867" spans="1:12">
      <c r="A867" s="235"/>
      <c r="B867" s="99"/>
      <c r="C867" s="105"/>
      <c r="D867" s="105"/>
      <c r="E867" s="105"/>
      <c r="F867" s="105"/>
      <c r="G867" s="105"/>
      <c r="H867" s="105"/>
      <c r="I867" s="105"/>
      <c r="J867" s="105"/>
      <c r="K867" s="105"/>
      <c r="L867" s="151"/>
    </row>
    <row r="868" spans="1:12" ht="75">
      <c r="A868" s="235"/>
      <c r="B868" s="108">
        <v>2017</v>
      </c>
      <c r="C868" s="109" t="s">
        <v>170</v>
      </c>
      <c r="D868" s="109" t="s">
        <v>171</v>
      </c>
      <c r="E868" s="109" t="s">
        <v>173</v>
      </c>
      <c r="F868" s="109" t="s">
        <v>174</v>
      </c>
      <c r="G868" s="109" t="s">
        <v>177</v>
      </c>
      <c r="H868" s="109" t="s">
        <v>175</v>
      </c>
      <c r="I868" s="109" t="s">
        <v>172</v>
      </c>
      <c r="J868" s="109" t="s">
        <v>178</v>
      </c>
      <c r="K868" s="109" t="s">
        <v>179</v>
      </c>
      <c r="L868" s="152" t="s">
        <v>176</v>
      </c>
    </row>
    <row r="869" spans="1:12">
      <c r="A869" s="235"/>
      <c r="B869" s="5" t="s">
        <v>156</v>
      </c>
      <c r="C869" s="21">
        <v>342764</v>
      </c>
      <c r="D869" s="33">
        <f>C869+E869</f>
        <v>343187</v>
      </c>
      <c r="E869" s="33">
        <v>423</v>
      </c>
      <c r="F869" s="33">
        <v>150</v>
      </c>
      <c r="G869" s="34">
        <f>F869/E869*100</f>
        <v>35.460992907801419</v>
      </c>
      <c r="H869" s="63" t="s">
        <v>86</v>
      </c>
      <c r="I869" s="21"/>
      <c r="J869" s="21"/>
      <c r="K869" s="21">
        <f t="shared" ref="K869:K881" si="156">I869+J869</f>
        <v>0</v>
      </c>
      <c r="L869" s="188"/>
    </row>
    <row r="870" spans="1:12">
      <c r="A870" s="235"/>
      <c r="B870" s="5" t="s">
        <v>157</v>
      </c>
      <c r="C870" s="21">
        <f>D869</f>
        <v>343187</v>
      </c>
      <c r="D870" s="33">
        <f t="shared" ref="D870:D880" si="157">C870+E870</f>
        <v>343457</v>
      </c>
      <c r="E870" s="33">
        <v>270</v>
      </c>
      <c r="F870" s="33">
        <v>94</v>
      </c>
      <c r="G870" s="34">
        <f t="shared" ref="G870:G880" si="158">F870/E870*100</f>
        <v>34.814814814814817</v>
      </c>
      <c r="H870" s="63" t="s">
        <v>86</v>
      </c>
      <c r="I870" s="21"/>
      <c r="J870" s="21"/>
      <c r="K870" s="21">
        <f t="shared" si="156"/>
        <v>0</v>
      </c>
      <c r="L870" s="188"/>
    </row>
    <row r="871" spans="1:12">
      <c r="A871" s="235"/>
      <c r="B871" s="5" t="s">
        <v>158</v>
      </c>
      <c r="C871" s="21">
        <f t="shared" ref="C871:C880" si="159">D870</f>
        <v>343457</v>
      </c>
      <c r="D871" s="33">
        <f t="shared" si="157"/>
        <v>343740</v>
      </c>
      <c r="E871" s="33">
        <v>283</v>
      </c>
      <c r="F871" s="33">
        <v>85</v>
      </c>
      <c r="G871" s="34">
        <f t="shared" si="158"/>
        <v>30.03533568904594</v>
      </c>
      <c r="H871" s="63" t="s">
        <v>86</v>
      </c>
      <c r="I871" s="21">
        <v>8122</v>
      </c>
      <c r="J871" s="21">
        <v>37872</v>
      </c>
      <c r="K871" s="21">
        <f t="shared" si="156"/>
        <v>45994</v>
      </c>
      <c r="L871" s="188"/>
    </row>
    <row r="872" spans="1:12">
      <c r="A872" s="235"/>
      <c r="B872" s="5" t="s">
        <v>159</v>
      </c>
      <c r="C872" s="21">
        <f t="shared" si="159"/>
        <v>343740</v>
      </c>
      <c r="D872" s="33">
        <f t="shared" si="157"/>
        <v>343816</v>
      </c>
      <c r="E872" s="33">
        <v>76</v>
      </c>
      <c r="F872" s="33">
        <v>0</v>
      </c>
      <c r="G872" s="34">
        <f t="shared" si="158"/>
        <v>0</v>
      </c>
      <c r="H872" s="63" t="s">
        <v>86</v>
      </c>
      <c r="I872" s="21"/>
      <c r="J872" s="21"/>
      <c r="K872" s="21">
        <f t="shared" si="156"/>
        <v>0</v>
      </c>
      <c r="L872" s="188"/>
    </row>
    <row r="873" spans="1:12">
      <c r="A873" s="235"/>
      <c r="B873" s="5" t="s">
        <v>160</v>
      </c>
      <c r="C873" s="21">
        <f t="shared" si="159"/>
        <v>343816</v>
      </c>
      <c r="D873" s="33">
        <f t="shared" si="157"/>
        <v>344030</v>
      </c>
      <c r="E873" s="33">
        <v>214</v>
      </c>
      <c r="F873" s="33">
        <v>87</v>
      </c>
      <c r="G873" s="34">
        <f t="shared" si="158"/>
        <v>40.654205607476634</v>
      </c>
      <c r="H873" s="63" t="s">
        <v>86</v>
      </c>
      <c r="I873" s="111"/>
      <c r="J873" s="111">
        <v>44769</v>
      </c>
      <c r="K873" s="111">
        <f t="shared" si="156"/>
        <v>44769</v>
      </c>
      <c r="L873" s="189">
        <v>44769</v>
      </c>
    </row>
    <row r="874" spans="1:12">
      <c r="A874" s="235"/>
      <c r="B874" s="5" t="s">
        <v>161</v>
      </c>
      <c r="C874" s="21">
        <f t="shared" si="159"/>
        <v>344030</v>
      </c>
      <c r="D874" s="33">
        <f t="shared" si="157"/>
        <v>344404</v>
      </c>
      <c r="E874" s="33">
        <v>374</v>
      </c>
      <c r="F874" s="33">
        <v>112</v>
      </c>
      <c r="G874" s="34">
        <f t="shared" si="158"/>
        <v>29.946524064171122</v>
      </c>
      <c r="H874" s="63" t="s">
        <v>86</v>
      </c>
      <c r="I874" s="111"/>
      <c r="J874" s="111"/>
      <c r="K874" s="111">
        <f t="shared" si="156"/>
        <v>0</v>
      </c>
      <c r="L874" s="189"/>
    </row>
    <row r="875" spans="1:12">
      <c r="A875" s="235"/>
      <c r="B875" s="5" t="s">
        <v>162</v>
      </c>
      <c r="C875" s="21">
        <f t="shared" si="159"/>
        <v>344404</v>
      </c>
      <c r="D875" s="33">
        <f t="shared" si="157"/>
        <v>344714</v>
      </c>
      <c r="E875" s="33">
        <v>310</v>
      </c>
      <c r="F875" s="33">
        <v>93</v>
      </c>
      <c r="G875" s="34">
        <f t="shared" si="158"/>
        <v>30</v>
      </c>
      <c r="H875" s="63" t="s">
        <v>86</v>
      </c>
      <c r="I875" s="111"/>
      <c r="J875" s="111"/>
      <c r="K875" s="111">
        <f t="shared" si="156"/>
        <v>0</v>
      </c>
      <c r="L875" s="189"/>
    </row>
    <row r="876" spans="1:12">
      <c r="A876" s="235"/>
      <c r="B876" s="5" t="s">
        <v>163</v>
      </c>
      <c r="C876" s="21">
        <f t="shared" si="159"/>
        <v>344714</v>
      </c>
      <c r="D876" s="33">
        <f t="shared" si="157"/>
        <v>345054</v>
      </c>
      <c r="E876" s="33">
        <v>340</v>
      </c>
      <c r="F876" s="33">
        <v>102</v>
      </c>
      <c r="G876" s="34">
        <f t="shared" si="158"/>
        <v>30</v>
      </c>
      <c r="H876" s="63" t="s">
        <v>86</v>
      </c>
      <c r="I876" s="111"/>
      <c r="J876" s="111"/>
      <c r="K876" s="111">
        <f t="shared" si="156"/>
        <v>0</v>
      </c>
      <c r="L876" s="189"/>
    </row>
    <row r="877" spans="1:12">
      <c r="A877" s="235"/>
      <c r="B877" s="5" t="s">
        <v>164</v>
      </c>
      <c r="C877" s="21">
        <f t="shared" si="159"/>
        <v>345054</v>
      </c>
      <c r="D877" s="33">
        <f t="shared" si="157"/>
        <v>345364</v>
      </c>
      <c r="E877" s="33">
        <v>310</v>
      </c>
      <c r="F877" s="33">
        <v>93</v>
      </c>
      <c r="G877" s="34">
        <f t="shared" si="158"/>
        <v>30</v>
      </c>
      <c r="H877" s="63" t="s">
        <v>86</v>
      </c>
      <c r="I877" s="111"/>
      <c r="J877" s="111"/>
      <c r="K877" s="111">
        <f t="shared" si="156"/>
        <v>0</v>
      </c>
      <c r="L877" s="189"/>
    </row>
    <row r="878" spans="1:12">
      <c r="A878" s="235"/>
      <c r="B878" s="5" t="s">
        <v>165</v>
      </c>
      <c r="C878" s="21">
        <f t="shared" si="159"/>
        <v>345364</v>
      </c>
      <c r="D878" s="33">
        <f t="shared" si="157"/>
        <v>345704</v>
      </c>
      <c r="E878" s="33">
        <v>340</v>
      </c>
      <c r="F878" s="33">
        <v>102</v>
      </c>
      <c r="G878" s="34">
        <f t="shared" si="158"/>
        <v>30</v>
      </c>
      <c r="H878" s="63" t="s">
        <v>86</v>
      </c>
      <c r="I878" s="111"/>
      <c r="J878" s="111"/>
      <c r="K878" s="111">
        <f t="shared" si="156"/>
        <v>0</v>
      </c>
      <c r="L878" s="189"/>
    </row>
    <row r="879" spans="1:12">
      <c r="A879" s="235"/>
      <c r="B879" s="5" t="s">
        <v>166</v>
      </c>
      <c r="C879" s="21">
        <f t="shared" si="159"/>
        <v>345704</v>
      </c>
      <c r="D879" s="33">
        <f t="shared" si="157"/>
        <v>346014</v>
      </c>
      <c r="E879" s="33">
        <v>310</v>
      </c>
      <c r="F879" s="33">
        <v>93</v>
      </c>
      <c r="G879" s="34">
        <f t="shared" si="158"/>
        <v>30</v>
      </c>
      <c r="H879" s="63" t="s">
        <v>86</v>
      </c>
      <c r="I879" s="21"/>
      <c r="J879" s="21"/>
      <c r="K879" s="21">
        <f t="shared" si="156"/>
        <v>0</v>
      </c>
      <c r="L879" s="188"/>
    </row>
    <row r="880" spans="1:12">
      <c r="A880" s="235"/>
      <c r="B880" s="5" t="s">
        <v>167</v>
      </c>
      <c r="C880" s="21">
        <f t="shared" si="159"/>
        <v>346014</v>
      </c>
      <c r="D880" s="33">
        <f t="shared" si="157"/>
        <v>346264</v>
      </c>
      <c r="E880" s="33">
        <v>250</v>
      </c>
      <c r="F880" s="33">
        <v>75</v>
      </c>
      <c r="G880" s="34">
        <f t="shared" si="158"/>
        <v>30</v>
      </c>
      <c r="H880" s="63" t="s">
        <v>86</v>
      </c>
      <c r="I880" s="21"/>
      <c r="J880" s="21">
        <v>9840</v>
      </c>
      <c r="K880" s="21">
        <f t="shared" si="156"/>
        <v>9840</v>
      </c>
      <c r="L880" s="188"/>
    </row>
    <row r="881" spans="1:12" ht="15.75" thickBot="1">
      <c r="A881" s="236"/>
      <c r="B881" s="190" t="s">
        <v>168</v>
      </c>
      <c r="C881" s="191"/>
      <c r="D881" s="192"/>
      <c r="E881" s="192">
        <f>SUM(E869:E880)</f>
        <v>3500</v>
      </c>
      <c r="F881" s="192">
        <f>SUM(F869:F880)</f>
        <v>1086</v>
      </c>
      <c r="G881" s="193">
        <f>F881/E881*100</f>
        <v>31.028571428571428</v>
      </c>
      <c r="H881" s="196" t="s">
        <v>86</v>
      </c>
      <c r="I881" s="191">
        <f>SUM(I869:I880)</f>
        <v>8122</v>
      </c>
      <c r="J881" s="191">
        <f>SUM(J869:J880)</f>
        <v>92481</v>
      </c>
      <c r="K881" s="191">
        <f t="shared" si="156"/>
        <v>100603</v>
      </c>
      <c r="L881" s="195">
        <f>SUM(L869:L880)</f>
        <v>44769</v>
      </c>
    </row>
    <row r="882" spans="1:12" ht="15.75" thickBot="1"/>
    <row r="883" spans="1:12" ht="18.75">
      <c r="A883" s="234" t="s">
        <v>99</v>
      </c>
      <c r="B883" s="146" t="s">
        <v>1</v>
      </c>
      <c r="C883" s="187" t="s">
        <v>99</v>
      </c>
      <c r="D883" s="148"/>
      <c r="E883" s="148"/>
      <c r="F883" s="148"/>
      <c r="G883" s="148"/>
      <c r="H883" s="148"/>
      <c r="I883" s="148"/>
      <c r="J883" s="148"/>
      <c r="K883" s="148"/>
      <c r="L883" s="149"/>
    </row>
    <row r="884" spans="1:12">
      <c r="A884" s="235"/>
      <c r="B884" s="101" t="s">
        <v>151</v>
      </c>
      <c r="C884" s="110" t="s">
        <v>196</v>
      </c>
      <c r="D884" s="103"/>
      <c r="E884" s="103"/>
      <c r="F884" s="103"/>
      <c r="G884" s="103"/>
      <c r="H884" s="103"/>
      <c r="I884" s="103"/>
      <c r="J884" s="103"/>
      <c r="K884" s="103"/>
      <c r="L884" s="150"/>
    </row>
    <row r="885" spans="1:12">
      <c r="A885" s="235"/>
      <c r="B885" s="101" t="s">
        <v>152</v>
      </c>
      <c r="C885" s="110" t="s">
        <v>191</v>
      </c>
      <c r="D885" s="103"/>
      <c r="E885" s="103"/>
      <c r="F885" s="103"/>
      <c r="G885" s="103"/>
      <c r="H885" s="103"/>
      <c r="I885" s="103"/>
      <c r="J885" s="103"/>
      <c r="K885" s="103"/>
      <c r="L885" s="150"/>
    </row>
    <row r="886" spans="1:12">
      <c r="A886" s="235"/>
      <c r="B886" s="101" t="s">
        <v>6</v>
      </c>
      <c r="C886" s="107">
        <v>9404</v>
      </c>
      <c r="D886" s="103"/>
      <c r="E886" s="103"/>
      <c r="F886" s="103"/>
      <c r="G886" s="103"/>
      <c r="H886" s="103"/>
      <c r="I886" s="103"/>
      <c r="J886" s="103"/>
      <c r="K886" s="103"/>
      <c r="L886" s="150"/>
    </row>
    <row r="887" spans="1:12">
      <c r="A887" s="235"/>
      <c r="B887" s="101" t="s">
        <v>153</v>
      </c>
      <c r="C887" s="110" t="s">
        <v>100</v>
      </c>
      <c r="D887" s="103"/>
      <c r="E887" s="103"/>
      <c r="F887" s="103"/>
      <c r="G887" s="103"/>
      <c r="H887" s="103"/>
      <c r="I887" s="103"/>
      <c r="J887" s="103"/>
      <c r="K887" s="103"/>
      <c r="L887" s="150"/>
    </row>
    <row r="888" spans="1:12">
      <c r="A888" s="235"/>
      <c r="B888" s="101" t="s">
        <v>154</v>
      </c>
      <c r="C888" s="107">
        <v>2013</v>
      </c>
      <c r="D888" s="103"/>
      <c r="E888" s="103"/>
      <c r="F888" s="103"/>
      <c r="G888" s="103"/>
      <c r="H888" s="103"/>
      <c r="I888" s="103"/>
      <c r="J888" s="103"/>
      <c r="K888" s="103"/>
      <c r="L888" s="150"/>
    </row>
    <row r="889" spans="1:12">
      <c r="A889" s="235"/>
      <c r="B889" s="99"/>
      <c r="C889" s="105"/>
      <c r="D889" s="105"/>
      <c r="E889" s="105"/>
      <c r="F889" s="105"/>
      <c r="G889" s="105"/>
      <c r="H889" s="105"/>
      <c r="I889" s="105"/>
      <c r="J889" s="105"/>
      <c r="K889" s="105"/>
      <c r="L889" s="151"/>
    </row>
    <row r="890" spans="1:12" ht="75">
      <c r="A890" s="235"/>
      <c r="B890" s="108">
        <v>2017</v>
      </c>
      <c r="C890" s="109" t="s">
        <v>170</v>
      </c>
      <c r="D890" s="109" t="s">
        <v>171</v>
      </c>
      <c r="E890" s="109" t="s">
        <v>173</v>
      </c>
      <c r="F890" s="109" t="s">
        <v>174</v>
      </c>
      <c r="G890" s="109" t="s">
        <v>177</v>
      </c>
      <c r="H890" s="109" t="s">
        <v>175</v>
      </c>
      <c r="I890" s="109" t="s">
        <v>172</v>
      </c>
      <c r="J890" s="109" t="s">
        <v>178</v>
      </c>
      <c r="K890" s="109" t="s">
        <v>179</v>
      </c>
      <c r="L890" s="152" t="s">
        <v>176</v>
      </c>
    </row>
    <row r="891" spans="1:12">
      <c r="A891" s="235"/>
      <c r="B891" s="5" t="s">
        <v>156</v>
      </c>
      <c r="C891" s="21">
        <v>219370</v>
      </c>
      <c r="D891" s="33">
        <f>C891+E891</f>
        <v>225124</v>
      </c>
      <c r="E891" s="33">
        <v>5754</v>
      </c>
      <c r="F891" s="33">
        <v>442</v>
      </c>
      <c r="G891" s="34">
        <f>F891/E891*100</f>
        <v>7.6816127911018421</v>
      </c>
      <c r="H891" s="34">
        <v>6.4</v>
      </c>
      <c r="I891" s="21"/>
      <c r="J891" s="21"/>
      <c r="K891" s="21">
        <f t="shared" ref="K891:K903" si="160">I891+J891</f>
        <v>0</v>
      </c>
      <c r="L891" s="188"/>
    </row>
    <row r="892" spans="1:12">
      <c r="A892" s="235"/>
      <c r="B892" s="5" t="s">
        <v>157</v>
      </c>
      <c r="C892" s="21">
        <f>D891</f>
        <v>225124</v>
      </c>
      <c r="D892" s="33">
        <f t="shared" ref="D892:D902" si="161">C892+E892</f>
        <v>230664</v>
      </c>
      <c r="E892" s="33">
        <v>5540</v>
      </c>
      <c r="F892" s="33">
        <v>417</v>
      </c>
      <c r="G892" s="34">
        <f t="shared" ref="G892:G902" si="162">F892/E892*100</f>
        <v>7.5270758122743686</v>
      </c>
      <c r="H892" s="34">
        <v>6.4</v>
      </c>
      <c r="I892" s="21"/>
      <c r="J892" s="21">
        <v>9762</v>
      </c>
      <c r="K892" s="21">
        <f t="shared" si="160"/>
        <v>9762</v>
      </c>
      <c r="L892" s="188">
        <v>9762</v>
      </c>
    </row>
    <row r="893" spans="1:12">
      <c r="A893" s="235"/>
      <c r="B893" s="5" t="s">
        <v>158</v>
      </c>
      <c r="C893" s="21">
        <f t="shared" ref="C893:C902" si="163">D892</f>
        <v>230664</v>
      </c>
      <c r="D893" s="33">
        <f t="shared" si="161"/>
        <v>237042</v>
      </c>
      <c r="E893" s="33">
        <v>6378</v>
      </c>
      <c r="F893" s="33">
        <v>475</v>
      </c>
      <c r="G893" s="34">
        <f t="shared" si="162"/>
        <v>7.4474756977108818</v>
      </c>
      <c r="H893" s="34">
        <v>6.4</v>
      </c>
      <c r="I893" s="21"/>
      <c r="J893" s="21">
        <v>9191</v>
      </c>
      <c r="K893" s="21">
        <f t="shared" si="160"/>
        <v>9191</v>
      </c>
      <c r="L893" s="188">
        <v>9191</v>
      </c>
    </row>
    <row r="894" spans="1:12">
      <c r="A894" s="235"/>
      <c r="B894" s="5" t="s">
        <v>159</v>
      </c>
      <c r="C894" s="21">
        <f t="shared" si="163"/>
        <v>237042</v>
      </c>
      <c r="D894" s="33">
        <f t="shared" si="161"/>
        <v>242251</v>
      </c>
      <c r="E894" s="33">
        <v>5209</v>
      </c>
      <c r="F894" s="33">
        <v>377</v>
      </c>
      <c r="G894" s="34">
        <f t="shared" si="162"/>
        <v>7.2374736033787679</v>
      </c>
      <c r="H894" s="34">
        <v>6.4</v>
      </c>
      <c r="I894" s="21"/>
      <c r="J894" s="21"/>
      <c r="K894" s="21">
        <f t="shared" si="160"/>
        <v>0</v>
      </c>
      <c r="L894" s="188"/>
    </row>
    <row r="895" spans="1:12">
      <c r="A895" s="235"/>
      <c r="B895" s="5" t="s">
        <v>160</v>
      </c>
      <c r="C895" s="21">
        <f t="shared" si="163"/>
        <v>242251</v>
      </c>
      <c r="D895" s="33">
        <f t="shared" si="161"/>
        <v>247704</v>
      </c>
      <c r="E895" s="33">
        <v>5453</v>
      </c>
      <c r="F895" s="33">
        <v>379</v>
      </c>
      <c r="G895" s="34">
        <f t="shared" si="162"/>
        <v>6.9503025857326248</v>
      </c>
      <c r="H895" s="34">
        <v>6.4</v>
      </c>
      <c r="I895" s="111">
        <v>7346</v>
      </c>
      <c r="J895" s="111">
        <v>9985</v>
      </c>
      <c r="K895" s="111">
        <f t="shared" si="160"/>
        <v>17331</v>
      </c>
      <c r="L895" s="189">
        <v>9191</v>
      </c>
    </row>
    <row r="896" spans="1:12">
      <c r="A896" s="235"/>
      <c r="B896" s="5" t="s">
        <v>161</v>
      </c>
      <c r="C896" s="21">
        <f t="shared" si="163"/>
        <v>247704</v>
      </c>
      <c r="D896" s="33">
        <f t="shared" si="161"/>
        <v>254110</v>
      </c>
      <c r="E896" s="33">
        <v>6406</v>
      </c>
      <c r="F896" s="33">
        <v>459</v>
      </c>
      <c r="G896" s="34">
        <f t="shared" si="162"/>
        <v>7.1651576646893531</v>
      </c>
      <c r="H896" s="34">
        <v>6.4</v>
      </c>
      <c r="I896" s="111"/>
      <c r="J896" s="111"/>
      <c r="K896" s="111">
        <f t="shared" si="160"/>
        <v>0</v>
      </c>
      <c r="L896" s="189"/>
    </row>
    <row r="897" spans="1:12">
      <c r="A897" s="235"/>
      <c r="B897" s="5" t="s">
        <v>162</v>
      </c>
      <c r="C897" s="21">
        <f t="shared" si="163"/>
        <v>254110</v>
      </c>
      <c r="D897" s="33">
        <f t="shared" si="161"/>
        <v>258980</v>
      </c>
      <c r="E897" s="33">
        <v>4870</v>
      </c>
      <c r="F897" s="33">
        <v>351</v>
      </c>
      <c r="G897" s="34">
        <f t="shared" si="162"/>
        <v>7.2073921971252561</v>
      </c>
      <c r="H897" s="34">
        <v>6.4</v>
      </c>
      <c r="I897" s="111"/>
      <c r="J897" s="111"/>
      <c r="K897" s="111">
        <f t="shared" si="160"/>
        <v>0</v>
      </c>
      <c r="L897" s="189"/>
    </row>
    <row r="898" spans="1:12">
      <c r="A898" s="235"/>
      <c r="B898" s="5" t="s">
        <v>163</v>
      </c>
      <c r="C898" s="21">
        <f t="shared" si="163"/>
        <v>258980</v>
      </c>
      <c r="D898" s="33">
        <f t="shared" si="161"/>
        <v>264428</v>
      </c>
      <c r="E898" s="33">
        <v>5448</v>
      </c>
      <c r="F898" s="33">
        <v>408</v>
      </c>
      <c r="G898" s="34">
        <f t="shared" si="162"/>
        <v>7.4889867841409687</v>
      </c>
      <c r="H898" s="34">
        <v>6.4</v>
      </c>
      <c r="I898" s="111">
        <v>2360</v>
      </c>
      <c r="J898" s="111">
        <v>6712</v>
      </c>
      <c r="K898" s="111">
        <f t="shared" si="160"/>
        <v>9072</v>
      </c>
      <c r="L898" s="189"/>
    </row>
    <row r="899" spans="1:12">
      <c r="A899" s="235"/>
      <c r="B899" s="5" t="s">
        <v>164</v>
      </c>
      <c r="C899" s="21">
        <f t="shared" si="163"/>
        <v>264428</v>
      </c>
      <c r="D899" s="33">
        <f t="shared" si="161"/>
        <v>270320</v>
      </c>
      <c r="E899" s="33">
        <v>5892</v>
      </c>
      <c r="F899" s="33">
        <v>434</v>
      </c>
      <c r="G899" s="34">
        <f t="shared" si="162"/>
        <v>7.3659198913781392</v>
      </c>
      <c r="H899" s="34">
        <v>6.4</v>
      </c>
      <c r="I899" s="111"/>
      <c r="J899" s="111"/>
      <c r="K899" s="111">
        <f t="shared" si="160"/>
        <v>0</v>
      </c>
      <c r="L899" s="189"/>
    </row>
    <row r="900" spans="1:12">
      <c r="A900" s="235"/>
      <c r="B900" s="5" t="s">
        <v>165</v>
      </c>
      <c r="C900" s="21">
        <f t="shared" si="163"/>
        <v>270320</v>
      </c>
      <c r="D900" s="33">
        <f t="shared" si="161"/>
        <v>276120</v>
      </c>
      <c r="E900" s="33">
        <v>5800</v>
      </c>
      <c r="F900" s="33">
        <v>425</v>
      </c>
      <c r="G900" s="34">
        <f t="shared" si="162"/>
        <v>7.3275862068965507</v>
      </c>
      <c r="H900" s="34">
        <v>6.4</v>
      </c>
      <c r="I900" s="111">
        <v>7346</v>
      </c>
      <c r="J900" s="111">
        <v>7720</v>
      </c>
      <c r="K900" s="111">
        <f t="shared" si="160"/>
        <v>15066</v>
      </c>
      <c r="L900" s="189"/>
    </row>
    <row r="901" spans="1:12">
      <c r="A901" s="235"/>
      <c r="B901" s="5" t="s">
        <v>166</v>
      </c>
      <c r="C901" s="21">
        <f t="shared" si="163"/>
        <v>276120</v>
      </c>
      <c r="D901" s="33">
        <f t="shared" si="161"/>
        <v>281862</v>
      </c>
      <c r="E901" s="33">
        <v>5742</v>
      </c>
      <c r="F901" s="33">
        <v>436</v>
      </c>
      <c r="G901" s="34">
        <f t="shared" si="162"/>
        <v>7.5931731104144902</v>
      </c>
      <c r="H901" s="34">
        <v>6.4</v>
      </c>
      <c r="I901" s="21"/>
      <c r="J901" s="21"/>
      <c r="K901" s="21">
        <f t="shared" si="160"/>
        <v>0</v>
      </c>
      <c r="L901" s="188"/>
    </row>
    <row r="902" spans="1:12">
      <c r="A902" s="235"/>
      <c r="B902" s="5" t="s">
        <v>167</v>
      </c>
      <c r="C902" s="21">
        <f t="shared" si="163"/>
        <v>281862</v>
      </c>
      <c r="D902" s="33">
        <f t="shared" si="161"/>
        <v>287422</v>
      </c>
      <c r="E902" s="33">
        <v>5560</v>
      </c>
      <c r="F902" s="33">
        <v>427</v>
      </c>
      <c r="G902" s="34">
        <f t="shared" si="162"/>
        <v>7.6798561151079134</v>
      </c>
      <c r="H902" s="34">
        <v>6.4</v>
      </c>
      <c r="I902" s="21"/>
      <c r="J902" s="21"/>
      <c r="K902" s="21">
        <f t="shared" si="160"/>
        <v>0</v>
      </c>
      <c r="L902" s="188"/>
    </row>
    <row r="903" spans="1:12" ht="15.75" thickBot="1">
      <c r="A903" s="236"/>
      <c r="B903" s="190" t="s">
        <v>168</v>
      </c>
      <c r="C903" s="191"/>
      <c r="D903" s="192"/>
      <c r="E903" s="192">
        <f>SUM(E891:E902)</f>
        <v>68052</v>
      </c>
      <c r="F903" s="192">
        <f>SUM(F891:F902)</f>
        <v>5030</v>
      </c>
      <c r="G903" s="193">
        <f>F903/E903*100</f>
        <v>7.3914065714453647</v>
      </c>
      <c r="H903" s="194">
        <v>6.4</v>
      </c>
      <c r="I903" s="191">
        <f>SUM(I891:I902)</f>
        <v>17052</v>
      </c>
      <c r="J903" s="191">
        <f>SUM(J891:J902)</f>
        <v>43370</v>
      </c>
      <c r="K903" s="191">
        <f t="shared" si="160"/>
        <v>60422</v>
      </c>
      <c r="L903" s="195">
        <f>SUM(L891:L902)</f>
        <v>28144</v>
      </c>
    </row>
    <row r="904" spans="1:12" ht="15.75" thickBot="1"/>
    <row r="905" spans="1:12" ht="18.75">
      <c r="A905" s="234" t="s">
        <v>101</v>
      </c>
      <c r="B905" s="146" t="s">
        <v>1</v>
      </c>
      <c r="C905" s="187" t="s">
        <v>101</v>
      </c>
      <c r="D905" s="148"/>
      <c r="E905" s="148"/>
      <c r="F905" s="148"/>
      <c r="G905" s="148"/>
      <c r="H905" s="148"/>
      <c r="I905" s="148"/>
      <c r="J905" s="148"/>
      <c r="K905" s="148"/>
      <c r="L905" s="149"/>
    </row>
    <row r="906" spans="1:12">
      <c r="A906" s="235"/>
      <c r="B906" s="101" t="s">
        <v>151</v>
      </c>
      <c r="C906" s="110" t="s">
        <v>199</v>
      </c>
      <c r="D906" s="103"/>
      <c r="E906" s="103"/>
      <c r="F906" s="103"/>
      <c r="G906" s="103"/>
      <c r="H906" s="103"/>
      <c r="I906" s="103"/>
      <c r="J906" s="103"/>
      <c r="K906" s="103"/>
      <c r="L906" s="150"/>
    </row>
    <row r="907" spans="1:12">
      <c r="A907" s="235"/>
      <c r="B907" s="101" t="s">
        <v>152</v>
      </c>
      <c r="C907" s="110" t="s">
        <v>191</v>
      </c>
      <c r="D907" s="103"/>
      <c r="E907" s="103"/>
      <c r="F907" s="103"/>
      <c r="G907" s="103"/>
      <c r="H907" s="103"/>
      <c r="I907" s="103"/>
      <c r="J907" s="103"/>
      <c r="K907" s="103"/>
      <c r="L907" s="150"/>
    </row>
    <row r="908" spans="1:12">
      <c r="A908" s="235"/>
      <c r="B908" s="101" t="s">
        <v>6</v>
      </c>
      <c r="C908" s="107">
        <v>9404</v>
      </c>
      <c r="D908" s="103"/>
      <c r="E908" s="103"/>
      <c r="F908" s="103"/>
      <c r="G908" s="103"/>
      <c r="H908" s="103"/>
      <c r="I908" s="103"/>
      <c r="J908" s="103"/>
      <c r="K908" s="103"/>
      <c r="L908" s="150"/>
    </row>
    <row r="909" spans="1:12">
      <c r="A909" s="235"/>
      <c r="B909" s="101" t="s">
        <v>153</v>
      </c>
      <c r="C909" s="110" t="s">
        <v>200</v>
      </c>
      <c r="D909" s="103"/>
      <c r="E909" s="103"/>
      <c r="F909" s="103"/>
      <c r="G909" s="103"/>
      <c r="H909" s="103"/>
      <c r="I909" s="103"/>
      <c r="J909" s="103"/>
      <c r="K909" s="103"/>
      <c r="L909" s="150"/>
    </row>
    <row r="910" spans="1:12">
      <c r="A910" s="235"/>
      <c r="B910" s="101" t="s">
        <v>154</v>
      </c>
      <c r="C910" s="107">
        <v>2013</v>
      </c>
      <c r="D910" s="103"/>
      <c r="E910" s="103"/>
      <c r="F910" s="103"/>
      <c r="G910" s="103"/>
      <c r="H910" s="103"/>
      <c r="I910" s="103"/>
      <c r="J910" s="103"/>
      <c r="K910" s="103"/>
      <c r="L910" s="150"/>
    </row>
    <row r="911" spans="1:12">
      <c r="A911" s="235"/>
      <c r="B911" s="99"/>
      <c r="C911" s="105"/>
      <c r="D911" s="105"/>
      <c r="E911" s="105"/>
      <c r="F911" s="105"/>
      <c r="G911" s="105"/>
      <c r="H911" s="105"/>
      <c r="I911" s="105"/>
      <c r="J911" s="105"/>
      <c r="K911" s="105"/>
      <c r="L911" s="151"/>
    </row>
    <row r="912" spans="1:12" ht="75">
      <c r="A912" s="235"/>
      <c r="B912" s="108">
        <v>2017</v>
      </c>
      <c r="C912" s="109" t="s">
        <v>170</v>
      </c>
      <c r="D912" s="109" t="s">
        <v>171</v>
      </c>
      <c r="E912" s="109" t="s">
        <v>173</v>
      </c>
      <c r="F912" s="109" t="s">
        <v>174</v>
      </c>
      <c r="G912" s="109" t="s">
        <v>177</v>
      </c>
      <c r="H912" s="109" t="s">
        <v>175</v>
      </c>
      <c r="I912" s="109" t="s">
        <v>172</v>
      </c>
      <c r="J912" s="109" t="s">
        <v>178</v>
      </c>
      <c r="K912" s="109" t="s">
        <v>179</v>
      </c>
      <c r="L912" s="152" t="s">
        <v>176</v>
      </c>
    </row>
    <row r="913" spans="1:12">
      <c r="A913" s="235"/>
      <c r="B913" s="5" t="s">
        <v>156</v>
      </c>
      <c r="C913" s="21">
        <v>117659</v>
      </c>
      <c r="D913" s="33">
        <f>C913+E913</f>
        <v>118177</v>
      </c>
      <c r="E913" s="33">
        <v>518</v>
      </c>
      <c r="F913" s="33">
        <v>54</v>
      </c>
      <c r="G913" s="34">
        <f>F913/E913*100</f>
        <v>10.424710424710424</v>
      </c>
      <c r="H913" s="34">
        <v>8.6999999999999993</v>
      </c>
      <c r="I913" s="21"/>
      <c r="J913" s="21"/>
      <c r="K913" s="21">
        <f t="shared" ref="K913:K925" si="164">I913+J913</f>
        <v>0</v>
      </c>
      <c r="L913" s="188"/>
    </row>
    <row r="914" spans="1:12">
      <c r="A914" s="235"/>
      <c r="B914" s="5" t="s">
        <v>157</v>
      </c>
      <c r="C914" s="21">
        <f>D913</f>
        <v>118177</v>
      </c>
      <c r="D914" s="33">
        <f t="shared" ref="D914:D924" si="165">C914+E914</f>
        <v>118602</v>
      </c>
      <c r="E914" s="33">
        <v>425</v>
      </c>
      <c r="F914" s="33">
        <v>44</v>
      </c>
      <c r="G914" s="34">
        <f t="shared" ref="G914:G924" si="166">F914/E914*100</f>
        <v>10.352941176470589</v>
      </c>
      <c r="H914" s="34">
        <v>8.6999999999999993</v>
      </c>
      <c r="I914" s="21"/>
      <c r="J914" s="21"/>
      <c r="K914" s="21">
        <f t="shared" si="164"/>
        <v>0</v>
      </c>
      <c r="L914" s="188"/>
    </row>
    <row r="915" spans="1:12">
      <c r="A915" s="235"/>
      <c r="B915" s="5" t="s">
        <v>158</v>
      </c>
      <c r="C915" s="21">
        <f t="shared" ref="C915:C924" si="167">D914</f>
        <v>118602</v>
      </c>
      <c r="D915" s="33">
        <f t="shared" si="165"/>
        <v>119048</v>
      </c>
      <c r="E915" s="33">
        <v>446</v>
      </c>
      <c r="F915" s="33">
        <v>45</v>
      </c>
      <c r="G915" s="34">
        <f t="shared" si="166"/>
        <v>10.089686098654708</v>
      </c>
      <c r="H915" s="34">
        <v>8.6999999999999993</v>
      </c>
      <c r="I915" s="21"/>
      <c r="J915" s="21"/>
      <c r="K915" s="21">
        <f t="shared" si="164"/>
        <v>0</v>
      </c>
      <c r="L915" s="188"/>
    </row>
    <row r="916" spans="1:12">
      <c r="A916" s="235"/>
      <c r="B916" s="5" t="s">
        <v>159</v>
      </c>
      <c r="C916" s="21">
        <f t="shared" si="167"/>
        <v>119048</v>
      </c>
      <c r="D916" s="33">
        <f t="shared" si="165"/>
        <v>119541</v>
      </c>
      <c r="E916" s="33">
        <v>493</v>
      </c>
      <c r="F916" s="33">
        <v>46</v>
      </c>
      <c r="G916" s="34">
        <f t="shared" si="166"/>
        <v>9.3306288032454354</v>
      </c>
      <c r="H916" s="34">
        <v>8.6999999999999993</v>
      </c>
      <c r="I916" s="21"/>
      <c r="J916" s="21"/>
      <c r="K916" s="21">
        <f t="shared" si="164"/>
        <v>0</v>
      </c>
      <c r="L916" s="188"/>
    </row>
    <row r="917" spans="1:12">
      <c r="A917" s="235"/>
      <c r="B917" s="5" t="s">
        <v>160</v>
      </c>
      <c r="C917" s="21">
        <f t="shared" si="167"/>
        <v>119541</v>
      </c>
      <c r="D917" s="33">
        <f t="shared" si="165"/>
        <v>120192</v>
      </c>
      <c r="E917" s="33">
        <v>651</v>
      </c>
      <c r="F917" s="33">
        <v>64</v>
      </c>
      <c r="G917" s="34">
        <f t="shared" si="166"/>
        <v>9.8310291858678962</v>
      </c>
      <c r="H917" s="34">
        <v>8.6999999999999993</v>
      </c>
      <c r="I917" s="111"/>
      <c r="J917" s="111"/>
      <c r="K917" s="111">
        <f t="shared" si="164"/>
        <v>0</v>
      </c>
      <c r="L917" s="189"/>
    </row>
    <row r="918" spans="1:12">
      <c r="A918" s="235"/>
      <c r="B918" s="5" t="s">
        <v>161</v>
      </c>
      <c r="C918" s="21">
        <f t="shared" si="167"/>
        <v>120192</v>
      </c>
      <c r="D918" s="33">
        <f t="shared" si="165"/>
        <v>120636</v>
      </c>
      <c r="E918" s="33">
        <v>444</v>
      </c>
      <c r="F918" s="33">
        <v>41</v>
      </c>
      <c r="G918" s="34">
        <f t="shared" si="166"/>
        <v>9.2342342342342345</v>
      </c>
      <c r="H918" s="34">
        <v>8.6999999999999993</v>
      </c>
      <c r="I918" s="111"/>
      <c r="J918" s="111"/>
      <c r="K918" s="111">
        <f t="shared" si="164"/>
        <v>0</v>
      </c>
      <c r="L918" s="189"/>
    </row>
    <row r="919" spans="1:12">
      <c r="A919" s="235"/>
      <c r="B919" s="5" t="s">
        <v>162</v>
      </c>
      <c r="C919" s="21">
        <f t="shared" si="167"/>
        <v>120636</v>
      </c>
      <c r="D919" s="33">
        <f t="shared" si="165"/>
        <v>120803</v>
      </c>
      <c r="E919" s="33">
        <v>167</v>
      </c>
      <c r="F919" s="33">
        <v>20</v>
      </c>
      <c r="G919" s="34">
        <f t="shared" si="166"/>
        <v>11.976047904191617</v>
      </c>
      <c r="H919" s="34">
        <v>8.6999999999999993</v>
      </c>
      <c r="I919" s="111"/>
      <c r="J919" s="111"/>
      <c r="K919" s="111">
        <f t="shared" si="164"/>
        <v>0</v>
      </c>
      <c r="L919" s="189"/>
    </row>
    <row r="920" spans="1:12">
      <c r="A920" s="235"/>
      <c r="B920" s="5" t="s">
        <v>163</v>
      </c>
      <c r="C920" s="21">
        <f t="shared" si="167"/>
        <v>120803</v>
      </c>
      <c r="D920" s="33">
        <f t="shared" si="165"/>
        <v>121204</v>
      </c>
      <c r="E920" s="33">
        <v>401</v>
      </c>
      <c r="F920" s="33">
        <v>40</v>
      </c>
      <c r="G920" s="34">
        <f t="shared" si="166"/>
        <v>9.9750623441396513</v>
      </c>
      <c r="H920" s="34">
        <v>8.6999999999999993</v>
      </c>
      <c r="I920" s="111"/>
      <c r="J920" s="111"/>
      <c r="K920" s="111">
        <f t="shared" si="164"/>
        <v>0</v>
      </c>
      <c r="L920" s="189"/>
    </row>
    <row r="921" spans="1:12">
      <c r="A921" s="235"/>
      <c r="B921" s="5" t="s">
        <v>164</v>
      </c>
      <c r="C921" s="21">
        <f t="shared" si="167"/>
        <v>121204</v>
      </c>
      <c r="D921" s="33">
        <f t="shared" si="165"/>
        <v>121577</v>
      </c>
      <c r="E921" s="33">
        <v>373</v>
      </c>
      <c r="F921" s="33">
        <v>36</v>
      </c>
      <c r="G921" s="34">
        <f t="shared" si="166"/>
        <v>9.6514745308310985</v>
      </c>
      <c r="H921" s="34">
        <v>8.6999999999999993</v>
      </c>
      <c r="I921" s="111">
        <v>2360</v>
      </c>
      <c r="J921" s="111">
        <v>9878</v>
      </c>
      <c r="K921" s="111">
        <f t="shared" si="164"/>
        <v>12238</v>
      </c>
      <c r="L921" s="189"/>
    </row>
    <row r="922" spans="1:12">
      <c r="A922" s="235"/>
      <c r="B922" s="5" t="s">
        <v>165</v>
      </c>
      <c r="C922" s="21">
        <f t="shared" si="167"/>
        <v>121577</v>
      </c>
      <c r="D922" s="33">
        <f t="shared" si="165"/>
        <v>122009</v>
      </c>
      <c r="E922" s="33">
        <v>432</v>
      </c>
      <c r="F922" s="33">
        <v>46</v>
      </c>
      <c r="G922" s="34">
        <f t="shared" si="166"/>
        <v>10.648148148148149</v>
      </c>
      <c r="H922" s="34">
        <v>8.6999999999999993</v>
      </c>
      <c r="I922" s="111"/>
      <c r="J922" s="111"/>
      <c r="K922" s="111">
        <f t="shared" si="164"/>
        <v>0</v>
      </c>
      <c r="L922" s="189"/>
    </row>
    <row r="923" spans="1:12">
      <c r="A923" s="235"/>
      <c r="B923" s="5" t="s">
        <v>166</v>
      </c>
      <c r="C923" s="21">
        <f t="shared" si="167"/>
        <v>122009</v>
      </c>
      <c r="D923" s="33">
        <f t="shared" si="165"/>
        <v>122428</v>
      </c>
      <c r="E923" s="33">
        <v>419</v>
      </c>
      <c r="F923" s="33">
        <v>40</v>
      </c>
      <c r="G923" s="34">
        <f t="shared" si="166"/>
        <v>9.5465393794749396</v>
      </c>
      <c r="H923" s="34">
        <v>8.6999999999999993</v>
      </c>
      <c r="I923" s="21"/>
      <c r="J923" s="21"/>
      <c r="K923" s="21">
        <f t="shared" si="164"/>
        <v>0</v>
      </c>
      <c r="L923" s="188"/>
    </row>
    <row r="924" spans="1:12">
      <c r="A924" s="235"/>
      <c r="B924" s="5" t="s">
        <v>167</v>
      </c>
      <c r="C924" s="21">
        <f t="shared" si="167"/>
        <v>122428</v>
      </c>
      <c r="D924" s="33">
        <f t="shared" si="165"/>
        <v>122851</v>
      </c>
      <c r="E924" s="33">
        <v>423</v>
      </c>
      <c r="F924" s="33">
        <v>46</v>
      </c>
      <c r="G924" s="34">
        <f t="shared" si="166"/>
        <v>10.874704491725769</v>
      </c>
      <c r="H924" s="34">
        <v>8.6999999999999993</v>
      </c>
      <c r="I924" s="21"/>
      <c r="J924" s="21"/>
      <c r="K924" s="21">
        <f t="shared" si="164"/>
        <v>0</v>
      </c>
      <c r="L924" s="188"/>
    </row>
    <row r="925" spans="1:12" ht="15.75" thickBot="1">
      <c r="A925" s="236"/>
      <c r="B925" s="190" t="s">
        <v>168</v>
      </c>
      <c r="C925" s="191"/>
      <c r="D925" s="192"/>
      <c r="E925" s="192">
        <f>SUM(E913:E924)</f>
        <v>5192</v>
      </c>
      <c r="F925" s="192">
        <f>SUM(F913:F924)</f>
        <v>522</v>
      </c>
      <c r="G925" s="193">
        <f>F925/E925*100</f>
        <v>10.053929121725732</v>
      </c>
      <c r="H925" s="194">
        <v>8.6999999999999993</v>
      </c>
      <c r="I925" s="191">
        <f>SUM(I913:I924)</f>
        <v>2360</v>
      </c>
      <c r="J925" s="191">
        <f>SUM(J913:J924)</f>
        <v>9878</v>
      </c>
      <c r="K925" s="191">
        <f t="shared" si="164"/>
        <v>12238</v>
      </c>
      <c r="L925" s="195">
        <f>SUM(L913:L924)</f>
        <v>0</v>
      </c>
    </row>
    <row r="926" spans="1:12" ht="15.75" thickBot="1"/>
    <row r="927" spans="1:12" ht="18.75">
      <c r="A927" s="234" t="s">
        <v>104</v>
      </c>
      <c r="B927" s="146" t="s">
        <v>1</v>
      </c>
      <c r="C927" s="187"/>
      <c r="D927" s="148"/>
      <c r="E927" s="148"/>
      <c r="F927" s="148"/>
      <c r="G927" s="148"/>
      <c r="H927" s="148"/>
      <c r="I927" s="148"/>
      <c r="J927" s="148"/>
      <c r="K927" s="148"/>
      <c r="L927" s="149"/>
    </row>
    <row r="928" spans="1:12">
      <c r="A928" s="235"/>
      <c r="B928" s="101" t="s">
        <v>151</v>
      </c>
      <c r="C928" s="110" t="s">
        <v>105</v>
      </c>
      <c r="D928" s="103"/>
      <c r="E928" s="103"/>
      <c r="F928" s="103"/>
      <c r="G928" s="103"/>
      <c r="H928" s="103"/>
      <c r="I928" s="103"/>
      <c r="J928" s="103"/>
      <c r="K928" s="103"/>
      <c r="L928" s="150"/>
    </row>
    <row r="929" spans="1:12">
      <c r="A929" s="235"/>
      <c r="B929" s="101" t="s">
        <v>152</v>
      </c>
      <c r="C929" s="110" t="s">
        <v>191</v>
      </c>
      <c r="D929" s="103"/>
      <c r="E929" s="103"/>
      <c r="F929" s="103"/>
      <c r="G929" s="103"/>
      <c r="H929" s="103"/>
      <c r="I929" s="103"/>
      <c r="J929" s="103"/>
      <c r="K929" s="103"/>
      <c r="L929" s="150"/>
    </row>
    <row r="930" spans="1:12">
      <c r="A930" s="235"/>
      <c r="B930" s="101" t="s">
        <v>6</v>
      </c>
      <c r="C930" s="107">
        <v>9404</v>
      </c>
      <c r="D930" s="103"/>
      <c r="E930" s="103"/>
      <c r="F930" s="103"/>
      <c r="G930" s="103"/>
      <c r="H930" s="103"/>
      <c r="I930" s="103"/>
      <c r="J930" s="103"/>
      <c r="K930" s="103"/>
      <c r="L930" s="150"/>
    </row>
    <row r="931" spans="1:12">
      <c r="A931" s="235"/>
      <c r="B931" s="101" t="s">
        <v>153</v>
      </c>
      <c r="C931" s="110" t="s">
        <v>201</v>
      </c>
      <c r="D931" s="103"/>
      <c r="E931" s="103"/>
      <c r="F931" s="103"/>
      <c r="G931" s="103"/>
      <c r="H931" s="103"/>
      <c r="I931" s="103"/>
      <c r="J931" s="103"/>
      <c r="K931" s="103"/>
      <c r="L931" s="150"/>
    </row>
    <row r="932" spans="1:12">
      <c r="A932" s="235"/>
      <c r="B932" s="101" t="s">
        <v>154</v>
      </c>
      <c r="C932" s="107">
        <v>1984</v>
      </c>
      <c r="D932" s="103"/>
      <c r="E932" s="103"/>
      <c r="F932" s="103"/>
      <c r="G932" s="103"/>
      <c r="H932" s="103"/>
      <c r="I932" s="103"/>
      <c r="J932" s="103"/>
      <c r="K932" s="103"/>
      <c r="L932" s="150"/>
    </row>
    <row r="933" spans="1:12">
      <c r="A933" s="235"/>
      <c r="B933" s="99"/>
      <c r="C933" s="105"/>
      <c r="D933" s="105"/>
      <c r="E933" s="105"/>
      <c r="F933" s="105"/>
      <c r="G933" s="105"/>
      <c r="H933" s="105"/>
      <c r="I933" s="105"/>
      <c r="J933" s="105"/>
      <c r="K933" s="105"/>
      <c r="L933" s="151"/>
    </row>
    <row r="934" spans="1:12" ht="75">
      <c r="A934" s="235"/>
      <c r="B934" s="128">
        <v>2017</v>
      </c>
      <c r="C934" s="129" t="s">
        <v>170</v>
      </c>
      <c r="D934" s="129" t="s">
        <v>171</v>
      </c>
      <c r="E934" s="129" t="s">
        <v>213</v>
      </c>
      <c r="F934" s="129" t="s">
        <v>174</v>
      </c>
      <c r="G934" s="129" t="s">
        <v>222</v>
      </c>
      <c r="H934" s="129" t="s">
        <v>175</v>
      </c>
      <c r="I934" s="129" t="s">
        <v>172</v>
      </c>
      <c r="J934" s="129" t="s">
        <v>178</v>
      </c>
      <c r="K934" s="129" t="s">
        <v>179</v>
      </c>
      <c r="L934" s="197" t="s">
        <v>176</v>
      </c>
    </row>
    <row r="935" spans="1:12">
      <c r="A935" s="235"/>
      <c r="B935" s="133" t="s">
        <v>156</v>
      </c>
      <c r="C935" s="111">
        <v>0</v>
      </c>
      <c r="D935" s="134">
        <f>C935+E935</f>
        <v>5</v>
      </c>
      <c r="E935" s="134">
        <v>5</v>
      </c>
      <c r="F935" s="134">
        <v>25</v>
      </c>
      <c r="G935" s="135">
        <f>F935/E935</f>
        <v>5</v>
      </c>
      <c r="H935" s="142" t="s">
        <v>86</v>
      </c>
      <c r="I935" s="111"/>
      <c r="J935" s="111"/>
      <c r="K935" s="111">
        <f t="shared" ref="K935:K947" si="168">I935+J935</f>
        <v>0</v>
      </c>
      <c r="L935" s="189"/>
    </row>
    <row r="936" spans="1:12">
      <c r="A936" s="235"/>
      <c r="B936" s="133" t="s">
        <v>157</v>
      </c>
      <c r="C936" s="111">
        <f>D935</f>
        <v>5</v>
      </c>
      <c r="D936" s="134">
        <f t="shared" ref="D936:D946" si="169">C936+E936</f>
        <v>9</v>
      </c>
      <c r="E936" s="134">
        <v>4</v>
      </c>
      <c r="F936" s="134">
        <v>20</v>
      </c>
      <c r="G936" s="135">
        <f t="shared" ref="G936:G947" si="170">F936/E936</f>
        <v>5</v>
      </c>
      <c r="H936" s="142" t="s">
        <v>86</v>
      </c>
      <c r="I936" s="111"/>
      <c r="J936" s="111"/>
      <c r="K936" s="111">
        <f t="shared" si="168"/>
        <v>0</v>
      </c>
      <c r="L936" s="189"/>
    </row>
    <row r="937" spans="1:12">
      <c r="A937" s="235"/>
      <c r="B937" s="133" t="s">
        <v>158</v>
      </c>
      <c r="C937" s="111">
        <f t="shared" ref="C937:C946" si="171">D936</f>
        <v>9</v>
      </c>
      <c r="D937" s="134">
        <f t="shared" si="169"/>
        <v>13</v>
      </c>
      <c r="E937" s="134">
        <v>4</v>
      </c>
      <c r="F937" s="134">
        <v>20</v>
      </c>
      <c r="G937" s="135">
        <f t="shared" si="170"/>
        <v>5</v>
      </c>
      <c r="H937" s="142" t="s">
        <v>86</v>
      </c>
      <c r="I937" s="111"/>
      <c r="J937" s="111"/>
      <c r="K937" s="111">
        <f t="shared" si="168"/>
        <v>0</v>
      </c>
      <c r="L937" s="189"/>
    </row>
    <row r="938" spans="1:12">
      <c r="A938" s="235"/>
      <c r="B938" s="133" t="s">
        <v>159</v>
      </c>
      <c r="C938" s="111">
        <f t="shared" si="171"/>
        <v>13</v>
      </c>
      <c r="D938" s="134">
        <f t="shared" si="169"/>
        <v>15</v>
      </c>
      <c r="E938" s="134">
        <v>2</v>
      </c>
      <c r="F938" s="134">
        <v>10</v>
      </c>
      <c r="G938" s="135">
        <f t="shared" si="170"/>
        <v>5</v>
      </c>
      <c r="H938" s="142" t="s">
        <v>86</v>
      </c>
      <c r="I938" s="111">
        <v>1306</v>
      </c>
      <c r="J938" s="111"/>
      <c r="K938" s="111">
        <f t="shared" si="168"/>
        <v>1306</v>
      </c>
      <c r="L938" s="189"/>
    </row>
    <row r="939" spans="1:12">
      <c r="A939" s="235"/>
      <c r="B939" s="133" t="s">
        <v>160</v>
      </c>
      <c r="C939" s="111">
        <f t="shared" si="171"/>
        <v>15</v>
      </c>
      <c r="D939" s="134">
        <f t="shared" si="169"/>
        <v>17</v>
      </c>
      <c r="E939" s="134">
        <v>2</v>
      </c>
      <c r="F939" s="134">
        <v>10</v>
      </c>
      <c r="G939" s="135">
        <f t="shared" si="170"/>
        <v>5</v>
      </c>
      <c r="H939" s="142" t="s">
        <v>86</v>
      </c>
      <c r="I939" s="111"/>
      <c r="J939" s="111"/>
      <c r="K939" s="111">
        <f t="shared" si="168"/>
        <v>0</v>
      </c>
      <c r="L939" s="189"/>
    </row>
    <row r="940" spans="1:12">
      <c r="A940" s="235"/>
      <c r="B940" s="5" t="s">
        <v>161</v>
      </c>
      <c r="C940" s="21">
        <f t="shared" si="171"/>
        <v>17</v>
      </c>
      <c r="D940" s="33">
        <f t="shared" si="169"/>
        <v>19</v>
      </c>
      <c r="E940" s="33">
        <v>2</v>
      </c>
      <c r="F940" s="33">
        <v>10</v>
      </c>
      <c r="G940" s="34">
        <f t="shared" si="170"/>
        <v>5</v>
      </c>
      <c r="H940" s="142" t="s">
        <v>86</v>
      </c>
      <c r="I940" s="111"/>
      <c r="J940" s="111"/>
      <c r="K940" s="111">
        <f t="shared" si="168"/>
        <v>0</v>
      </c>
      <c r="L940" s="189"/>
    </row>
    <row r="941" spans="1:12">
      <c r="A941" s="235"/>
      <c r="B941" s="5" t="s">
        <v>162</v>
      </c>
      <c r="C941" s="21">
        <f t="shared" si="171"/>
        <v>19</v>
      </c>
      <c r="D941" s="33">
        <f t="shared" si="169"/>
        <v>22</v>
      </c>
      <c r="E941" s="33">
        <v>3</v>
      </c>
      <c r="F941" s="33">
        <v>15</v>
      </c>
      <c r="G941" s="34">
        <f t="shared" si="170"/>
        <v>5</v>
      </c>
      <c r="H941" s="142" t="s">
        <v>86</v>
      </c>
      <c r="I941" s="111"/>
      <c r="J941" s="111"/>
      <c r="K941" s="111">
        <f t="shared" si="168"/>
        <v>0</v>
      </c>
      <c r="L941" s="189"/>
    </row>
    <row r="942" spans="1:12">
      <c r="A942" s="235"/>
      <c r="B942" s="5" t="s">
        <v>163</v>
      </c>
      <c r="C942" s="21">
        <f t="shared" si="171"/>
        <v>22</v>
      </c>
      <c r="D942" s="33">
        <f t="shared" si="169"/>
        <v>26</v>
      </c>
      <c r="E942" s="33">
        <v>4</v>
      </c>
      <c r="F942" s="33">
        <v>20</v>
      </c>
      <c r="G942" s="34">
        <f t="shared" si="170"/>
        <v>5</v>
      </c>
      <c r="H942" s="142" t="s">
        <v>86</v>
      </c>
      <c r="I942" s="111"/>
      <c r="J942" s="111"/>
      <c r="K942" s="111">
        <f t="shared" si="168"/>
        <v>0</v>
      </c>
      <c r="L942" s="189"/>
    </row>
    <row r="943" spans="1:12">
      <c r="A943" s="235"/>
      <c r="B943" s="5" t="s">
        <v>164</v>
      </c>
      <c r="C943" s="21">
        <f t="shared" si="171"/>
        <v>26</v>
      </c>
      <c r="D943" s="33">
        <f t="shared" si="169"/>
        <v>29</v>
      </c>
      <c r="E943" s="33">
        <v>3</v>
      </c>
      <c r="F943" s="33">
        <v>15</v>
      </c>
      <c r="G943" s="34">
        <f t="shared" si="170"/>
        <v>5</v>
      </c>
      <c r="H943" s="142" t="s">
        <v>86</v>
      </c>
      <c r="I943" s="111"/>
      <c r="J943" s="111"/>
      <c r="K943" s="111">
        <f t="shared" si="168"/>
        <v>0</v>
      </c>
      <c r="L943" s="189"/>
    </row>
    <row r="944" spans="1:12">
      <c r="A944" s="235"/>
      <c r="B944" s="5" t="s">
        <v>165</v>
      </c>
      <c r="C944" s="21">
        <f t="shared" si="171"/>
        <v>29</v>
      </c>
      <c r="D944" s="33">
        <f t="shared" si="169"/>
        <v>32</v>
      </c>
      <c r="E944" s="33">
        <v>3</v>
      </c>
      <c r="F944" s="33">
        <v>15</v>
      </c>
      <c r="G944" s="34">
        <f t="shared" si="170"/>
        <v>5</v>
      </c>
      <c r="H944" s="142" t="s">
        <v>86</v>
      </c>
      <c r="I944" s="111"/>
      <c r="J944" s="111"/>
      <c r="K944" s="111">
        <f t="shared" si="168"/>
        <v>0</v>
      </c>
      <c r="L944" s="189"/>
    </row>
    <row r="945" spans="1:12">
      <c r="A945" s="235"/>
      <c r="B945" s="5" t="s">
        <v>166</v>
      </c>
      <c r="C945" s="21">
        <f t="shared" si="171"/>
        <v>32</v>
      </c>
      <c r="D945" s="33">
        <f t="shared" si="169"/>
        <v>35</v>
      </c>
      <c r="E945" s="33">
        <v>3</v>
      </c>
      <c r="F945" s="33">
        <v>10.5</v>
      </c>
      <c r="G945" s="34">
        <f t="shared" si="170"/>
        <v>3.5</v>
      </c>
      <c r="H945" s="142" t="s">
        <v>86</v>
      </c>
      <c r="I945" s="21"/>
      <c r="J945" s="21"/>
      <c r="K945" s="21">
        <f t="shared" si="168"/>
        <v>0</v>
      </c>
      <c r="L945" s="188"/>
    </row>
    <row r="946" spans="1:12">
      <c r="A946" s="235"/>
      <c r="B946" s="5" t="s">
        <v>167</v>
      </c>
      <c r="C946" s="21">
        <f t="shared" si="171"/>
        <v>35</v>
      </c>
      <c r="D946" s="33">
        <f t="shared" si="169"/>
        <v>37</v>
      </c>
      <c r="E946" s="33">
        <v>2</v>
      </c>
      <c r="F946" s="33">
        <v>10</v>
      </c>
      <c r="G946" s="34">
        <f t="shared" si="170"/>
        <v>5</v>
      </c>
      <c r="H946" s="142" t="s">
        <v>86</v>
      </c>
      <c r="I946" s="21"/>
      <c r="J946" s="21"/>
      <c r="K946" s="21">
        <f t="shared" si="168"/>
        <v>0</v>
      </c>
      <c r="L946" s="188"/>
    </row>
    <row r="947" spans="1:12" ht="15.75" thickBot="1">
      <c r="A947" s="236"/>
      <c r="B947" s="190" t="s">
        <v>168</v>
      </c>
      <c r="C947" s="191"/>
      <c r="D947" s="192"/>
      <c r="E947" s="192">
        <f>SUM(E935:E946)</f>
        <v>37</v>
      </c>
      <c r="F947" s="192">
        <f>SUM(F935:F946)</f>
        <v>180.5</v>
      </c>
      <c r="G947" s="193">
        <f t="shared" si="170"/>
        <v>4.8783783783783781</v>
      </c>
      <c r="H947" s="198" t="s">
        <v>86</v>
      </c>
      <c r="I947" s="191">
        <f>SUM(I935:I946)</f>
        <v>1306</v>
      </c>
      <c r="J947" s="191">
        <f>SUM(J935:J946)</f>
        <v>0</v>
      </c>
      <c r="K947" s="191">
        <f t="shared" si="168"/>
        <v>1306</v>
      </c>
      <c r="L947" s="195">
        <f>SUM(L935:L946)</f>
        <v>0</v>
      </c>
    </row>
    <row r="948" spans="1:12" ht="15.75" thickBot="1"/>
    <row r="949" spans="1:12" ht="18.75">
      <c r="A949" s="234" t="s">
        <v>115</v>
      </c>
      <c r="B949" s="146" t="s">
        <v>1</v>
      </c>
      <c r="C949" s="187" t="s">
        <v>115</v>
      </c>
      <c r="D949" s="148"/>
      <c r="E949" s="148"/>
      <c r="F949" s="148"/>
      <c r="G949" s="148"/>
      <c r="H949" s="148"/>
      <c r="I949" s="148"/>
      <c r="J949" s="148"/>
      <c r="K949" s="148"/>
      <c r="L949" s="149"/>
    </row>
    <row r="950" spans="1:12">
      <c r="A950" s="235"/>
      <c r="B950" s="101" t="s">
        <v>151</v>
      </c>
      <c r="C950" s="110" t="s">
        <v>202</v>
      </c>
      <c r="D950" s="103"/>
      <c r="E950" s="103"/>
      <c r="F950" s="103"/>
      <c r="G950" s="103"/>
      <c r="H950" s="103"/>
      <c r="I950" s="103"/>
      <c r="J950" s="103"/>
      <c r="K950" s="103"/>
      <c r="L950" s="150"/>
    </row>
    <row r="951" spans="1:12">
      <c r="A951" s="235"/>
      <c r="B951" s="101" t="s">
        <v>152</v>
      </c>
      <c r="C951" s="110" t="s">
        <v>191</v>
      </c>
      <c r="D951" s="103"/>
      <c r="E951" s="103"/>
      <c r="F951" s="103"/>
      <c r="G951" s="103"/>
      <c r="H951" s="103"/>
      <c r="I951" s="103"/>
      <c r="J951" s="103"/>
      <c r="K951" s="103"/>
      <c r="L951" s="150"/>
    </row>
    <row r="952" spans="1:12">
      <c r="A952" s="235"/>
      <c r="B952" s="101" t="s">
        <v>6</v>
      </c>
      <c r="C952" s="107">
        <v>9404</v>
      </c>
      <c r="D952" s="103"/>
      <c r="E952" s="103"/>
      <c r="F952" s="103"/>
      <c r="G952" s="103"/>
      <c r="H952" s="103"/>
      <c r="I952" s="103"/>
      <c r="J952" s="103"/>
      <c r="K952" s="103"/>
      <c r="L952" s="150"/>
    </row>
    <row r="953" spans="1:12">
      <c r="A953" s="235"/>
      <c r="B953" s="101" t="s">
        <v>153</v>
      </c>
      <c r="C953" s="110" t="s">
        <v>116</v>
      </c>
      <c r="D953" s="103"/>
      <c r="E953" s="103"/>
      <c r="F953" s="103"/>
      <c r="G953" s="103"/>
      <c r="H953" s="103"/>
      <c r="I953" s="103"/>
      <c r="J953" s="103"/>
      <c r="K953" s="103"/>
      <c r="L953" s="150"/>
    </row>
    <row r="954" spans="1:12">
      <c r="A954" s="235"/>
      <c r="B954" s="101" t="s">
        <v>154</v>
      </c>
      <c r="C954" s="107">
        <v>2009</v>
      </c>
      <c r="D954" s="103"/>
      <c r="E954" s="103"/>
      <c r="F954" s="103"/>
      <c r="G954" s="103"/>
      <c r="H954" s="103"/>
      <c r="I954" s="103"/>
      <c r="J954" s="103"/>
      <c r="K954" s="103"/>
      <c r="L954" s="150"/>
    </row>
    <row r="955" spans="1:12">
      <c r="A955" s="235"/>
      <c r="B955" s="99"/>
      <c r="C955" s="105"/>
      <c r="D955" s="105"/>
      <c r="E955" s="105"/>
      <c r="F955" s="105"/>
      <c r="G955" s="105"/>
      <c r="H955" s="105"/>
      <c r="I955" s="105"/>
      <c r="J955" s="105"/>
      <c r="K955" s="105"/>
      <c r="L955" s="151"/>
    </row>
    <row r="956" spans="1:12" ht="75">
      <c r="A956" s="235"/>
      <c r="B956" s="108">
        <v>2017</v>
      </c>
      <c r="C956" s="109" t="s">
        <v>170</v>
      </c>
      <c r="D956" s="109" t="s">
        <v>171</v>
      </c>
      <c r="E956" s="109" t="s">
        <v>173</v>
      </c>
      <c r="F956" s="109" t="s">
        <v>174</v>
      </c>
      <c r="G956" s="109" t="s">
        <v>177</v>
      </c>
      <c r="H956" s="109" t="s">
        <v>175</v>
      </c>
      <c r="I956" s="109" t="s">
        <v>172</v>
      </c>
      <c r="J956" s="109" t="s">
        <v>178</v>
      </c>
      <c r="K956" s="109" t="s">
        <v>179</v>
      </c>
      <c r="L956" s="152" t="s">
        <v>176</v>
      </c>
    </row>
    <row r="957" spans="1:12">
      <c r="A957" s="235"/>
      <c r="B957" s="5" t="s">
        <v>156</v>
      </c>
      <c r="C957" s="21">
        <v>232741</v>
      </c>
      <c r="D957" s="33">
        <f>C957+E957</f>
        <v>233053</v>
      </c>
      <c r="E957" s="33">
        <v>312</v>
      </c>
      <c r="F957" s="33">
        <v>27</v>
      </c>
      <c r="G957" s="34">
        <f>F957/E957*100</f>
        <v>8.6538461538461533</v>
      </c>
      <c r="H957" s="34">
        <v>6.4</v>
      </c>
      <c r="I957" s="21"/>
      <c r="J957" s="21"/>
      <c r="K957" s="21">
        <f t="shared" ref="K957:K969" si="172">I957+J957</f>
        <v>0</v>
      </c>
      <c r="L957" s="188"/>
    </row>
    <row r="958" spans="1:12">
      <c r="A958" s="235"/>
      <c r="B958" s="5" t="s">
        <v>157</v>
      </c>
      <c r="C958" s="21">
        <f>D957</f>
        <v>233053</v>
      </c>
      <c r="D958" s="33">
        <f t="shared" ref="D958:D968" si="173">C958+E958</f>
        <v>233177</v>
      </c>
      <c r="E958" s="33">
        <v>124</v>
      </c>
      <c r="F958" s="33">
        <v>0</v>
      </c>
      <c r="G958" s="34">
        <f t="shared" ref="G958:G968" si="174">F958/E958*100</f>
        <v>0</v>
      </c>
      <c r="H958" s="34">
        <v>6.4</v>
      </c>
      <c r="I958" s="21"/>
      <c r="J958" s="21"/>
      <c r="K958" s="21">
        <f t="shared" si="172"/>
        <v>0</v>
      </c>
      <c r="L958" s="188"/>
    </row>
    <row r="959" spans="1:12">
      <c r="A959" s="235"/>
      <c r="B959" s="5" t="s">
        <v>158</v>
      </c>
      <c r="C959" s="21">
        <f t="shared" ref="C959:C968" si="175">D958</f>
        <v>233177</v>
      </c>
      <c r="D959" s="33">
        <f t="shared" si="173"/>
        <v>233604</v>
      </c>
      <c r="E959" s="33">
        <v>427</v>
      </c>
      <c r="F959" s="33">
        <v>46</v>
      </c>
      <c r="G959" s="34">
        <f t="shared" si="174"/>
        <v>10.772833723653395</v>
      </c>
      <c r="H959" s="34">
        <v>6.4</v>
      </c>
      <c r="I959" s="21"/>
      <c r="J959" s="21"/>
      <c r="K959" s="21">
        <f t="shared" si="172"/>
        <v>0</v>
      </c>
      <c r="L959" s="188"/>
    </row>
    <row r="960" spans="1:12">
      <c r="A960" s="235"/>
      <c r="B960" s="5" t="s">
        <v>159</v>
      </c>
      <c r="C960" s="21">
        <f t="shared" si="175"/>
        <v>233604</v>
      </c>
      <c r="D960" s="33">
        <f t="shared" si="173"/>
        <v>234025</v>
      </c>
      <c r="E960" s="33">
        <v>421</v>
      </c>
      <c r="F960" s="33">
        <v>0</v>
      </c>
      <c r="G960" s="34">
        <f t="shared" si="174"/>
        <v>0</v>
      </c>
      <c r="H960" s="34">
        <v>6.4</v>
      </c>
      <c r="I960" s="21"/>
      <c r="J960" s="21"/>
      <c r="K960" s="21">
        <f t="shared" si="172"/>
        <v>0</v>
      </c>
      <c r="L960" s="188"/>
    </row>
    <row r="961" spans="1:12">
      <c r="A961" s="235"/>
      <c r="B961" s="5" t="s">
        <v>160</v>
      </c>
      <c r="C961" s="21">
        <f t="shared" si="175"/>
        <v>234025</v>
      </c>
      <c r="D961" s="33">
        <f t="shared" si="173"/>
        <v>234500</v>
      </c>
      <c r="E961" s="33">
        <v>475</v>
      </c>
      <c r="F961" s="33">
        <v>67</v>
      </c>
      <c r="G961" s="34">
        <f t="shared" si="174"/>
        <v>14.105263157894738</v>
      </c>
      <c r="H961" s="34">
        <v>6.4</v>
      </c>
      <c r="I961" s="111"/>
      <c r="J961" s="111"/>
      <c r="K961" s="111">
        <f t="shared" si="172"/>
        <v>0</v>
      </c>
      <c r="L961" s="189"/>
    </row>
    <row r="962" spans="1:12">
      <c r="A962" s="235"/>
      <c r="B962" s="5" t="s">
        <v>161</v>
      </c>
      <c r="C962" s="21">
        <f t="shared" si="175"/>
        <v>234500</v>
      </c>
      <c r="D962" s="33">
        <f t="shared" si="173"/>
        <v>234727</v>
      </c>
      <c r="E962" s="33">
        <v>227</v>
      </c>
      <c r="F962" s="33">
        <v>18</v>
      </c>
      <c r="G962" s="34">
        <f t="shared" si="174"/>
        <v>7.929515418502203</v>
      </c>
      <c r="H962" s="34">
        <v>6.4</v>
      </c>
      <c r="I962" s="111"/>
      <c r="J962" s="111"/>
      <c r="K962" s="111">
        <f t="shared" si="172"/>
        <v>0</v>
      </c>
      <c r="L962" s="189"/>
    </row>
    <row r="963" spans="1:12">
      <c r="A963" s="235"/>
      <c r="B963" s="5" t="s">
        <v>162</v>
      </c>
      <c r="C963" s="21">
        <f t="shared" si="175"/>
        <v>234727</v>
      </c>
      <c r="D963" s="33">
        <f t="shared" si="173"/>
        <v>234731</v>
      </c>
      <c r="E963" s="33">
        <v>4</v>
      </c>
      <c r="F963" s="33">
        <v>0</v>
      </c>
      <c r="G963" s="34">
        <f t="shared" si="174"/>
        <v>0</v>
      </c>
      <c r="H963" s="34">
        <v>6.4</v>
      </c>
      <c r="I963" s="111"/>
      <c r="J963" s="111"/>
      <c r="K963" s="111">
        <f t="shared" si="172"/>
        <v>0</v>
      </c>
      <c r="L963" s="189"/>
    </row>
    <row r="964" spans="1:12">
      <c r="A964" s="235"/>
      <c r="B964" s="5" t="s">
        <v>163</v>
      </c>
      <c r="C964" s="21">
        <f t="shared" si="175"/>
        <v>234731</v>
      </c>
      <c r="D964" s="33">
        <f t="shared" si="173"/>
        <v>235012</v>
      </c>
      <c r="E964" s="33">
        <v>281</v>
      </c>
      <c r="F964" s="33">
        <v>20</v>
      </c>
      <c r="G964" s="34">
        <f t="shared" si="174"/>
        <v>7.1174377224199299</v>
      </c>
      <c r="H964" s="34">
        <v>6.4</v>
      </c>
      <c r="I964" s="111"/>
      <c r="J964" s="111"/>
      <c r="K964" s="111">
        <f t="shared" si="172"/>
        <v>0</v>
      </c>
      <c r="L964" s="189"/>
    </row>
    <row r="965" spans="1:12">
      <c r="A965" s="235"/>
      <c r="B965" s="5" t="s">
        <v>164</v>
      </c>
      <c r="C965" s="21">
        <f t="shared" si="175"/>
        <v>235012</v>
      </c>
      <c r="D965" s="33">
        <f t="shared" si="173"/>
        <v>235270</v>
      </c>
      <c r="E965" s="33">
        <v>258</v>
      </c>
      <c r="F965" s="33">
        <v>29</v>
      </c>
      <c r="G965" s="34">
        <f t="shared" si="174"/>
        <v>11.24031007751938</v>
      </c>
      <c r="H965" s="34">
        <v>6.4</v>
      </c>
      <c r="I965" s="111"/>
      <c r="J965" s="111">
        <v>11537</v>
      </c>
      <c r="K965" s="111">
        <f t="shared" si="172"/>
        <v>11537</v>
      </c>
      <c r="L965" s="189"/>
    </row>
    <row r="966" spans="1:12">
      <c r="A966" s="235"/>
      <c r="B966" s="5" t="s">
        <v>165</v>
      </c>
      <c r="C966" s="21">
        <f t="shared" si="175"/>
        <v>235270</v>
      </c>
      <c r="D966" s="33">
        <f t="shared" si="173"/>
        <v>235455</v>
      </c>
      <c r="E966" s="33">
        <v>185</v>
      </c>
      <c r="F966" s="33">
        <v>19</v>
      </c>
      <c r="G966" s="34">
        <f t="shared" si="174"/>
        <v>10.27027027027027</v>
      </c>
      <c r="H966" s="34">
        <v>6.4</v>
      </c>
      <c r="I966" s="111"/>
      <c r="J966" s="111"/>
      <c r="K966" s="111">
        <f t="shared" si="172"/>
        <v>0</v>
      </c>
      <c r="L966" s="189"/>
    </row>
    <row r="967" spans="1:12">
      <c r="A967" s="235"/>
      <c r="B967" s="5" t="s">
        <v>166</v>
      </c>
      <c r="C967" s="21">
        <f t="shared" si="175"/>
        <v>235455</v>
      </c>
      <c r="D967" s="33">
        <f t="shared" si="173"/>
        <v>235713</v>
      </c>
      <c r="E967" s="33">
        <v>258</v>
      </c>
      <c r="F967" s="33">
        <v>20</v>
      </c>
      <c r="G967" s="34">
        <f t="shared" si="174"/>
        <v>7.7519379844961236</v>
      </c>
      <c r="H967" s="34">
        <v>6.4</v>
      </c>
      <c r="I967" s="21">
        <v>6358</v>
      </c>
      <c r="J967" s="21"/>
      <c r="K967" s="21">
        <f t="shared" si="172"/>
        <v>6358</v>
      </c>
      <c r="L967" s="188"/>
    </row>
    <row r="968" spans="1:12">
      <c r="A968" s="235"/>
      <c r="B968" s="5" t="s">
        <v>167</v>
      </c>
      <c r="C968" s="21">
        <f t="shared" si="175"/>
        <v>235713</v>
      </c>
      <c r="D968" s="33">
        <f t="shared" si="173"/>
        <v>235862</v>
      </c>
      <c r="E968" s="33">
        <v>149</v>
      </c>
      <c r="F968" s="33">
        <v>16</v>
      </c>
      <c r="G968" s="34">
        <f t="shared" si="174"/>
        <v>10.738255033557047</v>
      </c>
      <c r="H968" s="34">
        <v>6.4</v>
      </c>
      <c r="I968" s="21"/>
      <c r="J968" s="21"/>
      <c r="K968" s="21">
        <f t="shared" si="172"/>
        <v>0</v>
      </c>
      <c r="L968" s="188"/>
    </row>
    <row r="969" spans="1:12" ht="15.75" thickBot="1">
      <c r="A969" s="236"/>
      <c r="B969" s="190" t="s">
        <v>168</v>
      </c>
      <c r="C969" s="191"/>
      <c r="D969" s="192"/>
      <c r="E969" s="192">
        <f>SUM(E957:E968)</f>
        <v>3121</v>
      </c>
      <c r="F969" s="192">
        <f>SUM(F957:F968)</f>
        <v>262</v>
      </c>
      <c r="G969" s="193">
        <f>F969/E969*100</f>
        <v>8.3947452739506581</v>
      </c>
      <c r="H969" s="194">
        <v>6.4</v>
      </c>
      <c r="I969" s="191">
        <f>SUM(I957:I968)</f>
        <v>6358</v>
      </c>
      <c r="J969" s="191">
        <f>SUM(J957:J968)</f>
        <v>11537</v>
      </c>
      <c r="K969" s="191">
        <f t="shared" si="172"/>
        <v>17895</v>
      </c>
      <c r="L969" s="195">
        <f>SUM(L957:L968)</f>
        <v>0</v>
      </c>
    </row>
    <row r="970" spans="1:12" ht="15.75" thickBot="1"/>
    <row r="971" spans="1:12" ht="18.75">
      <c r="A971" s="234" t="s">
        <v>117</v>
      </c>
      <c r="B971" s="146" t="s">
        <v>1</v>
      </c>
      <c r="C971" s="187" t="s">
        <v>117</v>
      </c>
      <c r="D971" s="148"/>
      <c r="E971" s="148"/>
      <c r="F971" s="148"/>
      <c r="G971" s="148"/>
      <c r="H971" s="148"/>
      <c r="I971" s="148"/>
      <c r="J971" s="148"/>
      <c r="K971" s="148"/>
      <c r="L971" s="149"/>
    </row>
    <row r="972" spans="1:12">
      <c r="A972" s="235"/>
      <c r="B972" s="101" t="s">
        <v>151</v>
      </c>
      <c r="C972" s="110" t="s">
        <v>118</v>
      </c>
      <c r="D972" s="103"/>
      <c r="E972" s="103"/>
      <c r="F972" s="103"/>
      <c r="G972" s="103"/>
      <c r="H972" s="103"/>
      <c r="I972" s="103"/>
      <c r="J972" s="103"/>
      <c r="K972" s="103"/>
      <c r="L972" s="150"/>
    </row>
    <row r="973" spans="1:12">
      <c r="A973" s="235"/>
      <c r="B973" s="101" t="s">
        <v>152</v>
      </c>
      <c r="C973" s="110" t="s">
        <v>191</v>
      </c>
      <c r="D973" s="103"/>
      <c r="E973" s="103"/>
      <c r="F973" s="103"/>
      <c r="G973" s="103"/>
      <c r="H973" s="103"/>
      <c r="I973" s="103"/>
      <c r="J973" s="103"/>
      <c r="K973" s="103"/>
      <c r="L973" s="150"/>
    </row>
    <row r="974" spans="1:12">
      <c r="A974" s="235"/>
      <c r="B974" s="101" t="s">
        <v>6</v>
      </c>
      <c r="C974" s="107">
        <v>9404</v>
      </c>
      <c r="D974" s="103"/>
      <c r="E974" s="103"/>
      <c r="F974" s="103"/>
      <c r="G974" s="103"/>
      <c r="H974" s="103"/>
      <c r="I974" s="103"/>
      <c r="J974" s="103"/>
      <c r="K974" s="103"/>
      <c r="L974" s="150"/>
    </row>
    <row r="975" spans="1:12">
      <c r="A975" s="235"/>
      <c r="B975" s="101" t="s">
        <v>153</v>
      </c>
      <c r="C975" s="110" t="s">
        <v>109</v>
      </c>
      <c r="D975" s="103"/>
      <c r="E975" s="103"/>
      <c r="F975" s="103"/>
      <c r="G975" s="103"/>
      <c r="H975" s="103"/>
      <c r="I975" s="103"/>
      <c r="J975" s="103"/>
      <c r="K975" s="103"/>
      <c r="L975" s="150"/>
    </row>
    <row r="976" spans="1:12">
      <c r="A976" s="235"/>
      <c r="B976" s="101" t="s">
        <v>154</v>
      </c>
      <c r="C976" s="107">
        <v>2009</v>
      </c>
      <c r="D976" s="103"/>
      <c r="E976" s="103"/>
      <c r="F976" s="103"/>
      <c r="G976" s="103"/>
      <c r="H976" s="103"/>
      <c r="I976" s="103"/>
      <c r="J976" s="103"/>
      <c r="K976" s="103"/>
      <c r="L976" s="150"/>
    </row>
    <row r="977" spans="1:12">
      <c r="A977" s="235"/>
      <c r="B977" s="99"/>
      <c r="C977" s="105"/>
      <c r="D977" s="105"/>
      <c r="E977" s="105"/>
      <c r="F977" s="105"/>
      <c r="G977" s="105"/>
      <c r="H977" s="105"/>
      <c r="I977" s="105"/>
      <c r="J977" s="105"/>
      <c r="K977" s="105"/>
      <c r="L977" s="151"/>
    </row>
    <row r="978" spans="1:12" ht="75">
      <c r="A978" s="235"/>
      <c r="B978" s="108">
        <v>2017</v>
      </c>
      <c r="C978" s="109" t="s">
        <v>170</v>
      </c>
      <c r="D978" s="109" t="s">
        <v>171</v>
      </c>
      <c r="E978" s="109" t="s">
        <v>173</v>
      </c>
      <c r="F978" s="109" t="s">
        <v>174</v>
      </c>
      <c r="G978" s="109" t="s">
        <v>177</v>
      </c>
      <c r="H978" s="109" t="s">
        <v>175</v>
      </c>
      <c r="I978" s="109" t="s">
        <v>172</v>
      </c>
      <c r="J978" s="109" t="s">
        <v>178</v>
      </c>
      <c r="K978" s="109" t="s">
        <v>179</v>
      </c>
      <c r="L978" s="152" t="s">
        <v>176</v>
      </c>
    </row>
    <row r="979" spans="1:12">
      <c r="A979" s="235"/>
      <c r="B979" s="5" t="s">
        <v>156</v>
      </c>
      <c r="C979" s="21">
        <v>65242</v>
      </c>
      <c r="D979" s="33">
        <f>C979+E979</f>
        <v>65370</v>
      </c>
      <c r="E979" s="33">
        <v>128</v>
      </c>
      <c r="F979" s="33">
        <v>0</v>
      </c>
      <c r="G979" s="34">
        <f>F979/E979*100</f>
        <v>0</v>
      </c>
      <c r="H979" s="63" t="s">
        <v>86</v>
      </c>
      <c r="I979" s="21"/>
      <c r="J979" s="21"/>
      <c r="K979" s="21">
        <f t="shared" ref="K979:K991" si="176">I979+J979</f>
        <v>0</v>
      </c>
      <c r="L979" s="188"/>
    </row>
    <row r="980" spans="1:12">
      <c r="A980" s="235"/>
      <c r="B980" s="5" t="s">
        <v>157</v>
      </c>
      <c r="C980" s="21">
        <f>D979</f>
        <v>65370</v>
      </c>
      <c r="D980" s="33">
        <f t="shared" ref="D980:D990" si="177">C980+E980</f>
        <v>65370</v>
      </c>
      <c r="E980" s="33">
        <v>0</v>
      </c>
      <c r="F980" s="33">
        <v>0</v>
      </c>
      <c r="G980" s="34" t="e">
        <f t="shared" ref="G980:G990" si="178">F980/E980*100</f>
        <v>#DIV/0!</v>
      </c>
      <c r="H980" s="63" t="s">
        <v>86</v>
      </c>
      <c r="I980" s="21"/>
      <c r="J980" s="21"/>
      <c r="K980" s="21">
        <f t="shared" si="176"/>
        <v>0</v>
      </c>
      <c r="L980" s="188"/>
    </row>
    <row r="981" spans="1:12">
      <c r="A981" s="235"/>
      <c r="B981" s="5" t="s">
        <v>158</v>
      </c>
      <c r="C981" s="21">
        <f t="shared" ref="C981:C990" si="179">D980</f>
        <v>65370</v>
      </c>
      <c r="D981" s="33">
        <f t="shared" si="177"/>
        <v>65610</v>
      </c>
      <c r="E981" s="33">
        <v>240</v>
      </c>
      <c r="F981" s="33">
        <v>124</v>
      </c>
      <c r="G981" s="34">
        <f>F981/(E981+E979)*100</f>
        <v>33.695652173913047</v>
      </c>
      <c r="H981" s="63" t="s">
        <v>86</v>
      </c>
      <c r="I981" s="21"/>
      <c r="J981" s="21">
        <v>15966</v>
      </c>
      <c r="K981" s="21">
        <f t="shared" si="176"/>
        <v>15966</v>
      </c>
      <c r="L981" s="188"/>
    </row>
    <row r="982" spans="1:12">
      <c r="A982" s="235"/>
      <c r="B982" s="5" t="s">
        <v>159</v>
      </c>
      <c r="C982" s="21">
        <f t="shared" si="179"/>
        <v>65610</v>
      </c>
      <c r="D982" s="33">
        <f t="shared" si="177"/>
        <v>65845</v>
      </c>
      <c r="E982" s="33">
        <v>235</v>
      </c>
      <c r="F982" s="33">
        <v>89</v>
      </c>
      <c r="G982" s="34">
        <f t="shared" si="178"/>
        <v>37.872340425531917</v>
      </c>
      <c r="H982" s="63" t="s">
        <v>86</v>
      </c>
      <c r="I982" s="21"/>
      <c r="J982" s="21"/>
      <c r="K982" s="21">
        <f t="shared" si="176"/>
        <v>0</v>
      </c>
      <c r="L982" s="188"/>
    </row>
    <row r="983" spans="1:12">
      <c r="A983" s="235"/>
      <c r="B983" s="5" t="s">
        <v>160</v>
      </c>
      <c r="C983" s="21">
        <f t="shared" si="179"/>
        <v>65845</v>
      </c>
      <c r="D983" s="33">
        <f t="shared" si="177"/>
        <v>66163</v>
      </c>
      <c r="E983" s="33">
        <v>318</v>
      </c>
      <c r="F983" s="33">
        <v>64</v>
      </c>
      <c r="G983" s="34">
        <f t="shared" si="178"/>
        <v>20.125786163522015</v>
      </c>
      <c r="H983" s="63" t="s">
        <v>86</v>
      </c>
      <c r="I983" s="111"/>
      <c r="J983" s="111"/>
      <c r="K983" s="111">
        <f t="shared" si="176"/>
        <v>0</v>
      </c>
      <c r="L983" s="189"/>
    </row>
    <row r="984" spans="1:12">
      <c r="A984" s="235"/>
      <c r="B984" s="5" t="s">
        <v>161</v>
      </c>
      <c r="C984" s="21">
        <f t="shared" si="179"/>
        <v>66163</v>
      </c>
      <c r="D984" s="33">
        <f t="shared" si="177"/>
        <v>66339</v>
      </c>
      <c r="E984" s="33">
        <v>176</v>
      </c>
      <c r="F984" s="33">
        <v>69</v>
      </c>
      <c r="G984" s="34">
        <f t="shared" si="178"/>
        <v>39.204545454545453</v>
      </c>
      <c r="H984" s="63" t="s">
        <v>86</v>
      </c>
      <c r="I984" s="111"/>
      <c r="J984" s="111">
        <v>17925</v>
      </c>
      <c r="K984" s="111">
        <f t="shared" si="176"/>
        <v>17925</v>
      </c>
      <c r="L984" s="189"/>
    </row>
    <row r="985" spans="1:12">
      <c r="A985" s="235"/>
      <c r="B985" s="5" t="s">
        <v>162</v>
      </c>
      <c r="C985" s="21">
        <f t="shared" si="179"/>
        <v>66339</v>
      </c>
      <c r="D985" s="33">
        <f t="shared" si="177"/>
        <v>66502</v>
      </c>
      <c r="E985" s="33">
        <v>163</v>
      </c>
      <c r="F985" s="33">
        <v>40</v>
      </c>
      <c r="G985" s="34">
        <f t="shared" si="178"/>
        <v>24.539877300613497</v>
      </c>
      <c r="H985" s="63" t="s">
        <v>86</v>
      </c>
      <c r="I985" s="111">
        <v>6810</v>
      </c>
      <c r="J985" s="111"/>
      <c r="K985" s="111">
        <f t="shared" si="176"/>
        <v>6810</v>
      </c>
      <c r="L985" s="189"/>
    </row>
    <row r="986" spans="1:12">
      <c r="A986" s="235"/>
      <c r="B986" s="5" t="s">
        <v>163</v>
      </c>
      <c r="C986" s="21">
        <f t="shared" si="179"/>
        <v>66502</v>
      </c>
      <c r="D986" s="33">
        <f t="shared" si="177"/>
        <v>66550</v>
      </c>
      <c r="E986" s="33">
        <v>48</v>
      </c>
      <c r="F986" s="33">
        <v>17</v>
      </c>
      <c r="G986" s="34">
        <f t="shared" si="178"/>
        <v>35.416666666666671</v>
      </c>
      <c r="H986" s="63" t="s">
        <v>86</v>
      </c>
      <c r="I986" s="111"/>
      <c r="J986" s="111"/>
      <c r="K986" s="111">
        <f t="shared" si="176"/>
        <v>0</v>
      </c>
      <c r="L986" s="189"/>
    </row>
    <row r="987" spans="1:12">
      <c r="A987" s="235"/>
      <c r="B987" s="5" t="s">
        <v>164</v>
      </c>
      <c r="C987" s="21">
        <f t="shared" si="179"/>
        <v>66550</v>
      </c>
      <c r="D987" s="33">
        <f t="shared" si="177"/>
        <v>66555</v>
      </c>
      <c r="E987" s="33">
        <v>5</v>
      </c>
      <c r="F987" s="33">
        <v>0</v>
      </c>
      <c r="G987" s="34">
        <f t="shared" si="178"/>
        <v>0</v>
      </c>
      <c r="H987" s="63" t="s">
        <v>86</v>
      </c>
      <c r="I987" s="111"/>
      <c r="J987" s="111"/>
      <c r="K987" s="111">
        <f t="shared" si="176"/>
        <v>0</v>
      </c>
      <c r="L987" s="189"/>
    </row>
    <row r="988" spans="1:12">
      <c r="A988" s="235"/>
      <c r="B988" s="5" t="s">
        <v>165</v>
      </c>
      <c r="C988" s="21">
        <f t="shared" si="179"/>
        <v>66555</v>
      </c>
      <c r="D988" s="33">
        <f t="shared" si="177"/>
        <v>66619</v>
      </c>
      <c r="E988" s="33">
        <v>64</v>
      </c>
      <c r="F988" s="33">
        <v>21</v>
      </c>
      <c r="G988" s="34">
        <f t="shared" si="178"/>
        <v>32.8125</v>
      </c>
      <c r="H988" s="63" t="s">
        <v>86</v>
      </c>
      <c r="I988" s="111"/>
      <c r="J988" s="111"/>
      <c r="K988" s="111">
        <f t="shared" si="176"/>
        <v>0</v>
      </c>
      <c r="L988" s="189"/>
    </row>
    <row r="989" spans="1:12">
      <c r="A989" s="235"/>
      <c r="B989" s="5" t="s">
        <v>166</v>
      </c>
      <c r="C989" s="21">
        <f t="shared" si="179"/>
        <v>66619</v>
      </c>
      <c r="D989" s="33">
        <f t="shared" si="177"/>
        <v>66697</v>
      </c>
      <c r="E989" s="33">
        <v>78</v>
      </c>
      <c r="F989" s="33">
        <v>21</v>
      </c>
      <c r="G989" s="34">
        <f t="shared" si="178"/>
        <v>26.923076923076923</v>
      </c>
      <c r="H989" s="63" t="s">
        <v>86</v>
      </c>
      <c r="I989" s="21"/>
      <c r="J989" s="21"/>
      <c r="K989" s="21">
        <f t="shared" si="176"/>
        <v>0</v>
      </c>
      <c r="L989" s="188"/>
    </row>
    <row r="990" spans="1:12">
      <c r="A990" s="235"/>
      <c r="B990" s="5" t="s">
        <v>167</v>
      </c>
      <c r="C990" s="21">
        <f t="shared" si="179"/>
        <v>66697</v>
      </c>
      <c r="D990" s="33">
        <f t="shared" si="177"/>
        <v>66777</v>
      </c>
      <c r="E990" s="33">
        <v>80</v>
      </c>
      <c r="F990" s="33">
        <v>37</v>
      </c>
      <c r="G990" s="34">
        <f t="shared" si="178"/>
        <v>46.25</v>
      </c>
      <c r="H990" s="63" t="s">
        <v>86</v>
      </c>
      <c r="I990" s="21"/>
      <c r="J990" s="21">
        <v>8620</v>
      </c>
      <c r="K990" s="21">
        <f t="shared" si="176"/>
        <v>8620</v>
      </c>
      <c r="L990" s="188"/>
    </row>
    <row r="991" spans="1:12" ht="15.75" thickBot="1">
      <c r="A991" s="236"/>
      <c r="B991" s="190" t="s">
        <v>168</v>
      </c>
      <c r="C991" s="191"/>
      <c r="D991" s="192"/>
      <c r="E991" s="192">
        <f>SUM(E979:E990)</f>
        <v>1535</v>
      </c>
      <c r="F991" s="192">
        <f>SUM(F979:F990)</f>
        <v>482</v>
      </c>
      <c r="G991" s="193">
        <f>F991/E991*100</f>
        <v>31.400651465798045</v>
      </c>
      <c r="H991" s="196" t="s">
        <v>86</v>
      </c>
      <c r="I991" s="191">
        <f>SUM(I979:I990)</f>
        <v>6810</v>
      </c>
      <c r="J991" s="191">
        <f>SUM(J979:J990)</f>
        <v>42511</v>
      </c>
      <c r="K991" s="191">
        <f t="shared" si="176"/>
        <v>49321</v>
      </c>
      <c r="L991" s="195">
        <f>SUM(L979:L990)</f>
        <v>0</v>
      </c>
    </row>
    <row r="992" spans="1:12" ht="15.75" thickBot="1">
      <c r="A992" s="121"/>
      <c r="B992" s="112"/>
      <c r="C992" s="113"/>
      <c r="D992" s="114"/>
      <c r="E992" s="114"/>
      <c r="F992" s="114"/>
      <c r="G992" s="115"/>
      <c r="H992" s="115"/>
      <c r="I992" s="113"/>
      <c r="J992" s="113"/>
      <c r="K992" s="113"/>
      <c r="L992" s="113"/>
    </row>
    <row r="993" spans="1:12" ht="18.75">
      <c r="A993" s="234" t="s">
        <v>204</v>
      </c>
      <c r="B993" s="146" t="s">
        <v>1</v>
      </c>
      <c r="C993" s="187" t="s">
        <v>204</v>
      </c>
      <c r="D993" s="148"/>
      <c r="E993" s="148"/>
      <c r="F993" s="148"/>
      <c r="G993" s="148"/>
      <c r="H993" s="148"/>
      <c r="I993" s="148"/>
      <c r="J993" s="148"/>
      <c r="K993" s="148"/>
      <c r="L993" s="149"/>
    </row>
    <row r="994" spans="1:12">
      <c r="A994" s="235"/>
      <c r="B994" s="101" t="s">
        <v>151</v>
      </c>
      <c r="C994" s="110" t="s">
        <v>205</v>
      </c>
      <c r="D994" s="103"/>
      <c r="E994" s="103"/>
      <c r="F994" s="103"/>
      <c r="G994" s="103"/>
      <c r="H994" s="103"/>
      <c r="I994" s="103"/>
      <c r="J994" s="103"/>
      <c r="K994" s="103"/>
      <c r="L994" s="150"/>
    </row>
    <row r="995" spans="1:12">
      <c r="A995" s="235"/>
      <c r="B995" s="101" t="s">
        <v>152</v>
      </c>
      <c r="C995" s="110" t="s">
        <v>206</v>
      </c>
      <c r="D995" s="103"/>
      <c r="E995" s="103"/>
      <c r="F995" s="103"/>
      <c r="G995" s="103"/>
      <c r="H995" s="103"/>
      <c r="I995" s="103"/>
      <c r="J995" s="103"/>
      <c r="K995" s="103"/>
      <c r="L995" s="150"/>
    </row>
    <row r="996" spans="1:12">
      <c r="A996" s="235"/>
      <c r="B996" s="101" t="s">
        <v>6</v>
      </c>
      <c r="C996" s="107">
        <v>9404</v>
      </c>
      <c r="D996" s="103"/>
      <c r="E996" s="103"/>
      <c r="F996" s="103"/>
      <c r="G996" s="103"/>
      <c r="H996" s="103"/>
      <c r="I996" s="103"/>
      <c r="J996" s="103"/>
      <c r="K996" s="103"/>
      <c r="L996" s="150"/>
    </row>
    <row r="997" spans="1:12">
      <c r="A997" s="235"/>
      <c r="B997" s="101" t="s">
        <v>153</v>
      </c>
      <c r="C997" s="110" t="s">
        <v>80</v>
      </c>
      <c r="D997" s="103"/>
      <c r="E997" s="103"/>
      <c r="F997" s="103"/>
      <c r="G997" s="103"/>
      <c r="H997" s="103"/>
      <c r="I997" s="103"/>
      <c r="J997" s="103"/>
      <c r="K997" s="103"/>
      <c r="L997" s="150"/>
    </row>
    <row r="998" spans="1:12">
      <c r="A998" s="235"/>
      <c r="B998" s="101" t="s">
        <v>154</v>
      </c>
      <c r="C998" s="107">
        <v>2016</v>
      </c>
      <c r="D998" s="103"/>
      <c r="E998" s="103"/>
      <c r="F998" s="103"/>
      <c r="G998" s="103"/>
      <c r="H998" s="103"/>
      <c r="I998" s="103"/>
      <c r="J998" s="103"/>
      <c r="K998" s="103"/>
      <c r="L998" s="150"/>
    </row>
    <row r="999" spans="1:12">
      <c r="A999" s="235"/>
      <c r="B999" s="99"/>
      <c r="C999" s="105"/>
      <c r="D999" s="105"/>
      <c r="E999" s="105"/>
      <c r="F999" s="105"/>
      <c r="G999" s="105"/>
      <c r="H999" s="105"/>
      <c r="I999" s="105"/>
      <c r="J999" s="105"/>
      <c r="K999" s="105"/>
      <c r="L999" s="151"/>
    </row>
    <row r="1000" spans="1:12" ht="75">
      <c r="A1000" s="235"/>
      <c r="B1000" s="108">
        <v>2017</v>
      </c>
      <c r="C1000" s="109" t="s">
        <v>170</v>
      </c>
      <c r="D1000" s="109" t="s">
        <v>171</v>
      </c>
      <c r="E1000" s="109" t="s">
        <v>173</v>
      </c>
      <c r="F1000" s="109" t="s">
        <v>223</v>
      </c>
      <c r="G1000" s="109" t="s">
        <v>224</v>
      </c>
      <c r="H1000" s="109" t="s">
        <v>225</v>
      </c>
      <c r="I1000" s="109" t="s">
        <v>172</v>
      </c>
      <c r="J1000" s="109" t="s">
        <v>178</v>
      </c>
      <c r="K1000" s="109" t="s">
        <v>179</v>
      </c>
      <c r="L1000" s="152" t="s">
        <v>176</v>
      </c>
    </row>
    <row r="1001" spans="1:12">
      <c r="A1001" s="235"/>
      <c r="B1001" s="5" t="s">
        <v>156</v>
      </c>
      <c r="C1001" s="21">
        <v>633</v>
      </c>
      <c r="D1001" s="33">
        <f>C1001+E1001</f>
        <v>1060</v>
      </c>
      <c r="E1001" s="33">
        <v>427</v>
      </c>
      <c r="F1001" s="33">
        <v>166</v>
      </c>
      <c r="G1001" s="34">
        <f>F1001/E1001*100</f>
        <v>38.875878220140514</v>
      </c>
      <c r="H1001" s="63" t="s">
        <v>86</v>
      </c>
      <c r="I1001" s="21"/>
      <c r="J1001" s="21"/>
      <c r="K1001" s="21">
        <f>I1001+J1001</f>
        <v>0</v>
      </c>
      <c r="L1001" s="188"/>
    </row>
    <row r="1002" spans="1:12">
      <c r="A1002" s="235"/>
      <c r="B1002" s="5" t="s">
        <v>157</v>
      </c>
      <c r="C1002" s="21">
        <f>D1001</f>
        <v>1060</v>
      </c>
      <c r="D1002" s="33">
        <f t="shared" ref="D1002:D1012" si="180">C1002+E1002</f>
        <v>1605</v>
      </c>
      <c r="E1002" s="33">
        <v>545</v>
      </c>
      <c r="F1002" s="33">
        <v>141</v>
      </c>
      <c r="G1002" s="34">
        <f t="shared" ref="G1002:G1012" si="181">F1002/E1002*100</f>
        <v>25.871559633027523</v>
      </c>
      <c r="H1002" s="63" t="s">
        <v>86</v>
      </c>
      <c r="I1002" s="21"/>
      <c r="J1002" s="21"/>
      <c r="K1002" s="21">
        <f t="shared" ref="K1002:K1012" si="182">I1002+J1002</f>
        <v>0</v>
      </c>
      <c r="L1002" s="188"/>
    </row>
    <row r="1003" spans="1:12">
      <c r="A1003" s="235"/>
      <c r="B1003" s="5" t="s">
        <v>158</v>
      </c>
      <c r="C1003" s="21">
        <f t="shared" ref="C1003:C1012" si="183">D1002</f>
        <v>1605</v>
      </c>
      <c r="D1003" s="33">
        <f t="shared" si="180"/>
        <v>2209</v>
      </c>
      <c r="E1003" s="33">
        <v>604</v>
      </c>
      <c r="F1003" s="33">
        <v>130</v>
      </c>
      <c r="G1003" s="34">
        <f t="shared" si="181"/>
        <v>21.523178807947019</v>
      </c>
      <c r="H1003" s="63" t="s">
        <v>86</v>
      </c>
      <c r="I1003" s="21">
        <v>1407</v>
      </c>
      <c r="J1003" s="21"/>
      <c r="K1003" s="21">
        <f t="shared" si="182"/>
        <v>1407</v>
      </c>
      <c r="L1003" s="188"/>
    </row>
    <row r="1004" spans="1:12">
      <c r="A1004" s="235"/>
      <c r="B1004" s="5" t="s">
        <v>159</v>
      </c>
      <c r="C1004" s="21">
        <f t="shared" si="183"/>
        <v>2209</v>
      </c>
      <c r="D1004" s="33">
        <f t="shared" si="180"/>
        <v>2785</v>
      </c>
      <c r="E1004" s="33">
        <v>576</v>
      </c>
      <c r="F1004" s="33">
        <v>140</v>
      </c>
      <c r="G1004" s="34">
        <f t="shared" si="181"/>
        <v>24.305555555555554</v>
      </c>
      <c r="H1004" s="63" t="s">
        <v>86</v>
      </c>
      <c r="I1004" s="21"/>
      <c r="J1004" s="21"/>
      <c r="K1004" s="21">
        <f t="shared" si="182"/>
        <v>0</v>
      </c>
      <c r="L1004" s="188"/>
    </row>
    <row r="1005" spans="1:12">
      <c r="A1005" s="235"/>
      <c r="B1005" s="5" t="s">
        <v>160</v>
      </c>
      <c r="C1005" s="21">
        <f t="shared" si="183"/>
        <v>2785</v>
      </c>
      <c r="D1005" s="33">
        <f t="shared" si="180"/>
        <v>3385</v>
      </c>
      <c r="E1005" s="33">
        <v>600</v>
      </c>
      <c r="F1005" s="33">
        <v>125</v>
      </c>
      <c r="G1005" s="34">
        <f t="shared" si="181"/>
        <v>20.833333333333336</v>
      </c>
      <c r="H1005" s="63" t="s">
        <v>86</v>
      </c>
      <c r="I1005" s="111"/>
      <c r="J1005" s="111"/>
      <c r="K1005" s="111">
        <f t="shared" si="182"/>
        <v>0</v>
      </c>
      <c r="L1005" s="189"/>
    </row>
    <row r="1006" spans="1:12">
      <c r="A1006" s="235"/>
      <c r="B1006" s="5" t="s">
        <v>161</v>
      </c>
      <c r="C1006" s="21">
        <f t="shared" si="183"/>
        <v>3385</v>
      </c>
      <c r="D1006" s="33">
        <f t="shared" si="180"/>
        <v>3973</v>
      </c>
      <c r="E1006" s="33">
        <v>588</v>
      </c>
      <c r="F1006" s="33">
        <v>137</v>
      </c>
      <c r="G1006" s="34">
        <f t="shared" si="181"/>
        <v>23.299319727891156</v>
      </c>
      <c r="H1006" s="63" t="s">
        <v>86</v>
      </c>
      <c r="I1006" s="111"/>
      <c r="J1006" s="111"/>
      <c r="K1006" s="111">
        <f t="shared" si="182"/>
        <v>0</v>
      </c>
      <c r="L1006" s="189"/>
    </row>
    <row r="1007" spans="1:12">
      <c r="A1007" s="235"/>
      <c r="B1007" s="5" t="s">
        <v>162</v>
      </c>
      <c r="C1007" s="21">
        <f t="shared" si="183"/>
        <v>3973</v>
      </c>
      <c r="D1007" s="33">
        <f t="shared" si="180"/>
        <v>4569</v>
      </c>
      <c r="E1007" s="33">
        <v>596</v>
      </c>
      <c r="F1007" s="33">
        <v>106</v>
      </c>
      <c r="G1007" s="34">
        <f t="shared" si="181"/>
        <v>17.785234899328859</v>
      </c>
      <c r="H1007" s="63" t="s">
        <v>86</v>
      </c>
      <c r="I1007" s="111"/>
      <c r="J1007" s="111"/>
      <c r="K1007" s="111">
        <f t="shared" si="182"/>
        <v>0</v>
      </c>
      <c r="L1007" s="189"/>
    </row>
    <row r="1008" spans="1:12">
      <c r="A1008" s="235"/>
      <c r="B1008" s="5" t="s">
        <v>163</v>
      </c>
      <c r="C1008" s="21">
        <f t="shared" si="183"/>
        <v>4569</v>
      </c>
      <c r="D1008" s="33">
        <f t="shared" si="180"/>
        <v>5176</v>
      </c>
      <c r="E1008" s="33">
        <v>607</v>
      </c>
      <c r="F1008" s="33">
        <v>144</v>
      </c>
      <c r="G1008" s="34">
        <f t="shared" si="181"/>
        <v>23.72322899505766</v>
      </c>
      <c r="H1008" s="63" t="s">
        <v>86</v>
      </c>
      <c r="I1008" s="111"/>
      <c r="J1008" s="111"/>
      <c r="K1008" s="111">
        <f t="shared" si="182"/>
        <v>0</v>
      </c>
      <c r="L1008" s="189"/>
    </row>
    <row r="1009" spans="1:12">
      <c r="A1009" s="235"/>
      <c r="B1009" s="5" t="s">
        <v>164</v>
      </c>
      <c r="C1009" s="21">
        <f t="shared" si="183"/>
        <v>5176</v>
      </c>
      <c r="D1009" s="33">
        <f t="shared" si="180"/>
        <v>5776</v>
      </c>
      <c r="E1009" s="33">
        <v>600</v>
      </c>
      <c r="F1009" s="33">
        <v>134</v>
      </c>
      <c r="G1009" s="34">
        <f t="shared" si="181"/>
        <v>22.333333333333332</v>
      </c>
      <c r="H1009" s="63" t="s">
        <v>86</v>
      </c>
      <c r="I1009" s="111"/>
      <c r="J1009" s="111"/>
      <c r="K1009" s="111">
        <f t="shared" si="182"/>
        <v>0</v>
      </c>
      <c r="L1009" s="189"/>
    </row>
    <row r="1010" spans="1:12">
      <c r="A1010" s="235"/>
      <c r="B1010" s="5" t="s">
        <v>165</v>
      </c>
      <c r="C1010" s="21">
        <f t="shared" si="183"/>
        <v>5776</v>
      </c>
      <c r="D1010" s="33">
        <f t="shared" si="180"/>
        <v>6373</v>
      </c>
      <c r="E1010" s="33">
        <v>597</v>
      </c>
      <c r="F1010" s="33">
        <v>122</v>
      </c>
      <c r="G1010" s="34">
        <f t="shared" si="181"/>
        <v>20.435510887772192</v>
      </c>
      <c r="H1010" s="63" t="s">
        <v>86</v>
      </c>
      <c r="I1010" s="111"/>
      <c r="J1010" s="111">
        <v>0</v>
      </c>
      <c r="K1010" s="111">
        <f t="shared" si="182"/>
        <v>0</v>
      </c>
      <c r="L1010" s="189"/>
    </row>
    <row r="1011" spans="1:12">
      <c r="A1011" s="235"/>
      <c r="B1011" s="5" t="s">
        <v>166</v>
      </c>
      <c r="C1011" s="21">
        <f t="shared" si="183"/>
        <v>6373</v>
      </c>
      <c r="D1011" s="33">
        <f t="shared" si="180"/>
        <v>6993</v>
      </c>
      <c r="E1011" s="33">
        <v>620</v>
      </c>
      <c r="F1011" s="33">
        <v>161</v>
      </c>
      <c r="G1011" s="34">
        <f t="shared" si="181"/>
        <v>25.967741935483872</v>
      </c>
      <c r="H1011" s="63" t="s">
        <v>86</v>
      </c>
      <c r="I1011" s="21"/>
      <c r="J1011" s="21"/>
      <c r="K1011" s="21">
        <f t="shared" si="182"/>
        <v>0</v>
      </c>
      <c r="L1011" s="188"/>
    </row>
    <row r="1012" spans="1:12">
      <c r="A1012" s="235"/>
      <c r="B1012" s="5" t="s">
        <v>167</v>
      </c>
      <c r="C1012" s="21">
        <f t="shared" si="183"/>
        <v>6993</v>
      </c>
      <c r="D1012" s="33">
        <f t="shared" si="180"/>
        <v>7634</v>
      </c>
      <c r="E1012" s="33">
        <v>641</v>
      </c>
      <c r="F1012" s="33">
        <v>142</v>
      </c>
      <c r="G1012" s="34">
        <f t="shared" si="181"/>
        <v>22.152886115444616</v>
      </c>
      <c r="H1012" s="63" t="s">
        <v>86</v>
      </c>
      <c r="I1012" s="21">
        <v>17245</v>
      </c>
      <c r="J1012" s="21"/>
      <c r="K1012" s="21">
        <f t="shared" si="182"/>
        <v>17245</v>
      </c>
      <c r="L1012" s="188"/>
    </row>
    <row r="1013" spans="1:12" ht="15.75" thickBot="1">
      <c r="A1013" s="236"/>
      <c r="B1013" s="190" t="s">
        <v>168</v>
      </c>
      <c r="C1013" s="191"/>
      <c r="D1013" s="192"/>
      <c r="E1013" s="192">
        <f>SUM(E1001:E1012)</f>
        <v>7001</v>
      </c>
      <c r="F1013" s="192">
        <f>SUM(F1001:F1012)</f>
        <v>1648</v>
      </c>
      <c r="G1013" s="193">
        <f>F1013/E1013*100</f>
        <v>23.539494357948865</v>
      </c>
      <c r="H1013" s="196" t="s">
        <v>86</v>
      </c>
      <c r="I1013" s="191">
        <f>SUM(I1001:I1012)</f>
        <v>18652</v>
      </c>
      <c r="J1013" s="191">
        <f>SUM(J1001:J1012)</f>
        <v>0</v>
      </c>
      <c r="K1013" s="191">
        <f>SUM(K1001:K1012)</f>
        <v>18652</v>
      </c>
      <c r="L1013" s="195">
        <f>SUM(L1001:L1012)</f>
        <v>0</v>
      </c>
    </row>
    <row r="1014" spans="1:12" ht="15.75" thickBot="1">
      <c r="A1014" s="121"/>
      <c r="B1014" s="112"/>
      <c r="C1014" s="113"/>
      <c r="D1014" s="114"/>
      <c r="E1014" s="114"/>
      <c r="F1014" s="114"/>
      <c r="G1014" s="115"/>
      <c r="H1014" s="115"/>
      <c r="I1014" s="113"/>
      <c r="J1014" s="113"/>
      <c r="K1014" s="113"/>
      <c r="L1014" s="113"/>
    </row>
    <row r="1015" spans="1:12" ht="18.75">
      <c r="A1015" s="234" t="s">
        <v>207</v>
      </c>
      <c r="B1015" s="146" t="s">
        <v>1</v>
      </c>
      <c r="C1015" s="187" t="s">
        <v>207</v>
      </c>
      <c r="D1015" s="148"/>
      <c r="E1015" s="148"/>
      <c r="F1015" s="148"/>
      <c r="G1015" s="148"/>
      <c r="H1015" s="148"/>
      <c r="I1015" s="148"/>
      <c r="J1015" s="148"/>
      <c r="K1015" s="148"/>
      <c r="L1015" s="149"/>
    </row>
    <row r="1016" spans="1:12">
      <c r="A1016" s="235"/>
      <c r="B1016" s="101" t="s">
        <v>151</v>
      </c>
      <c r="C1016" s="110" t="s">
        <v>205</v>
      </c>
      <c r="D1016" s="103"/>
      <c r="E1016" s="103"/>
      <c r="F1016" s="103"/>
      <c r="G1016" s="103"/>
      <c r="H1016" s="103"/>
      <c r="I1016" s="103"/>
      <c r="J1016" s="103"/>
      <c r="K1016" s="103"/>
      <c r="L1016" s="150"/>
    </row>
    <row r="1017" spans="1:12">
      <c r="A1017" s="235"/>
      <c r="B1017" s="101" t="s">
        <v>152</v>
      </c>
      <c r="C1017" s="110" t="s">
        <v>206</v>
      </c>
      <c r="D1017" s="103"/>
      <c r="E1017" s="103"/>
      <c r="F1017" s="103"/>
      <c r="G1017" s="103"/>
      <c r="H1017" s="103"/>
      <c r="I1017" s="103"/>
      <c r="J1017" s="103"/>
      <c r="K1017" s="103"/>
      <c r="L1017" s="150"/>
    </row>
    <row r="1018" spans="1:12">
      <c r="A1018" s="235"/>
      <c r="B1018" s="101" t="s">
        <v>6</v>
      </c>
      <c r="C1018" s="107">
        <v>9404</v>
      </c>
      <c r="D1018" s="103"/>
      <c r="E1018" s="103"/>
      <c r="F1018" s="103"/>
      <c r="G1018" s="103"/>
      <c r="H1018" s="103"/>
      <c r="I1018" s="103"/>
      <c r="J1018" s="103"/>
      <c r="K1018" s="103"/>
      <c r="L1018" s="150"/>
    </row>
    <row r="1019" spans="1:12">
      <c r="A1019" s="235"/>
      <c r="B1019" s="101" t="s">
        <v>153</v>
      </c>
      <c r="C1019" s="110" t="s">
        <v>80</v>
      </c>
      <c r="D1019" s="103"/>
      <c r="E1019" s="103"/>
      <c r="F1019" s="103"/>
      <c r="G1019" s="103"/>
      <c r="H1019" s="103"/>
      <c r="I1019" s="103"/>
      <c r="J1019" s="103"/>
      <c r="K1019" s="103"/>
      <c r="L1019" s="150"/>
    </row>
    <row r="1020" spans="1:12">
      <c r="A1020" s="235"/>
      <c r="B1020" s="101" t="s">
        <v>154</v>
      </c>
      <c r="C1020" s="107">
        <v>2016</v>
      </c>
      <c r="D1020" s="103"/>
      <c r="E1020" s="103"/>
      <c r="F1020" s="103"/>
      <c r="G1020" s="103"/>
      <c r="H1020" s="103"/>
      <c r="I1020" s="103"/>
      <c r="J1020" s="103"/>
      <c r="K1020" s="103"/>
      <c r="L1020" s="150"/>
    </row>
    <row r="1021" spans="1:12">
      <c r="A1021" s="235"/>
      <c r="B1021" s="99"/>
      <c r="C1021" s="105"/>
      <c r="D1021" s="105"/>
      <c r="E1021" s="105"/>
      <c r="F1021" s="105"/>
      <c r="G1021" s="105"/>
      <c r="H1021" s="105"/>
      <c r="I1021" s="105"/>
      <c r="J1021" s="105"/>
      <c r="K1021" s="105"/>
      <c r="L1021" s="151"/>
    </row>
    <row r="1022" spans="1:12" ht="75">
      <c r="A1022" s="235"/>
      <c r="B1022" s="108">
        <v>2017</v>
      </c>
      <c r="C1022" s="109" t="s">
        <v>170</v>
      </c>
      <c r="D1022" s="109" t="s">
        <v>171</v>
      </c>
      <c r="E1022" s="109" t="s">
        <v>173</v>
      </c>
      <c r="F1022" s="109" t="s">
        <v>223</v>
      </c>
      <c r="G1022" s="109" t="s">
        <v>224</v>
      </c>
      <c r="H1022" s="109" t="s">
        <v>225</v>
      </c>
      <c r="I1022" s="109" t="s">
        <v>172</v>
      </c>
      <c r="J1022" s="109" t="s">
        <v>178</v>
      </c>
      <c r="K1022" s="109" t="s">
        <v>179</v>
      </c>
      <c r="L1022" s="152" t="s">
        <v>176</v>
      </c>
    </row>
    <row r="1023" spans="1:12">
      <c r="A1023" s="235"/>
      <c r="B1023" s="5" t="s">
        <v>156</v>
      </c>
      <c r="C1023" s="21">
        <v>652</v>
      </c>
      <c r="D1023" s="33">
        <f>C1023+E1023</f>
        <v>1138</v>
      </c>
      <c r="E1023" s="33">
        <v>486</v>
      </c>
      <c r="F1023" s="33">
        <v>179</v>
      </c>
      <c r="G1023" s="34">
        <f>F1023/E1023*100</f>
        <v>36.831275720164605</v>
      </c>
      <c r="H1023" s="63" t="s">
        <v>86</v>
      </c>
      <c r="I1023" s="21"/>
      <c r="J1023" s="21"/>
      <c r="K1023" s="21">
        <f t="shared" ref="K1023:K1034" si="184">I1023+J1023</f>
        <v>0</v>
      </c>
      <c r="L1023" s="188"/>
    </row>
    <row r="1024" spans="1:12">
      <c r="A1024" s="235"/>
      <c r="B1024" s="5" t="s">
        <v>157</v>
      </c>
      <c r="C1024" s="21">
        <f>D1023</f>
        <v>1138</v>
      </c>
      <c r="D1024" s="33">
        <f t="shared" ref="D1024:D1034" si="185">C1024+E1024</f>
        <v>1751</v>
      </c>
      <c r="E1024" s="33">
        <v>613</v>
      </c>
      <c r="F1024" s="33">
        <v>167</v>
      </c>
      <c r="G1024" s="34">
        <f t="shared" ref="G1024:G1034" si="186">F1024/E1024*100</f>
        <v>27.24306688417618</v>
      </c>
      <c r="H1024" s="63" t="s">
        <v>86</v>
      </c>
      <c r="I1024" s="21"/>
      <c r="J1024" s="21"/>
      <c r="K1024" s="21">
        <f t="shared" si="184"/>
        <v>0</v>
      </c>
      <c r="L1024" s="188"/>
    </row>
    <row r="1025" spans="1:12">
      <c r="A1025" s="235"/>
      <c r="B1025" s="5" t="s">
        <v>158</v>
      </c>
      <c r="C1025" s="21">
        <f t="shared" ref="C1025:C1034" si="187">D1024</f>
        <v>1751</v>
      </c>
      <c r="D1025" s="33">
        <f t="shared" si="185"/>
        <v>2385</v>
      </c>
      <c r="E1025" s="33">
        <v>634</v>
      </c>
      <c r="F1025" s="33">
        <v>158</v>
      </c>
      <c r="G1025" s="34">
        <f t="shared" si="186"/>
        <v>24.921135646687699</v>
      </c>
      <c r="H1025" s="63" t="s">
        <v>86</v>
      </c>
      <c r="I1025" s="21">
        <v>1904</v>
      </c>
      <c r="J1025" s="21"/>
      <c r="K1025" s="21">
        <f t="shared" si="184"/>
        <v>1904</v>
      </c>
      <c r="L1025" s="188"/>
    </row>
    <row r="1026" spans="1:12">
      <c r="A1026" s="235"/>
      <c r="B1026" s="5" t="s">
        <v>159</v>
      </c>
      <c r="C1026" s="21">
        <f t="shared" si="187"/>
        <v>2385</v>
      </c>
      <c r="D1026" s="33">
        <f t="shared" si="185"/>
        <v>3040</v>
      </c>
      <c r="E1026" s="33">
        <v>655</v>
      </c>
      <c r="F1026" s="33">
        <v>160</v>
      </c>
      <c r="G1026" s="34">
        <f t="shared" si="186"/>
        <v>24.427480916030532</v>
      </c>
      <c r="H1026" s="63" t="s">
        <v>86</v>
      </c>
      <c r="I1026" s="21"/>
      <c r="J1026" s="21"/>
      <c r="K1026" s="21">
        <f t="shared" si="184"/>
        <v>0</v>
      </c>
      <c r="L1026" s="188"/>
    </row>
    <row r="1027" spans="1:12">
      <c r="A1027" s="235"/>
      <c r="B1027" s="5" t="s">
        <v>160</v>
      </c>
      <c r="C1027" s="21">
        <f t="shared" si="187"/>
        <v>3040</v>
      </c>
      <c r="D1027" s="33">
        <f t="shared" si="185"/>
        <v>3682</v>
      </c>
      <c r="E1027" s="33">
        <v>642</v>
      </c>
      <c r="F1027" s="33">
        <v>152</v>
      </c>
      <c r="G1027" s="34">
        <f t="shared" si="186"/>
        <v>23.676012461059191</v>
      </c>
      <c r="H1027" s="63" t="s">
        <v>86</v>
      </c>
      <c r="I1027" s="111"/>
      <c r="J1027" s="111"/>
      <c r="K1027" s="111">
        <f t="shared" si="184"/>
        <v>0</v>
      </c>
      <c r="L1027" s="189"/>
    </row>
    <row r="1028" spans="1:12">
      <c r="A1028" s="235"/>
      <c r="B1028" s="5" t="s">
        <v>161</v>
      </c>
      <c r="C1028" s="21">
        <f t="shared" si="187"/>
        <v>3682</v>
      </c>
      <c r="D1028" s="33">
        <f t="shared" si="185"/>
        <v>4284</v>
      </c>
      <c r="E1028" s="33">
        <v>602</v>
      </c>
      <c r="F1028" s="33">
        <v>132</v>
      </c>
      <c r="G1028" s="34">
        <f t="shared" si="186"/>
        <v>21.926910299003321</v>
      </c>
      <c r="H1028" s="63" t="s">
        <v>86</v>
      </c>
      <c r="I1028" s="111"/>
      <c r="J1028" s="111"/>
      <c r="K1028" s="111">
        <f t="shared" si="184"/>
        <v>0</v>
      </c>
      <c r="L1028" s="189"/>
    </row>
    <row r="1029" spans="1:12">
      <c r="A1029" s="235"/>
      <c r="B1029" s="5" t="s">
        <v>162</v>
      </c>
      <c r="C1029" s="21">
        <f t="shared" si="187"/>
        <v>4284</v>
      </c>
      <c r="D1029" s="33">
        <f t="shared" si="185"/>
        <v>4860</v>
      </c>
      <c r="E1029" s="33">
        <v>576</v>
      </c>
      <c r="F1029" s="33">
        <v>135</v>
      </c>
      <c r="G1029" s="34">
        <f t="shared" si="186"/>
        <v>23.4375</v>
      </c>
      <c r="H1029" s="63" t="s">
        <v>86</v>
      </c>
      <c r="I1029" s="111"/>
      <c r="J1029" s="111"/>
      <c r="K1029" s="111">
        <f t="shared" si="184"/>
        <v>0</v>
      </c>
      <c r="L1029" s="189"/>
    </row>
    <row r="1030" spans="1:12">
      <c r="A1030" s="235"/>
      <c r="B1030" s="5" t="s">
        <v>163</v>
      </c>
      <c r="C1030" s="21">
        <f t="shared" si="187"/>
        <v>4860</v>
      </c>
      <c r="D1030" s="33">
        <f t="shared" si="185"/>
        <v>5553</v>
      </c>
      <c r="E1030" s="33">
        <v>693</v>
      </c>
      <c r="F1030" s="33">
        <v>142</v>
      </c>
      <c r="G1030" s="34">
        <f t="shared" si="186"/>
        <v>20.49062049062049</v>
      </c>
      <c r="H1030" s="63" t="s">
        <v>86</v>
      </c>
      <c r="I1030" s="111"/>
      <c r="J1030" s="111"/>
      <c r="K1030" s="111">
        <f t="shared" si="184"/>
        <v>0</v>
      </c>
      <c r="L1030" s="189"/>
    </row>
    <row r="1031" spans="1:12">
      <c r="A1031" s="235"/>
      <c r="B1031" s="5" t="s">
        <v>164</v>
      </c>
      <c r="C1031" s="21">
        <f t="shared" si="187"/>
        <v>5553</v>
      </c>
      <c r="D1031" s="33">
        <f t="shared" si="185"/>
        <v>6189</v>
      </c>
      <c r="E1031" s="33">
        <v>636</v>
      </c>
      <c r="F1031" s="33">
        <v>153</v>
      </c>
      <c r="G1031" s="34">
        <f t="shared" si="186"/>
        <v>24.056603773584907</v>
      </c>
      <c r="H1031" s="63" t="s">
        <v>86</v>
      </c>
      <c r="I1031" s="111"/>
      <c r="J1031" s="111"/>
      <c r="K1031" s="111">
        <f t="shared" si="184"/>
        <v>0</v>
      </c>
      <c r="L1031" s="189"/>
    </row>
    <row r="1032" spans="1:12">
      <c r="A1032" s="235"/>
      <c r="B1032" s="5" t="s">
        <v>165</v>
      </c>
      <c r="C1032" s="21">
        <f t="shared" si="187"/>
        <v>6189</v>
      </c>
      <c r="D1032" s="33">
        <f t="shared" si="185"/>
        <v>6825</v>
      </c>
      <c r="E1032" s="33">
        <v>636</v>
      </c>
      <c r="F1032" s="33">
        <v>162</v>
      </c>
      <c r="G1032" s="34">
        <f t="shared" si="186"/>
        <v>25.471698113207548</v>
      </c>
      <c r="H1032" s="63" t="s">
        <v>86</v>
      </c>
      <c r="I1032" s="111"/>
      <c r="J1032" s="111">
        <v>1595</v>
      </c>
      <c r="K1032" s="111">
        <f t="shared" si="184"/>
        <v>1595</v>
      </c>
      <c r="L1032" s="189"/>
    </row>
    <row r="1033" spans="1:12">
      <c r="A1033" s="235"/>
      <c r="B1033" s="5" t="s">
        <v>166</v>
      </c>
      <c r="C1033" s="21">
        <f t="shared" si="187"/>
        <v>6825</v>
      </c>
      <c r="D1033" s="33">
        <f t="shared" si="185"/>
        <v>7452</v>
      </c>
      <c r="E1033" s="33">
        <v>627</v>
      </c>
      <c r="F1033" s="33">
        <v>167</v>
      </c>
      <c r="G1033" s="34">
        <f t="shared" si="186"/>
        <v>26.634768740031902</v>
      </c>
      <c r="H1033" s="63" t="s">
        <v>86</v>
      </c>
      <c r="I1033" s="21"/>
      <c r="J1033" s="21"/>
      <c r="K1033" s="21">
        <f t="shared" si="184"/>
        <v>0</v>
      </c>
      <c r="L1033" s="188"/>
    </row>
    <row r="1034" spans="1:12">
      <c r="A1034" s="235"/>
      <c r="B1034" s="5" t="s">
        <v>167</v>
      </c>
      <c r="C1034" s="21">
        <f t="shared" si="187"/>
        <v>7452</v>
      </c>
      <c r="D1034" s="33">
        <f t="shared" si="185"/>
        <v>8122</v>
      </c>
      <c r="E1034" s="33">
        <v>670</v>
      </c>
      <c r="F1034" s="33">
        <v>165</v>
      </c>
      <c r="G1034" s="34">
        <f t="shared" si="186"/>
        <v>24.626865671641792</v>
      </c>
      <c r="H1034" s="63" t="s">
        <v>86</v>
      </c>
      <c r="I1034" s="21">
        <v>17354</v>
      </c>
      <c r="J1034" s="21"/>
      <c r="K1034" s="21">
        <f t="shared" si="184"/>
        <v>17354</v>
      </c>
      <c r="L1034" s="188"/>
    </row>
    <row r="1035" spans="1:12" ht="15.75" thickBot="1">
      <c r="A1035" s="236"/>
      <c r="B1035" s="190" t="s">
        <v>168</v>
      </c>
      <c r="C1035" s="191"/>
      <c r="D1035" s="192"/>
      <c r="E1035" s="192">
        <f>SUM(E1023:E1034)</f>
        <v>7470</v>
      </c>
      <c r="F1035" s="192">
        <f>SUM(F1023:F1034)</f>
        <v>1872</v>
      </c>
      <c r="G1035" s="193">
        <f>F1035/E1035*100</f>
        <v>25.060240963855424</v>
      </c>
      <c r="H1035" s="196" t="s">
        <v>86</v>
      </c>
      <c r="I1035" s="191">
        <f>SUM(I1023:I1034)</f>
        <v>19258</v>
      </c>
      <c r="J1035" s="191">
        <f>SUM(J1023:J1034)</f>
        <v>1595</v>
      </c>
      <c r="K1035" s="191">
        <f>SUM(K1023:K1034)</f>
        <v>20853</v>
      </c>
      <c r="L1035" s="195">
        <f>SUM(L1023:L1034)</f>
        <v>0</v>
      </c>
    </row>
    <row r="1036" spans="1:12" ht="15.75" thickBot="1">
      <c r="A1036" s="121"/>
      <c r="B1036" s="112"/>
      <c r="C1036" s="113"/>
      <c r="D1036" s="114"/>
      <c r="E1036" s="114"/>
      <c r="F1036" s="114"/>
      <c r="G1036" s="115"/>
      <c r="H1036" s="115"/>
      <c r="I1036" s="113"/>
      <c r="J1036" s="113"/>
      <c r="K1036" s="113"/>
      <c r="L1036" s="113"/>
    </row>
    <row r="1037" spans="1:12" ht="18.75">
      <c r="A1037" s="234" t="s">
        <v>208</v>
      </c>
      <c r="B1037" s="146" t="s">
        <v>1</v>
      </c>
      <c r="C1037" s="187" t="s">
        <v>208</v>
      </c>
      <c r="D1037" s="148"/>
      <c r="E1037" s="148"/>
      <c r="F1037" s="148"/>
      <c r="G1037" s="148"/>
      <c r="H1037" s="148"/>
      <c r="I1037" s="148"/>
      <c r="J1037" s="148"/>
      <c r="K1037" s="148"/>
      <c r="L1037" s="149"/>
    </row>
    <row r="1038" spans="1:12">
      <c r="A1038" s="235"/>
      <c r="B1038" s="101" t="s">
        <v>151</v>
      </c>
      <c r="C1038" s="110" t="s">
        <v>205</v>
      </c>
      <c r="D1038" s="103"/>
      <c r="E1038" s="103"/>
      <c r="F1038" s="103"/>
      <c r="G1038" s="103"/>
      <c r="H1038" s="103"/>
      <c r="I1038" s="103"/>
      <c r="J1038" s="103"/>
      <c r="K1038" s="103"/>
      <c r="L1038" s="150"/>
    </row>
    <row r="1039" spans="1:12">
      <c r="A1039" s="235"/>
      <c r="B1039" s="101" t="s">
        <v>152</v>
      </c>
      <c r="C1039" s="110" t="s">
        <v>206</v>
      </c>
      <c r="D1039" s="103"/>
      <c r="E1039" s="103"/>
      <c r="F1039" s="103"/>
      <c r="G1039" s="103"/>
      <c r="H1039" s="103"/>
      <c r="I1039" s="103"/>
      <c r="J1039" s="103"/>
      <c r="K1039" s="103"/>
      <c r="L1039" s="150"/>
    </row>
    <row r="1040" spans="1:12">
      <c r="A1040" s="235"/>
      <c r="B1040" s="101" t="s">
        <v>6</v>
      </c>
      <c r="C1040" s="107">
        <v>9404</v>
      </c>
      <c r="D1040" s="103"/>
      <c r="E1040" s="103"/>
      <c r="F1040" s="103"/>
      <c r="G1040" s="103"/>
      <c r="H1040" s="103"/>
      <c r="I1040" s="103"/>
      <c r="J1040" s="103"/>
      <c r="K1040" s="103"/>
      <c r="L1040" s="150"/>
    </row>
    <row r="1041" spans="1:13">
      <c r="A1041" s="235"/>
      <c r="B1041" s="101" t="s">
        <v>153</v>
      </c>
      <c r="C1041" s="110" t="s">
        <v>80</v>
      </c>
      <c r="D1041" s="103"/>
      <c r="E1041" s="103"/>
      <c r="F1041" s="103"/>
      <c r="G1041" s="103"/>
      <c r="H1041" s="103"/>
      <c r="I1041" s="103"/>
      <c r="J1041" s="103"/>
      <c r="K1041" s="103"/>
      <c r="L1041" s="150"/>
    </row>
    <row r="1042" spans="1:13">
      <c r="A1042" s="235"/>
      <c r="B1042" s="101" t="s">
        <v>154</v>
      </c>
      <c r="C1042" s="107">
        <v>2016</v>
      </c>
      <c r="D1042" s="103"/>
      <c r="E1042" s="103"/>
      <c r="F1042" s="103"/>
      <c r="G1042" s="103"/>
      <c r="H1042" s="103"/>
      <c r="I1042" s="103"/>
      <c r="J1042" s="103"/>
      <c r="K1042" s="103"/>
      <c r="L1042" s="150"/>
    </row>
    <row r="1043" spans="1:13">
      <c r="A1043" s="235"/>
      <c r="B1043" s="99"/>
      <c r="C1043" s="105"/>
      <c r="D1043" s="105"/>
      <c r="E1043" s="105"/>
      <c r="F1043" s="105"/>
      <c r="G1043" s="105"/>
      <c r="H1043" s="105"/>
      <c r="I1043" s="105"/>
      <c r="J1043" s="105"/>
      <c r="K1043" s="105"/>
      <c r="L1043" s="151"/>
    </row>
    <row r="1044" spans="1:13" ht="75">
      <c r="A1044" s="235"/>
      <c r="B1044" s="108">
        <v>2017</v>
      </c>
      <c r="C1044" s="109" t="s">
        <v>170</v>
      </c>
      <c r="D1044" s="109" t="s">
        <v>171</v>
      </c>
      <c r="E1044" s="109" t="s">
        <v>173</v>
      </c>
      <c r="F1044" s="109" t="s">
        <v>223</v>
      </c>
      <c r="G1044" s="109" t="s">
        <v>224</v>
      </c>
      <c r="H1044" s="109" t="s">
        <v>225</v>
      </c>
      <c r="I1044" s="109" t="s">
        <v>172</v>
      </c>
      <c r="J1044" s="109" t="s">
        <v>178</v>
      </c>
      <c r="K1044" s="109" t="s">
        <v>179</v>
      </c>
      <c r="L1044" s="152" t="s">
        <v>176</v>
      </c>
    </row>
    <row r="1045" spans="1:13">
      <c r="A1045" s="235"/>
      <c r="B1045" s="5" t="s">
        <v>156</v>
      </c>
      <c r="C1045" s="21">
        <v>661</v>
      </c>
      <c r="D1045" s="33">
        <f>C1045+E1045</f>
        <v>1143</v>
      </c>
      <c r="E1045" s="33">
        <v>482</v>
      </c>
      <c r="F1045" s="33">
        <v>153</v>
      </c>
      <c r="G1045" s="34">
        <f>F1045/E1045*100</f>
        <v>31.742738589211616</v>
      </c>
      <c r="H1045" s="63" t="s">
        <v>86</v>
      </c>
      <c r="I1045" s="21"/>
      <c r="J1045" s="21"/>
      <c r="K1045" s="21">
        <f t="shared" ref="K1045:K1056" si="188">I1045+J1045</f>
        <v>0</v>
      </c>
      <c r="L1045" s="188"/>
    </row>
    <row r="1046" spans="1:13">
      <c r="A1046" s="235"/>
      <c r="B1046" s="5" t="s">
        <v>157</v>
      </c>
      <c r="C1046" s="21">
        <f>D1045</f>
        <v>1143</v>
      </c>
      <c r="D1046" s="33">
        <f t="shared" ref="D1046:D1056" si="189">C1046+E1046</f>
        <v>1726</v>
      </c>
      <c r="E1046" s="33">
        <v>583</v>
      </c>
      <c r="F1046" s="33">
        <v>153</v>
      </c>
      <c r="G1046" s="34">
        <f t="shared" ref="G1046:G1056" si="190">F1046/E1046*100</f>
        <v>26.243567753001717</v>
      </c>
      <c r="H1046" s="63" t="s">
        <v>86</v>
      </c>
      <c r="I1046" s="21"/>
      <c r="J1046" s="21"/>
      <c r="K1046" s="21">
        <f t="shared" si="188"/>
        <v>0</v>
      </c>
      <c r="L1046" s="188"/>
    </row>
    <row r="1047" spans="1:13">
      <c r="A1047" s="235"/>
      <c r="B1047" s="5" t="s">
        <v>158</v>
      </c>
      <c r="C1047" s="21">
        <f t="shared" ref="C1047:C1056" si="191">D1046</f>
        <v>1726</v>
      </c>
      <c r="D1047" s="33">
        <f t="shared" si="189"/>
        <v>2397</v>
      </c>
      <c r="E1047" s="33">
        <v>671</v>
      </c>
      <c r="F1047" s="33">
        <v>156</v>
      </c>
      <c r="G1047" s="34">
        <f t="shared" si="190"/>
        <v>23.248882265275707</v>
      </c>
      <c r="H1047" s="63" t="s">
        <v>86</v>
      </c>
      <c r="I1047" s="21">
        <v>1407</v>
      </c>
      <c r="J1047" s="21"/>
      <c r="K1047" s="21">
        <f t="shared" si="188"/>
        <v>1407</v>
      </c>
      <c r="L1047" s="188"/>
    </row>
    <row r="1048" spans="1:13">
      <c r="A1048" s="235"/>
      <c r="B1048" s="5" t="s">
        <v>159</v>
      </c>
      <c r="C1048" s="21">
        <f t="shared" si="191"/>
        <v>2397</v>
      </c>
      <c r="D1048" s="33">
        <f t="shared" si="189"/>
        <v>3019</v>
      </c>
      <c r="E1048" s="33">
        <v>622</v>
      </c>
      <c r="F1048" s="33">
        <v>137</v>
      </c>
      <c r="G1048" s="34">
        <f t="shared" si="190"/>
        <v>22.025723472668808</v>
      </c>
      <c r="H1048" s="63" t="s">
        <v>86</v>
      </c>
      <c r="I1048" s="21"/>
      <c r="J1048" s="21"/>
      <c r="K1048" s="21">
        <f t="shared" si="188"/>
        <v>0</v>
      </c>
      <c r="L1048" s="188"/>
    </row>
    <row r="1049" spans="1:13">
      <c r="A1049" s="235"/>
      <c r="B1049" s="5" t="s">
        <v>160</v>
      </c>
      <c r="C1049" s="21">
        <f t="shared" si="191"/>
        <v>3019</v>
      </c>
      <c r="D1049" s="33">
        <f t="shared" si="189"/>
        <v>3669</v>
      </c>
      <c r="E1049" s="33">
        <v>650</v>
      </c>
      <c r="F1049" s="33">
        <v>152</v>
      </c>
      <c r="G1049" s="34">
        <f t="shared" si="190"/>
        <v>23.384615384615383</v>
      </c>
      <c r="H1049" s="63" t="s">
        <v>86</v>
      </c>
      <c r="I1049" s="111"/>
      <c r="J1049" s="111"/>
      <c r="K1049" s="111">
        <f t="shared" si="188"/>
        <v>0</v>
      </c>
      <c r="L1049" s="189"/>
    </row>
    <row r="1050" spans="1:13">
      <c r="A1050" s="235"/>
      <c r="B1050" s="5" t="s">
        <v>161</v>
      </c>
      <c r="C1050" s="21">
        <f t="shared" si="191"/>
        <v>3669</v>
      </c>
      <c r="D1050" s="33">
        <f t="shared" si="189"/>
        <v>4313</v>
      </c>
      <c r="E1050" s="33">
        <v>644</v>
      </c>
      <c r="F1050" s="33">
        <v>136</v>
      </c>
      <c r="G1050" s="34">
        <f t="shared" si="190"/>
        <v>21.118012422360248</v>
      </c>
      <c r="H1050" s="63" t="s">
        <v>86</v>
      </c>
      <c r="I1050" s="111"/>
      <c r="J1050" s="111"/>
      <c r="K1050" s="111">
        <f t="shared" si="188"/>
        <v>0</v>
      </c>
      <c r="L1050" s="189"/>
    </row>
    <row r="1051" spans="1:13">
      <c r="A1051" s="235"/>
      <c r="B1051" s="5" t="s">
        <v>162</v>
      </c>
      <c r="C1051" s="21">
        <f t="shared" si="191"/>
        <v>4313</v>
      </c>
      <c r="D1051" s="33">
        <f t="shared" si="189"/>
        <v>4943</v>
      </c>
      <c r="E1051" s="33">
        <v>630</v>
      </c>
      <c r="F1051" s="33">
        <v>110</v>
      </c>
      <c r="G1051" s="34">
        <f t="shared" si="190"/>
        <v>17.460317460317459</v>
      </c>
      <c r="H1051" s="63" t="s">
        <v>86</v>
      </c>
      <c r="I1051" s="111"/>
      <c r="J1051" s="111"/>
      <c r="K1051" s="111">
        <f t="shared" si="188"/>
        <v>0</v>
      </c>
      <c r="L1051" s="189"/>
    </row>
    <row r="1052" spans="1:13">
      <c r="A1052" s="235"/>
      <c r="B1052" s="5" t="s">
        <v>163</v>
      </c>
      <c r="C1052" s="21">
        <f t="shared" si="191"/>
        <v>4943</v>
      </c>
      <c r="D1052" s="33">
        <f t="shared" si="189"/>
        <v>5596</v>
      </c>
      <c r="E1052" s="33">
        <v>653</v>
      </c>
      <c r="F1052" s="33">
        <v>163</v>
      </c>
      <c r="G1052" s="34">
        <f t="shared" si="190"/>
        <v>24.961715160796324</v>
      </c>
      <c r="H1052" s="63" t="s">
        <v>86</v>
      </c>
      <c r="I1052" s="111"/>
      <c r="J1052" s="111"/>
      <c r="K1052" s="111">
        <f t="shared" si="188"/>
        <v>0</v>
      </c>
      <c r="L1052" s="189"/>
    </row>
    <row r="1053" spans="1:13">
      <c r="A1053" s="235"/>
      <c r="B1053" s="5" t="s">
        <v>164</v>
      </c>
      <c r="C1053" s="21">
        <f t="shared" si="191"/>
        <v>5596</v>
      </c>
      <c r="D1053" s="33">
        <f t="shared" si="189"/>
        <v>6219</v>
      </c>
      <c r="E1053" s="33">
        <v>623</v>
      </c>
      <c r="F1053" s="33">
        <v>130</v>
      </c>
      <c r="G1053" s="34">
        <f t="shared" si="190"/>
        <v>20.866773675762438</v>
      </c>
      <c r="H1053" s="63" t="s">
        <v>86</v>
      </c>
      <c r="I1053" s="111"/>
      <c r="J1053" s="111"/>
      <c r="K1053" s="111">
        <f t="shared" si="188"/>
        <v>0</v>
      </c>
      <c r="L1053" s="189"/>
    </row>
    <row r="1054" spans="1:13">
      <c r="A1054" s="235"/>
      <c r="B1054" s="5" t="s">
        <v>165</v>
      </c>
      <c r="C1054" s="21">
        <f t="shared" si="191"/>
        <v>6219</v>
      </c>
      <c r="D1054" s="33">
        <f t="shared" si="189"/>
        <v>6876</v>
      </c>
      <c r="E1054" s="33">
        <v>657</v>
      </c>
      <c r="F1054" s="33">
        <v>150</v>
      </c>
      <c r="G1054" s="34">
        <f t="shared" si="190"/>
        <v>22.831050228310502</v>
      </c>
      <c r="H1054" s="63" t="s">
        <v>86</v>
      </c>
      <c r="I1054" s="111"/>
      <c r="J1054" s="111"/>
      <c r="K1054" s="111">
        <f t="shared" si="188"/>
        <v>0</v>
      </c>
      <c r="L1054" s="189"/>
    </row>
    <row r="1055" spans="1:13">
      <c r="A1055" s="235"/>
      <c r="B1055" s="5" t="s">
        <v>166</v>
      </c>
      <c r="C1055" s="21">
        <f t="shared" si="191"/>
        <v>6876</v>
      </c>
      <c r="D1055" s="33">
        <f t="shared" si="189"/>
        <v>7544</v>
      </c>
      <c r="E1055" s="33">
        <v>668</v>
      </c>
      <c r="F1055" s="33">
        <v>147</v>
      </c>
      <c r="G1055" s="34">
        <f t="shared" si="190"/>
        <v>22.005988023952096</v>
      </c>
      <c r="H1055" s="63" t="s">
        <v>86</v>
      </c>
      <c r="I1055" s="21"/>
      <c r="J1055" s="21"/>
      <c r="K1055" s="21">
        <f t="shared" si="188"/>
        <v>0</v>
      </c>
      <c r="L1055" s="188"/>
    </row>
    <row r="1056" spans="1:13" s="121" customFormat="1">
      <c r="A1056" s="235"/>
      <c r="B1056" s="5" t="s">
        <v>167</v>
      </c>
      <c r="C1056" s="21">
        <f t="shared" si="191"/>
        <v>7544</v>
      </c>
      <c r="D1056" s="33">
        <f t="shared" si="189"/>
        <v>8230</v>
      </c>
      <c r="E1056" s="33">
        <v>686</v>
      </c>
      <c r="F1056" s="33">
        <v>161</v>
      </c>
      <c r="G1056" s="34">
        <f t="shared" si="190"/>
        <v>23.469387755102041</v>
      </c>
      <c r="H1056" s="63" t="s">
        <v>86</v>
      </c>
      <c r="I1056" s="21">
        <v>17528</v>
      </c>
      <c r="J1056" s="21"/>
      <c r="K1056" s="21">
        <f t="shared" si="188"/>
        <v>17528</v>
      </c>
      <c r="L1056" s="188"/>
      <c r="M1056" s="1"/>
    </row>
    <row r="1057" spans="1:12" ht="15.75" thickBot="1">
      <c r="A1057" s="236"/>
      <c r="B1057" s="190" t="s">
        <v>168</v>
      </c>
      <c r="C1057" s="191"/>
      <c r="D1057" s="192"/>
      <c r="E1057" s="192">
        <f>SUM(E1045:E1056)</f>
        <v>7569</v>
      </c>
      <c r="F1057" s="192">
        <f>SUM(F1045:F1056)</f>
        <v>1748</v>
      </c>
      <c r="G1057" s="193">
        <f>F1057/E1057*100</f>
        <v>23.094200026423568</v>
      </c>
      <c r="H1057" s="196" t="s">
        <v>86</v>
      </c>
      <c r="I1057" s="191">
        <f>SUM(I1045:I1056)</f>
        <v>18935</v>
      </c>
      <c r="J1057" s="191">
        <f>SUM(J1045:J1056)</f>
        <v>0</v>
      </c>
      <c r="K1057" s="191">
        <f>SUM(K1045:K1056)</f>
        <v>18935</v>
      </c>
      <c r="L1057" s="195">
        <f>SUM(L1045:L1056)</f>
        <v>0</v>
      </c>
    </row>
    <row r="1058" spans="1:12" ht="15.75" thickBot="1">
      <c r="A1058" s="121"/>
      <c r="B1058" s="112"/>
      <c r="C1058" s="113"/>
      <c r="D1058" s="114"/>
      <c r="E1058" s="114"/>
      <c r="F1058" s="114"/>
      <c r="G1058" s="115"/>
      <c r="H1058" s="115"/>
      <c r="I1058" s="113"/>
      <c r="J1058" s="113"/>
      <c r="K1058" s="113"/>
      <c r="L1058" s="113"/>
    </row>
    <row r="1059" spans="1:12" ht="18.75">
      <c r="A1059" s="234" t="s">
        <v>20</v>
      </c>
      <c r="B1059" s="146" t="s">
        <v>1</v>
      </c>
      <c r="C1059" s="187" t="s">
        <v>20</v>
      </c>
      <c r="D1059" s="148"/>
      <c r="E1059" s="148"/>
      <c r="F1059" s="148"/>
      <c r="G1059" s="148"/>
      <c r="H1059" s="148"/>
      <c r="I1059" s="148"/>
      <c r="J1059" s="148"/>
      <c r="K1059" s="148"/>
      <c r="L1059" s="149"/>
    </row>
    <row r="1060" spans="1:12">
      <c r="A1060" s="235"/>
      <c r="B1060" s="101" t="s">
        <v>151</v>
      </c>
      <c r="C1060" s="110" t="s">
        <v>199</v>
      </c>
      <c r="D1060" s="103"/>
      <c r="E1060" s="103"/>
      <c r="F1060" s="103"/>
      <c r="G1060" s="103"/>
      <c r="H1060" s="103"/>
      <c r="I1060" s="103"/>
      <c r="J1060" s="103"/>
      <c r="K1060" s="103"/>
      <c r="L1060" s="150"/>
    </row>
    <row r="1061" spans="1:12">
      <c r="A1061" s="235"/>
      <c r="B1061" s="101" t="s">
        <v>152</v>
      </c>
      <c r="C1061" s="110" t="s">
        <v>191</v>
      </c>
      <c r="D1061" s="103"/>
      <c r="E1061" s="103"/>
      <c r="F1061" s="103"/>
      <c r="G1061" s="103"/>
      <c r="H1061" s="103"/>
      <c r="I1061" s="103"/>
      <c r="J1061" s="103"/>
      <c r="K1061" s="103"/>
      <c r="L1061" s="150"/>
    </row>
    <row r="1062" spans="1:12">
      <c r="A1062" s="235"/>
      <c r="B1062" s="101" t="s">
        <v>6</v>
      </c>
      <c r="C1062" s="107">
        <v>9404</v>
      </c>
      <c r="D1062" s="103"/>
      <c r="E1062" s="103"/>
      <c r="F1062" s="103"/>
      <c r="G1062" s="103"/>
      <c r="H1062" s="103"/>
      <c r="I1062" s="103"/>
      <c r="J1062" s="103"/>
      <c r="K1062" s="103"/>
      <c r="L1062" s="150"/>
    </row>
    <row r="1063" spans="1:12">
      <c r="A1063" s="235"/>
      <c r="B1063" s="101" t="s">
        <v>153</v>
      </c>
      <c r="C1063" s="110" t="s">
        <v>214</v>
      </c>
      <c r="D1063" s="103"/>
      <c r="E1063" s="103"/>
      <c r="F1063" s="103"/>
      <c r="G1063" s="103"/>
      <c r="H1063" s="103"/>
      <c r="I1063" s="103"/>
      <c r="J1063" s="103"/>
      <c r="K1063" s="103"/>
      <c r="L1063" s="150"/>
    </row>
    <row r="1064" spans="1:12">
      <c r="A1064" s="235"/>
      <c r="B1064" s="101" t="s">
        <v>154</v>
      </c>
      <c r="C1064" s="107">
        <v>1999</v>
      </c>
      <c r="D1064" s="103"/>
      <c r="E1064" s="103"/>
      <c r="F1064" s="103"/>
      <c r="G1064" s="103"/>
      <c r="H1064" s="103"/>
      <c r="I1064" s="103"/>
      <c r="J1064" s="103"/>
      <c r="K1064" s="103"/>
      <c r="L1064" s="150"/>
    </row>
    <row r="1065" spans="1:12">
      <c r="A1065" s="235"/>
      <c r="B1065" s="99"/>
      <c r="C1065" s="105"/>
      <c r="D1065" s="105"/>
      <c r="E1065" s="105"/>
      <c r="F1065" s="105"/>
      <c r="G1065" s="105"/>
      <c r="H1065" s="105"/>
      <c r="I1065" s="105"/>
      <c r="J1065" s="105"/>
      <c r="K1065" s="105"/>
      <c r="L1065" s="151"/>
    </row>
    <row r="1066" spans="1:12" ht="75">
      <c r="A1066" s="235"/>
      <c r="B1066" s="108">
        <v>2017</v>
      </c>
      <c r="C1066" s="109" t="s">
        <v>170</v>
      </c>
      <c r="D1066" s="109" t="s">
        <v>171</v>
      </c>
      <c r="E1066" s="109" t="s">
        <v>173</v>
      </c>
      <c r="F1066" s="109" t="s">
        <v>174</v>
      </c>
      <c r="G1066" s="109" t="s">
        <v>177</v>
      </c>
      <c r="H1066" s="109" t="s">
        <v>175</v>
      </c>
      <c r="I1066" s="109" t="s">
        <v>172</v>
      </c>
      <c r="J1066" s="109" t="s">
        <v>178</v>
      </c>
      <c r="K1066" s="109" t="s">
        <v>179</v>
      </c>
      <c r="L1066" s="152" t="s">
        <v>176</v>
      </c>
    </row>
    <row r="1067" spans="1:12">
      <c r="A1067" s="235"/>
      <c r="B1067" s="5" t="s">
        <v>156</v>
      </c>
      <c r="C1067" s="21">
        <v>208848</v>
      </c>
      <c r="D1067" s="33">
        <f>C1067+E1067</f>
        <v>208959</v>
      </c>
      <c r="E1067" s="33">
        <v>111</v>
      </c>
      <c r="F1067" s="33">
        <v>18</v>
      </c>
      <c r="G1067" s="34">
        <f>F1067/E1067*100</f>
        <v>16.216216216216218</v>
      </c>
      <c r="H1067" s="34">
        <v>10.4</v>
      </c>
      <c r="I1067" s="21"/>
      <c r="J1067" s="21"/>
      <c r="K1067" s="21">
        <f t="shared" ref="K1067:K1079" si="192">I1067+J1067</f>
        <v>0</v>
      </c>
      <c r="L1067" s="188"/>
    </row>
    <row r="1068" spans="1:12">
      <c r="A1068" s="235"/>
      <c r="B1068" s="5" t="s">
        <v>157</v>
      </c>
      <c r="C1068" s="21">
        <f>D1067</f>
        <v>208959</v>
      </c>
      <c r="D1068" s="33">
        <f t="shared" ref="D1068:D1078" si="193">C1068+E1068</f>
        <v>209089</v>
      </c>
      <c r="E1068" s="33">
        <v>130</v>
      </c>
      <c r="F1068" s="33">
        <v>23</v>
      </c>
      <c r="G1068" s="34">
        <f t="shared" ref="G1068:G1078" si="194">F1068/E1068*100</f>
        <v>17.692307692307693</v>
      </c>
      <c r="H1068" s="34">
        <v>10.4</v>
      </c>
      <c r="I1068" s="21"/>
      <c r="J1068" s="21">
        <v>750</v>
      </c>
      <c r="K1068" s="21">
        <f t="shared" si="192"/>
        <v>750</v>
      </c>
      <c r="L1068" s="188"/>
    </row>
    <row r="1069" spans="1:12">
      <c r="A1069" s="235"/>
      <c r="B1069" s="5" t="s">
        <v>158</v>
      </c>
      <c r="C1069" s="21">
        <f t="shared" ref="C1069:C1078" si="195">D1068</f>
        <v>209089</v>
      </c>
      <c r="D1069" s="33">
        <f t="shared" si="193"/>
        <v>209270</v>
      </c>
      <c r="E1069" s="33">
        <v>181</v>
      </c>
      <c r="F1069" s="33">
        <v>25</v>
      </c>
      <c r="G1069" s="34">
        <f t="shared" si="194"/>
        <v>13.812154696132598</v>
      </c>
      <c r="H1069" s="34">
        <v>10.4</v>
      </c>
      <c r="I1069" s="21"/>
      <c r="J1069" s="21"/>
      <c r="K1069" s="21">
        <f t="shared" si="192"/>
        <v>0</v>
      </c>
      <c r="L1069" s="188"/>
    </row>
    <row r="1070" spans="1:12">
      <c r="A1070" s="235"/>
      <c r="B1070" s="5" t="s">
        <v>159</v>
      </c>
      <c r="C1070" s="21">
        <f t="shared" si="195"/>
        <v>209270</v>
      </c>
      <c r="D1070" s="33">
        <f t="shared" si="193"/>
        <v>209494</v>
      </c>
      <c r="E1070" s="33">
        <v>224</v>
      </c>
      <c r="F1070" s="33">
        <v>32</v>
      </c>
      <c r="G1070" s="34">
        <f t="shared" si="194"/>
        <v>14.285714285714285</v>
      </c>
      <c r="H1070" s="34">
        <v>10.4</v>
      </c>
      <c r="I1070" s="21"/>
      <c r="J1070" s="21">
        <v>10964</v>
      </c>
      <c r="K1070" s="21">
        <f t="shared" si="192"/>
        <v>10964</v>
      </c>
      <c r="L1070" s="188"/>
    </row>
    <row r="1071" spans="1:12">
      <c r="A1071" s="235"/>
      <c r="B1071" s="5" t="s">
        <v>160</v>
      </c>
      <c r="C1071" s="21">
        <f t="shared" si="195"/>
        <v>209494</v>
      </c>
      <c r="D1071" s="33">
        <f t="shared" si="193"/>
        <v>209747</v>
      </c>
      <c r="E1071" s="33">
        <v>253</v>
      </c>
      <c r="F1071" s="33">
        <v>34</v>
      </c>
      <c r="G1071" s="34">
        <f t="shared" si="194"/>
        <v>13.438735177865613</v>
      </c>
      <c r="H1071" s="34">
        <v>10.4</v>
      </c>
      <c r="I1071" s="111"/>
      <c r="J1071" s="111"/>
      <c r="K1071" s="111">
        <f t="shared" si="192"/>
        <v>0</v>
      </c>
      <c r="L1071" s="189"/>
    </row>
    <row r="1072" spans="1:12">
      <c r="A1072" s="235"/>
      <c r="B1072" s="5" t="s">
        <v>161</v>
      </c>
      <c r="C1072" s="21">
        <f t="shared" si="195"/>
        <v>209747</v>
      </c>
      <c r="D1072" s="33">
        <f t="shared" si="193"/>
        <v>209854</v>
      </c>
      <c r="E1072" s="33">
        <v>107</v>
      </c>
      <c r="F1072" s="33">
        <v>15</v>
      </c>
      <c r="G1072" s="34">
        <f t="shared" si="194"/>
        <v>14.018691588785046</v>
      </c>
      <c r="H1072" s="34">
        <v>10.4</v>
      </c>
      <c r="I1072" s="111"/>
      <c r="J1072" s="111"/>
      <c r="K1072" s="111">
        <f t="shared" si="192"/>
        <v>0</v>
      </c>
      <c r="L1072" s="189"/>
    </row>
    <row r="1073" spans="1:12">
      <c r="A1073" s="235"/>
      <c r="B1073" s="5" t="s">
        <v>162</v>
      </c>
      <c r="C1073" s="21">
        <f t="shared" si="195"/>
        <v>209854</v>
      </c>
      <c r="D1073" s="33">
        <f t="shared" si="193"/>
        <v>209906</v>
      </c>
      <c r="E1073" s="33">
        <v>52</v>
      </c>
      <c r="F1073" s="33">
        <v>8</v>
      </c>
      <c r="G1073" s="34">
        <f t="shared" si="194"/>
        <v>15.384615384615385</v>
      </c>
      <c r="H1073" s="34">
        <v>10.4</v>
      </c>
      <c r="I1073" s="111"/>
      <c r="J1073" s="111"/>
      <c r="K1073" s="111">
        <f t="shared" si="192"/>
        <v>0</v>
      </c>
      <c r="L1073" s="189"/>
    </row>
    <row r="1074" spans="1:12">
      <c r="A1074" s="235"/>
      <c r="B1074" s="5" t="s">
        <v>163</v>
      </c>
      <c r="C1074" s="21">
        <f t="shared" si="195"/>
        <v>209906</v>
      </c>
      <c r="D1074" s="33">
        <f t="shared" si="193"/>
        <v>210095</v>
      </c>
      <c r="E1074" s="33">
        <v>189</v>
      </c>
      <c r="F1074" s="33">
        <v>20</v>
      </c>
      <c r="G1074" s="34">
        <f t="shared" si="194"/>
        <v>10.582010582010582</v>
      </c>
      <c r="H1074" s="34">
        <v>10.4</v>
      </c>
      <c r="I1074" s="111"/>
      <c r="J1074" s="111"/>
      <c r="K1074" s="111">
        <f t="shared" si="192"/>
        <v>0</v>
      </c>
      <c r="L1074" s="189"/>
    </row>
    <row r="1075" spans="1:12">
      <c r="A1075" s="235"/>
      <c r="B1075" s="5" t="s">
        <v>164</v>
      </c>
      <c r="C1075" s="21">
        <f t="shared" si="195"/>
        <v>210095</v>
      </c>
      <c r="D1075" s="33">
        <f t="shared" si="193"/>
        <v>210286</v>
      </c>
      <c r="E1075" s="33">
        <v>191</v>
      </c>
      <c r="F1075" s="33">
        <v>26</v>
      </c>
      <c r="G1075" s="34">
        <f t="shared" si="194"/>
        <v>13.612565445026178</v>
      </c>
      <c r="H1075" s="34">
        <v>10.4</v>
      </c>
      <c r="I1075" s="111"/>
      <c r="J1075" s="111"/>
      <c r="K1075" s="111">
        <f t="shared" si="192"/>
        <v>0</v>
      </c>
      <c r="L1075" s="189"/>
    </row>
    <row r="1076" spans="1:12">
      <c r="A1076" s="235"/>
      <c r="B1076" s="5" t="s">
        <v>165</v>
      </c>
      <c r="C1076" s="21">
        <f t="shared" si="195"/>
        <v>210286</v>
      </c>
      <c r="D1076" s="33">
        <f t="shared" si="193"/>
        <v>210482</v>
      </c>
      <c r="E1076" s="33">
        <v>196</v>
      </c>
      <c r="F1076" s="33">
        <v>26</v>
      </c>
      <c r="G1076" s="34">
        <f t="shared" si="194"/>
        <v>13.26530612244898</v>
      </c>
      <c r="H1076" s="34">
        <v>10.4</v>
      </c>
      <c r="I1076" s="111"/>
      <c r="J1076" s="111"/>
      <c r="K1076" s="111">
        <f t="shared" si="192"/>
        <v>0</v>
      </c>
      <c r="L1076" s="189"/>
    </row>
    <row r="1077" spans="1:12">
      <c r="A1077" s="235"/>
      <c r="B1077" s="5" t="s">
        <v>166</v>
      </c>
      <c r="C1077" s="21">
        <f t="shared" si="195"/>
        <v>210482</v>
      </c>
      <c r="D1077" s="33">
        <f t="shared" si="193"/>
        <v>210715</v>
      </c>
      <c r="E1077" s="33">
        <v>233</v>
      </c>
      <c r="F1077" s="33">
        <v>37</v>
      </c>
      <c r="G1077" s="34">
        <f t="shared" si="194"/>
        <v>15.879828326180256</v>
      </c>
      <c r="H1077" s="34">
        <v>10.4</v>
      </c>
      <c r="I1077" s="21">
        <v>2360</v>
      </c>
      <c r="J1077" s="21">
        <v>15365</v>
      </c>
      <c r="K1077" s="21">
        <f t="shared" si="192"/>
        <v>17725</v>
      </c>
      <c r="L1077" s="188"/>
    </row>
    <row r="1078" spans="1:12">
      <c r="A1078" s="235"/>
      <c r="B1078" s="5" t="s">
        <v>167</v>
      </c>
      <c r="C1078" s="21">
        <f t="shared" si="195"/>
        <v>210715</v>
      </c>
      <c r="D1078" s="33">
        <f t="shared" si="193"/>
        <v>210982</v>
      </c>
      <c r="E1078" s="33">
        <v>267</v>
      </c>
      <c r="F1078" s="33">
        <v>35</v>
      </c>
      <c r="G1078" s="34">
        <f t="shared" si="194"/>
        <v>13.108614232209737</v>
      </c>
      <c r="H1078" s="34">
        <v>10.4</v>
      </c>
      <c r="I1078" s="21"/>
      <c r="J1078" s="21"/>
      <c r="K1078" s="21">
        <f t="shared" si="192"/>
        <v>0</v>
      </c>
      <c r="L1078" s="188"/>
    </row>
    <row r="1079" spans="1:12" ht="15.75" thickBot="1">
      <c r="A1079" s="236"/>
      <c r="B1079" s="190" t="s">
        <v>168</v>
      </c>
      <c r="C1079" s="191"/>
      <c r="D1079" s="192"/>
      <c r="E1079" s="192">
        <f>SUM(E1067:E1078)</f>
        <v>2134</v>
      </c>
      <c r="F1079" s="192">
        <f>SUM(F1067:F1078)</f>
        <v>299</v>
      </c>
      <c r="G1079" s="193">
        <f>F1079/E1079*100</f>
        <v>14.011246485473288</v>
      </c>
      <c r="H1079" s="194">
        <v>10.4</v>
      </c>
      <c r="I1079" s="191">
        <f>SUM(I1067:I1078)</f>
        <v>2360</v>
      </c>
      <c r="J1079" s="191">
        <f>SUM(J1067:J1078)</f>
        <v>27079</v>
      </c>
      <c r="K1079" s="191">
        <f t="shared" si="192"/>
        <v>29439</v>
      </c>
      <c r="L1079" s="195">
        <f>SUM(L1067:L1078)</f>
        <v>0</v>
      </c>
    </row>
    <row r="1080" spans="1:12" ht="15.75" thickBot="1">
      <c r="A1080" s="121"/>
      <c r="B1080" s="112"/>
      <c r="C1080" s="113"/>
      <c r="D1080" s="114"/>
      <c r="E1080" s="114"/>
      <c r="F1080" s="114"/>
      <c r="G1080" s="115"/>
      <c r="H1080" s="115"/>
      <c r="I1080" s="113"/>
      <c r="J1080" s="113"/>
      <c r="K1080" s="113"/>
      <c r="L1080" s="113"/>
    </row>
    <row r="1081" spans="1:12" ht="18.75">
      <c r="A1081" s="234" t="s">
        <v>119</v>
      </c>
      <c r="B1081" s="146" t="s">
        <v>1</v>
      </c>
      <c r="C1081" s="187" t="s">
        <v>119</v>
      </c>
      <c r="D1081" s="148"/>
      <c r="E1081" s="148"/>
      <c r="F1081" s="148"/>
      <c r="G1081" s="148"/>
      <c r="H1081" s="148"/>
      <c r="I1081" s="148"/>
      <c r="J1081" s="148"/>
      <c r="K1081" s="148"/>
      <c r="L1081" s="149"/>
    </row>
    <row r="1082" spans="1:12">
      <c r="A1082" s="235"/>
      <c r="B1082" s="101" t="s">
        <v>151</v>
      </c>
      <c r="C1082" s="110" t="s">
        <v>203</v>
      </c>
      <c r="D1082" s="103"/>
      <c r="E1082" s="103"/>
      <c r="F1082" s="103"/>
      <c r="G1082" s="103"/>
      <c r="H1082" s="103"/>
      <c r="I1082" s="103"/>
      <c r="J1082" s="103"/>
      <c r="K1082" s="103"/>
      <c r="L1082" s="150"/>
    </row>
    <row r="1083" spans="1:12">
      <c r="A1083" s="235"/>
      <c r="B1083" s="101" t="s">
        <v>152</v>
      </c>
      <c r="C1083" s="110" t="s">
        <v>191</v>
      </c>
      <c r="D1083" s="103"/>
      <c r="E1083" s="103"/>
      <c r="F1083" s="103"/>
      <c r="G1083" s="103"/>
      <c r="H1083" s="103"/>
      <c r="I1083" s="103"/>
      <c r="J1083" s="103"/>
      <c r="K1083" s="103"/>
      <c r="L1083" s="150"/>
    </row>
    <row r="1084" spans="1:12">
      <c r="A1084" s="235"/>
      <c r="B1084" s="101" t="s">
        <v>6</v>
      </c>
      <c r="C1084" s="107">
        <v>9404</v>
      </c>
      <c r="D1084" s="103"/>
      <c r="E1084" s="103"/>
      <c r="F1084" s="103"/>
      <c r="G1084" s="103"/>
      <c r="H1084" s="103"/>
      <c r="I1084" s="103"/>
      <c r="J1084" s="103"/>
      <c r="K1084" s="103"/>
      <c r="L1084" s="150"/>
    </row>
    <row r="1085" spans="1:12">
      <c r="A1085" s="235"/>
      <c r="B1085" s="101" t="s">
        <v>153</v>
      </c>
      <c r="C1085" s="110" t="s">
        <v>121</v>
      </c>
      <c r="D1085" s="103"/>
      <c r="E1085" s="103"/>
      <c r="F1085" s="103"/>
      <c r="G1085" s="103"/>
      <c r="H1085" s="103"/>
      <c r="I1085" s="103"/>
      <c r="J1085" s="103"/>
      <c r="K1085" s="103"/>
      <c r="L1085" s="150"/>
    </row>
    <row r="1086" spans="1:12">
      <c r="A1086" s="235"/>
      <c r="B1086" s="101" t="s">
        <v>154</v>
      </c>
      <c r="C1086" s="107">
        <v>1988</v>
      </c>
      <c r="D1086" s="103"/>
      <c r="E1086" s="103"/>
      <c r="F1086" s="103"/>
      <c r="G1086" s="103"/>
      <c r="H1086" s="103"/>
      <c r="I1086" s="103"/>
      <c r="J1086" s="103"/>
      <c r="K1086" s="103"/>
      <c r="L1086" s="150"/>
    </row>
    <row r="1087" spans="1:12">
      <c r="A1087" s="235"/>
      <c r="B1087" s="99"/>
      <c r="C1087" s="105"/>
      <c r="D1087" s="105"/>
      <c r="E1087" s="105"/>
      <c r="F1087" s="105"/>
      <c r="G1087" s="105"/>
      <c r="H1087" s="105"/>
      <c r="I1087" s="105"/>
      <c r="J1087" s="105"/>
      <c r="K1087" s="105"/>
      <c r="L1087" s="151"/>
    </row>
    <row r="1088" spans="1:12" ht="75">
      <c r="A1088" s="235"/>
      <c r="B1088" s="108">
        <v>2017</v>
      </c>
      <c r="C1088" s="109" t="s">
        <v>170</v>
      </c>
      <c r="D1088" s="109" t="s">
        <v>171</v>
      </c>
      <c r="E1088" s="109" t="s">
        <v>213</v>
      </c>
      <c r="F1088" s="109" t="s">
        <v>174</v>
      </c>
      <c r="G1088" s="109" t="s">
        <v>222</v>
      </c>
      <c r="H1088" s="109" t="s">
        <v>175</v>
      </c>
      <c r="I1088" s="109" t="s">
        <v>172</v>
      </c>
      <c r="J1088" s="109" t="s">
        <v>178</v>
      </c>
      <c r="K1088" s="109" t="s">
        <v>179</v>
      </c>
      <c r="L1088" s="152" t="s">
        <v>176</v>
      </c>
    </row>
    <row r="1089" spans="1:12">
      <c r="A1089" s="235"/>
      <c r="B1089" s="5" t="s">
        <v>156</v>
      </c>
      <c r="C1089" s="21">
        <v>3918</v>
      </c>
      <c r="D1089" s="33">
        <f>C1089+E1089</f>
        <v>3941</v>
      </c>
      <c r="E1089" s="33">
        <v>23</v>
      </c>
      <c r="F1089" s="33">
        <v>70</v>
      </c>
      <c r="G1089" s="34">
        <f>F1089/E1089</f>
        <v>3.0434782608695654</v>
      </c>
      <c r="H1089" s="34">
        <v>25</v>
      </c>
      <c r="I1089" s="21"/>
      <c r="J1089" s="21"/>
      <c r="K1089" s="21">
        <f t="shared" ref="K1089:K1101" si="196">I1089+J1089</f>
        <v>0</v>
      </c>
      <c r="L1089" s="188"/>
    </row>
    <row r="1090" spans="1:12">
      <c r="A1090" s="235"/>
      <c r="B1090" s="5" t="s">
        <v>157</v>
      </c>
      <c r="C1090" s="21">
        <f>D1089</f>
        <v>3941</v>
      </c>
      <c r="D1090" s="33">
        <f t="shared" ref="D1090:D1100" si="197">C1090+E1090</f>
        <v>3952</v>
      </c>
      <c r="E1090" s="33">
        <v>11</v>
      </c>
      <c r="F1090" s="33">
        <v>80</v>
      </c>
      <c r="G1090" s="34">
        <f t="shared" ref="G1090:G1101" si="198">F1090/E1090</f>
        <v>7.2727272727272725</v>
      </c>
      <c r="H1090" s="34">
        <v>25</v>
      </c>
      <c r="I1090" s="21"/>
      <c r="J1090" s="21"/>
      <c r="K1090" s="21">
        <f t="shared" si="196"/>
        <v>0</v>
      </c>
      <c r="L1090" s="188"/>
    </row>
    <row r="1091" spans="1:12">
      <c r="A1091" s="235"/>
      <c r="B1091" s="5" t="s">
        <v>158</v>
      </c>
      <c r="C1091" s="21">
        <f t="shared" ref="C1091:C1100" si="199">D1090</f>
        <v>3952</v>
      </c>
      <c r="D1091" s="33">
        <f t="shared" si="197"/>
        <v>3952</v>
      </c>
      <c r="E1091" s="33">
        <v>0</v>
      </c>
      <c r="F1091" s="33">
        <v>0</v>
      </c>
      <c r="G1091" s="34" t="e">
        <f t="shared" si="198"/>
        <v>#DIV/0!</v>
      </c>
      <c r="H1091" s="34">
        <v>25</v>
      </c>
      <c r="I1091" s="21"/>
      <c r="J1091" s="21"/>
      <c r="K1091" s="21">
        <f t="shared" si="196"/>
        <v>0</v>
      </c>
      <c r="L1091" s="188"/>
    </row>
    <row r="1092" spans="1:12">
      <c r="A1092" s="235"/>
      <c r="B1092" s="5" t="s">
        <v>159</v>
      </c>
      <c r="C1092" s="21">
        <f t="shared" si="199"/>
        <v>3952</v>
      </c>
      <c r="D1092" s="33">
        <f t="shared" si="197"/>
        <v>3952</v>
      </c>
      <c r="E1092" s="33">
        <v>0</v>
      </c>
      <c r="F1092" s="33">
        <v>0</v>
      </c>
      <c r="G1092" s="34" t="e">
        <f t="shared" si="198"/>
        <v>#DIV/0!</v>
      </c>
      <c r="H1092" s="34">
        <v>25</v>
      </c>
      <c r="I1092" s="21"/>
      <c r="J1092" s="21"/>
      <c r="K1092" s="21">
        <f t="shared" si="196"/>
        <v>0</v>
      </c>
      <c r="L1092" s="188"/>
    </row>
    <row r="1093" spans="1:12">
      <c r="A1093" s="235"/>
      <c r="B1093" s="5" t="s">
        <v>160</v>
      </c>
      <c r="C1093" s="21">
        <f t="shared" si="199"/>
        <v>3952</v>
      </c>
      <c r="D1093" s="33">
        <f t="shared" si="197"/>
        <v>3952</v>
      </c>
      <c r="E1093" s="33">
        <v>0</v>
      </c>
      <c r="F1093" s="33">
        <v>0</v>
      </c>
      <c r="G1093" s="34" t="e">
        <f t="shared" si="198"/>
        <v>#DIV/0!</v>
      </c>
      <c r="H1093" s="34">
        <v>25</v>
      </c>
      <c r="I1093" s="111"/>
      <c r="J1093" s="111"/>
      <c r="K1093" s="111">
        <f t="shared" si="196"/>
        <v>0</v>
      </c>
      <c r="L1093" s="189"/>
    </row>
    <row r="1094" spans="1:12">
      <c r="A1094" s="235"/>
      <c r="B1094" s="5" t="s">
        <v>161</v>
      </c>
      <c r="C1094" s="21">
        <f t="shared" si="199"/>
        <v>3952</v>
      </c>
      <c r="D1094" s="33">
        <f t="shared" si="197"/>
        <v>3952</v>
      </c>
      <c r="E1094" s="33">
        <v>0</v>
      </c>
      <c r="F1094" s="33">
        <v>0</v>
      </c>
      <c r="G1094" s="34" t="e">
        <f t="shared" si="198"/>
        <v>#DIV/0!</v>
      </c>
      <c r="H1094" s="34">
        <v>25</v>
      </c>
      <c r="I1094" s="111"/>
      <c r="J1094" s="111"/>
      <c r="K1094" s="111">
        <f t="shared" si="196"/>
        <v>0</v>
      </c>
      <c r="L1094" s="189"/>
    </row>
    <row r="1095" spans="1:12">
      <c r="A1095" s="235"/>
      <c r="B1095" s="5" t="s">
        <v>162</v>
      </c>
      <c r="C1095" s="21">
        <f t="shared" si="199"/>
        <v>3952</v>
      </c>
      <c r="D1095" s="33">
        <f t="shared" si="197"/>
        <v>3952</v>
      </c>
      <c r="E1095" s="33">
        <v>0</v>
      </c>
      <c r="F1095" s="33">
        <v>0</v>
      </c>
      <c r="G1095" s="34" t="e">
        <f t="shared" si="198"/>
        <v>#DIV/0!</v>
      </c>
      <c r="H1095" s="34">
        <v>25</v>
      </c>
      <c r="I1095" s="111"/>
      <c r="J1095" s="111"/>
      <c r="K1095" s="111">
        <f t="shared" si="196"/>
        <v>0</v>
      </c>
      <c r="L1095" s="189"/>
    </row>
    <row r="1096" spans="1:12">
      <c r="A1096" s="235"/>
      <c r="B1096" s="5" t="s">
        <v>163</v>
      </c>
      <c r="C1096" s="21">
        <f t="shared" si="199"/>
        <v>3952</v>
      </c>
      <c r="D1096" s="33">
        <f t="shared" si="197"/>
        <v>3952</v>
      </c>
      <c r="E1096" s="33">
        <v>0</v>
      </c>
      <c r="F1096" s="33">
        <v>0</v>
      </c>
      <c r="G1096" s="34" t="e">
        <f t="shared" si="198"/>
        <v>#DIV/0!</v>
      </c>
      <c r="H1096" s="34">
        <v>25</v>
      </c>
      <c r="I1096" s="111"/>
      <c r="J1096" s="111"/>
      <c r="K1096" s="111">
        <f t="shared" si="196"/>
        <v>0</v>
      </c>
      <c r="L1096" s="189"/>
    </row>
    <row r="1097" spans="1:12">
      <c r="A1097" s="235"/>
      <c r="B1097" s="5" t="s">
        <v>164</v>
      </c>
      <c r="C1097" s="21">
        <f t="shared" si="199"/>
        <v>3952</v>
      </c>
      <c r="D1097" s="33">
        <f t="shared" si="197"/>
        <v>3952</v>
      </c>
      <c r="E1097" s="33">
        <v>0</v>
      </c>
      <c r="F1097" s="33">
        <v>0</v>
      </c>
      <c r="G1097" s="34" t="e">
        <f t="shared" si="198"/>
        <v>#DIV/0!</v>
      </c>
      <c r="H1097" s="34">
        <v>25</v>
      </c>
      <c r="I1097" s="111"/>
      <c r="J1097" s="111"/>
      <c r="K1097" s="111">
        <f t="shared" si="196"/>
        <v>0</v>
      </c>
      <c r="L1097" s="189"/>
    </row>
    <row r="1098" spans="1:12">
      <c r="A1098" s="235"/>
      <c r="B1098" s="5" t="s">
        <v>165</v>
      </c>
      <c r="C1098" s="21">
        <f t="shared" si="199"/>
        <v>3952</v>
      </c>
      <c r="D1098" s="33">
        <f t="shared" si="197"/>
        <v>3952</v>
      </c>
      <c r="E1098" s="33">
        <v>0</v>
      </c>
      <c r="F1098" s="33">
        <v>0</v>
      </c>
      <c r="G1098" s="34" t="e">
        <f t="shared" si="198"/>
        <v>#DIV/0!</v>
      </c>
      <c r="H1098" s="34">
        <v>25</v>
      </c>
      <c r="I1098" s="111"/>
      <c r="J1098" s="111"/>
      <c r="K1098" s="111">
        <f t="shared" si="196"/>
        <v>0</v>
      </c>
      <c r="L1098" s="189"/>
    </row>
    <row r="1099" spans="1:12">
      <c r="A1099" s="235"/>
      <c r="B1099" s="5" t="s">
        <v>166</v>
      </c>
      <c r="C1099" s="21">
        <f t="shared" si="199"/>
        <v>3952</v>
      </c>
      <c r="D1099" s="33">
        <f t="shared" si="197"/>
        <v>3952</v>
      </c>
      <c r="E1099" s="33">
        <v>0</v>
      </c>
      <c r="F1099" s="33">
        <v>0</v>
      </c>
      <c r="G1099" s="34" t="e">
        <f t="shared" si="198"/>
        <v>#DIV/0!</v>
      </c>
      <c r="H1099" s="34">
        <v>25</v>
      </c>
      <c r="I1099" s="21"/>
      <c r="J1099" s="21"/>
      <c r="K1099" s="21">
        <f t="shared" si="196"/>
        <v>0</v>
      </c>
      <c r="L1099" s="188"/>
    </row>
    <row r="1100" spans="1:12">
      <c r="A1100" s="235"/>
      <c r="B1100" s="5" t="s">
        <v>167</v>
      </c>
      <c r="C1100" s="21">
        <f t="shared" si="199"/>
        <v>3952</v>
      </c>
      <c r="D1100" s="33">
        <f t="shared" si="197"/>
        <v>3958</v>
      </c>
      <c r="E1100" s="33">
        <v>6</v>
      </c>
      <c r="F1100" s="33">
        <v>30</v>
      </c>
      <c r="G1100" s="34">
        <f t="shared" si="198"/>
        <v>5</v>
      </c>
      <c r="H1100" s="34">
        <v>25</v>
      </c>
      <c r="I1100" s="21"/>
      <c r="J1100" s="21"/>
      <c r="K1100" s="21">
        <f t="shared" si="196"/>
        <v>0</v>
      </c>
      <c r="L1100" s="188"/>
    </row>
    <row r="1101" spans="1:12" ht="15.75" thickBot="1">
      <c r="A1101" s="236"/>
      <c r="B1101" s="190" t="s">
        <v>168</v>
      </c>
      <c r="C1101" s="191"/>
      <c r="D1101" s="192"/>
      <c r="E1101" s="192">
        <f>SUM(E1089:E1100)</f>
        <v>40</v>
      </c>
      <c r="F1101" s="192">
        <f>SUM(F1089:F1100)</f>
        <v>180</v>
      </c>
      <c r="G1101" s="193">
        <f t="shared" si="198"/>
        <v>4.5</v>
      </c>
      <c r="H1101" s="194">
        <v>25</v>
      </c>
      <c r="I1101" s="191">
        <f>SUM(I1089:I1100)</f>
        <v>0</v>
      </c>
      <c r="J1101" s="191">
        <f>SUM(J1089:J1100)</f>
        <v>0</v>
      </c>
      <c r="K1101" s="191">
        <f t="shared" si="196"/>
        <v>0</v>
      </c>
      <c r="L1101" s="195">
        <f>SUM(L1089:L1100)</f>
        <v>0</v>
      </c>
    </row>
    <row r="1102" spans="1:12" ht="15.75" thickBot="1"/>
    <row r="1103" spans="1:12" ht="18.75">
      <c r="A1103" s="234" t="s">
        <v>125</v>
      </c>
      <c r="B1103" s="146" t="s">
        <v>1</v>
      </c>
      <c r="C1103" s="187" t="s">
        <v>125</v>
      </c>
      <c r="D1103" s="148"/>
      <c r="E1103" s="148"/>
      <c r="F1103" s="148"/>
      <c r="G1103" s="148"/>
      <c r="H1103" s="148"/>
      <c r="I1103" s="148"/>
      <c r="J1103" s="148"/>
      <c r="K1103" s="148"/>
      <c r="L1103" s="149"/>
    </row>
    <row r="1104" spans="1:12">
      <c r="A1104" s="235"/>
      <c r="B1104" s="101" t="s">
        <v>151</v>
      </c>
      <c r="C1104" s="110" t="s">
        <v>126</v>
      </c>
      <c r="D1104" s="103"/>
      <c r="E1104" s="103"/>
      <c r="F1104" s="103"/>
      <c r="G1104" s="103"/>
      <c r="H1104" s="103"/>
      <c r="I1104" s="103"/>
      <c r="J1104" s="103"/>
      <c r="K1104" s="103"/>
      <c r="L1104" s="150"/>
    </row>
    <row r="1105" spans="1:12">
      <c r="A1105" s="235"/>
      <c r="B1105" s="101" t="s">
        <v>152</v>
      </c>
      <c r="C1105" s="110" t="s">
        <v>182</v>
      </c>
      <c r="D1105" s="103"/>
      <c r="E1105" s="103"/>
      <c r="F1105" s="103"/>
      <c r="G1105" s="103"/>
      <c r="H1105" s="103"/>
      <c r="I1105" s="103"/>
      <c r="J1105" s="103"/>
      <c r="K1105" s="103"/>
      <c r="L1105" s="150"/>
    </row>
    <row r="1106" spans="1:12">
      <c r="A1106" s="235"/>
      <c r="B1106" s="101" t="s">
        <v>6</v>
      </c>
      <c r="C1106" s="107">
        <v>9308</v>
      </c>
      <c r="D1106" s="103"/>
      <c r="E1106" s="103"/>
      <c r="F1106" s="103"/>
      <c r="G1106" s="103"/>
      <c r="H1106" s="103"/>
      <c r="I1106" s="103"/>
      <c r="J1106" s="103"/>
      <c r="K1106" s="103"/>
      <c r="L1106" s="150"/>
    </row>
    <row r="1107" spans="1:12">
      <c r="A1107" s="235"/>
      <c r="B1107" s="101" t="s">
        <v>153</v>
      </c>
      <c r="C1107" s="110" t="s">
        <v>121</v>
      </c>
      <c r="D1107" s="103"/>
      <c r="E1107" s="103"/>
      <c r="F1107" s="103"/>
      <c r="G1107" s="103"/>
      <c r="H1107" s="103"/>
      <c r="I1107" s="103"/>
      <c r="J1107" s="103"/>
      <c r="K1107" s="103"/>
      <c r="L1107" s="150"/>
    </row>
    <row r="1108" spans="1:12">
      <c r="A1108" s="235"/>
      <c r="B1108" s="101" t="s">
        <v>154</v>
      </c>
      <c r="C1108" s="107"/>
      <c r="D1108" s="103"/>
      <c r="E1108" s="103"/>
      <c r="F1108" s="103"/>
      <c r="G1108" s="103"/>
      <c r="H1108" s="103"/>
      <c r="I1108" s="103"/>
      <c r="J1108" s="103"/>
      <c r="K1108" s="103"/>
      <c r="L1108" s="150"/>
    </row>
    <row r="1109" spans="1:12">
      <c r="A1109" s="235"/>
      <c r="B1109" s="99"/>
      <c r="C1109" s="105"/>
      <c r="D1109" s="105"/>
      <c r="E1109" s="105"/>
      <c r="F1109" s="105"/>
      <c r="G1109" s="105"/>
      <c r="H1109" s="105"/>
      <c r="I1109" s="105"/>
      <c r="J1109" s="105"/>
      <c r="K1109" s="105"/>
      <c r="L1109" s="151"/>
    </row>
    <row r="1110" spans="1:12" ht="75">
      <c r="A1110" s="235"/>
      <c r="B1110" s="108">
        <v>2017</v>
      </c>
      <c r="C1110" s="109" t="s">
        <v>170</v>
      </c>
      <c r="D1110" s="109" t="s">
        <v>171</v>
      </c>
      <c r="E1110" s="109" t="s">
        <v>173</v>
      </c>
      <c r="F1110" s="109" t="s">
        <v>174</v>
      </c>
      <c r="G1110" s="109" t="s">
        <v>177</v>
      </c>
      <c r="H1110" s="109" t="s">
        <v>175</v>
      </c>
      <c r="I1110" s="109" t="s">
        <v>172</v>
      </c>
      <c r="J1110" s="109" t="s">
        <v>178</v>
      </c>
      <c r="K1110" s="109" t="s">
        <v>179</v>
      </c>
      <c r="L1110" s="152" t="s">
        <v>176</v>
      </c>
    </row>
    <row r="1111" spans="1:12">
      <c r="A1111" s="235"/>
      <c r="B1111" s="137" t="s">
        <v>156</v>
      </c>
      <c r="C1111" s="138">
        <v>0</v>
      </c>
      <c r="D1111" s="139">
        <f>C1111+E1111</f>
        <v>0</v>
      </c>
      <c r="E1111" s="139">
        <v>0</v>
      </c>
      <c r="F1111" s="139"/>
      <c r="G1111" s="140" t="e">
        <f>F1111/E1111*100</f>
        <v>#DIV/0!</v>
      </c>
      <c r="H1111" s="140"/>
      <c r="I1111" s="138"/>
      <c r="J1111" s="138"/>
      <c r="K1111" s="138">
        <f t="shared" ref="K1111:K1123" si="200">I1111+J1111</f>
        <v>0</v>
      </c>
      <c r="L1111" s="199"/>
    </row>
    <row r="1112" spans="1:12">
      <c r="A1112" s="235"/>
      <c r="B1112" s="137" t="s">
        <v>157</v>
      </c>
      <c r="C1112" s="138">
        <f>D1111</f>
        <v>0</v>
      </c>
      <c r="D1112" s="139">
        <f t="shared" ref="D1112:D1122" si="201">C1112+E1112</f>
        <v>0</v>
      </c>
      <c r="E1112" s="139"/>
      <c r="F1112" s="139">
        <v>20</v>
      </c>
      <c r="G1112" s="140" t="e">
        <f t="shared" ref="G1112:G1122" si="202">F1112/E1112*100</f>
        <v>#DIV/0!</v>
      </c>
      <c r="H1112" s="140"/>
      <c r="I1112" s="138"/>
      <c r="J1112" s="138"/>
      <c r="K1112" s="138">
        <f t="shared" si="200"/>
        <v>0</v>
      </c>
      <c r="L1112" s="199"/>
    </row>
    <row r="1113" spans="1:12">
      <c r="A1113" s="235"/>
      <c r="B1113" s="137" t="s">
        <v>158</v>
      </c>
      <c r="C1113" s="138">
        <f t="shared" ref="C1113:C1122" si="203">D1112</f>
        <v>0</v>
      </c>
      <c r="D1113" s="139">
        <f t="shared" si="201"/>
        <v>0</v>
      </c>
      <c r="E1113" s="139"/>
      <c r="F1113" s="139">
        <v>0</v>
      </c>
      <c r="G1113" s="140" t="e">
        <f t="shared" si="202"/>
        <v>#DIV/0!</v>
      </c>
      <c r="H1113" s="140"/>
      <c r="I1113" s="138"/>
      <c r="J1113" s="138"/>
      <c r="K1113" s="138">
        <f t="shared" si="200"/>
        <v>0</v>
      </c>
      <c r="L1113" s="199"/>
    </row>
    <row r="1114" spans="1:12">
      <c r="A1114" s="235"/>
      <c r="B1114" s="137" t="s">
        <v>159</v>
      </c>
      <c r="C1114" s="138">
        <f t="shared" si="203"/>
        <v>0</v>
      </c>
      <c r="D1114" s="139">
        <f t="shared" si="201"/>
        <v>0</v>
      </c>
      <c r="E1114" s="139"/>
      <c r="F1114" s="139">
        <v>120</v>
      </c>
      <c r="G1114" s="140" t="e">
        <f t="shared" si="202"/>
        <v>#DIV/0!</v>
      </c>
      <c r="H1114" s="140"/>
      <c r="I1114" s="138"/>
      <c r="J1114" s="138"/>
      <c r="K1114" s="138">
        <f t="shared" si="200"/>
        <v>0</v>
      </c>
      <c r="L1114" s="199"/>
    </row>
    <row r="1115" spans="1:12">
      <c r="A1115" s="235"/>
      <c r="B1115" s="137" t="s">
        <v>160</v>
      </c>
      <c r="C1115" s="138">
        <f t="shared" si="203"/>
        <v>0</v>
      </c>
      <c r="D1115" s="139">
        <f t="shared" si="201"/>
        <v>0</v>
      </c>
      <c r="E1115" s="139"/>
      <c r="F1115" s="139">
        <v>300</v>
      </c>
      <c r="G1115" s="140" t="e">
        <f t="shared" si="202"/>
        <v>#DIV/0!</v>
      </c>
      <c r="H1115" s="140"/>
      <c r="I1115" s="141"/>
      <c r="J1115" s="141"/>
      <c r="K1115" s="141">
        <f t="shared" si="200"/>
        <v>0</v>
      </c>
      <c r="L1115" s="200"/>
    </row>
    <row r="1116" spans="1:12">
      <c r="A1116" s="235"/>
      <c r="B1116" s="137" t="s">
        <v>161</v>
      </c>
      <c r="C1116" s="138">
        <f t="shared" si="203"/>
        <v>0</v>
      </c>
      <c r="D1116" s="139">
        <f t="shared" si="201"/>
        <v>0</v>
      </c>
      <c r="E1116" s="139"/>
      <c r="F1116" s="139">
        <v>220</v>
      </c>
      <c r="G1116" s="140" t="e">
        <f t="shared" si="202"/>
        <v>#DIV/0!</v>
      </c>
      <c r="H1116" s="140"/>
      <c r="I1116" s="141"/>
      <c r="J1116" s="141"/>
      <c r="K1116" s="141">
        <f t="shared" si="200"/>
        <v>0</v>
      </c>
      <c r="L1116" s="200"/>
    </row>
    <row r="1117" spans="1:12">
      <c r="A1117" s="235"/>
      <c r="B1117" s="137" t="s">
        <v>162</v>
      </c>
      <c r="C1117" s="138">
        <f t="shared" si="203"/>
        <v>0</v>
      </c>
      <c r="D1117" s="139">
        <f t="shared" si="201"/>
        <v>0</v>
      </c>
      <c r="E1117" s="139"/>
      <c r="F1117" s="139">
        <v>200</v>
      </c>
      <c r="G1117" s="140" t="e">
        <f t="shared" si="202"/>
        <v>#DIV/0!</v>
      </c>
      <c r="H1117" s="140"/>
      <c r="I1117" s="141"/>
      <c r="J1117" s="141"/>
      <c r="K1117" s="141">
        <f t="shared" si="200"/>
        <v>0</v>
      </c>
      <c r="L1117" s="200"/>
    </row>
    <row r="1118" spans="1:12">
      <c r="A1118" s="235"/>
      <c r="B1118" s="137" t="s">
        <v>163</v>
      </c>
      <c r="C1118" s="138">
        <f t="shared" si="203"/>
        <v>0</v>
      </c>
      <c r="D1118" s="139">
        <f t="shared" si="201"/>
        <v>0</v>
      </c>
      <c r="E1118" s="139"/>
      <c r="F1118" s="139">
        <v>160</v>
      </c>
      <c r="G1118" s="140" t="e">
        <f t="shared" si="202"/>
        <v>#DIV/0!</v>
      </c>
      <c r="H1118" s="140"/>
      <c r="I1118" s="141"/>
      <c r="J1118" s="141"/>
      <c r="K1118" s="141">
        <f t="shared" si="200"/>
        <v>0</v>
      </c>
      <c r="L1118" s="200"/>
    </row>
    <row r="1119" spans="1:12">
      <c r="A1119" s="235"/>
      <c r="B1119" s="137" t="s">
        <v>164</v>
      </c>
      <c r="C1119" s="138">
        <f t="shared" si="203"/>
        <v>0</v>
      </c>
      <c r="D1119" s="139">
        <f t="shared" si="201"/>
        <v>0</v>
      </c>
      <c r="E1119" s="139"/>
      <c r="F1119" s="139"/>
      <c r="G1119" s="140" t="e">
        <f t="shared" si="202"/>
        <v>#DIV/0!</v>
      </c>
      <c r="H1119" s="140"/>
      <c r="I1119" s="141"/>
      <c r="J1119" s="141"/>
      <c r="K1119" s="141">
        <f t="shared" si="200"/>
        <v>0</v>
      </c>
      <c r="L1119" s="200"/>
    </row>
    <row r="1120" spans="1:12">
      <c r="A1120" s="235"/>
      <c r="B1120" s="137" t="s">
        <v>165</v>
      </c>
      <c r="C1120" s="138">
        <f t="shared" si="203"/>
        <v>0</v>
      </c>
      <c r="D1120" s="139">
        <f t="shared" si="201"/>
        <v>0</v>
      </c>
      <c r="E1120" s="139"/>
      <c r="F1120" s="139"/>
      <c r="G1120" s="140" t="e">
        <f t="shared" si="202"/>
        <v>#DIV/0!</v>
      </c>
      <c r="H1120" s="140"/>
      <c r="I1120" s="141"/>
      <c r="J1120" s="141"/>
      <c r="K1120" s="141">
        <f t="shared" si="200"/>
        <v>0</v>
      </c>
      <c r="L1120" s="200"/>
    </row>
    <row r="1121" spans="1:12">
      <c r="A1121" s="235"/>
      <c r="B1121" s="137" t="s">
        <v>166</v>
      </c>
      <c r="C1121" s="138">
        <f t="shared" si="203"/>
        <v>0</v>
      </c>
      <c r="D1121" s="139">
        <f t="shared" si="201"/>
        <v>0</v>
      </c>
      <c r="E1121" s="139"/>
      <c r="F1121" s="139"/>
      <c r="G1121" s="140" t="e">
        <f t="shared" si="202"/>
        <v>#DIV/0!</v>
      </c>
      <c r="H1121" s="140"/>
      <c r="I1121" s="138"/>
      <c r="J1121" s="138"/>
      <c r="K1121" s="138">
        <f t="shared" si="200"/>
        <v>0</v>
      </c>
      <c r="L1121" s="199"/>
    </row>
    <row r="1122" spans="1:12">
      <c r="A1122" s="235"/>
      <c r="B1122" s="137" t="s">
        <v>167</v>
      </c>
      <c r="C1122" s="138">
        <f t="shared" si="203"/>
        <v>0</v>
      </c>
      <c r="D1122" s="139">
        <f t="shared" si="201"/>
        <v>0</v>
      </c>
      <c r="E1122" s="139"/>
      <c r="F1122" s="139"/>
      <c r="G1122" s="140" t="e">
        <f t="shared" si="202"/>
        <v>#DIV/0!</v>
      </c>
      <c r="H1122" s="140"/>
      <c r="I1122" s="138"/>
      <c r="J1122" s="138"/>
      <c r="K1122" s="138">
        <f t="shared" si="200"/>
        <v>0</v>
      </c>
      <c r="L1122" s="199"/>
    </row>
    <row r="1123" spans="1:12" ht="15.75" thickBot="1">
      <c r="A1123" s="236"/>
      <c r="B1123" s="201" t="s">
        <v>168</v>
      </c>
      <c r="C1123" s="202"/>
      <c r="D1123" s="203"/>
      <c r="E1123" s="203">
        <f>SUM(E1111:E1122)</f>
        <v>0</v>
      </c>
      <c r="F1123" s="203">
        <f>SUM(F1111:F1122)</f>
        <v>1020</v>
      </c>
      <c r="G1123" s="204" t="e">
        <f>F1123/E1123*100</f>
        <v>#DIV/0!</v>
      </c>
      <c r="H1123" s="204"/>
      <c r="I1123" s="202">
        <f>SUM(I1111:I1122)</f>
        <v>0</v>
      </c>
      <c r="J1123" s="202">
        <f>SUM(J1111:J1122)</f>
        <v>0</v>
      </c>
      <c r="K1123" s="202">
        <f t="shared" si="200"/>
        <v>0</v>
      </c>
      <c r="L1123" s="205">
        <f>SUM(L1111:L1122)</f>
        <v>0</v>
      </c>
    </row>
    <row r="1124" spans="1:12" ht="15.75" thickBot="1"/>
    <row r="1125" spans="1:12" ht="18.75">
      <c r="A1125" s="234" t="s">
        <v>125</v>
      </c>
      <c r="B1125" s="146" t="s">
        <v>1</v>
      </c>
      <c r="C1125" s="187" t="s">
        <v>125</v>
      </c>
      <c r="D1125" s="148"/>
      <c r="E1125" s="148"/>
      <c r="F1125" s="148"/>
      <c r="G1125" s="148"/>
      <c r="H1125" s="148"/>
      <c r="I1125" s="148"/>
      <c r="J1125" s="148"/>
      <c r="K1125" s="148"/>
      <c r="L1125" s="149"/>
    </row>
    <row r="1126" spans="1:12">
      <c r="A1126" s="235"/>
      <c r="B1126" s="101" t="s">
        <v>151</v>
      </c>
      <c r="C1126" s="110" t="s">
        <v>126</v>
      </c>
      <c r="D1126" s="103"/>
      <c r="E1126" s="103"/>
      <c r="F1126" s="103"/>
      <c r="G1126" s="103"/>
      <c r="H1126" s="103"/>
      <c r="I1126" s="103"/>
      <c r="J1126" s="103"/>
      <c r="K1126" s="103"/>
      <c r="L1126" s="150"/>
    </row>
    <row r="1127" spans="1:12">
      <c r="A1127" s="235"/>
      <c r="B1127" s="101" t="s">
        <v>152</v>
      </c>
      <c r="C1127" s="110" t="s">
        <v>191</v>
      </c>
      <c r="D1127" s="103"/>
      <c r="E1127" s="103"/>
      <c r="F1127" s="103"/>
      <c r="G1127" s="103"/>
      <c r="H1127" s="103"/>
      <c r="I1127" s="103"/>
      <c r="J1127" s="103"/>
      <c r="K1127" s="103"/>
      <c r="L1127" s="150"/>
    </row>
    <row r="1128" spans="1:12">
      <c r="A1128" s="235"/>
      <c r="B1128" s="101" t="s">
        <v>6</v>
      </c>
      <c r="C1128" s="107">
        <v>9308</v>
      </c>
      <c r="D1128" s="103"/>
      <c r="E1128" s="103"/>
      <c r="F1128" s="103"/>
      <c r="G1128" s="103"/>
      <c r="H1128" s="103"/>
      <c r="I1128" s="103"/>
      <c r="J1128" s="103"/>
      <c r="K1128" s="103"/>
      <c r="L1128" s="150"/>
    </row>
    <row r="1129" spans="1:12">
      <c r="A1129" s="235"/>
      <c r="B1129" s="101" t="s">
        <v>153</v>
      </c>
      <c r="C1129" s="110" t="s">
        <v>121</v>
      </c>
      <c r="D1129" s="103"/>
      <c r="E1129" s="103"/>
      <c r="F1129" s="103"/>
      <c r="G1129" s="103"/>
      <c r="H1129" s="103"/>
      <c r="I1129" s="103"/>
      <c r="J1129" s="103"/>
      <c r="K1129" s="103"/>
      <c r="L1129" s="150"/>
    </row>
    <row r="1130" spans="1:12">
      <c r="A1130" s="235"/>
      <c r="B1130" s="101" t="s">
        <v>154</v>
      </c>
      <c r="C1130" s="107"/>
      <c r="D1130" s="103"/>
      <c r="E1130" s="103"/>
      <c r="F1130" s="103"/>
      <c r="G1130" s="103"/>
      <c r="H1130" s="103"/>
      <c r="I1130" s="103"/>
      <c r="J1130" s="103"/>
      <c r="K1130" s="103"/>
      <c r="L1130" s="150"/>
    </row>
    <row r="1131" spans="1:12">
      <c r="A1131" s="235"/>
      <c r="B1131" s="99"/>
      <c r="C1131" s="105"/>
      <c r="D1131" s="105"/>
      <c r="E1131" s="105"/>
      <c r="F1131" s="105"/>
      <c r="G1131" s="105"/>
      <c r="H1131" s="105"/>
      <c r="I1131" s="105"/>
      <c r="J1131" s="105"/>
      <c r="K1131" s="105"/>
      <c r="L1131" s="151"/>
    </row>
    <row r="1132" spans="1:12" ht="75">
      <c r="A1132" s="235"/>
      <c r="B1132" s="108">
        <v>2017</v>
      </c>
      <c r="C1132" s="109" t="s">
        <v>170</v>
      </c>
      <c r="D1132" s="109" t="s">
        <v>171</v>
      </c>
      <c r="E1132" s="109" t="s">
        <v>173</v>
      </c>
      <c r="F1132" s="109" t="s">
        <v>174</v>
      </c>
      <c r="G1132" s="109" t="s">
        <v>177</v>
      </c>
      <c r="H1132" s="109" t="s">
        <v>175</v>
      </c>
      <c r="I1132" s="109" t="s">
        <v>172</v>
      </c>
      <c r="J1132" s="109" t="s">
        <v>178</v>
      </c>
      <c r="K1132" s="109" t="s">
        <v>179</v>
      </c>
      <c r="L1132" s="152" t="s">
        <v>176</v>
      </c>
    </row>
    <row r="1133" spans="1:12">
      <c r="A1133" s="235"/>
      <c r="B1133" s="137" t="s">
        <v>156</v>
      </c>
      <c r="C1133" s="138">
        <v>0</v>
      </c>
      <c r="D1133" s="139">
        <f>C1133+E1133</f>
        <v>0</v>
      </c>
      <c r="E1133" s="139">
        <v>0</v>
      </c>
      <c r="F1133" s="139"/>
      <c r="G1133" s="140" t="e">
        <f>F1133/E1133*100</f>
        <v>#DIV/0!</v>
      </c>
      <c r="H1133" s="140"/>
      <c r="I1133" s="138">
        <v>8043</v>
      </c>
      <c r="J1133" s="138"/>
      <c r="K1133" s="138">
        <f t="shared" ref="K1133:K1145" si="204">I1133+J1133</f>
        <v>8043</v>
      </c>
      <c r="L1133" s="199"/>
    </row>
    <row r="1134" spans="1:12">
      <c r="A1134" s="235"/>
      <c r="B1134" s="137" t="s">
        <v>157</v>
      </c>
      <c r="C1134" s="138">
        <f>D1133</f>
        <v>0</v>
      </c>
      <c r="D1134" s="139">
        <f t="shared" ref="D1134:D1144" si="205">C1134+E1134</f>
        <v>0</v>
      </c>
      <c r="E1134" s="139"/>
      <c r="F1134" s="139">
        <v>120</v>
      </c>
      <c r="G1134" s="140" t="e">
        <f t="shared" ref="G1134:G1144" si="206">F1134/E1134*100</f>
        <v>#DIV/0!</v>
      </c>
      <c r="H1134" s="140"/>
      <c r="I1134" s="138"/>
      <c r="J1134" s="138"/>
      <c r="K1134" s="138">
        <f t="shared" si="204"/>
        <v>0</v>
      </c>
      <c r="L1134" s="199"/>
    </row>
    <row r="1135" spans="1:12">
      <c r="A1135" s="235"/>
      <c r="B1135" s="137" t="s">
        <v>158</v>
      </c>
      <c r="C1135" s="138">
        <f t="shared" ref="C1135:C1144" si="207">D1134</f>
        <v>0</v>
      </c>
      <c r="D1135" s="139">
        <f t="shared" si="205"/>
        <v>0</v>
      </c>
      <c r="E1135" s="139"/>
      <c r="F1135" s="139">
        <v>120</v>
      </c>
      <c r="G1135" s="140" t="e">
        <f t="shared" si="206"/>
        <v>#DIV/0!</v>
      </c>
      <c r="H1135" s="140"/>
      <c r="I1135" s="138"/>
      <c r="J1135" s="138"/>
      <c r="K1135" s="138">
        <f t="shared" si="204"/>
        <v>0</v>
      </c>
      <c r="L1135" s="199"/>
    </row>
    <row r="1136" spans="1:12">
      <c r="A1136" s="235"/>
      <c r="B1136" s="137" t="s">
        <v>159</v>
      </c>
      <c r="C1136" s="138">
        <f t="shared" si="207"/>
        <v>0</v>
      </c>
      <c r="D1136" s="139">
        <f t="shared" si="205"/>
        <v>0</v>
      </c>
      <c r="E1136" s="139"/>
      <c r="F1136" s="139">
        <v>120</v>
      </c>
      <c r="G1136" s="140" t="e">
        <f t="shared" si="206"/>
        <v>#DIV/0!</v>
      </c>
      <c r="H1136" s="140"/>
      <c r="I1136" s="138">
        <v>1600</v>
      </c>
      <c r="J1136" s="138"/>
      <c r="K1136" s="138">
        <f t="shared" si="204"/>
        <v>1600</v>
      </c>
      <c r="L1136" s="199"/>
    </row>
    <row r="1137" spans="1:12">
      <c r="A1137" s="235"/>
      <c r="B1137" s="137" t="s">
        <v>160</v>
      </c>
      <c r="C1137" s="138">
        <f t="shared" si="207"/>
        <v>0</v>
      </c>
      <c r="D1137" s="139">
        <f t="shared" si="205"/>
        <v>0</v>
      </c>
      <c r="E1137" s="139"/>
      <c r="F1137" s="139">
        <v>100</v>
      </c>
      <c r="G1137" s="140" t="e">
        <f t="shared" si="206"/>
        <v>#DIV/0!</v>
      </c>
      <c r="H1137" s="140"/>
      <c r="I1137" s="141"/>
      <c r="J1137" s="141">
        <v>1467</v>
      </c>
      <c r="K1137" s="141">
        <f t="shared" si="204"/>
        <v>1467</v>
      </c>
      <c r="L1137" s="200"/>
    </row>
    <row r="1138" spans="1:12">
      <c r="A1138" s="235"/>
      <c r="B1138" s="137" t="s">
        <v>161</v>
      </c>
      <c r="C1138" s="138">
        <f t="shared" si="207"/>
        <v>0</v>
      </c>
      <c r="D1138" s="139">
        <f t="shared" si="205"/>
        <v>0</v>
      </c>
      <c r="E1138" s="139"/>
      <c r="F1138" s="139">
        <v>60</v>
      </c>
      <c r="G1138" s="140" t="e">
        <f t="shared" si="206"/>
        <v>#DIV/0!</v>
      </c>
      <c r="H1138" s="140"/>
      <c r="I1138" s="141"/>
      <c r="J1138" s="141"/>
      <c r="K1138" s="141">
        <f t="shared" si="204"/>
        <v>0</v>
      </c>
      <c r="L1138" s="200"/>
    </row>
    <row r="1139" spans="1:12">
      <c r="A1139" s="235"/>
      <c r="B1139" s="137" t="s">
        <v>162</v>
      </c>
      <c r="C1139" s="138">
        <f t="shared" si="207"/>
        <v>0</v>
      </c>
      <c r="D1139" s="139">
        <f t="shared" si="205"/>
        <v>0</v>
      </c>
      <c r="E1139" s="139"/>
      <c r="F1139" s="139">
        <v>80</v>
      </c>
      <c r="G1139" s="140" t="e">
        <f t="shared" si="206"/>
        <v>#DIV/0!</v>
      </c>
      <c r="H1139" s="140"/>
      <c r="I1139" s="141"/>
      <c r="J1139" s="141"/>
      <c r="K1139" s="141">
        <f t="shared" si="204"/>
        <v>0</v>
      </c>
      <c r="L1139" s="200"/>
    </row>
    <row r="1140" spans="1:12">
      <c r="A1140" s="235"/>
      <c r="B1140" s="137" t="s">
        <v>163</v>
      </c>
      <c r="C1140" s="138">
        <f t="shared" si="207"/>
        <v>0</v>
      </c>
      <c r="D1140" s="139">
        <f t="shared" si="205"/>
        <v>0</v>
      </c>
      <c r="E1140" s="139"/>
      <c r="F1140" s="139">
        <v>60</v>
      </c>
      <c r="G1140" s="140" t="e">
        <f t="shared" si="206"/>
        <v>#DIV/0!</v>
      </c>
      <c r="H1140" s="140"/>
      <c r="I1140" s="141"/>
      <c r="J1140" s="141"/>
      <c r="K1140" s="141">
        <f t="shared" si="204"/>
        <v>0</v>
      </c>
      <c r="L1140" s="200"/>
    </row>
    <row r="1141" spans="1:12">
      <c r="A1141" s="235"/>
      <c r="B1141" s="137" t="s">
        <v>164</v>
      </c>
      <c r="C1141" s="138">
        <f t="shared" si="207"/>
        <v>0</v>
      </c>
      <c r="D1141" s="139">
        <f t="shared" si="205"/>
        <v>0</v>
      </c>
      <c r="E1141" s="139"/>
      <c r="F1141" s="139"/>
      <c r="G1141" s="140" t="e">
        <f t="shared" si="206"/>
        <v>#DIV/0!</v>
      </c>
      <c r="H1141" s="140"/>
      <c r="I1141" s="141"/>
      <c r="J1141" s="141"/>
      <c r="K1141" s="141">
        <f t="shared" si="204"/>
        <v>0</v>
      </c>
      <c r="L1141" s="200"/>
    </row>
    <row r="1142" spans="1:12">
      <c r="A1142" s="235"/>
      <c r="B1142" s="137" t="s">
        <v>165</v>
      </c>
      <c r="C1142" s="138">
        <f t="shared" si="207"/>
        <v>0</v>
      </c>
      <c r="D1142" s="139">
        <f t="shared" si="205"/>
        <v>0</v>
      </c>
      <c r="E1142" s="139"/>
      <c r="F1142" s="139"/>
      <c r="G1142" s="140" t="e">
        <f t="shared" si="206"/>
        <v>#DIV/0!</v>
      </c>
      <c r="H1142" s="140"/>
      <c r="I1142" s="141"/>
      <c r="J1142" s="141"/>
      <c r="K1142" s="141">
        <f t="shared" si="204"/>
        <v>0</v>
      </c>
      <c r="L1142" s="200"/>
    </row>
    <row r="1143" spans="1:12">
      <c r="A1143" s="235"/>
      <c r="B1143" s="137" t="s">
        <v>166</v>
      </c>
      <c r="C1143" s="138">
        <f t="shared" si="207"/>
        <v>0</v>
      </c>
      <c r="D1143" s="139">
        <f t="shared" si="205"/>
        <v>0</v>
      </c>
      <c r="E1143" s="139"/>
      <c r="F1143" s="139"/>
      <c r="G1143" s="140" t="e">
        <f t="shared" si="206"/>
        <v>#DIV/0!</v>
      </c>
      <c r="H1143" s="140"/>
      <c r="I1143" s="138"/>
      <c r="J1143" s="138"/>
      <c r="K1143" s="138">
        <f t="shared" si="204"/>
        <v>0</v>
      </c>
      <c r="L1143" s="199"/>
    </row>
    <row r="1144" spans="1:12">
      <c r="A1144" s="235"/>
      <c r="B1144" s="137" t="s">
        <v>167</v>
      </c>
      <c r="C1144" s="138">
        <f t="shared" si="207"/>
        <v>0</v>
      </c>
      <c r="D1144" s="139">
        <f t="shared" si="205"/>
        <v>0</v>
      </c>
      <c r="E1144" s="139"/>
      <c r="F1144" s="139"/>
      <c r="G1144" s="140" t="e">
        <f t="shared" si="206"/>
        <v>#DIV/0!</v>
      </c>
      <c r="H1144" s="140"/>
      <c r="I1144" s="138"/>
      <c r="J1144" s="138"/>
      <c r="K1144" s="138">
        <f t="shared" si="204"/>
        <v>0</v>
      </c>
      <c r="L1144" s="199"/>
    </row>
    <row r="1145" spans="1:12" ht="15.75" thickBot="1">
      <c r="A1145" s="236"/>
      <c r="B1145" s="201" t="s">
        <v>168</v>
      </c>
      <c r="C1145" s="202"/>
      <c r="D1145" s="203"/>
      <c r="E1145" s="203">
        <f>SUM(E1133:E1144)</f>
        <v>0</v>
      </c>
      <c r="F1145" s="203">
        <f>SUM(F1133:F1144)</f>
        <v>660</v>
      </c>
      <c r="G1145" s="204" t="e">
        <f>F1145/E1145*100</f>
        <v>#DIV/0!</v>
      </c>
      <c r="H1145" s="204"/>
      <c r="I1145" s="202">
        <f>SUM(I1133:I1144)</f>
        <v>9643</v>
      </c>
      <c r="J1145" s="202">
        <f>SUM(J1133:J1144)</f>
        <v>1467</v>
      </c>
      <c r="K1145" s="202">
        <f t="shared" si="204"/>
        <v>11110</v>
      </c>
      <c r="L1145" s="205">
        <f>SUM(L1133:L1144)</f>
        <v>0</v>
      </c>
    </row>
    <row r="1146" spans="1:12" ht="15.75" thickBot="1"/>
    <row r="1147" spans="1:12" ht="18.75">
      <c r="A1147" s="234" t="s">
        <v>209</v>
      </c>
      <c r="B1147" s="146" t="s">
        <v>1</v>
      </c>
      <c r="C1147" s="187" t="s">
        <v>209</v>
      </c>
      <c r="D1147" s="148"/>
      <c r="E1147" s="148"/>
      <c r="F1147" s="148"/>
      <c r="G1147" s="148"/>
      <c r="H1147" s="148"/>
      <c r="I1147" s="148"/>
      <c r="J1147" s="148"/>
      <c r="K1147" s="148"/>
      <c r="L1147" s="149"/>
    </row>
    <row r="1148" spans="1:12">
      <c r="A1148" s="235"/>
      <c r="B1148" s="101" t="s">
        <v>151</v>
      </c>
      <c r="C1148" s="110" t="s">
        <v>205</v>
      </c>
      <c r="D1148" s="103"/>
      <c r="E1148" s="103"/>
      <c r="F1148" s="103"/>
      <c r="G1148" s="103"/>
      <c r="H1148" s="103"/>
      <c r="I1148" s="103"/>
      <c r="J1148" s="103"/>
      <c r="K1148" s="103"/>
      <c r="L1148" s="150"/>
    </row>
    <row r="1149" spans="1:12">
      <c r="A1149" s="235"/>
      <c r="B1149" s="101" t="s">
        <v>152</v>
      </c>
      <c r="C1149" s="110" t="s">
        <v>206</v>
      </c>
      <c r="D1149" s="103"/>
      <c r="E1149" s="103"/>
      <c r="F1149" s="103"/>
      <c r="G1149" s="103"/>
      <c r="H1149" s="103"/>
      <c r="I1149" s="103"/>
      <c r="J1149" s="103"/>
      <c r="K1149" s="103"/>
      <c r="L1149" s="150"/>
    </row>
    <row r="1150" spans="1:12">
      <c r="A1150" s="235"/>
      <c r="B1150" s="101" t="s">
        <v>6</v>
      </c>
      <c r="C1150" s="107">
        <v>9404</v>
      </c>
      <c r="D1150" s="103"/>
      <c r="E1150" s="103"/>
      <c r="F1150" s="103"/>
      <c r="G1150" s="103"/>
      <c r="H1150" s="103"/>
      <c r="I1150" s="103"/>
      <c r="J1150" s="103"/>
      <c r="K1150" s="103"/>
      <c r="L1150" s="150"/>
    </row>
    <row r="1151" spans="1:12">
      <c r="A1151" s="235"/>
      <c r="B1151" s="101" t="s">
        <v>153</v>
      </c>
      <c r="C1151" s="110" t="s">
        <v>124</v>
      </c>
      <c r="D1151" s="103"/>
      <c r="E1151" s="103"/>
      <c r="F1151" s="103"/>
      <c r="G1151" s="103"/>
      <c r="H1151" s="103"/>
      <c r="I1151" s="103"/>
      <c r="J1151" s="103"/>
      <c r="K1151" s="103"/>
      <c r="L1151" s="150"/>
    </row>
    <row r="1152" spans="1:12">
      <c r="A1152" s="235"/>
      <c r="B1152" s="101" t="s">
        <v>154</v>
      </c>
      <c r="C1152" s="107">
        <v>2016</v>
      </c>
      <c r="D1152" s="103"/>
      <c r="E1152" s="103"/>
      <c r="F1152" s="103"/>
      <c r="G1152" s="103"/>
      <c r="H1152" s="103"/>
      <c r="I1152" s="103"/>
      <c r="J1152" s="103"/>
      <c r="K1152" s="103"/>
      <c r="L1152" s="150"/>
    </row>
    <row r="1153" spans="1:12">
      <c r="A1153" s="235"/>
      <c r="B1153" s="99"/>
      <c r="C1153" s="105"/>
      <c r="D1153" s="105"/>
      <c r="E1153" s="105"/>
      <c r="F1153" s="105"/>
      <c r="G1153" s="105"/>
      <c r="H1153" s="105"/>
      <c r="I1153" s="105"/>
      <c r="J1153" s="105"/>
      <c r="K1153" s="105"/>
      <c r="L1153" s="151"/>
    </row>
    <row r="1154" spans="1:12" ht="75">
      <c r="A1154" s="235"/>
      <c r="B1154" s="108">
        <v>2017</v>
      </c>
      <c r="C1154" s="109" t="s">
        <v>170</v>
      </c>
      <c r="D1154" s="109" t="s">
        <v>171</v>
      </c>
      <c r="E1154" s="109" t="s">
        <v>173</v>
      </c>
      <c r="F1154" s="109" t="s">
        <v>223</v>
      </c>
      <c r="G1154" s="109" t="s">
        <v>224</v>
      </c>
      <c r="H1154" s="109" t="s">
        <v>225</v>
      </c>
      <c r="I1154" s="109" t="s">
        <v>172</v>
      </c>
      <c r="J1154" s="109" t="s">
        <v>178</v>
      </c>
      <c r="K1154" s="109" t="s">
        <v>179</v>
      </c>
      <c r="L1154" s="152" t="s">
        <v>176</v>
      </c>
    </row>
    <row r="1155" spans="1:12">
      <c r="A1155" s="235"/>
      <c r="B1155" s="137" t="s">
        <v>156</v>
      </c>
      <c r="C1155" s="138">
        <v>0</v>
      </c>
      <c r="D1155" s="139">
        <f>C1155+E1155</f>
        <v>0</v>
      </c>
      <c r="E1155" s="139">
        <v>0</v>
      </c>
      <c r="F1155" s="139">
        <v>0</v>
      </c>
      <c r="G1155" s="140" t="e">
        <f>F1155/E1155*100</f>
        <v>#DIV/0!</v>
      </c>
      <c r="H1155" s="143" t="s">
        <v>86</v>
      </c>
      <c r="I1155" s="138"/>
      <c r="J1155" s="138"/>
      <c r="K1155" s="138">
        <f t="shared" ref="K1155:K1167" si="208">I1155+J1155</f>
        <v>0</v>
      </c>
      <c r="L1155" s="199"/>
    </row>
    <row r="1156" spans="1:12">
      <c r="A1156" s="235"/>
      <c r="B1156" s="137" t="s">
        <v>157</v>
      </c>
      <c r="C1156" s="138">
        <v>1118</v>
      </c>
      <c r="D1156" s="139">
        <f t="shared" ref="D1156:D1166" si="209">C1156+E1156</f>
        <v>1284</v>
      </c>
      <c r="E1156" s="139">
        <v>166</v>
      </c>
      <c r="F1156" s="139">
        <v>40</v>
      </c>
      <c r="G1156" s="140">
        <f t="shared" ref="G1156:G1166" si="210">F1156/E1156*100</f>
        <v>24.096385542168676</v>
      </c>
      <c r="H1156" s="143" t="s">
        <v>86</v>
      </c>
      <c r="I1156" s="138"/>
      <c r="J1156" s="138"/>
      <c r="K1156" s="138">
        <f t="shared" si="208"/>
        <v>0</v>
      </c>
      <c r="L1156" s="199"/>
    </row>
    <row r="1157" spans="1:12">
      <c r="A1157" s="235"/>
      <c r="B1157" s="137" t="s">
        <v>158</v>
      </c>
      <c r="C1157" s="138">
        <f t="shared" ref="C1157:C1166" si="211">D1156</f>
        <v>1284</v>
      </c>
      <c r="D1157" s="139">
        <f t="shared" si="209"/>
        <v>1444</v>
      </c>
      <c r="E1157" s="139">
        <v>160</v>
      </c>
      <c r="F1157" s="139">
        <v>50</v>
      </c>
      <c r="G1157" s="140">
        <f t="shared" si="210"/>
        <v>31.25</v>
      </c>
      <c r="H1157" s="143" t="s">
        <v>86</v>
      </c>
      <c r="I1157" s="138">
        <v>1407</v>
      </c>
      <c r="J1157" s="138"/>
      <c r="K1157" s="138">
        <f t="shared" si="208"/>
        <v>1407</v>
      </c>
      <c r="L1157" s="199"/>
    </row>
    <row r="1158" spans="1:12">
      <c r="A1158" s="235"/>
      <c r="B1158" s="137" t="s">
        <v>159</v>
      </c>
      <c r="C1158" s="138">
        <f t="shared" si="211"/>
        <v>1444</v>
      </c>
      <c r="D1158" s="139">
        <f t="shared" si="209"/>
        <v>1644</v>
      </c>
      <c r="E1158" s="139">
        <v>200</v>
      </c>
      <c r="F1158" s="139">
        <v>0</v>
      </c>
      <c r="G1158" s="140">
        <f t="shared" si="210"/>
        <v>0</v>
      </c>
      <c r="H1158" s="143" t="s">
        <v>86</v>
      </c>
      <c r="I1158" s="138"/>
      <c r="J1158" s="138"/>
      <c r="K1158" s="138">
        <f t="shared" si="208"/>
        <v>0</v>
      </c>
      <c r="L1158" s="199"/>
    </row>
    <row r="1159" spans="1:12">
      <c r="A1159" s="235"/>
      <c r="B1159" s="137" t="s">
        <v>160</v>
      </c>
      <c r="C1159" s="138">
        <f t="shared" si="211"/>
        <v>1644</v>
      </c>
      <c r="D1159" s="139">
        <f t="shared" si="209"/>
        <v>1883</v>
      </c>
      <c r="E1159" s="139">
        <v>239</v>
      </c>
      <c r="F1159" s="139">
        <v>49</v>
      </c>
      <c r="G1159" s="140">
        <f t="shared" si="210"/>
        <v>20.502092050209207</v>
      </c>
      <c r="H1159" s="143" t="s">
        <v>86</v>
      </c>
      <c r="I1159" s="141"/>
      <c r="J1159" s="141"/>
      <c r="K1159" s="141">
        <f t="shared" si="208"/>
        <v>0</v>
      </c>
      <c r="L1159" s="200"/>
    </row>
    <row r="1160" spans="1:12">
      <c r="A1160" s="235"/>
      <c r="B1160" s="137" t="s">
        <v>161</v>
      </c>
      <c r="C1160" s="138">
        <f t="shared" si="211"/>
        <v>1883</v>
      </c>
      <c r="D1160" s="139">
        <f t="shared" si="209"/>
        <v>2173</v>
      </c>
      <c r="E1160" s="139">
        <v>290</v>
      </c>
      <c r="F1160" s="139">
        <v>60</v>
      </c>
      <c r="G1160" s="140">
        <f t="shared" si="210"/>
        <v>20.689655172413794</v>
      </c>
      <c r="H1160" s="143" t="s">
        <v>86</v>
      </c>
      <c r="I1160" s="141"/>
      <c r="J1160" s="141"/>
      <c r="K1160" s="141">
        <f t="shared" si="208"/>
        <v>0</v>
      </c>
      <c r="L1160" s="200"/>
    </row>
    <row r="1161" spans="1:12">
      <c r="A1161" s="235"/>
      <c r="B1161" s="137" t="s">
        <v>162</v>
      </c>
      <c r="C1161" s="138">
        <f t="shared" si="211"/>
        <v>2173</v>
      </c>
      <c r="D1161" s="139">
        <f t="shared" si="209"/>
        <v>2363</v>
      </c>
      <c r="E1161" s="139">
        <v>190</v>
      </c>
      <c r="F1161" s="139">
        <v>31</v>
      </c>
      <c r="G1161" s="140">
        <f t="shared" si="210"/>
        <v>16.315789473684212</v>
      </c>
      <c r="H1161" s="143" t="s">
        <v>86</v>
      </c>
      <c r="I1161" s="141"/>
      <c r="J1161" s="141"/>
      <c r="K1161" s="141">
        <f t="shared" si="208"/>
        <v>0</v>
      </c>
      <c r="L1161" s="200"/>
    </row>
    <row r="1162" spans="1:12">
      <c r="A1162" s="235"/>
      <c r="B1162" s="137" t="s">
        <v>163</v>
      </c>
      <c r="C1162" s="138">
        <f t="shared" si="211"/>
        <v>2363</v>
      </c>
      <c r="D1162" s="139">
        <f t="shared" si="209"/>
        <v>2590</v>
      </c>
      <c r="E1162" s="139">
        <v>227</v>
      </c>
      <c r="F1162" s="139">
        <v>42</v>
      </c>
      <c r="G1162" s="140">
        <f t="shared" si="210"/>
        <v>18.502202643171806</v>
      </c>
      <c r="H1162" s="143" t="s">
        <v>86</v>
      </c>
      <c r="I1162" s="141"/>
      <c r="J1162" s="141"/>
      <c r="K1162" s="141">
        <f t="shared" si="208"/>
        <v>0</v>
      </c>
      <c r="L1162" s="200"/>
    </row>
    <row r="1163" spans="1:12">
      <c r="A1163" s="235"/>
      <c r="B1163" s="137" t="s">
        <v>164</v>
      </c>
      <c r="C1163" s="138">
        <f t="shared" si="211"/>
        <v>2590</v>
      </c>
      <c r="D1163" s="139">
        <f t="shared" si="209"/>
        <v>2768</v>
      </c>
      <c r="E1163" s="139">
        <v>178</v>
      </c>
      <c r="F1163" s="139">
        <v>50</v>
      </c>
      <c r="G1163" s="140">
        <f t="shared" si="210"/>
        <v>28.08988764044944</v>
      </c>
      <c r="H1163" s="143" t="s">
        <v>86</v>
      </c>
      <c r="I1163" s="141"/>
      <c r="J1163" s="141"/>
      <c r="K1163" s="141">
        <f t="shared" si="208"/>
        <v>0</v>
      </c>
      <c r="L1163" s="200"/>
    </row>
    <row r="1164" spans="1:12">
      <c r="A1164" s="235"/>
      <c r="B1164" s="137" t="s">
        <v>165</v>
      </c>
      <c r="C1164" s="138">
        <f t="shared" si="211"/>
        <v>2768</v>
      </c>
      <c r="D1164" s="139">
        <f t="shared" si="209"/>
        <v>2958</v>
      </c>
      <c r="E1164" s="139">
        <v>190</v>
      </c>
      <c r="F1164" s="139">
        <v>32</v>
      </c>
      <c r="G1164" s="140">
        <f t="shared" si="210"/>
        <v>16.842105263157894</v>
      </c>
      <c r="H1164" s="143" t="s">
        <v>86</v>
      </c>
      <c r="I1164" s="141"/>
      <c r="J1164" s="141"/>
      <c r="K1164" s="141">
        <f t="shared" si="208"/>
        <v>0</v>
      </c>
      <c r="L1164" s="200"/>
    </row>
    <row r="1165" spans="1:12">
      <c r="A1165" s="235"/>
      <c r="B1165" s="137" t="s">
        <v>166</v>
      </c>
      <c r="C1165" s="138">
        <f t="shared" si="211"/>
        <v>2958</v>
      </c>
      <c r="D1165" s="139">
        <f t="shared" si="209"/>
        <v>3210</v>
      </c>
      <c r="E1165" s="139">
        <v>252</v>
      </c>
      <c r="F1165" s="139">
        <v>61</v>
      </c>
      <c r="G1165" s="140">
        <f t="shared" si="210"/>
        <v>24.206349206349206</v>
      </c>
      <c r="H1165" s="143" t="s">
        <v>86</v>
      </c>
      <c r="I1165" s="138"/>
      <c r="J1165" s="138"/>
      <c r="K1165" s="138">
        <f t="shared" si="208"/>
        <v>0</v>
      </c>
      <c r="L1165" s="199"/>
    </row>
    <row r="1166" spans="1:12">
      <c r="A1166" s="235"/>
      <c r="B1166" s="137" t="s">
        <v>167</v>
      </c>
      <c r="C1166" s="138">
        <f t="shared" si="211"/>
        <v>3210</v>
      </c>
      <c r="D1166" s="139">
        <f t="shared" si="209"/>
        <v>3365</v>
      </c>
      <c r="E1166" s="139">
        <v>155</v>
      </c>
      <c r="F1166" s="139">
        <v>35</v>
      </c>
      <c r="G1166" s="140">
        <f t="shared" si="210"/>
        <v>22.58064516129032</v>
      </c>
      <c r="H1166" s="143" t="s">
        <v>86</v>
      </c>
      <c r="I1166" s="138"/>
      <c r="J1166" s="138"/>
      <c r="K1166" s="138">
        <f t="shared" si="208"/>
        <v>0</v>
      </c>
      <c r="L1166" s="199"/>
    </row>
    <row r="1167" spans="1:12" ht="15.75" thickBot="1">
      <c r="A1167" s="236"/>
      <c r="B1167" s="201" t="s">
        <v>168</v>
      </c>
      <c r="C1167" s="202"/>
      <c r="D1167" s="203"/>
      <c r="E1167" s="203">
        <f>SUM(E1155:E1166)</f>
        <v>2247</v>
      </c>
      <c r="F1167" s="203">
        <f>SUM(F1155:F1166)</f>
        <v>450</v>
      </c>
      <c r="G1167" s="204">
        <f>F1167/E1167*100</f>
        <v>20.026702269692922</v>
      </c>
      <c r="H1167" s="206" t="s">
        <v>86</v>
      </c>
      <c r="I1167" s="202">
        <f>SUM(I1155:I1166)</f>
        <v>1407</v>
      </c>
      <c r="J1167" s="202">
        <f>SUM(J1155:J1166)</f>
        <v>0</v>
      </c>
      <c r="K1167" s="202">
        <f t="shared" si="208"/>
        <v>1407</v>
      </c>
      <c r="L1167" s="205">
        <f>SUM(L1155:L1166)</f>
        <v>0</v>
      </c>
    </row>
    <row r="1168" spans="1:12" ht="15.75" thickBot="1"/>
    <row r="1169" spans="1:12" ht="18.75">
      <c r="A1169" s="234" t="s">
        <v>128</v>
      </c>
      <c r="B1169" s="146" t="s">
        <v>1</v>
      </c>
      <c r="C1169" s="187" t="s">
        <v>128</v>
      </c>
      <c r="D1169" s="148"/>
      <c r="E1169" s="148"/>
      <c r="F1169" s="148"/>
      <c r="G1169" s="148"/>
      <c r="H1169" s="148"/>
      <c r="I1169" s="148"/>
      <c r="J1169" s="148"/>
      <c r="K1169" s="148"/>
      <c r="L1169" s="149"/>
    </row>
    <row r="1170" spans="1:12">
      <c r="A1170" s="235"/>
      <c r="B1170" s="101" t="s">
        <v>151</v>
      </c>
      <c r="C1170" s="110" t="s">
        <v>210</v>
      </c>
      <c r="D1170" s="103"/>
      <c r="E1170" s="103"/>
      <c r="F1170" s="103"/>
      <c r="G1170" s="103"/>
      <c r="H1170" s="103"/>
      <c r="I1170" s="103"/>
      <c r="J1170" s="103"/>
      <c r="K1170" s="103"/>
      <c r="L1170" s="150"/>
    </row>
    <row r="1171" spans="1:12">
      <c r="A1171" s="235"/>
      <c r="B1171" s="101" t="s">
        <v>152</v>
      </c>
      <c r="C1171" s="110" t="s">
        <v>182</v>
      </c>
      <c r="D1171" s="103"/>
      <c r="E1171" s="103"/>
      <c r="F1171" s="103"/>
      <c r="G1171" s="103"/>
      <c r="H1171" s="103"/>
      <c r="I1171" s="103"/>
      <c r="J1171" s="103"/>
      <c r="K1171" s="103"/>
      <c r="L1171" s="150"/>
    </row>
    <row r="1172" spans="1:12">
      <c r="A1172" s="235"/>
      <c r="B1172" s="101" t="s">
        <v>6</v>
      </c>
      <c r="C1172" s="107">
        <v>9501</v>
      </c>
      <c r="D1172" s="103"/>
      <c r="E1172" s="103"/>
      <c r="F1172" s="103"/>
      <c r="G1172" s="103"/>
      <c r="H1172" s="103"/>
      <c r="I1172" s="103"/>
      <c r="J1172" s="103"/>
      <c r="K1172" s="103"/>
      <c r="L1172" s="150"/>
    </row>
    <row r="1173" spans="1:12">
      <c r="A1173" s="235"/>
      <c r="B1173" s="101" t="s">
        <v>153</v>
      </c>
      <c r="C1173" s="110" t="s">
        <v>131</v>
      </c>
      <c r="D1173" s="103"/>
      <c r="E1173" s="103"/>
      <c r="F1173" s="103"/>
      <c r="G1173" s="103"/>
      <c r="H1173" s="103"/>
      <c r="I1173" s="103"/>
      <c r="J1173" s="103"/>
      <c r="K1173" s="103"/>
      <c r="L1173" s="150"/>
    </row>
    <row r="1174" spans="1:12">
      <c r="A1174" s="235"/>
      <c r="B1174" s="101" t="s">
        <v>154</v>
      </c>
      <c r="C1174" s="107">
        <v>1975</v>
      </c>
      <c r="D1174" s="103"/>
      <c r="E1174" s="103"/>
      <c r="F1174" s="103"/>
      <c r="G1174" s="103"/>
      <c r="H1174" s="103"/>
      <c r="I1174" s="103"/>
      <c r="J1174" s="103"/>
      <c r="K1174" s="103"/>
      <c r="L1174" s="150"/>
    </row>
    <row r="1175" spans="1:12">
      <c r="A1175" s="235"/>
      <c r="B1175" s="99"/>
      <c r="C1175" s="105"/>
      <c r="D1175" s="105"/>
      <c r="E1175" s="105"/>
      <c r="F1175" s="105"/>
      <c r="G1175" s="105"/>
      <c r="H1175" s="105"/>
      <c r="I1175" s="105"/>
      <c r="J1175" s="105"/>
      <c r="K1175" s="105"/>
      <c r="L1175" s="151"/>
    </row>
    <row r="1176" spans="1:12" ht="75">
      <c r="A1176" s="235"/>
      <c r="B1176" s="128">
        <v>2017</v>
      </c>
      <c r="C1176" s="129" t="s">
        <v>170</v>
      </c>
      <c r="D1176" s="129" t="s">
        <v>171</v>
      </c>
      <c r="E1176" s="129" t="s">
        <v>213</v>
      </c>
      <c r="F1176" s="129" t="s">
        <v>174</v>
      </c>
      <c r="G1176" s="129" t="s">
        <v>222</v>
      </c>
      <c r="H1176" s="129" t="s">
        <v>226</v>
      </c>
      <c r="I1176" s="129" t="s">
        <v>172</v>
      </c>
      <c r="J1176" s="129" t="s">
        <v>178</v>
      </c>
      <c r="K1176" s="129" t="s">
        <v>179</v>
      </c>
      <c r="L1176" s="197" t="s">
        <v>176</v>
      </c>
    </row>
    <row r="1177" spans="1:12">
      <c r="A1177" s="235"/>
      <c r="B1177" s="130" t="s">
        <v>156</v>
      </c>
      <c r="C1177" s="126"/>
      <c r="D1177" s="131"/>
      <c r="E1177" s="131">
        <v>3</v>
      </c>
      <c r="F1177" s="131">
        <v>15</v>
      </c>
      <c r="G1177" s="132">
        <f>F1177/E1177</f>
        <v>5</v>
      </c>
      <c r="H1177" s="144" t="s">
        <v>86</v>
      </c>
      <c r="I1177" s="126"/>
      <c r="J1177" s="126"/>
      <c r="K1177" s="126">
        <f t="shared" ref="K1177:K1189" si="212">I1177+J1177</f>
        <v>0</v>
      </c>
      <c r="L1177" s="207"/>
    </row>
    <row r="1178" spans="1:12">
      <c r="A1178" s="235"/>
      <c r="B1178" s="130" t="s">
        <v>157</v>
      </c>
      <c r="C1178" s="126">
        <f t="shared" ref="C1178:C1188" si="213">D1177</f>
        <v>0</v>
      </c>
      <c r="D1178" s="131"/>
      <c r="E1178" s="131">
        <v>4</v>
      </c>
      <c r="F1178" s="131">
        <v>20</v>
      </c>
      <c r="G1178" s="132">
        <f t="shared" ref="G1178:G1189" si="214">F1178/E1178</f>
        <v>5</v>
      </c>
      <c r="H1178" s="144" t="s">
        <v>86</v>
      </c>
      <c r="I1178" s="126"/>
      <c r="J1178" s="126"/>
      <c r="K1178" s="126">
        <f t="shared" si="212"/>
        <v>0</v>
      </c>
      <c r="L1178" s="207"/>
    </row>
    <row r="1179" spans="1:12">
      <c r="A1179" s="235"/>
      <c r="B1179" s="130" t="s">
        <v>158</v>
      </c>
      <c r="C1179" s="126">
        <f t="shared" si="213"/>
        <v>0</v>
      </c>
      <c r="D1179" s="131"/>
      <c r="E1179" s="131">
        <v>3</v>
      </c>
      <c r="F1179" s="131">
        <v>15</v>
      </c>
      <c r="G1179" s="132">
        <f t="shared" si="214"/>
        <v>5</v>
      </c>
      <c r="H1179" s="144" t="s">
        <v>86</v>
      </c>
      <c r="I1179" s="126"/>
      <c r="J1179" s="126"/>
      <c r="K1179" s="126">
        <f t="shared" si="212"/>
        <v>0</v>
      </c>
      <c r="L1179" s="207"/>
    </row>
    <row r="1180" spans="1:12">
      <c r="A1180" s="235"/>
      <c r="B1180" s="130" t="s">
        <v>159</v>
      </c>
      <c r="C1180" s="126">
        <f t="shared" si="213"/>
        <v>0</v>
      </c>
      <c r="D1180" s="131"/>
      <c r="E1180" s="131">
        <v>4</v>
      </c>
      <c r="F1180" s="131">
        <v>20</v>
      </c>
      <c r="G1180" s="132">
        <f t="shared" si="214"/>
        <v>5</v>
      </c>
      <c r="H1180" s="144" t="s">
        <v>86</v>
      </c>
      <c r="I1180" s="126">
        <v>1790</v>
      </c>
      <c r="J1180" s="126"/>
      <c r="K1180" s="126">
        <f t="shared" si="212"/>
        <v>1790</v>
      </c>
      <c r="L1180" s="207"/>
    </row>
    <row r="1181" spans="1:12">
      <c r="A1181" s="235"/>
      <c r="B1181" s="130" t="s">
        <v>160</v>
      </c>
      <c r="C1181" s="126">
        <f t="shared" si="213"/>
        <v>0</v>
      </c>
      <c r="D1181" s="131"/>
      <c r="E1181" s="131">
        <v>3</v>
      </c>
      <c r="F1181" s="131">
        <v>15</v>
      </c>
      <c r="G1181" s="132">
        <f t="shared" si="214"/>
        <v>5</v>
      </c>
      <c r="H1181" s="144" t="s">
        <v>86</v>
      </c>
      <c r="I1181" s="126"/>
      <c r="J1181" s="126"/>
      <c r="K1181" s="126">
        <f t="shared" si="212"/>
        <v>0</v>
      </c>
      <c r="L1181" s="207"/>
    </row>
    <row r="1182" spans="1:12">
      <c r="A1182" s="235"/>
      <c r="B1182" s="122" t="s">
        <v>161</v>
      </c>
      <c r="C1182" s="123">
        <f t="shared" si="213"/>
        <v>0</v>
      </c>
      <c r="D1182" s="124"/>
      <c r="E1182" s="124">
        <v>3</v>
      </c>
      <c r="F1182" s="124">
        <v>15</v>
      </c>
      <c r="G1182" s="125">
        <f t="shared" si="214"/>
        <v>5</v>
      </c>
      <c r="H1182" s="145" t="s">
        <v>86</v>
      </c>
      <c r="I1182" s="126"/>
      <c r="J1182" s="126"/>
      <c r="K1182" s="126">
        <f t="shared" si="212"/>
        <v>0</v>
      </c>
      <c r="L1182" s="207"/>
    </row>
    <row r="1183" spans="1:12">
      <c r="A1183" s="235"/>
      <c r="B1183" s="122" t="s">
        <v>162</v>
      </c>
      <c r="C1183" s="123">
        <f t="shared" si="213"/>
        <v>0</v>
      </c>
      <c r="D1183" s="124"/>
      <c r="E1183" s="124">
        <v>3</v>
      </c>
      <c r="F1183" s="124">
        <v>15</v>
      </c>
      <c r="G1183" s="125">
        <f t="shared" si="214"/>
        <v>5</v>
      </c>
      <c r="H1183" s="145" t="s">
        <v>86</v>
      </c>
      <c r="I1183" s="126"/>
      <c r="J1183" s="126"/>
      <c r="K1183" s="126">
        <f t="shared" si="212"/>
        <v>0</v>
      </c>
      <c r="L1183" s="207"/>
    </row>
    <row r="1184" spans="1:12">
      <c r="A1184" s="235"/>
      <c r="B1184" s="122" t="s">
        <v>163</v>
      </c>
      <c r="C1184" s="123">
        <f t="shared" si="213"/>
        <v>0</v>
      </c>
      <c r="D1184" s="124"/>
      <c r="E1184" s="124">
        <v>3</v>
      </c>
      <c r="F1184" s="124">
        <v>15</v>
      </c>
      <c r="G1184" s="125">
        <f t="shared" si="214"/>
        <v>5</v>
      </c>
      <c r="H1184" s="145" t="s">
        <v>86</v>
      </c>
      <c r="I1184" s="126"/>
      <c r="J1184" s="126"/>
      <c r="K1184" s="126">
        <f t="shared" si="212"/>
        <v>0</v>
      </c>
      <c r="L1184" s="207"/>
    </row>
    <row r="1185" spans="1:12">
      <c r="A1185" s="235"/>
      <c r="B1185" s="122" t="s">
        <v>164</v>
      </c>
      <c r="C1185" s="123">
        <f t="shared" si="213"/>
        <v>0</v>
      </c>
      <c r="D1185" s="124"/>
      <c r="E1185" s="124">
        <v>3</v>
      </c>
      <c r="F1185" s="124">
        <v>15</v>
      </c>
      <c r="G1185" s="125">
        <f t="shared" si="214"/>
        <v>5</v>
      </c>
      <c r="H1185" s="145" t="s">
        <v>86</v>
      </c>
      <c r="I1185" s="126"/>
      <c r="J1185" s="126"/>
      <c r="K1185" s="126">
        <f t="shared" si="212"/>
        <v>0</v>
      </c>
      <c r="L1185" s="207"/>
    </row>
    <row r="1186" spans="1:12">
      <c r="A1186" s="235"/>
      <c r="B1186" s="122" t="s">
        <v>165</v>
      </c>
      <c r="C1186" s="123">
        <f t="shared" si="213"/>
        <v>0</v>
      </c>
      <c r="D1186" s="124"/>
      <c r="E1186" s="124">
        <v>3</v>
      </c>
      <c r="F1186" s="124">
        <v>15</v>
      </c>
      <c r="G1186" s="125">
        <f t="shared" si="214"/>
        <v>5</v>
      </c>
      <c r="H1186" s="145" t="s">
        <v>86</v>
      </c>
      <c r="I1186" s="126"/>
      <c r="J1186" s="126"/>
      <c r="K1186" s="126">
        <f t="shared" si="212"/>
        <v>0</v>
      </c>
      <c r="L1186" s="207"/>
    </row>
    <row r="1187" spans="1:12">
      <c r="A1187" s="235"/>
      <c r="B1187" s="122" t="s">
        <v>166</v>
      </c>
      <c r="C1187" s="123">
        <f t="shared" si="213"/>
        <v>0</v>
      </c>
      <c r="D1187" s="124"/>
      <c r="E1187" s="124">
        <v>3</v>
      </c>
      <c r="F1187" s="124">
        <v>15</v>
      </c>
      <c r="G1187" s="125">
        <f t="shared" si="214"/>
        <v>5</v>
      </c>
      <c r="H1187" s="145" t="s">
        <v>86</v>
      </c>
      <c r="I1187" s="123"/>
      <c r="J1187" s="123"/>
      <c r="K1187" s="123">
        <f t="shared" si="212"/>
        <v>0</v>
      </c>
      <c r="L1187" s="208"/>
    </row>
    <row r="1188" spans="1:12">
      <c r="A1188" s="235"/>
      <c r="B1188" s="122" t="s">
        <v>167</v>
      </c>
      <c r="C1188" s="123">
        <f t="shared" si="213"/>
        <v>0</v>
      </c>
      <c r="D1188" s="124"/>
      <c r="E1188" s="124">
        <v>3</v>
      </c>
      <c r="F1188" s="124">
        <v>15</v>
      </c>
      <c r="G1188" s="125">
        <f t="shared" si="214"/>
        <v>5</v>
      </c>
      <c r="H1188" s="145" t="s">
        <v>86</v>
      </c>
      <c r="I1188" s="123"/>
      <c r="J1188" s="123"/>
      <c r="K1188" s="123">
        <f t="shared" si="212"/>
        <v>0</v>
      </c>
      <c r="L1188" s="208"/>
    </row>
    <row r="1189" spans="1:12" ht="15.75" thickBot="1">
      <c r="A1189" s="236"/>
      <c r="B1189" s="209" t="s">
        <v>168</v>
      </c>
      <c r="C1189" s="210"/>
      <c r="D1189" s="211"/>
      <c r="E1189" s="211">
        <f>SUM(E1177:E1188)</f>
        <v>38</v>
      </c>
      <c r="F1189" s="211">
        <f>SUM(F1177:F1188)</f>
        <v>190</v>
      </c>
      <c r="G1189" s="212">
        <f t="shared" si="214"/>
        <v>5</v>
      </c>
      <c r="H1189" s="213" t="s">
        <v>86</v>
      </c>
      <c r="I1189" s="210">
        <f>SUM(I1177:I1188)</f>
        <v>1790</v>
      </c>
      <c r="J1189" s="210">
        <f>SUM(J1177:J1188)</f>
        <v>0</v>
      </c>
      <c r="K1189" s="210">
        <f t="shared" si="212"/>
        <v>1790</v>
      </c>
      <c r="L1189" s="214">
        <f>SUM(L1177:L1188)</f>
        <v>0</v>
      </c>
    </row>
    <row r="1190" spans="1:12" ht="15.75" thickBot="1"/>
    <row r="1191" spans="1:12" ht="18.75">
      <c r="A1191" s="234" t="s">
        <v>132</v>
      </c>
      <c r="B1191" s="146" t="s">
        <v>1</v>
      </c>
      <c r="C1191" s="187" t="s">
        <v>132</v>
      </c>
      <c r="D1191" s="148"/>
      <c r="E1191" s="148"/>
      <c r="F1191" s="148"/>
      <c r="G1191" s="148"/>
      <c r="H1191" s="148"/>
      <c r="I1191" s="148"/>
      <c r="J1191" s="148"/>
      <c r="K1191" s="148"/>
      <c r="L1191" s="149"/>
    </row>
    <row r="1192" spans="1:12">
      <c r="A1192" s="235"/>
      <c r="B1192" s="101" t="s">
        <v>151</v>
      </c>
      <c r="C1192" s="110" t="s">
        <v>211</v>
      </c>
      <c r="D1192" s="103"/>
      <c r="E1192" s="103"/>
      <c r="F1192" s="103"/>
      <c r="G1192" s="103"/>
      <c r="H1192" s="103"/>
      <c r="I1192" s="103"/>
      <c r="J1192" s="103"/>
      <c r="K1192" s="103"/>
      <c r="L1192" s="150"/>
    </row>
    <row r="1193" spans="1:12">
      <c r="A1193" s="235"/>
      <c r="B1193" s="101" t="s">
        <v>152</v>
      </c>
      <c r="C1193" s="110" t="s">
        <v>182</v>
      </c>
      <c r="D1193" s="103"/>
      <c r="E1193" s="103"/>
      <c r="F1193" s="103"/>
      <c r="G1193" s="103"/>
      <c r="H1193" s="103"/>
      <c r="I1193" s="103"/>
      <c r="J1193" s="103"/>
      <c r="K1193" s="103"/>
      <c r="L1193" s="150"/>
    </row>
    <row r="1194" spans="1:12">
      <c r="A1194" s="235"/>
      <c r="B1194" s="101" t="s">
        <v>6</v>
      </c>
      <c r="C1194" s="107">
        <v>4692</v>
      </c>
      <c r="D1194" s="103"/>
      <c r="E1194" s="216" t="s">
        <v>219</v>
      </c>
      <c r="F1194" s="103"/>
      <c r="G1194" s="103"/>
      <c r="H1194" s="103"/>
      <c r="I1194" s="103"/>
      <c r="J1194" s="103"/>
      <c r="K1194" s="103"/>
      <c r="L1194" s="150"/>
    </row>
    <row r="1195" spans="1:12">
      <c r="A1195" s="235"/>
      <c r="B1195" s="101" t="s">
        <v>153</v>
      </c>
      <c r="C1195" s="110" t="s">
        <v>134</v>
      </c>
      <c r="D1195" s="103"/>
      <c r="E1195" s="216" t="s">
        <v>218</v>
      </c>
      <c r="F1195" s="103"/>
      <c r="G1195" s="103"/>
      <c r="H1195" s="103"/>
      <c r="I1195" s="103"/>
      <c r="J1195" s="103"/>
      <c r="K1195" s="103"/>
      <c r="L1195" s="150"/>
    </row>
    <row r="1196" spans="1:12">
      <c r="A1196" s="235"/>
      <c r="B1196" s="101" t="s">
        <v>154</v>
      </c>
      <c r="C1196" s="107">
        <v>2007</v>
      </c>
      <c r="D1196" s="103"/>
      <c r="E1196" s="103"/>
      <c r="F1196" s="103"/>
      <c r="G1196" s="103"/>
      <c r="H1196" s="103"/>
      <c r="I1196" s="103"/>
      <c r="J1196" s="103"/>
      <c r="K1196" s="103"/>
      <c r="L1196" s="150"/>
    </row>
    <row r="1197" spans="1:12">
      <c r="A1197" s="235"/>
      <c r="B1197" s="99"/>
      <c r="C1197" s="105"/>
      <c r="D1197" s="105"/>
      <c r="E1197" s="105"/>
      <c r="F1197" s="105"/>
      <c r="G1197" s="105"/>
      <c r="H1197" s="105"/>
      <c r="I1197" s="105"/>
      <c r="J1197" s="105"/>
      <c r="K1197" s="105"/>
      <c r="L1197" s="151"/>
    </row>
    <row r="1198" spans="1:12" ht="75">
      <c r="A1198" s="235"/>
      <c r="B1198" s="108">
        <v>2017</v>
      </c>
      <c r="C1198" s="109" t="s">
        <v>170</v>
      </c>
      <c r="D1198" s="109" t="s">
        <v>171</v>
      </c>
      <c r="E1198" s="109" t="s">
        <v>173</v>
      </c>
      <c r="F1198" s="109" t="s">
        <v>174</v>
      </c>
      <c r="G1198" s="109" t="s">
        <v>177</v>
      </c>
      <c r="H1198" s="109" t="s">
        <v>175</v>
      </c>
      <c r="I1198" s="109" t="s">
        <v>172</v>
      </c>
      <c r="J1198" s="109" t="s">
        <v>178</v>
      </c>
      <c r="K1198" s="109" t="s">
        <v>179</v>
      </c>
      <c r="L1198" s="152" t="s">
        <v>176</v>
      </c>
    </row>
    <row r="1199" spans="1:12">
      <c r="A1199" s="235"/>
      <c r="B1199" s="122" t="s">
        <v>156</v>
      </c>
      <c r="C1199" s="123">
        <v>128212</v>
      </c>
      <c r="D1199" s="124">
        <f>C1199+E1199</f>
        <v>128852</v>
      </c>
      <c r="E1199" s="124">
        <v>640</v>
      </c>
      <c r="F1199" s="124">
        <v>80</v>
      </c>
      <c r="G1199" s="125">
        <f>F1199/E1199*100</f>
        <v>12.5</v>
      </c>
      <c r="H1199" s="125">
        <v>5.8</v>
      </c>
      <c r="I1199" s="123"/>
      <c r="J1199" s="123"/>
      <c r="K1199" s="123">
        <f t="shared" ref="K1199:K1211" si="215">I1199+J1199</f>
        <v>0</v>
      </c>
      <c r="L1199" s="208"/>
    </row>
    <row r="1200" spans="1:12">
      <c r="A1200" s="235"/>
      <c r="B1200" s="122" t="s">
        <v>157</v>
      </c>
      <c r="C1200" s="123">
        <f>D1199</f>
        <v>128852</v>
      </c>
      <c r="D1200" s="124">
        <f t="shared" ref="D1200:D1210" si="216">C1200+E1200</f>
        <v>129259</v>
      </c>
      <c r="E1200" s="124">
        <v>407</v>
      </c>
      <c r="F1200" s="124">
        <v>34</v>
      </c>
      <c r="G1200" s="125">
        <f t="shared" ref="G1200:G1210" si="217">F1200/E1200*100</f>
        <v>8.3538083538083541</v>
      </c>
      <c r="H1200" s="125">
        <v>5.8</v>
      </c>
      <c r="I1200" s="123"/>
      <c r="J1200" s="123"/>
      <c r="K1200" s="123">
        <f t="shared" si="215"/>
        <v>0</v>
      </c>
      <c r="L1200" s="208"/>
    </row>
    <row r="1201" spans="1:12">
      <c r="A1201" s="235"/>
      <c r="B1201" s="122" t="s">
        <v>158</v>
      </c>
      <c r="C1201" s="123">
        <f t="shared" ref="C1201:C1210" si="218">D1200</f>
        <v>129259</v>
      </c>
      <c r="D1201" s="124">
        <f t="shared" si="216"/>
        <v>129481</v>
      </c>
      <c r="E1201" s="124">
        <v>222</v>
      </c>
      <c r="F1201" s="124">
        <v>0</v>
      </c>
      <c r="G1201" s="125">
        <f t="shared" si="217"/>
        <v>0</v>
      </c>
      <c r="H1201" s="125">
        <v>5.8</v>
      </c>
      <c r="I1201" s="123"/>
      <c r="J1201" s="123"/>
      <c r="K1201" s="123">
        <f t="shared" si="215"/>
        <v>0</v>
      </c>
      <c r="L1201" s="208"/>
    </row>
    <row r="1202" spans="1:12">
      <c r="A1202" s="235"/>
      <c r="B1202" s="122" t="s">
        <v>159</v>
      </c>
      <c r="C1202" s="123">
        <f t="shared" si="218"/>
        <v>129481</v>
      </c>
      <c r="D1202" s="124">
        <f t="shared" si="216"/>
        <v>129481</v>
      </c>
      <c r="E1202" s="124">
        <v>0</v>
      </c>
      <c r="F1202" s="124">
        <v>0</v>
      </c>
      <c r="G1202" s="125" t="e">
        <f t="shared" si="217"/>
        <v>#DIV/0!</v>
      </c>
      <c r="H1202" s="125">
        <v>5.8</v>
      </c>
      <c r="I1202" s="123"/>
      <c r="J1202" s="123"/>
      <c r="K1202" s="123">
        <f t="shared" si="215"/>
        <v>0</v>
      </c>
      <c r="L1202" s="208"/>
    </row>
    <row r="1203" spans="1:12">
      <c r="A1203" s="235"/>
      <c r="B1203" s="122" t="s">
        <v>160</v>
      </c>
      <c r="C1203" s="123">
        <f t="shared" si="218"/>
        <v>129481</v>
      </c>
      <c r="D1203" s="124">
        <f t="shared" si="216"/>
        <v>129481</v>
      </c>
      <c r="E1203" s="124">
        <v>0</v>
      </c>
      <c r="F1203" s="124">
        <v>0</v>
      </c>
      <c r="G1203" s="125" t="e">
        <f t="shared" si="217"/>
        <v>#DIV/0!</v>
      </c>
      <c r="H1203" s="125">
        <v>5.8</v>
      </c>
      <c r="I1203" s="126"/>
      <c r="J1203" s="126"/>
      <c r="K1203" s="126">
        <f t="shared" si="215"/>
        <v>0</v>
      </c>
      <c r="L1203" s="207"/>
    </row>
    <row r="1204" spans="1:12">
      <c r="A1204" s="235"/>
      <c r="B1204" s="122" t="s">
        <v>161</v>
      </c>
      <c r="C1204" s="123">
        <f t="shared" si="218"/>
        <v>129481</v>
      </c>
      <c r="D1204" s="124">
        <f t="shared" si="216"/>
        <v>129481</v>
      </c>
      <c r="E1204" s="124">
        <v>0</v>
      </c>
      <c r="F1204" s="124">
        <v>0</v>
      </c>
      <c r="G1204" s="125" t="e">
        <f t="shared" si="217"/>
        <v>#DIV/0!</v>
      </c>
      <c r="H1204" s="125">
        <v>5.8</v>
      </c>
      <c r="I1204" s="126"/>
      <c r="J1204" s="126"/>
      <c r="K1204" s="126">
        <f t="shared" si="215"/>
        <v>0</v>
      </c>
      <c r="L1204" s="207"/>
    </row>
    <row r="1205" spans="1:12">
      <c r="A1205" s="235"/>
      <c r="B1205" s="122" t="s">
        <v>162</v>
      </c>
      <c r="C1205" s="123">
        <f t="shared" si="218"/>
        <v>129481</v>
      </c>
      <c r="D1205" s="124">
        <f t="shared" si="216"/>
        <v>129481</v>
      </c>
      <c r="E1205" s="124">
        <v>0</v>
      </c>
      <c r="F1205" s="124">
        <v>0</v>
      </c>
      <c r="G1205" s="125" t="e">
        <f t="shared" si="217"/>
        <v>#DIV/0!</v>
      </c>
      <c r="H1205" s="125">
        <v>5.8</v>
      </c>
      <c r="I1205" s="126"/>
      <c r="J1205" s="126"/>
      <c r="K1205" s="126">
        <f t="shared" si="215"/>
        <v>0</v>
      </c>
      <c r="L1205" s="207"/>
    </row>
    <row r="1206" spans="1:12">
      <c r="A1206" s="235"/>
      <c r="B1206" s="122" t="s">
        <v>163</v>
      </c>
      <c r="C1206" s="123">
        <f t="shared" si="218"/>
        <v>129481</v>
      </c>
      <c r="D1206" s="124">
        <f t="shared" si="216"/>
        <v>129481</v>
      </c>
      <c r="E1206" s="124">
        <v>0</v>
      </c>
      <c r="F1206" s="124">
        <v>0</v>
      </c>
      <c r="G1206" s="125" t="e">
        <f t="shared" si="217"/>
        <v>#DIV/0!</v>
      </c>
      <c r="H1206" s="125">
        <v>5.8</v>
      </c>
      <c r="I1206" s="126"/>
      <c r="J1206" s="126"/>
      <c r="K1206" s="126">
        <f t="shared" si="215"/>
        <v>0</v>
      </c>
      <c r="L1206" s="207"/>
    </row>
    <row r="1207" spans="1:12">
      <c r="A1207" s="235"/>
      <c r="B1207" s="122" t="s">
        <v>164</v>
      </c>
      <c r="C1207" s="123">
        <f t="shared" si="218"/>
        <v>129481</v>
      </c>
      <c r="D1207" s="124">
        <f t="shared" si="216"/>
        <v>129481</v>
      </c>
      <c r="E1207" s="124">
        <v>0</v>
      </c>
      <c r="F1207" s="124">
        <v>0</v>
      </c>
      <c r="G1207" s="125" t="e">
        <f t="shared" si="217"/>
        <v>#DIV/0!</v>
      </c>
      <c r="H1207" s="125">
        <v>5.8</v>
      </c>
      <c r="I1207" s="126"/>
      <c r="J1207" s="126"/>
      <c r="K1207" s="126">
        <f t="shared" si="215"/>
        <v>0</v>
      </c>
      <c r="L1207" s="207"/>
    </row>
    <row r="1208" spans="1:12">
      <c r="A1208" s="235"/>
      <c r="B1208" s="122" t="s">
        <v>165</v>
      </c>
      <c r="C1208" s="123">
        <f t="shared" si="218"/>
        <v>129481</v>
      </c>
      <c r="D1208" s="124">
        <f t="shared" si="216"/>
        <v>129481</v>
      </c>
      <c r="E1208" s="124">
        <v>0</v>
      </c>
      <c r="F1208" s="124">
        <v>0</v>
      </c>
      <c r="G1208" s="125" t="e">
        <f t="shared" si="217"/>
        <v>#DIV/0!</v>
      </c>
      <c r="H1208" s="125">
        <v>5.8</v>
      </c>
      <c r="I1208" s="126"/>
      <c r="J1208" s="126"/>
      <c r="K1208" s="126">
        <f t="shared" si="215"/>
        <v>0</v>
      </c>
      <c r="L1208" s="207"/>
    </row>
    <row r="1209" spans="1:12">
      <c r="A1209" s="235"/>
      <c r="B1209" s="122" t="s">
        <v>166</v>
      </c>
      <c r="C1209" s="123">
        <f t="shared" si="218"/>
        <v>129481</v>
      </c>
      <c r="D1209" s="124">
        <f t="shared" si="216"/>
        <v>129481</v>
      </c>
      <c r="E1209" s="124">
        <v>0</v>
      </c>
      <c r="F1209" s="124">
        <v>0</v>
      </c>
      <c r="G1209" s="125" t="e">
        <f t="shared" si="217"/>
        <v>#DIV/0!</v>
      </c>
      <c r="H1209" s="125">
        <v>5.8</v>
      </c>
      <c r="I1209" s="123">
        <v>2360</v>
      </c>
      <c r="J1209" s="123"/>
      <c r="K1209" s="123">
        <f t="shared" si="215"/>
        <v>2360</v>
      </c>
      <c r="L1209" s="208"/>
    </row>
    <row r="1210" spans="1:12">
      <c r="A1210" s="235"/>
      <c r="B1210" s="122" t="s">
        <v>167</v>
      </c>
      <c r="C1210" s="123">
        <f t="shared" si="218"/>
        <v>129481</v>
      </c>
      <c r="D1210" s="124">
        <f t="shared" si="216"/>
        <v>129481</v>
      </c>
      <c r="E1210" s="124">
        <v>0</v>
      </c>
      <c r="F1210" s="124">
        <v>0</v>
      </c>
      <c r="G1210" s="125" t="e">
        <f t="shared" si="217"/>
        <v>#DIV/0!</v>
      </c>
      <c r="H1210" s="125">
        <v>5.8</v>
      </c>
      <c r="I1210" s="123"/>
      <c r="J1210" s="123"/>
      <c r="K1210" s="123">
        <f t="shared" si="215"/>
        <v>0</v>
      </c>
      <c r="L1210" s="208"/>
    </row>
    <row r="1211" spans="1:12" ht="15.75" thickBot="1">
      <c r="A1211" s="236"/>
      <c r="B1211" s="209" t="s">
        <v>168</v>
      </c>
      <c r="C1211" s="210"/>
      <c r="D1211" s="211"/>
      <c r="E1211" s="211">
        <f>SUM(E1199:E1210)</f>
        <v>1269</v>
      </c>
      <c r="F1211" s="211">
        <f>SUM(F1199:F1210)</f>
        <v>114</v>
      </c>
      <c r="G1211" s="212">
        <f>F1211/E1211*100</f>
        <v>8.9834515366430256</v>
      </c>
      <c r="H1211" s="215">
        <v>5.8</v>
      </c>
      <c r="I1211" s="210">
        <f>SUM(I1199:I1210)</f>
        <v>2360</v>
      </c>
      <c r="J1211" s="210">
        <f>SUM(J1199:J1210)</f>
        <v>0</v>
      </c>
      <c r="K1211" s="210">
        <f t="shared" si="215"/>
        <v>2360</v>
      </c>
      <c r="L1211" s="214">
        <f>SUM(L1199:L1210)</f>
        <v>0</v>
      </c>
    </row>
    <row r="1212" spans="1:12" ht="15.75" thickBot="1"/>
    <row r="1213" spans="1:12" ht="18.75">
      <c r="A1213" s="234" t="s">
        <v>135</v>
      </c>
      <c r="B1213" s="146" t="s">
        <v>1</v>
      </c>
      <c r="C1213" s="187" t="s">
        <v>135</v>
      </c>
      <c r="D1213" s="148"/>
      <c r="E1213" s="148"/>
      <c r="F1213" s="148"/>
      <c r="G1213" s="148"/>
      <c r="H1213" s="148"/>
      <c r="I1213" s="148"/>
      <c r="J1213" s="148"/>
      <c r="K1213" s="148"/>
      <c r="L1213" s="149"/>
    </row>
    <row r="1214" spans="1:12">
      <c r="A1214" s="235"/>
      <c r="B1214" s="101" t="s">
        <v>151</v>
      </c>
      <c r="C1214" s="110" t="s">
        <v>186</v>
      </c>
      <c r="D1214" s="103"/>
      <c r="E1214" s="103"/>
      <c r="F1214" s="103"/>
      <c r="G1214" s="103"/>
      <c r="H1214" s="103"/>
      <c r="I1214" s="103"/>
      <c r="J1214" s="103"/>
      <c r="K1214" s="103"/>
      <c r="L1214" s="150"/>
    </row>
    <row r="1215" spans="1:12">
      <c r="A1215" s="235"/>
      <c r="B1215" s="101" t="s">
        <v>152</v>
      </c>
      <c r="C1215" s="110" t="s">
        <v>182</v>
      </c>
      <c r="D1215" s="103"/>
      <c r="E1215" s="103"/>
      <c r="F1215" s="103"/>
      <c r="G1215" s="103"/>
      <c r="H1215" s="103"/>
      <c r="I1215" s="103"/>
      <c r="J1215" s="103"/>
      <c r="K1215" s="103"/>
      <c r="L1215" s="150"/>
    </row>
    <row r="1216" spans="1:12">
      <c r="A1216" s="235"/>
      <c r="B1216" s="101" t="s">
        <v>6</v>
      </c>
      <c r="C1216" s="107">
        <v>9064</v>
      </c>
      <c r="D1216" s="103"/>
      <c r="E1216" s="103"/>
      <c r="F1216" s="103"/>
      <c r="G1216" s="103"/>
      <c r="H1216" s="103"/>
      <c r="I1216" s="103"/>
      <c r="J1216" s="103"/>
      <c r="K1216" s="103"/>
      <c r="L1216" s="150"/>
    </row>
    <row r="1217" spans="1:12">
      <c r="A1217" s="235"/>
      <c r="B1217" s="101" t="s">
        <v>153</v>
      </c>
      <c r="C1217" s="110" t="s">
        <v>136</v>
      </c>
      <c r="D1217" s="103"/>
      <c r="E1217" s="103"/>
      <c r="F1217" s="103"/>
      <c r="G1217" s="103"/>
      <c r="H1217" s="103"/>
      <c r="I1217" s="103"/>
      <c r="J1217" s="103"/>
      <c r="K1217" s="103"/>
      <c r="L1217" s="150"/>
    </row>
    <row r="1218" spans="1:12">
      <c r="A1218" s="235"/>
      <c r="B1218" s="101" t="s">
        <v>154</v>
      </c>
      <c r="C1218" s="107">
        <v>2009</v>
      </c>
      <c r="D1218" s="103"/>
      <c r="E1218" s="103"/>
      <c r="F1218" s="103"/>
      <c r="G1218" s="103"/>
      <c r="H1218" s="103"/>
      <c r="I1218" s="103"/>
      <c r="J1218" s="103"/>
      <c r="K1218" s="103"/>
      <c r="L1218" s="150"/>
    </row>
    <row r="1219" spans="1:12">
      <c r="A1219" s="235"/>
      <c r="B1219" s="99"/>
      <c r="C1219" s="105"/>
      <c r="D1219" s="105"/>
      <c r="E1219" s="105"/>
      <c r="F1219" s="105"/>
      <c r="G1219" s="105"/>
      <c r="H1219" s="105"/>
      <c r="I1219" s="105"/>
      <c r="J1219" s="105"/>
      <c r="K1219" s="105"/>
      <c r="L1219" s="151"/>
    </row>
    <row r="1220" spans="1:12" ht="75">
      <c r="A1220" s="235"/>
      <c r="B1220" s="108">
        <v>2017</v>
      </c>
      <c r="C1220" s="109" t="s">
        <v>170</v>
      </c>
      <c r="D1220" s="109" t="s">
        <v>171</v>
      </c>
      <c r="E1220" s="109" t="s">
        <v>173</v>
      </c>
      <c r="F1220" s="109" t="s">
        <v>174</v>
      </c>
      <c r="G1220" s="109" t="s">
        <v>177</v>
      </c>
      <c r="H1220" s="109" t="s">
        <v>175</v>
      </c>
      <c r="I1220" s="109" t="s">
        <v>172</v>
      </c>
      <c r="J1220" s="109" t="s">
        <v>178</v>
      </c>
      <c r="K1220" s="109" t="s">
        <v>179</v>
      </c>
      <c r="L1220" s="152" t="s">
        <v>176</v>
      </c>
    </row>
    <row r="1221" spans="1:12">
      <c r="A1221" s="235"/>
      <c r="B1221" s="122" t="s">
        <v>156</v>
      </c>
      <c r="C1221" s="123">
        <v>38700</v>
      </c>
      <c r="D1221" s="124">
        <f>C1221+E1221</f>
        <v>38840</v>
      </c>
      <c r="E1221" s="124">
        <v>140</v>
      </c>
      <c r="F1221" s="124">
        <v>0</v>
      </c>
      <c r="G1221" s="125">
        <f>F1221/E1221*100</f>
        <v>0</v>
      </c>
      <c r="H1221" s="125">
        <v>6.8</v>
      </c>
      <c r="I1221" s="123"/>
      <c r="J1221" s="123"/>
      <c r="K1221" s="123">
        <f t="shared" ref="K1221:K1233" si="219">I1221+J1221</f>
        <v>0</v>
      </c>
      <c r="L1221" s="208"/>
    </row>
    <row r="1222" spans="1:12">
      <c r="A1222" s="235"/>
      <c r="B1222" s="122" t="s">
        <v>157</v>
      </c>
      <c r="C1222" s="123">
        <f>D1221</f>
        <v>38840</v>
      </c>
      <c r="D1222" s="124">
        <f t="shared" ref="D1222:D1232" si="220">C1222+E1222</f>
        <v>39095</v>
      </c>
      <c r="E1222" s="124">
        <v>255</v>
      </c>
      <c r="F1222" s="124">
        <v>30</v>
      </c>
      <c r="G1222" s="125">
        <f>F1222/(E1222+E1221)*100</f>
        <v>7.59493670886076</v>
      </c>
      <c r="H1222" s="125">
        <v>6.8</v>
      </c>
      <c r="I1222" s="123"/>
      <c r="J1222" s="123"/>
      <c r="K1222" s="123">
        <f t="shared" si="219"/>
        <v>0</v>
      </c>
      <c r="L1222" s="208"/>
    </row>
    <row r="1223" spans="1:12">
      <c r="A1223" s="235"/>
      <c r="B1223" s="122" t="s">
        <v>158</v>
      </c>
      <c r="C1223" s="123">
        <f t="shared" ref="C1223:C1232" si="221">D1222</f>
        <v>39095</v>
      </c>
      <c r="D1223" s="124">
        <f t="shared" si="220"/>
        <v>39465</v>
      </c>
      <c r="E1223" s="124">
        <v>370</v>
      </c>
      <c r="F1223" s="124">
        <v>30</v>
      </c>
      <c r="G1223" s="125">
        <f t="shared" ref="G1223:G1232" si="222">F1223/E1223*100</f>
        <v>8.1081081081081088</v>
      </c>
      <c r="H1223" s="125">
        <v>6.8</v>
      </c>
      <c r="I1223" s="123"/>
      <c r="J1223" s="123"/>
      <c r="K1223" s="123">
        <f t="shared" si="219"/>
        <v>0</v>
      </c>
      <c r="L1223" s="208"/>
    </row>
    <row r="1224" spans="1:12">
      <c r="A1224" s="235"/>
      <c r="B1224" s="122" t="s">
        <v>159</v>
      </c>
      <c r="C1224" s="123">
        <f t="shared" si="221"/>
        <v>39465</v>
      </c>
      <c r="D1224" s="124">
        <f t="shared" si="220"/>
        <v>39673</v>
      </c>
      <c r="E1224" s="124">
        <v>208</v>
      </c>
      <c r="F1224" s="124">
        <v>30</v>
      </c>
      <c r="G1224" s="125">
        <f t="shared" si="222"/>
        <v>14.423076923076922</v>
      </c>
      <c r="H1224" s="125">
        <v>6.8</v>
      </c>
      <c r="I1224" s="123"/>
      <c r="J1224" s="123"/>
      <c r="K1224" s="123">
        <f t="shared" si="219"/>
        <v>0</v>
      </c>
      <c r="L1224" s="208"/>
    </row>
    <row r="1225" spans="1:12">
      <c r="A1225" s="235"/>
      <c r="B1225" s="122" t="s">
        <v>160</v>
      </c>
      <c r="C1225" s="123">
        <f t="shared" si="221"/>
        <v>39673</v>
      </c>
      <c r="D1225" s="124">
        <f t="shared" si="220"/>
        <v>39930</v>
      </c>
      <c r="E1225" s="124">
        <v>257</v>
      </c>
      <c r="F1225" s="124">
        <v>30</v>
      </c>
      <c r="G1225" s="125">
        <f t="shared" si="222"/>
        <v>11.673151750972762</v>
      </c>
      <c r="H1225" s="125">
        <v>6.8</v>
      </c>
      <c r="I1225" s="126"/>
      <c r="J1225" s="126">
        <v>4985</v>
      </c>
      <c r="K1225" s="126">
        <f t="shared" si="219"/>
        <v>4985</v>
      </c>
      <c r="L1225" s="207"/>
    </row>
    <row r="1226" spans="1:12">
      <c r="A1226" s="235"/>
      <c r="B1226" s="122" t="s">
        <v>161</v>
      </c>
      <c r="C1226" s="123">
        <f t="shared" si="221"/>
        <v>39930</v>
      </c>
      <c r="D1226" s="124">
        <f t="shared" si="220"/>
        <v>40180</v>
      </c>
      <c r="E1226" s="124">
        <v>250</v>
      </c>
      <c r="F1226" s="124">
        <v>30</v>
      </c>
      <c r="G1226" s="125">
        <f t="shared" si="222"/>
        <v>12</v>
      </c>
      <c r="H1226" s="125">
        <v>6.8</v>
      </c>
      <c r="I1226" s="126"/>
      <c r="J1226" s="126"/>
      <c r="K1226" s="126">
        <f t="shared" si="219"/>
        <v>0</v>
      </c>
      <c r="L1226" s="207"/>
    </row>
    <row r="1227" spans="1:12">
      <c r="A1227" s="235"/>
      <c r="B1227" s="122" t="s">
        <v>162</v>
      </c>
      <c r="C1227" s="123">
        <f t="shared" si="221"/>
        <v>40180</v>
      </c>
      <c r="D1227" s="124">
        <f t="shared" si="220"/>
        <v>40324</v>
      </c>
      <c r="E1227" s="124">
        <v>144</v>
      </c>
      <c r="F1227" s="124">
        <v>0</v>
      </c>
      <c r="G1227" s="125">
        <f t="shared" si="222"/>
        <v>0</v>
      </c>
      <c r="H1227" s="125">
        <v>6.8</v>
      </c>
      <c r="I1227" s="126"/>
      <c r="J1227" s="126"/>
      <c r="K1227" s="126">
        <f t="shared" si="219"/>
        <v>0</v>
      </c>
      <c r="L1227" s="207"/>
    </row>
    <row r="1228" spans="1:12">
      <c r="A1228" s="235"/>
      <c r="B1228" s="122" t="s">
        <v>163</v>
      </c>
      <c r="C1228" s="123">
        <f t="shared" si="221"/>
        <v>40324</v>
      </c>
      <c r="D1228" s="124">
        <f t="shared" si="220"/>
        <v>40609</v>
      </c>
      <c r="E1228" s="124">
        <v>285</v>
      </c>
      <c r="F1228" s="124">
        <v>30</v>
      </c>
      <c r="G1228" s="125">
        <f t="shared" si="222"/>
        <v>10.526315789473683</v>
      </c>
      <c r="H1228" s="125">
        <v>6.8</v>
      </c>
      <c r="I1228" s="126"/>
      <c r="J1228" s="126"/>
      <c r="K1228" s="126">
        <f t="shared" si="219"/>
        <v>0</v>
      </c>
      <c r="L1228" s="207"/>
    </row>
    <row r="1229" spans="1:12">
      <c r="A1229" s="235"/>
      <c r="B1229" s="122" t="s">
        <v>164</v>
      </c>
      <c r="C1229" s="123">
        <f t="shared" si="221"/>
        <v>40609</v>
      </c>
      <c r="D1229" s="124">
        <f t="shared" si="220"/>
        <v>40892</v>
      </c>
      <c r="E1229" s="124">
        <v>283</v>
      </c>
      <c r="F1229" s="124">
        <v>30</v>
      </c>
      <c r="G1229" s="125">
        <f t="shared" si="222"/>
        <v>10.600706713780919</v>
      </c>
      <c r="H1229" s="125">
        <v>6.8</v>
      </c>
      <c r="I1229" s="126"/>
      <c r="J1229" s="126"/>
      <c r="K1229" s="126">
        <f t="shared" si="219"/>
        <v>0</v>
      </c>
      <c r="L1229" s="207"/>
    </row>
    <row r="1230" spans="1:12">
      <c r="A1230" s="235"/>
      <c r="B1230" s="122" t="s">
        <v>165</v>
      </c>
      <c r="C1230" s="123">
        <f t="shared" si="221"/>
        <v>40892</v>
      </c>
      <c r="D1230" s="124">
        <f t="shared" si="220"/>
        <v>41184</v>
      </c>
      <c r="E1230" s="124">
        <v>292</v>
      </c>
      <c r="F1230" s="124">
        <v>31</v>
      </c>
      <c r="G1230" s="125">
        <f t="shared" si="222"/>
        <v>10.616438356164384</v>
      </c>
      <c r="H1230" s="125">
        <v>6.8</v>
      </c>
      <c r="I1230" s="126"/>
      <c r="J1230" s="126"/>
      <c r="K1230" s="126">
        <f t="shared" si="219"/>
        <v>0</v>
      </c>
      <c r="L1230" s="207"/>
    </row>
    <row r="1231" spans="1:12">
      <c r="A1231" s="235"/>
      <c r="B1231" s="122" t="s">
        <v>166</v>
      </c>
      <c r="C1231" s="123">
        <f t="shared" si="221"/>
        <v>41184</v>
      </c>
      <c r="D1231" s="124">
        <f t="shared" si="220"/>
        <v>41505</v>
      </c>
      <c r="E1231" s="124">
        <v>321</v>
      </c>
      <c r="F1231" s="124">
        <v>34</v>
      </c>
      <c r="G1231" s="125">
        <f t="shared" si="222"/>
        <v>10.59190031152648</v>
      </c>
      <c r="H1231" s="125">
        <v>6.8</v>
      </c>
      <c r="I1231" s="123"/>
      <c r="J1231" s="123"/>
      <c r="K1231" s="123">
        <f t="shared" si="219"/>
        <v>0</v>
      </c>
      <c r="L1231" s="208"/>
    </row>
    <row r="1232" spans="1:12">
      <c r="A1232" s="235"/>
      <c r="B1232" s="122" t="s">
        <v>167</v>
      </c>
      <c r="C1232" s="123">
        <f t="shared" si="221"/>
        <v>41505</v>
      </c>
      <c r="D1232" s="124">
        <f t="shared" si="220"/>
        <v>41911</v>
      </c>
      <c r="E1232" s="124">
        <v>406</v>
      </c>
      <c r="F1232" s="124">
        <v>43</v>
      </c>
      <c r="G1232" s="125">
        <f t="shared" si="222"/>
        <v>10.591133004926109</v>
      </c>
      <c r="H1232" s="125">
        <v>6.8</v>
      </c>
      <c r="I1232" s="123"/>
      <c r="J1232" s="123"/>
      <c r="K1232" s="123">
        <f t="shared" si="219"/>
        <v>0</v>
      </c>
      <c r="L1232" s="208"/>
    </row>
    <row r="1233" spans="1:12" ht="15.75" thickBot="1">
      <c r="A1233" s="236"/>
      <c r="B1233" s="209" t="s">
        <v>168</v>
      </c>
      <c r="C1233" s="210"/>
      <c r="D1233" s="211"/>
      <c r="E1233" s="211">
        <f>SUM(E1221:E1232)</f>
        <v>3211</v>
      </c>
      <c r="F1233" s="211">
        <f>SUM(F1221:F1232)</f>
        <v>318</v>
      </c>
      <c r="G1233" s="212">
        <f>F1233/E1233*100</f>
        <v>9.9034568670196208</v>
      </c>
      <c r="H1233" s="215">
        <v>6.8</v>
      </c>
      <c r="I1233" s="210">
        <f>SUM(I1221:I1232)</f>
        <v>0</v>
      </c>
      <c r="J1233" s="210">
        <f>SUM(J1221:J1232)</f>
        <v>4985</v>
      </c>
      <c r="K1233" s="210">
        <f t="shared" si="219"/>
        <v>4985</v>
      </c>
      <c r="L1233" s="214">
        <f>SUM(L1221:L1232)</f>
        <v>0</v>
      </c>
    </row>
    <row r="1234" spans="1:12" ht="15.75" thickBot="1"/>
    <row r="1235" spans="1:12" ht="18.75">
      <c r="A1235" s="234" t="s">
        <v>137</v>
      </c>
      <c r="B1235" s="146" t="s">
        <v>1</v>
      </c>
      <c r="C1235" s="187" t="s">
        <v>137</v>
      </c>
      <c r="D1235" s="148"/>
      <c r="E1235" s="148"/>
      <c r="F1235" s="148"/>
      <c r="G1235" s="148"/>
      <c r="H1235" s="148"/>
      <c r="I1235" s="148"/>
      <c r="J1235" s="148"/>
      <c r="K1235" s="148"/>
      <c r="L1235" s="149"/>
    </row>
    <row r="1236" spans="1:12">
      <c r="A1236" s="235"/>
      <c r="B1236" s="101" t="s">
        <v>151</v>
      </c>
      <c r="C1236" s="110" t="s">
        <v>33</v>
      </c>
      <c r="D1236" s="103"/>
      <c r="E1236" s="103"/>
      <c r="F1236" s="103"/>
      <c r="G1236" s="103"/>
      <c r="H1236" s="103"/>
      <c r="I1236" s="103"/>
      <c r="J1236" s="103"/>
      <c r="K1236" s="103"/>
      <c r="L1236" s="150"/>
    </row>
    <row r="1237" spans="1:12">
      <c r="A1237" s="235"/>
      <c r="B1237" s="101" t="s">
        <v>152</v>
      </c>
      <c r="C1237" s="110" t="s">
        <v>191</v>
      </c>
      <c r="D1237" s="103"/>
      <c r="E1237" s="103"/>
      <c r="F1237" s="103"/>
      <c r="G1237" s="103"/>
      <c r="H1237" s="103"/>
      <c r="I1237" s="103"/>
      <c r="J1237" s="103"/>
      <c r="K1237" s="103"/>
      <c r="L1237" s="150"/>
    </row>
    <row r="1238" spans="1:12">
      <c r="A1238" s="235"/>
      <c r="B1238" s="101" t="s">
        <v>6</v>
      </c>
      <c r="C1238" s="107">
        <v>9410</v>
      </c>
      <c r="D1238" s="103"/>
      <c r="E1238" s="103"/>
      <c r="F1238" s="103"/>
      <c r="G1238" s="103"/>
      <c r="H1238" s="103"/>
      <c r="I1238" s="103"/>
      <c r="J1238" s="103"/>
      <c r="K1238" s="103"/>
      <c r="L1238" s="150"/>
    </row>
    <row r="1239" spans="1:12">
      <c r="A1239" s="235"/>
      <c r="B1239" s="101" t="s">
        <v>153</v>
      </c>
      <c r="C1239" s="110" t="s">
        <v>139</v>
      </c>
      <c r="D1239" s="103"/>
      <c r="E1239" s="103"/>
      <c r="F1239" s="103"/>
      <c r="G1239" s="103"/>
      <c r="H1239" s="103"/>
      <c r="I1239" s="103"/>
      <c r="J1239" s="103"/>
      <c r="K1239" s="103"/>
      <c r="L1239" s="150"/>
    </row>
    <row r="1240" spans="1:12">
      <c r="A1240" s="235"/>
      <c r="B1240" s="101" t="s">
        <v>154</v>
      </c>
      <c r="C1240" s="107">
        <v>2009</v>
      </c>
      <c r="D1240" s="103"/>
      <c r="E1240" s="103"/>
      <c r="F1240" s="103"/>
      <c r="G1240" s="103"/>
      <c r="H1240" s="103"/>
      <c r="I1240" s="103"/>
      <c r="J1240" s="103"/>
      <c r="K1240" s="103"/>
      <c r="L1240" s="150"/>
    </row>
    <row r="1241" spans="1:12">
      <c r="A1241" s="235"/>
      <c r="B1241" s="99"/>
      <c r="C1241" s="105"/>
      <c r="D1241" s="105"/>
      <c r="E1241" s="105"/>
      <c r="F1241" s="105"/>
      <c r="G1241" s="105"/>
      <c r="H1241" s="105"/>
      <c r="I1241" s="105"/>
      <c r="J1241" s="105"/>
      <c r="K1241" s="105"/>
      <c r="L1241" s="151"/>
    </row>
    <row r="1242" spans="1:12" ht="75">
      <c r="A1242" s="235"/>
      <c r="B1242" s="108">
        <v>2017</v>
      </c>
      <c r="C1242" s="109" t="s">
        <v>170</v>
      </c>
      <c r="D1242" s="109" t="s">
        <v>171</v>
      </c>
      <c r="E1242" s="109" t="s">
        <v>173</v>
      </c>
      <c r="F1242" s="109" t="s">
        <v>174</v>
      </c>
      <c r="G1242" s="109" t="s">
        <v>177</v>
      </c>
      <c r="H1242" s="109" t="s">
        <v>175</v>
      </c>
      <c r="I1242" s="109" t="s">
        <v>172</v>
      </c>
      <c r="J1242" s="109" t="s">
        <v>178</v>
      </c>
      <c r="K1242" s="109" t="s">
        <v>179</v>
      </c>
      <c r="L1242" s="152" t="s">
        <v>176</v>
      </c>
    </row>
    <row r="1243" spans="1:12">
      <c r="A1243" s="235"/>
      <c r="B1243" s="122" t="s">
        <v>156</v>
      </c>
      <c r="C1243" s="123">
        <v>54156</v>
      </c>
      <c r="D1243" s="124">
        <f>C1243+E1243</f>
        <v>54706</v>
      </c>
      <c r="E1243" s="124">
        <v>550</v>
      </c>
      <c r="F1243" s="124">
        <v>61</v>
      </c>
      <c r="G1243" s="125">
        <f>F1243/E1243*100</f>
        <v>11.090909090909092</v>
      </c>
      <c r="H1243" s="125">
        <v>8.8000000000000007</v>
      </c>
      <c r="I1243" s="123"/>
      <c r="J1243" s="123"/>
      <c r="K1243" s="123">
        <f t="shared" ref="K1243:K1255" si="223">I1243+J1243</f>
        <v>0</v>
      </c>
      <c r="L1243" s="208"/>
    </row>
    <row r="1244" spans="1:12">
      <c r="A1244" s="235"/>
      <c r="B1244" s="122" t="s">
        <v>157</v>
      </c>
      <c r="C1244" s="123">
        <f>D1243</f>
        <v>54706</v>
      </c>
      <c r="D1244" s="124">
        <f t="shared" ref="D1244:D1254" si="224">C1244+E1244</f>
        <v>55181</v>
      </c>
      <c r="E1244" s="124">
        <v>475</v>
      </c>
      <c r="F1244" s="124">
        <v>61</v>
      </c>
      <c r="G1244" s="125">
        <f t="shared" ref="G1244:G1254" si="225">F1244/E1244*100</f>
        <v>12.842105263157894</v>
      </c>
      <c r="H1244" s="125">
        <v>8.8000000000000007</v>
      </c>
      <c r="I1244" s="123"/>
      <c r="J1244" s="123"/>
      <c r="K1244" s="123">
        <f t="shared" si="223"/>
        <v>0</v>
      </c>
      <c r="L1244" s="208"/>
    </row>
    <row r="1245" spans="1:12">
      <c r="A1245" s="235"/>
      <c r="B1245" s="122" t="s">
        <v>158</v>
      </c>
      <c r="C1245" s="123">
        <f t="shared" ref="C1245:C1254" si="226">D1244</f>
        <v>55181</v>
      </c>
      <c r="D1245" s="124">
        <f t="shared" si="224"/>
        <v>55795</v>
      </c>
      <c r="E1245" s="124">
        <v>614</v>
      </c>
      <c r="F1245" s="124">
        <v>65</v>
      </c>
      <c r="G1245" s="125">
        <f t="shared" si="225"/>
        <v>10.586319218241043</v>
      </c>
      <c r="H1245" s="125">
        <v>8.8000000000000007</v>
      </c>
      <c r="I1245" s="123"/>
      <c r="J1245" s="123"/>
      <c r="K1245" s="123">
        <f t="shared" si="223"/>
        <v>0</v>
      </c>
      <c r="L1245" s="208"/>
    </row>
    <row r="1246" spans="1:12">
      <c r="A1246" s="235"/>
      <c r="B1246" s="122" t="s">
        <v>159</v>
      </c>
      <c r="C1246" s="123">
        <f t="shared" si="226"/>
        <v>55795</v>
      </c>
      <c r="D1246" s="124">
        <f t="shared" si="224"/>
        <v>56284</v>
      </c>
      <c r="E1246" s="124">
        <v>489</v>
      </c>
      <c r="F1246" s="124">
        <v>68</v>
      </c>
      <c r="G1246" s="125">
        <f t="shared" si="225"/>
        <v>13.905930470347649</v>
      </c>
      <c r="H1246" s="125">
        <v>8.8000000000000007</v>
      </c>
      <c r="I1246" s="123"/>
      <c r="J1246" s="123"/>
      <c r="K1246" s="123">
        <f t="shared" si="223"/>
        <v>0</v>
      </c>
      <c r="L1246" s="208"/>
    </row>
    <row r="1247" spans="1:12">
      <c r="A1247" s="235"/>
      <c r="B1247" s="122" t="s">
        <v>160</v>
      </c>
      <c r="C1247" s="123">
        <f t="shared" si="226"/>
        <v>56284</v>
      </c>
      <c r="D1247" s="124">
        <f t="shared" si="224"/>
        <v>57020</v>
      </c>
      <c r="E1247" s="124">
        <v>736</v>
      </c>
      <c r="F1247" s="124">
        <v>76</v>
      </c>
      <c r="G1247" s="125">
        <f t="shared" si="225"/>
        <v>10.326086956521738</v>
      </c>
      <c r="H1247" s="125">
        <v>8.8000000000000007</v>
      </c>
      <c r="I1247" s="126"/>
      <c r="J1247" s="126"/>
      <c r="K1247" s="126">
        <f t="shared" si="223"/>
        <v>0</v>
      </c>
      <c r="L1247" s="207"/>
    </row>
    <row r="1248" spans="1:12">
      <c r="A1248" s="235"/>
      <c r="B1248" s="122" t="s">
        <v>161</v>
      </c>
      <c r="C1248" s="123">
        <f t="shared" si="226"/>
        <v>57020</v>
      </c>
      <c r="D1248" s="124">
        <f t="shared" si="224"/>
        <v>57382</v>
      </c>
      <c r="E1248" s="124">
        <v>362</v>
      </c>
      <c r="F1248" s="124">
        <v>45</v>
      </c>
      <c r="G1248" s="125">
        <f t="shared" si="225"/>
        <v>12.430939226519337</v>
      </c>
      <c r="H1248" s="125">
        <v>8.8000000000000007</v>
      </c>
      <c r="I1248" s="126"/>
      <c r="J1248" s="126"/>
      <c r="K1248" s="126">
        <f t="shared" si="223"/>
        <v>0</v>
      </c>
      <c r="L1248" s="207"/>
    </row>
    <row r="1249" spans="1:12">
      <c r="A1249" s="235"/>
      <c r="B1249" s="122" t="s">
        <v>162</v>
      </c>
      <c r="C1249" s="123">
        <f t="shared" si="226"/>
        <v>57382</v>
      </c>
      <c r="D1249" s="124">
        <f t="shared" si="224"/>
        <v>57849</v>
      </c>
      <c r="E1249" s="124">
        <v>467</v>
      </c>
      <c r="F1249" s="124">
        <v>42</v>
      </c>
      <c r="G1249" s="125">
        <f t="shared" si="225"/>
        <v>8.9935760171306214</v>
      </c>
      <c r="H1249" s="125">
        <v>8.8000000000000007</v>
      </c>
      <c r="I1249" s="126"/>
      <c r="J1249" s="126"/>
      <c r="K1249" s="126">
        <f t="shared" si="223"/>
        <v>0</v>
      </c>
      <c r="L1249" s="207"/>
    </row>
    <row r="1250" spans="1:12">
      <c r="A1250" s="235"/>
      <c r="B1250" s="122" t="s">
        <v>163</v>
      </c>
      <c r="C1250" s="123">
        <f t="shared" si="226"/>
        <v>57849</v>
      </c>
      <c r="D1250" s="124">
        <f t="shared" si="224"/>
        <v>58534</v>
      </c>
      <c r="E1250" s="124">
        <v>685</v>
      </c>
      <c r="F1250" s="124">
        <v>55</v>
      </c>
      <c r="G1250" s="125">
        <f t="shared" si="225"/>
        <v>8.0291970802919703</v>
      </c>
      <c r="H1250" s="125">
        <v>8.8000000000000007</v>
      </c>
      <c r="I1250" s="126"/>
      <c r="J1250" s="126"/>
      <c r="K1250" s="126">
        <f t="shared" si="223"/>
        <v>0</v>
      </c>
      <c r="L1250" s="207"/>
    </row>
    <row r="1251" spans="1:12">
      <c r="A1251" s="235"/>
      <c r="B1251" s="122" t="s">
        <v>164</v>
      </c>
      <c r="C1251" s="123">
        <f t="shared" si="226"/>
        <v>58534</v>
      </c>
      <c r="D1251" s="124">
        <f t="shared" si="224"/>
        <v>59043</v>
      </c>
      <c r="E1251" s="124">
        <v>509</v>
      </c>
      <c r="F1251" s="124">
        <v>77</v>
      </c>
      <c r="G1251" s="125">
        <f t="shared" si="225"/>
        <v>15.12770137524558</v>
      </c>
      <c r="H1251" s="125">
        <v>8.8000000000000007</v>
      </c>
      <c r="I1251" s="126"/>
      <c r="J1251" s="126"/>
      <c r="K1251" s="126">
        <f t="shared" si="223"/>
        <v>0</v>
      </c>
      <c r="L1251" s="207"/>
    </row>
    <row r="1252" spans="1:12">
      <c r="A1252" s="235"/>
      <c r="B1252" s="122" t="s">
        <v>165</v>
      </c>
      <c r="C1252" s="123">
        <f t="shared" si="226"/>
        <v>59043</v>
      </c>
      <c r="D1252" s="124">
        <f t="shared" si="224"/>
        <v>59701</v>
      </c>
      <c r="E1252" s="124">
        <v>658</v>
      </c>
      <c r="F1252" s="124">
        <v>28</v>
      </c>
      <c r="G1252" s="125">
        <f t="shared" si="225"/>
        <v>4.2553191489361701</v>
      </c>
      <c r="H1252" s="125">
        <v>8.8000000000000007</v>
      </c>
      <c r="I1252" s="126"/>
      <c r="J1252" s="126"/>
      <c r="K1252" s="126">
        <f t="shared" si="223"/>
        <v>0</v>
      </c>
      <c r="L1252" s="207"/>
    </row>
    <row r="1253" spans="1:12">
      <c r="A1253" s="235"/>
      <c r="B1253" s="122" t="s">
        <v>166</v>
      </c>
      <c r="C1253" s="123">
        <f t="shared" si="226"/>
        <v>59701</v>
      </c>
      <c r="D1253" s="124">
        <f t="shared" si="224"/>
        <v>60325</v>
      </c>
      <c r="E1253" s="124">
        <v>624</v>
      </c>
      <c r="F1253" s="124">
        <v>57</v>
      </c>
      <c r="G1253" s="125">
        <f t="shared" si="225"/>
        <v>9.1346153846153832</v>
      </c>
      <c r="H1253" s="125">
        <v>8.8000000000000007</v>
      </c>
      <c r="I1253" s="123">
        <v>8000</v>
      </c>
      <c r="J1253" s="123">
        <v>2500</v>
      </c>
      <c r="K1253" s="123">
        <f t="shared" si="223"/>
        <v>10500</v>
      </c>
      <c r="L1253" s="208"/>
    </row>
    <row r="1254" spans="1:12">
      <c r="A1254" s="235"/>
      <c r="B1254" s="122" t="s">
        <v>167</v>
      </c>
      <c r="C1254" s="123">
        <f t="shared" si="226"/>
        <v>60325</v>
      </c>
      <c r="D1254" s="124">
        <f t="shared" si="224"/>
        <v>60787</v>
      </c>
      <c r="E1254" s="124">
        <v>462</v>
      </c>
      <c r="F1254" s="124">
        <v>45</v>
      </c>
      <c r="G1254" s="125">
        <f t="shared" si="225"/>
        <v>9.7402597402597415</v>
      </c>
      <c r="H1254" s="125">
        <v>8.8000000000000007</v>
      </c>
      <c r="I1254" s="123">
        <v>2360</v>
      </c>
      <c r="J1254" s="123"/>
      <c r="K1254" s="123">
        <f t="shared" si="223"/>
        <v>2360</v>
      </c>
      <c r="L1254" s="208"/>
    </row>
    <row r="1255" spans="1:12" ht="15.75" thickBot="1">
      <c r="A1255" s="236"/>
      <c r="B1255" s="209" t="s">
        <v>168</v>
      </c>
      <c r="C1255" s="210"/>
      <c r="D1255" s="211"/>
      <c r="E1255" s="211">
        <f>SUM(E1243:E1254)</f>
        <v>6631</v>
      </c>
      <c r="F1255" s="211">
        <f>SUM(F1243:F1254)</f>
        <v>680</v>
      </c>
      <c r="G1255" s="212">
        <f>F1255/E1255*100</f>
        <v>10.254863519831096</v>
      </c>
      <c r="H1255" s="215">
        <v>8.8000000000000007</v>
      </c>
      <c r="I1255" s="210">
        <f>SUM(I1243:I1254)</f>
        <v>10360</v>
      </c>
      <c r="J1255" s="210">
        <f>SUM(J1243:J1254)</f>
        <v>2500</v>
      </c>
      <c r="K1255" s="210">
        <f t="shared" si="223"/>
        <v>12860</v>
      </c>
      <c r="L1255" s="214">
        <f>SUM(L1243:L1254)</f>
        <v>0</v>
      </c>
    </row>
    <row r="1256" spans="1:12" ht="15.75" thickBot="1"/>
    <row r="1257" spans="1:12" ht="18.75">
      <c r="A1257" s="234" t="s">
        <v>140</v>
      </c>
      <c r="B1257" s="146" t="s">
        <v>1</v>
      </c>
      <c r="C1257" s="187" t="s">
        <v>140</v>
      </c>
      <c r="D1257" s="148"/>
      <c r="E1257" s="148"/>
      <c r="F1257" s="148"/>
      <c r="G1257" s="148"/>
      <c r="H1257" s="148"/>
      <c r="I1257" s="148"/>
      <c r="J1257" s="148"/>
      <c r="K1257" s="148"/>
      <c r="L1257" s="149"/>
    </row>
    <row r="1258" spans="1:12">
      <c r="A1258" s="235"/>
      <c r="B1258" s="101" t="s">
        <v>151</v>
      </c>
      <c r="C1258" s="110" t="s">
        <v>189</v>
      </c>
      <c r="D1258" s="103"/>
      <c r="E1258" s="103"/>
      <c r="F1258" s="103"/>
      <c r="G1258" s="103"/>
      <c r="H1258" s="103"/>
      <c r="I1258" s="103"/>
      <c r="J1258" s="103"/>
      <c r="K1258" s="103"/>
      <c r="L1258" s="150"/>
    </row>
    <row r="1259" spans="1:12">
      <c r="A1259" s="235"/>
      <c r="B1259" s="101" t="s">
        <v>152</v>
      </c>
      <c r="C1259" s="110" t="s">
        <v>182</v>
      </c>
      <c r="D1259" s="103"/>
      <c r="E1259" s="103"/>
      <c r="F1259" s="103"/>
      <c r="G1259" s="103"/>
      <c r="H1259" s="103"/>
      <c r="I1259" s="103"/>
      <c r="J1259" s="103"/>
      <c r="K1259" s="103"/>
      <c r="L1259" s="150"/>
    </row>
    <row r="1260" spans="1:12">
      <c r="A1260" s="235"/>
      <c r="B1260" s="101" t="s">
        <v>6</v>
      </c>
      <c r="C1260" s="107">
        <v>9062</v>
      </c>
      <c r="D1260" s="103"/>
      <c r="E1260" s="103"/>
      <c r="F1260" s="103"/>
      <c r="G1260" s="103"/>
      <c r="H1260" s="103"/>
      <c r="I1260" s="103"/>
      <c r="J1260" s="103"/>
      <c r="K1260" s="103"/>
      <c r="L1260" s="150"/>
    </row>
    <row r="1261" spans="1:12">
      <c r="A1261" s="235"/>
      <c r="B1261" s="101" t="s">
        <v>153</v>
      </c>
      <c r="C1261" s="110" t="s">
        <v>141</v>
      </c>
      <c r="D1261" s="103"/>
      <c r="E1261" s="103"/>
      <c r="F1261" s="103"/>
      <c r="G1261" s="103"/>
      <c r="H1261" s="103"/>
      <c r="I1261" s="103"/>
      <c r="J1261" s="103"/>
      <c r="K1261" s="103"/>
      <c r="L1261" s="150"/>
    </row>
    <row r="1262" spans="1:12">
      <c r="A1262" s="235"/>
      <c r="B1262" s="101" t="s">
        <v>154</v>
      </c>
      <c r="C1262" s="107">
        <v>2009</v>
      </c>
      <c r="D1262" s="103"/>
      <c r="E1262" s="103"/>
      <c r="F1262" s="103"/>
      <c r="G1262" s="103"/>
      <c r="H1262" s="103"/>
      <c r="I1262" s="103"/>
      <c r="J1262" s="103"/>
      <c r="K1262" s="103"/>
      <c r="L1262" s="150"/>
    </row>
    <row r="1263" spans="1:12">
      <c r="A1263" s="235"/>
      <c r="B1263" s="99"/>
      <c r="C1263" s="105"/>
      <c r="D1263" s="105"/>
      <c r="E1263" s="105"/>
      <c r="F1263" s="105"/>
      <c r="G1263" s="105"/>
      <c r="H1263" s="105"/>
      <c r="I1263" s="105"/>
      <c r="J1263" s="105"/>
      <c r="K1263" s="105"/>
      <c r="L1263" s="151"/>
    </row>
    <row r="1264" spans="1:12" ht="75">
      <c r="A1264" s="235"/>
      <c r="B1264" s="108">
        <v>2017</v>
      </c>
      <c r="C1264" s="109" t="s">
        <v>170</v>
      </c>
      <c r="D1264" s="109" t="s">
        <v>171</v>
      </c>
      <c r="E1264" s="109" t="s">
        <v>173</v>
      </c>
      <c r="F1264" s="109" t="s">
        <v>174</v>
      </c>
      <c r="G1264" s="109" t="s">
        <v>177</v>
      </c>
      <c r="H1264" s="109" t="s">
        <v>175</v>
      </c>
      <c r="I1264" s="109" t="s">
        <v>172</v>
      </c>
      <c r="J1264" s="109" t="s">
        <v>178</v>
      </c>
      <c r="K1264" s="109" t="s">
        <v>179</v>
      </c>
      <c r="L1264" s="152" t="s">
        <v>176</v>
      </c>
    </row>
    <row r="1265" spans="1:12">
      <c r="A1265" s="235"/>
      <c r="B1265" s="122" t="s">
        <v>156</v>
      </c>
      <c r="C1265" s="123">
        <v>125634</v>
      </c>
      <c r="D1265" s="124">
        <f>C1265+E1265</f>
        <v>126526</v>
      </c>
      <c r="E1265" s="124">
        <v>892</v>
      </c>
      <c r="F1265" s="124">
        <v>77</v>
      </c>
      <c r="G1265" s="125">
        <f>F1265/E1265*100</f>
        <v>8.6322869955156953</v>
      </c>
      <c r="H1265" s="125">
        <v>6.6</v>
      </c>
      <c r="I1265" s="123"/>
      <c r="J1265" s="123"/>
      <c r="K1265" s="123">
        <f t="shared" ref="K1265:K1277" si="227">I1265+J1265</f>
        <v>0</v>
      </c>
      <c r="L1265" s="208"/>
    </row>
    <row r="1266" spans="1:12">
      <c r="A1266" s="235"/>
      <c r="B1266" s="122" t="s">
        <v>157</v>
      </c>
      <c r="C1266" s="123">
        <f>D1265</f>
        <v>126526</v>
      </c>
      <c r="D1266" s="124">
        <f t="shared" ref="D1266:D1276" si="228">C1266+E1266</f>
        <v>127110</v>
      </c>
      <c r="E1266" s="124">
        <v>584</v>
      </c>
      <c r="F1266" s="124">
        <v>50</v>
      </c>
      <c r="G1266" s="125">
        <f t="shared" ref="G1266:G1276" si="229">F1266/E1266*100</f>
        <v>8.5616438356164384</v>
      </c>
      <c r="H1266" s="125">
        <v>6.6</v>
      </c>
      <c r="I1266" s="123">
        <v>1250</v>
      </c>
      <c r="J1266" s="123"/>
      <c r="K1266" s="123">
        <f t="shared" si="227"/>
        <v>1250</v>
      </c>
      <c r="L1266" s="208"/>
    </row>
    <row r="1267" spans="1:12">
      <c r="A1267" s="235"/>
      <c r="B1267" s="122" t="s">
        <v>158</v>
      </c>
      <c r="C1267" s="123">
        <f t="shared" ref="C1267:C1276" si="230">D1266</f>
        <v>127110</v>
      </c>
      <c r="D1267" s="124">
        <f t="shared" si="228"/>
        <v>127793</v>
      </c>
      <c r="E1267" s="124">
        <v>683</v>
      </c>
      <c r="F1267" s="124">
        <v>59</v>
      </c>
      <c r="G1267" s="125">
        <f t="shared" si="229"/>
        <v>8.6383601756954622</v>
      </c>
      <c r="H1267" s="125">
        <v>6.6</v>
      </c>
      <c r="I1267" s="123"/>
      <c r="J1267" s="123"/>
      <c r="K1267" s="123">
        <f t="shared" si="227"/>
        <v>0</v>
      </c>
      <c r="L1267" s="208"/>
    </row>
    <row r="1268" spans="1:12">
      <c r="A1268" s="235"/>
      <c r="B1268" s="122" t="s">
        <v>159</v>
      </c>
      <c r="C1268" s="123">
        <f t="shared" si="230"/>
        <v>127793</v>
      </c>
      <c r="D1268" s="124">
        <f t="shared" si="228"/>
        <v>128394</v>
      </c>
      <c r="E1268" s="124">
        <v>601</v>
      </c>
      <c r="F1268" s="124">
        <v>49</v>
      </c>
      <c r="G1268" s="125">
        <f t="shared" si="229"/>
        <v>8.1530782029950082</v>
      </c>
      <c r="H1268" s="125">
        <v>6.6</v>
      </c>
      <c r="I1268" s="123"/>
      <c r="J1268" s="123"/>
      <c r="K1268" s="123">
        <f t="shared" si="227"/>
        <v>0</v>
      </c>
      <c r="L1268" s="208"/>
    </row>
    <row r="1269" spans="1:12">
      <c r="A1269" s="235"/>
      <c r="B1269" s="122" t="s">
        <v>160</v>
      </c>
      <c r="C1269" s="123">
        <f t="shared" si="230"/>
        <v>128394</v>
      </c>
      <c r="D1269" s="124">
        <f t="shared" si="228"/>
        <v>129351</v>
      </c>
      <c r="E1269" s="124">
        <v>957</v>
      </c>
      <c r="F1269" s="124">
        <v>76</v>
      </c>
      <c r="G1269" s="125">
        <f t="shared" si="229"/>
        <v>7.9414838035527691</v>
      </c>
      <c r="H1269" s="125">
        <v>6.6</v>
      </c>
      <c r="I1269" s="126"/>
      <c r="J1269" s="126"/>
      <c r="K1269" s="126">
        <f t="shared" si="227"/>
        <v>0</v>
      </c>
      <c r="L1269" s="207"/>
    </row>
    <row r="1270" spans="1:12">
      <c r="A1270" s="235"/>
      <c r="B1270" s="122" t="s">
        <v>161</v>
      </c>
      <c r="C1270" s="123">
        <f t="shared" si="230"/>
        <v>129351</v>
      </c>
      <c r="D1270" s="124">
        <f t="shared" si="228"/>
        <v>129900</v>
      </c>
      <c r="E1270" s="124">
        <v>549</v>
      </c>
      <c r="F1270" s="124">
        <v>45</v>
      </c>
      <c r="G1270" s="125">
        <f t="shared" si="229"/>
        <v>8.1967213114754092</v>
      </c>
      <c r="H1270" s="125">
        <v>6.6</v>
      </c>
      <c r="I1270" s="126"/>
      <c r="J1270" s="126"/>
      <c r="K1270" s="126">
        <f t="shared" si="227"/>
        <v>0</v>
      </c>
      <c r="L1270" s="207"/>
    </row>
    <row r="1271" spans="1:12">
      <c r="A1271" s="235"/>
      <c r="B1271" s="122" t="s">
        <v>162</v>
      </c>
      <c r="C1271" s="123">
        <f t="shared" si="230"/>
        <v>129900</v>
      </c>
      <c r="D1271" s="124">
        <f t="shared" si="228"/>
        <v>130596</v>
      </c>
      <c r="E1271" s="124">
        <v>696</v>
      </c>
      <c r="F1271" s="124">
        <v>64</v>
      </c>
      <c r="G1271" s="125">
        <f t="shared" si="229"/>
        <v>9.1954022988505741</v>
      </c>
      <c r="H1271" s="125">
        <v>6.6</v>
      </c>
      <c r="I1271" s="126"/>
      <c r="J1271" s="126"/>
      <c r="K1271" s="126">
        <f t="shared" si="227"/>
        <v>0</v>
      </c>
      <c r="L1271" s="207"/>
    </row>
    <row r="1272" spans="1:12">
      <c r="A1272" s="235"/>
      <c r="B1272" s="122" t="s">
        <v>163</v>
      </c>
      <c r="C1272" s="123">
        <f t="shared" si="230"/>
        <v>130596</v>
      </c>
      <c r="D1272" s="124">
        <f t="shared" si="228"/>
        <v>131405</v>
      </c>
      <c r="E1272" s="124">
        <v>809</v>
      </c>
      <c r="F1272" s="124">
        <v>65</v>
      </c>
      <c r="G1272" s="125">
        <f t="shared" si="229"/>
        <v>8.0346106304079115</v>
      </c>
      <c r="H1272" s="125">
        <v>6.6</v>
      </c>
      <c r="I1272" s="126"/>
      <c r="J1272" s="126">
        <v>25986</v>
      </c>
      <c r="K1272" s="126">
        <f t="shared" si="227"/>
        <v>25986</v>
      </c>
      <c r="L1272" s="207"/>
    </row>
    <row r="1273" spans="1:12">
      <c r="A1273" s="235"/>
      <c r="B1273" s="122" t="s">
        <v>164</v>
      </c>
      <c r="C1273" s="123">
        <f t="shared" si="230"/>
        <v>131405</v>
      </c>
      <c r="D1273" s="124">
        <f t="shared" si="228"/>
        <v>131963</v>
      </c>
      <c r="E1273" s="124">
        <v>558</v>
      </c>
      <c r="F1273" s="124">
        <v>48</v>
      </c>
      <c r="G1273" s="125">
        <f t="shared" si="229"/>
        <v>8.6021505376344098</v>
      </c>
      <c r="H1273" s="125">
        <v>6.6</v>
      </c>
      <c r="I1273" s="126"/>
      <c r="J1273" s="126"/>
      <c r="K1273" s="126">
        <f t="shared" si="227"/>
        <v>0</v>
      </c>
      <c r="L1273" s="207"/>
    </row>
    <row r="1274" spans="1:12">
      <c r="A1274" s="235"/>
      <c r="B1274" s="122" t="s">
        <v>165</v>
      </c>
      <c r="C1274" s="123">
        <f t="shared" si="230"/>
        <v>131963</v>
      </c>
      <c r="D1274" s="124">
        <f t="shared" si="228"/>
        <v>132825</v>
      </c>
      <c r="E1274" s="124">
        <v>862</v>
      </c>
      <c r="F1274" s="124">
        <v>71</v>
      </c>
      <c r="G1274" s="125">
        <f t="shared" si="229"/>
        <v>8.2366589327146169</v>
      </c>
      <c r="H1274" s="125">
        <v>6.6</v>
      </c>
      <c r="I1274" s="126">
        <v>4950</v>
      </c>
      <c r="J1274" s="126">
        <v>10339</v>
      </c>
      <c r="K1274" s="126">
        <f t="shared" si="227"/>
        <v>15289</v>
      </c>
      <c r="L1274" s="207"/>
    </row>
    <row r="1275" spans="1:12">
      <c r="A1275" s="235"/>
      <c r="B1275" s="122" t="s">
        <v>166</v>
      </c>
      <c r="C1275" s="123">
        <f t="shared" si="230"/>
        <v>132825</v>
      </c>
      <c r="D1275" s="124">
        <f t="shared" si="228"/>
        <v>133560</v>
      </c>
      <c r="E1275" s="124">
        <v>735</v>
      </c>
      <c r="F1275" s="124">
        <v>63</v>
      </c>
      <c r="G1275" s="125">
        <f t="shared" si="229"/>
        <v>8.5714285714285712</v>
      </c>
      <c r="H1275" s="125">
        <v>6.6</v>
      </c>
      <c r="I1275" s="123"/>
      <c r="J1275" s="123"/>
      <c r="K1275" s="123">
        <f t="shared" si="227"/>
        <v>0</v>
      </c>
      <c r="L1275" s="208"/>
    </row>
    <row r="1276" spans="1:12">
      <c r="A1276" s="235"/>
      <c r="B1276" s="122" t="s">
        <v>167</v>
      </c>
      <c r="C1276" s="123">
        <f t="shared" si="230"/>
        <v>133560</v>
      </c>
      <c r="D1276" s="124">
        <f t="shared" si="228"/>
        <v>134050</v>
      </c>
      <c r="E1276" s="124">
        <v>490</v>
      </c>
      <c r="F1276" s="124">
        <v>43</v>
      </c>
      <c r="G1276" s="125">
        <f t="shared" si="229"/>
        <v>8.7755102040816322</v>
      </c>
      <c r="H1276" s="125">
        <v>6.6</v>
      </c>
      <c r="I1276" s="123"/>
      <c r="J1276" s="123"/>
      <c r="K1276" s="123">
        <f t="shared" si="227"/>
        <v>0</v>
      </c>
      <c r="L1276" s="208"/>
    </row>
    <row r="1277" spans="1:12" ht="15.75" thickBot="1">
      <c r="A1277" s="236"/>
      <c r="B1277" s="209" t="s">
        <v>168</v>
      </c>
      <c r="C1277" s="210"/>
      <c r="D1277" s="211"/>
      <c r="E1277" s="211">
        <f>SUM(E1265:E1276)</f>
        <v>8416</v>
      </c>
      <c r="F1277" s="211">
        <f>SUM(F1265:F1276)</f>
        <v>710</v>
      </c>
      <c r="G1277" s="212">
        <f>F1277/E1277*100</f>
        <v>8.4363117870722437</v>
      </c>
      <c r="H1277" s="215">
        <v>6.6</v>
      </c>
      <c r="I1277" s="210">
        <f>SUM(I1265:I1276)</f>
        <v>6200</v>
      </c>
      <c r="J1277" s="210">
        <f>SUM(J1265:J1276)</f>
        <v>36325</v>
      </c>
      <c r="K1277" s="210">
        <f t="shared" si="227"/>
        <v>42525</v>
      </c>
      <c r="L1277" s="214">
        <f>SUM(L1265:L1276)</f>
        <v>0</v>
      </c>
    </row>
    <row r="1278" spans="1:12" ht="15.75" thickBot="1"/>
    <row r="1279" spans="1:12" ht="18.75">
      <c r="A1279" s="234" t="s">
        <v>142</v>
      </c>
      <c r="B1279" s="146" t="s">
        <v>1</v>
      </c>
      <c r="C1279" s="187" t="s">
        <v>142</v>
      </c>
      <c r="D1279" s="148"/>
      <c r="E1279" s="148"/>
      <c r="F1279" s="148"/>
      <c r="G1279" s="148"/>
      <c r="H1279" s="148"/>
      <c r="I1279" s="148"/>
      <c r="J1279" s="148"/>
      <c r="K1279" s="148"/>
      <c r="L1279" s="149"/>
    </row>
    <row r="1280" spans="1:12">
      <c r="A1280" s="235"/>
      <c r="B1280" s="101" t="s">
        <v>151</v>
      </c>
      <c r="C1280" s="110" t="s">
        <v>212</v>
      </c>
      <c r="D1280" s="103"/>
      <c r="E1280" s="103"/>
      <c r="F1280" s="103"/>
      <c r="G1280" s="103"/>
      <c r="H1280" s="103"/>
      <c r="I1280" s="103"/>
      <c r="J1280" s="103"/>
      <c r="K1280" s="103"/>
      <c r="L1280" s="150"/>
    </row>
    <row r="1281" spans="1:12">
      <c r="A1281" s="235"/>
      <c r="B1281" s="101" t="s">
        <v>152</v>
      </c>
      <c r="C1281" s="110" t="s">
        <v>182</v>
      </c>
      <c r="D1281" s="103"/>
      <c r="E1281" s="103"/>
      <c r="F1281" s="103"/>
      <c r="G1281" s="103"/>
      <c r="H1281" s="103"/>
      <c r="I1281" s="103"/>
      <c r="J1281" s="103"/>
      <c r="K1281" s="103"/>
      <c r="L1281" s="150"/>
    </row>
    <row r="1282" spans="1:12">
      <c r="A1282" s="235"/>
      <c r="B1282" s="101" t="s">
        <v>6</v>
      </c>
      <c r="C1282" s="127">
        <v>9081</v>
      </c>
      <c r="D1282" s="103"/>
      <c r="E1282" s="103"/>
      <c r="F1282" s="103"/>
      <c r="G1282" s="103"/>
      <c r="H1282" s="103"/>
      <c r="I1282" s="103"/>
      <c r="J1282" s="103"/>
      <c r="K1282" s="103"/>
      <c r="L1282" s="150"/>
    </row>
    <row r="1283" spans="1:12">
      <c r="A1283" s="235"/>
      <c r="B1283" s="101" t="s">
        <v>153</v>
      </c>
      <c r="C1283" s="110" t="s">
        <v>144</v>
      </c>
      <c r="D1283" s="103"/>
      <c r="E1283" s="103"/>
      <c r="F1283" s="103"/>
      <c r="G1283" s="103"/>
      <c r="H1283" s="103"/>
      <c r="I1283" s="103"/>
      <c r="J1283" s="103"/>
      <c r="K1283" s="103"/>
      <c r="L1283" s="150"/>
    </row>
    <row r="1284" spans="1:12">
      <c r="A1284" s="235"/>
      <c r="B1284" s="101" t="s">
        <v>154</v>
      </c>
      <c r="C1284" s="107">
        <v>2009</v>
      </c>
      <c r="D1284" s="103"/>
      <c r="E1284" s="103"/>
      <c r="F1284" s="103"/>
      <c r="G1284" s="103"/>
      <c r="H1284" s="103"/>
      <c r="I1284" s="103"/>
      <c r="J1284" s="103"/>
      <c r="K1284" s="103"/>
      <c r="L1284" s="150"/>
    </row>
    <row r="1285" spans="1:12">
      <c r="A1285" s="235"/>
      <c r="B1285" s="99"/>
      <c r="C1285" s="105"/>
      <c r="D1285" s="105"/>
      <c r="E1285" s="105"/>
      <c r="F1285" s="105"/>
      <c r="G1285" s="105"/>
      <c r="H1285" s="105"/>
      <c r="I1285" s="105"/>
      <c r="J1285" s="105"/>
      <c r="K1285" s="105"/>
      <c r="L1285" s="151"/>
    </row>
    <row r="1286" spans="1:12" ht="75">
      <c r="A1286" s="235"/>
      <c r="B1286" s="108">
        <v>2017</v>
      </c>
      <c r="C1286" s="109" t="s">
        <v>170</v>
      </c>
      <c r="D1286" s="109" t="s">
        <v>171</v>
      </c>
      <c r="E1286" s="109" t="s">
        <v>173</v>
      </c>
      <c r="F1286" s="109" t="s">
        <v>174</v>
      </c>
      <c r="G1286" s="109" t="s">
        <v>177</v>
      </c>
      <c r="H1286" s="109" t="s">
        <v>175</v>
      </c>
      <c r="I1286" s="109" t="s">
        <v>172</v>
      </c>
      <c r="J1286" s="109" t="s">
        <v>178</v>
      </c>
      <c r="K1286" s="109" t="s">
        <v>179</v>
      </c>
      <c r="L1286" s="152" t="s">
        <v>176</v>
      </c>
    </row>
    <row r="1287" spans="1:12">
      <c r="A1287" s="235"/>
      <c r="B1287" s="122" t="s">
        <v>156</v>
      </c>
      <c r="C1287" s="123">
        <v>27268</v>
      </c>
      <c r="D1287" s="124">
        <f>C1287+E1287</f>
        <v>27553</v>
      </c>
      <c r="E1287" s="124">
        <v>285</v>
      </c>
      <c r="F1287" s="124">
        <v>30</v>
      </c>
      <c r="G1287" s="125">
        <f>F1287/E1287*100</f>
        <v>10.526315789473683</v>
      </c>
      <c r="H1287" s="125">
        <v>5.9</v>
      </c>
      <c r="I1287" s="123"/>
      <c r="J1287" s="123"/>
      <c r="K1287" s="123">
        <f t="shared" ref="K1287:K1299" si="231">I1287+J1287</f>
        <v>0</v>
      </c>
      <c r="L1287" s="208"/>
    </row>
    <row r="1288" spans="1:12">
      <c r="A1288" s="235"/>
      <c r="B1288" s="122" t="s">
        <v>157</v>
      </c>
      <c r="C1288" s="123">
        <f>D1287</f>
        <v>27553</v>
      </c>
      <c r="D1288" s="124">
        <f t="shared" ref="D1288:D1298" si="232">C1288+E1288</f>
        <v>27770</v>
      </c>
      <c r="E1288" s="124">
        <v>217</v>
      </c>
      <c r="F1288" s="124">
        <v>25</v>
      </c>
      <c r="G1288" s="125">
        <f t="shared" ref="G1288:G1298" si="233">F1288/E1288*100</f>
        <v>11.52073732718894</v>
      </c>
      <c r="H1288" s="125">
        <v>5.9</v>
      </c>
      <c r="I1288" s="123"/>
      <c r="J1288" s="123"/>
      <c r="K1288" s="123">
        <f t="shared" si="231"/>
        <v>0</v>
      </c>
      <c r="L1288" s="208"/>
    </row>
    <row r="1289" spans="1:12">
      <c r="A1289" s="235"/>
      <c r="B1289" s="122" t="s">
        <v>158</v>
      </c>
      <c r="C1289" s="123">
        <f t="shared" ref="C1289:C1298" si="234">D1288</f>
        <v>27770</v>
      </c>
      <c r="D1289" s="124">
        <f t="shared" si="232"/>
        <v>28083</v>
      </c>
      <c r="E1289" s="124">
        <v>313</v>
      </c>
      <c r="F1289" s="124">
        <v>29</v>
      </c>
      <c r="G1289" s="125">
        <f t="shared" si="233"/>
        <v>9.2651757188498394</v>
      </c>
      <c r="H1289" s="125">
        <v>5.9</v>
      </c>
      <c r="I1289" s="123"/>
      <c r="J1289" s="123"/>
      <c r="K1289" s="123">
        <f t="shared" si="231"/>
        <v>0</v>
      </c>
      <c r="L1289" s="208"/>
    </row>
    <row r="1290" spans="1:12">
      <c r="A1290" s="235"/>
      <c r="B1290" s="122" t="s">
        <v>159</v>
      </c>
      <c r="C1290" s="123">
        <f t="shared" si="234"/>
        <v>28083</v>
      </c>
      <c r="D1290" s="124">
        <f t="shared" si="232"/>
        <v>28312</v>
      </c>
      <c r="E1290" s="124">
        <v>229</v>
      </c>
      <c r="F1290" s="124">
        <v>21</v>
      </c>
      <c r="G1290" s="125">
        <f t="shared" si="233"/>
        <v>9.1703056768558966</v>
      </c>
      <c r="H1290" s="125">
        <v>5.9</v>
      </c>
      <c r="I1290" s="123"/>
      <c r="J1290" s="123"/>
      <c r="K1290" s="123">
        <f t="shared" si="231"/>
        <v>0</v>
      </c>
      <c r="L1290" s="208"/>
    </row>
    <row r="1291" spans="1:12">
      <c r="A1291" s="235"/>
      <c r="B1291" s="122" t="s">
        <v>160</v>
      </c>
      <c r="C1291" s="123">
        <f t="shared" si="234"/>
        <v>28312</v>
      </c>
      <c r="D1291" s="124">
        <f t="shared" si="232"/>
        <v>28608</v>
      </c>
      <c r="E1291" s="124">
        <v>296</v>
      </c>
      <c r="F1291" s="124">
        <v>28</v>
      </c>
      <c r="G1291" s="125">
        <f t="shared" si="233"/>
        <v>9.4594594594594597</v>
      </c>
      <c r="H1291" s="125">
        <v>5.9</v>
      </c>
      <c r="I1291" s="126"/>
      <c r="J1291" s="126"/>
      <c r="K1291" s="126">
        <f t="shared" si="231"/>
        <v>0</v>
      </c>
      <c r="L1291" s="207"/>
    </row>
    <row r="1292" spans="1:12">
      <c r="A1292" s="235"/>
      <c r="B1292" s="122" t="s">
        <v>161</v>
      </c>
      <c r="C1292" s="123">
        <f t="shared" si="234"/>
        <v>28608</v>
      </c>
      <c r="D1292" s="124">
        <f t="shared" si="232"/>
        <v>28821</v>
      </c>
      <c r="E1292" s="124">
        <v>213</v>
      </c>
      <c r="F1292" s="124">
        <v>22</v>
      </c>
      <c r="G1292" s="125">
        <f t="shared" si="233"/>
        <v>10.328638497652582</v>
      </c>
      <c r="H1292" s="125">
        <v>5.9</v>
      </c>
      <c r="I1292" s="126"/>
      <c r="J1292" s="126"/>
      <c r="K1292" s="126">
        <f t="shared" si="231"/>
        <v>0</v>
      </c>
      <c r="L1292" s="207"/>
    </row>
    <row r="1293" spans="1:12">
      <c r="A1293" s="235"/>
      <c r="B1293" s="122" t="s">
        <v>162</v>
      </c>
      <c r="C1293" s="123">
        <f t="shared" si="234"/>
        <v>28821</v>
      </c>
      <c r="D1293" s="124">
        <f t="shared" si="232"/>
        <v>29041</v>
      </c>
      <c r="E1293" s="124">
        <v>220</v>
      </c>
      <c r="F1293" s="124">
        <v>24</v>
      </c>
      <c r="G1293" s="125">
        <f t="shared" si="233"/>
        <v>10.909090909090908</v>
      </c>
      <c r="H1293" s="125">
        <v>5.9</v>
      </c>
      <c r="I1293" s="126"/>
      <c r="J1293" s="126"/>
      <c r="K1293" s="126">
        <f t="shared" si="231"/>
        <v>0</v>
      </c>
      <c r="L1293" s="207"/>
    </row>
    <row r="1294" spans="1:12">
      <c r="A1294" s="235"/>
      <c r="B1294" s="122" t="s">
        <v>163</v>
      </c>
      <c r="C1294" s="123">
        <f t="shared" si="234"/>
        <v>29041</v>
      </c>
      <c r="D1294" s="124">
        <f t="shared" si="232"/>
        <v>29313</v>
      </c>
      <c r="E1294" s="124">
        <v>272</v>
      </c>
      <c r="F1294" s="124">
        <v>28</v>
      </c>
      <c r="G1294" s="125">
        <f t="shared" si="233"/>
        <v>10.294117647058822</v>
      </c>
      <c r="H1294" s="125">
        <v>5.9</v>
      </c>
      <c r="I1294" s="126"/>
      <c r="J1294" s="126"/>
      <c r="K1294" s="126">
        <f t="shared" si="231"/>
        <v>0</v>
      </c>
      <c r="L1294" s="207"/>
    </row>
    <row r="1295" spans="1:12">
      <c r="A1295" s="235"/>
      <c r="B1295" s="122" t="s">
        <v>164</v>
      </c>
      <c r="C1295" s="123">
        <f t="shared" si="234"/>
        <v>29313</v>
      </c>
      <c r="D1295" s="124">
        <f t="shared" si="232"/>
        <v>29602</v>
      </c>
      <c r="E1295" s="124">
        <v>289</v>
      </c>
      <c r="F1295" s="124">
        <v>27</v>
      </c>
      <c r="G1295" s="125">
        <f t="shared" si="233"/>
        <v>9.3425605536332181</v>
      </c>
      <c r="H1295" s="125">
        <v>5.9</v>
      </c>
      <c r="I1295" s="126"/>
      <c r="J1295" s="126"/>
      <c r="K1295" s="126">
        <f t="shared" si="231"/>
        <v>0</v>
      </c>
      <c r="L1295" s="207"/>
    </row>
    <row r="1296" spans="1:12">
      <c r="A1296" s="235"/>
      <c r="B1296" s="122" t="s">
        <v>165</v>
      </c>
      <c r="C1296" s="123">
        <f t="shared" si="234"/>
        <v>29602</v>
      </c>
      <c r="D1296" s="124">
        <f t="shared" si="232"/>
        <v>29807</v>
      </c>
      <c r="E1296" s="124">
        <v>205</v>
      </c>
      <c r="F1296" s="124">
        <v>22</v>
      </c>
      <c r="G1296" s="125">
        <f t="shared" si="233"/>
        <v>10.731707317073171</v>
      </c>
      <c r="H1296" s="125">
        <v>5.9</v>
      </c>
      <c r="I1296" s="126"/>
      <c r="J1296" s="126"/>
      <c r="K1296" s="126">
        <f t="shared" si="231"/>
        <v>0</v>
      </c>
      <c r="L1296" s="207"/>
    </row>
    <row r="1297" spans="1:12">
      <c r="A1297" s="235"/>
      <c r="B1297" s="122" t="s">
        <v>166</v>
      </c>
      <c r="C1297" s="123">
        <f t="shared" si="234"/>
        <v>29807</v>
      </c>
      <c r="D1297" s="124">
        <f t="shared" si="232"/>
        <v>30082</v>
      </c>
      <c r="E1297" s="124">
        <v>275</v>
      </c>
      <c r="F1297" s="124">
        <v>27</v>
      </c>
      <c r="G1297" s="125">
        <f t="shared" si="233"/>
        <v>9.8181818181818183</v>
      </c>
      <c r="H1297" s="125">
        <v>5.9</v>
      </c>
      <c r="I1297" s="123"/>
      <c r="J1297" s="123"/>
      <c r="K1297" s="123">
        <f t="shared" si="231"/>
        <v>0</v>
      </c>
      <c r="L1297" s="208"/>
    </row>
    <row r="1298" spans="1:12">
      <c r="A1298" s="235"/>
      <c r="B1298" s="122" t="s">
        <v>167</v>
      </c>
      <c r="C1298" s="123">
        <f t="shared" si="234"/>
        <v>30082</v>
      </c>
      <c r="D1298" s="124">
        <f t="shared" si="232"/>
        <v>30198</v>
      </c>
      <c r="E1298" s="124">
        <v>116</v>
      </c>
      <c r="F1298" s="124">
        <v>12</v>
      </c>
      <c r="G1298" s="125">
        <f t="shared" si="233"/>
        <v>10.344827586206897</v>
      </c>
      <c r="H1298" s="125">
        <v>5.9</v>
      </c>
      <c r="I1298" s="123">
        <v>8210</v>
      </c>
      <c r="J1298" s="123">
        <v>19914</v>
      </c>
      <c r="K1298" s="123">
        <f t="shared" si="231"/>
        <v>28124</v>
      </c>
      <c r="L1298" s="208">
        <v>19914</v>
      </c>
    </row>
    <row r="1299" spans="1:12" ht="15.75" thickBot="1">
      <c r="A1299" s="236"/>
      <c r="B1299" s="209" t="s">
        <v>168</v>
      </c>
      <c r="C1299" s="210"/>
      <c r="D1299" s="211"/>
      <c r="E1299" s="211">
        <f>SUM(E1287:E1298)</f>
        <v>2930</v>
      </c>
      <c r="F1299" s="211">
        <f>SUM(F1287:F1298)</f>
        <v>295</v>
      </c>
      <c r="G1299" s="212">
        <f>F1299/E1299*100</f>
        <v>10.068259385665529</v>
      </c>
      <c r="H1299" s="215">
        <v>5.9</v>
      </c>
      <c r="I1299" s="210">
        <f>SUM(I1287:I1298)</f>
        <v>8210</v>
      </c>
      <c r="J1299" s="210">
        <f>SUM(J1287:J1298)</f>
        <v>19914</v>
      </c>
      <c r="K1299" s="210">
        <f t="shared" si="231"/>
        <v>28124</v>
      </c>
      <c r="L1299" s="214">
        <f>SUM(L1287:L1298)</f>
        <v>19914</v>
      </c>
    </row>
    <row r="1300" spans="1:12" ht="15.75" thickBot="1"/>
    <row r="1301" spans="1:12" ht="18.75">
      <c r="A1301" s="234" t="s">
        <v>220</v>
      </c>
      <c r="B1301" s="146" t="s">
        <v>1</v>
      </c>
      <c r="C1301" s="187" t="s">
        <v>220</v>
      </c>
      <c r="D1301" s="148"/>
      <c r="E1301" s="148"/>
      <c r="F1301" s="148"/>
      <c r="G1301" s="148"/>
      <c r="H1301" s="148"/>
      <c r="I1301" s="148"/>
      <c r="J1301" s="148"/>
      <c r="K1301" s="148"/>
      <c r="L1301" s="149"/>
    </row>
    <row r="1302" spans="1:12">
      <c r="A1302" s="235"/>
      <c r="B1302" s="101" t="s">
        <v>151</v>
      </c>
      <c r="C1302" s="110" t="s">
        <v>221</v>
      </c>
      <c r="D1302" s="103"/>
      <c r="E1302" s="103"/>
      <c r="F1302" s="103"/>
      <c r="G1302" s="103"/>
      <c r="H1302" s="103"/>
      <c r="I1302" s="103"/>
      <c r="J1302" s="103"/>
      <c r="K1302" s="103"/>
      <c r="L1302" s="150"/>
    </row>
    <row r="1303" spans="1:12">
      <c r="A1303" s="235"/>
      <c r="B1303" s="101" t="s">
        <v>152</v>
      </c>
      <c r="C1303" s="110"/>
      <c r="D1303" s="103"/>
      <c r="E1303" s="103"/>
      <c r="F1303" s="103"/>
      <c r="G1303" s="103"/>
      <c r="H1303" s="103"/>
      <c r="I1303" s="103"/>
      <c r="J1303" s="103"/>
      <c r="K1303" s="103"/>
      <c r="L1303" s="150"/>
    </row>
    <row r="1304" spans="1:12">
      <c r="A1304" s="235"/>
      <c r="B1304" s="101" t="s">
        <v>6</v>
      </c>
      <c r="C1304" s="127">
        <v>9410</v>
      </c>
      <c r="D1304" s="103"/>
      <c r="E1304" s="103"/>
      <c r="F1304" s="103"/>
      <c r="G1304" s="103"/>
      <c r="H1304" s="103"/>
      <c r="I1304" s="103"/>
      <c r="J1304" s="103"/>
      <c r="K1304" s="103"/>
      <c r="L1304" s="150"/>
    </row>
    <row r="1305" spans="1:12">
      <c r="A1305" s="235"/>
      <c r="B1305" s="101" t="s">
        <v>153</v>
      </c>
      <c r="C1305" s="110" t="s">
        <v>139</v>
      </c>
      <c r="D1305" s="103"/>
      <c r="E1305" s="103"/>
      <c r="F1305" s="103"/>
      <c r="G1305" s="103"/>
      <c r="H1305" s="103"/>
      <c r="I1305" s="103"/>
      <c r="J1305" s="103"/>
      <c r="K1305" s="103"/>
      <c r="L1305" s="150"/>
    </row>
    <row r="1306" spans="1:12">
      <c r="A1306" s="235"/>
      <c r="B1306" s="101" t="s">
        <v>154</v>
      </c>
      <c r="C1306" s="107">
        <v>2009</v>
      </c>
      <c r="D1306" s="103"/>
      <c r="E1306" s="103"/>
      <c r="F1306" s="103"/>
      <c r="G1306" s="103"/>
      <c r="H1306" s="103"/>
      <c r="I1306" s="103"/>
      <c r="J1306" s="103"/>
      <c r="K1306" s="103"/>
      <c r="L1306" s="150"/>
    </row>
    <row r="1307" spans="1:12">
      <c r="A1307" s="235"/>
      <c r="B1307" s="99"/>
      <c r="C1307" s="105"/>
      <c r="D1307" s="105"/>
      <c r="E1307" s="105"/>
      <c r="F1307" s="105"/>
      <c r="G1307" s="105"/>
      <c r="H1307" s="105"/>
      <c r="I1307" s="105"/>
      <c r="J1307" s="105"/>
      <c r="K1307" s="105"/>
      <c r="L1307" s="151"/>
    </row>
    <row r="1308" spans="1:12" ht="75">
      <c r="A1308" s="235"/>
      <c r="B1308" s="108">
        <v>2017</v>
      </c>
      <c r="C1308" s="109" t="s">
        <v>170</v>
      </c>
      <c r="D1308" s="109" t="s">
        <v>171</v>
      </c>
      <c r="E1308" s="109" t="s">
        <v>173</v>
      </c>
      <c r="F1308" s="109" t="s">
        <v>174</v>
      </c>
      <c r="G1308" s="109" t="s">
        <v>177</v>
      </c>
      <c r="H1308" s="109" t="s">
        <v>175</v>
      </c>
      <c r="I1308" s="109" t="s">
        <v>172</v>
      </c>
      <c r="J1308" s="109" t="s">
        <v>178</v>
      </c>
      <c r="K1308" s="109" t="s">
        <v>179</v>
      </c>
      <c r="L1308" s="152" t="s">
        <v>176</v>
      </c>
    </row>
    <row r="1309" spans="1:12">
      <c r="A1309" s="235"/>
      <c r="B1309" s="122" t="s">
        <v>156</v>
      </c>
      <c r="C1309" s="123"/>
      <c r="D1309" s="124">
        <f>C1309+E1309</f>
        <v>0</v>
      </c>
      <c r="E1309" s="124"/>
      <c r="F1309" s="124"/>
      <c r="G1309" s="125" t="e">
        <f>F1309/E1309*100</f>
        <v>#DIV/0!</v>
      </c>
      <c r="H1309" s="125"/>
      <c r="I1309" s="123"/>
      <c r="J1309" s="123"/>
      <c r="K1309" s="123">
        <f t="shared" ref="K1309:K1321" si="235">I1309+J1309</f>
        <v>0</v>
      </c>
      <c r="L1309" s="208"/>
    </row>
    <row r="1310" spans="1:12">
      <c r="A1310" s="235"/>
      <c r="B1310" s="122" t="s">
        <v>157</v>
      </c>
      <c r="C1310" s="123">
        <f>D1309</f>
        <v>0</v>
      </c>
      <c r="D1310" s="124">
        <f t="shared" ref="D1310:D1320" si="236">C1310+E1310</f>
        <v>0</v>
      </c>
      <c r="E1310" s="124"/>
      <c r="F1310" s="124"/>
      <c r="G1310" s="125" t="e">
        <f t="shared" ref="G1310:G1320" si="237">F1310/E1310*100</f>
        <v>#DIV/0!</v>
      </c>
      <c r="H1310" s="125"/>
      <c r="I1310" s="123"/>
      <c r="J1310" s="123"/>
      <c r="K1310" s="123">
        <f t="shared" si="235"/>
        <v>0</v>
      </c>
      <c r="L1310" s="208"/>
    </row>
    <row r="1311" spans="1:12">
      <c r="A1311" s="235"/>
      <c r="B1311" s="122" t="s">
        <v>158</v>
      </c>
      <c r="C1311" s="123">
        <f t="shared" ref="C1311:C1320" si="238">D1310</f>
        <v>0</v>
      </c>
      <c r="D1311" s="124">
        <f t="shared" si="236"/>
        <v>0</v>
      </c>
      <c r="E1311" s="124"/>
      <c r="F1311" s="124"/>
      <c r="G1311" s="125" t="e">
        <f t="shared" si="237"/>
        <v>#DIV/0!</v>
      </c>
      <c r="H1311" s="125"/>
      <c r="I1311" s="123"/>
      <c r="J1311" s="123"/>
      <c r="K1311" s="123">
        <f t="shared" si="235"/>
        <v>0</v>
      </c>
      <c r="L1311" s="208"/>
    </row>
    <row r="1312" spans="1:12">
      <c r="A1312" s="235"/>
      <c r="B1312" s="122" t="s">
        <v>159</v>
      </c>
      <c r="C1312" s="123">
        <f t="shared" si="238"/>
        <v>0</v>
      </c>
      <c r="D1312" s="124">
        <f t="shared" si="236"/>
        <v>0</v>
      </c>
      <c r="E1312" s="124"/>
      <c r="F1312" s="124"/>
      <c r="G1312" s="125" t="e">
        <f t="shared" si="237"/>
        <v>#DIV/0!</v>
      </c>
      <c r="H1312" s="125"/>
      <c r="I1312" s="123"/>
      <c r="J1312" s="123"/>
      <c r="K1312" s="123">
        <f t="shared" si="235"/>
        <v>0</v>
      </c>
      <c r="L1312" s="208"/>
    </row>
    <row r="1313" spans="1:12">
      <c r="A1313" s="235"/>
      <c r="B1313" s="122" t="s">
        <v>160</v>
      </c>
      <c r="C1313" s="123">
        <f t="shared" si="238"/>
        <v>0</v>
      </c>
      <c r="D1313" s="124">
        <f t="shared" si="236"/>
        <v>0</v>
      </c>
      <c r="E1313" s="124"/>
      <c r="F1313" s="124"/>
      <c r="G1313" s="125" t="e">
        <f t="shared" si="237"/>
        <v>#DIV/0!</v>
      </c>
      <c r="H1313" s="125"/>
      <c r="I1313" s="126">
        <v>500</v>
      </c>
      <c r="J1313" s="126"/>
      <c r="K1313" s="126">
        <f t="shared" si="235"/>
        <v>500</v>
      </c>
      <c r="L1313" s="207"/>
    </row>
    <row r="1314" spans="1:12">
      <c r="A1314" s="235"/>
      <c r="B1314" s="122" t="s">
        <v>161</v>
      </c>
      <c r="C1314" s="123">
        <f t="shared" si="238"/>
        <v>0</v>
      </c>
      <c r="D1314" s="124">
        <f t="shared" si="236"/>
        <v>0</v>
      </c>
      <c r="E1314" s="124"/>
      <c r="F1314" s="124"/>
      <c r="G1314" s="125" t="e">
        <f t="shared" si="237"/>
        <v>#DIV/0!</v>
      </c>
      <c r="H1314" s="125"/>
      <c r="I1314" s="126"/>
      <c r="J1314" s="126"/>
      <c r="K1314" s="126">
        <f t="shared" si="235"/>
        <v>0</v>
      </c>
      <c r="L1314" s="207"/>
    </row>
    <row r="1315" spans="1:12">
      <c r="A1315" s="235"/>
      <c r="B1315" s="122" t="s">
        <v>162</v>
      </c>
      <c r="C1315" s="123">
        <f t="shared" si="238"/>
        <v>0</v>
      </c>
      <c r="D1315" s="124">
        <f t="shared" si="236"/>
        <v>0</v>
      </c>
      <c r="E1315" s="124"/>
      <c r="F1315" s="124"/>
      <c r="G1315" s="125" t="e">
        <f t="shared" si="237"/>
        <v>#DIV/0!</v>
      </c>
      <c r="H1315" s="125"/>
      <c r="I1315" s="126"/>
      <c r="J1315" s="126"/>
      <c r="K1315" s="126">
        <f t="shared" si="235"/>
        <v>0</v>
      </c>
      <c r="L1315" s="207"/>
    </row>
    <row r="1316" spans="1:12">
      <c r="A1316" s="235"/>
      <c r="B1316" s="122" t="s">
        <v>163</v>
      </c>
      <c r="C1316" s="123">
        <f t="shared" si="238"/>
        <v>0</v>
      </c>
      <c r="D1316" s="124">
        <f t="shared" si="236"/>
        <v>0</v>
      </c>
      <c r="E1316" s="124"/>
      <c r="F1316" s="124"/>
      <c r="G1316" s="125" t="e">
        <f t="shared" si="237"/>
        <v>#DIV/0!</v>
      </c>
      <c r="H1316" s="125"/>
      <c r="I1316" s="126"/>
      <c r="J1316" s="126"/>
      <c r="K1316" s="126">
        <f t="shared" si="235"/>
        <v>0</v>
      </c>
      <c r="L1316" s="207"/>
    </row>
    <row r="1317" spans="1:12">
      <c r="A1317" s="235"/>
      <c r="B1317" s="122" t="s">
        <v>164</v>
      </c>
      <c r="C1317" s="123">
        <f t="shared" si="238"/>
        <v>0</v>
      </c>
      <c r="D1317" s="124">
        <f t="shared" si="236"/>
        <v>0</v>
      </c>
      <c r="E1317" s="124"/>
      <c r="F1317" s="124"/>
      <c r="G1317" s="125" t="e">
        <f t="shared" si="237"/>
        <v>#DIV/0!</v>
      </c>
      <c r="H1317" s="125"/>
      <c r="I1317" s="126"/>
      <c r="J1317" s="126"/>
      <c r="K1317" s="126">
        <f t="shared" si="235"/>
        <v>0</v>
      </c>
      <c r="L1317" s="207"/>
    </row>
    <row r="1318" spans="1:12">
      <c r="A1318" s="235"/>
      <c r="B1318" s="122" t="s">
        <v>165</v>
      </c>
      <c r="C1318" s="123">
        <f t="shared" si="238"/>
        <v>0</v>
      </c>
      <c r="D1318" s="124">
        <f t="shared" si="236"/>
        <v>0</v>
      </c>
      <c r="E1318" s="124"/>
      <c r="F1318" s="124"/>
      <c r="G1318" s="125" t="e">
        <f t="shared" si="237"/>
        <v>#DIV/0!</v>
      </c>
      <c r="H1318" s="125"/>
      <c r="I1318" s="126"/>
      <c r="J1318" s="126"/>
      <c r="K1318" s="126">
        <f t="shared" si="235"/>
        <v>0</v>
      </c>
      <c r="L1318" s="207"/>
    </row>
    <row r="1319" spans="1:12">
      <c r="A1319" s="235"/>
      <c r="B1319" s="122" t="s">
        <v>166</v>
      </c>
      <c r="C1319" s="123">
        <f t="shared" si="238"/>
        <v>0</v>
      </c>
      <c r="D1319" s="124">
        <f t="shared" si="236"/>
        <v>0</v>
      </c>
      <c r="E1319" s="124"/>
      <c r="F1319" s="124"/>
      <c r="G1319" s="125" t="e">
        <f t="shared" si="237"/>
        <v>#DIV/0!</v>
      </c>
      <c r="H1319" s="125"/>
      <c r="I1319" s="123"/>
      <c r="J1319" s="123"/>
      <c r="K1319" s="123">
        <f t="shared" si="235"/>
        <v>0</v>
      </c>
      <c r="L1319" s="208"/>
    </row>
    <row r="1320" spans="1:12">
      <c r="A1320" s="235"/>
      <c r="B1320" s="122" t="s">
        <v>167</v>
      </c>
      <c r="C1320" s="123">
        <f t="shared" si="238"/>
        <v>0</v>
      </c>
      <c r="D1320" s="124">
        <f t="shared" si="236"/>
        <v>0</v>
      </c>
      <c r="E1320" s="124"/>
      <c r="F1320" s="124"/>
      <c r="G1320" s="125" t="e">
        <f t="shared" si="237"/>
        <v>#DIV/0!</v>
      </c>
      <c r="H1320" s="125"/>
      <c r="I1320" s="123"/>
      <c r="J1320" s="123"/>
      <c r="K1320" s="123">
        <f t="shared" si="235"/>
        <v>0</v>
      </c>
      <c r="L1320" s="208"/>
    </row>
    <row r="1321" spans="1:12" ht="15.75" thickBot="1">
      <c r="A1321" s="236"/>
      <c r="B1321" s="209" t="s">
        <v>168</v>
      </c>
      <c r="C1321" s="210"/>
      <c r="D1321" s="211"/>
      <c r="E1321" s="211">
        <f>SUM(E1309:E1320)</f>
        <v>0</v>
      </c>
      <c r="F1321" s="211">
        <f>SUM(F1309:F1320)</f>
        <v>0</v>
      </c>
      <c r="G1321" s="212" t="e">
        <f>F1321/E1321*100</f>
        <v>#DIV/0!</v>
      </c>
      <c r="H1321" s="215"/>
      <c r="I1321" s="210">
        <f>SUM(I1309:I1320)</f>
        <v>500</v>
      </c>
      <c r="J1321" s="210">
        <f>SUM(J1309:J1320)</f>
        <v>0</v>
      </c>
      <c r="K1321" s="210">
        <f t="shared" si="235"/>
        <v>500</v>
      </c>
      <c r="L1321" s="214">
        <f>SUM(L1309:L1320)</f>
        <v>0</v>
      </c>
    </row>
    <row r="1322" spans="1:12" ht="15.75" thickBot="1"/>
    <row r="1323" spans="1:12" ht="18.75">
      <c r="A1323" s="234" t="s">
        <v>239</v>
      </c>
      <c r="B1323" s="146" t="s">
        <v>1</v>
      </c>
      <c r="C1323" s="147" t="s">
        <v>239</v>
      </c>
      <c r="D1323" s="148"/>
      <c r="E1323" s="148"/>
      <c r="F1323" s="148"/>
      <c r="G1323" s="217"/>
      <c r="H1323" s="148"/>
      <c r="I1323" s="148"/>
      <c r="J1323" s="148"/>
      <c r="K1323" s="148"/>
      <c r="L1323" s="149"/>
    </row>
    <row r="1324" spans="1:12">
      <c r="A1324" s="235"/>
      <c r="B1324" s="101" t="s">
        <v>151</v>
      </c>
      <c r="C1324" s="104" t="s">
        <v>15</v>
      </c>
      <c r="D1324" s="103"/>
      <c r="E1324" s="103"/>
      <c r="F1324" s="103"/>
      <c r="G1324" s="103"/>
      <c r="H1324" s="103"/>
      <c r="I1324" s="103"/>
      <c r="J1324" s="103"/>
      <c r="K1324" s="103"/>
      <c r="L1324" s="150"/>
    </row>
    <row r="1325" spans="1:12">
      <c r="A1325" s="235"/>
      <c r="B1325" s="101" t="s">
        <v>152</v>
      </c>
      <c r="C1325" s="104" t="s">
        <v>155</v>
      </c>
      <c r="D1325" s="103"/>
      <c r="E1325" s="103"/>
      <c r="F1325" s="103"/>
      <c r="G1325" s="103"/>
      <c r="H1325" s="103"/>
      <c r="I1325" s="103"/>
      <c r="J1325" s="103"/>
      <c r="K1325" s="103"/>
      <c r="L1325" s="150"/>
    </row>
    <row r="1326" spans="1:12">
      <c r="A1326" s="235"/>
      <c r="B1326" s="101" t="s">
        <v>6</v>
      </c>
      <c r="C1326" s="107">
        <v>9405</v>
      </c>
      <c r="D1326" s="103"/>
      <c r="E1326" s="103"/>
      <c r="F1326" s="103"/>
      <c r="G1326" s="103"/>
      <c r="H1326" s="103"/>
      <c r="I1326" s="103"/>
      <c r="J1326" s="103"/>
      <c r="K1326" s="103"/>
      <c r="L1326" s="150"/>
    </row>
    <row r="1327" spans="1:12">
      <c r="A1327" s="235"/>
      <c r="B1327" s="101" t="s">
        <v>153</v>
      </c>
      <c r="C1327" s="110" t="s">
        <v>35</v>
      </c>
      <c r="D1327" s="103"/>
      <c r="E1327" s="103"/>
      <c r="F1327" s="103"/>
      <c r="G1327" s="103"/>
      <c r="H1327" s="103"/>
      <c r="I1327" s="103"/>
      <c r="J1327" s="103"/>
      <c r="K1327" s="103"/>
      <c r="L1327" s="150"/>
    </row>
    <row r="1328" spans="1:12">
      <c r="A1328" s="235"/>
      <c r="B1328" s="101" t="s">
        <v>154</v>
      </c>
      <c r="C1328" s="107">
        <v>2017</v>
      </c>
      <c r="D1328" s="103"/>
      <c r="E1328" s="103"/>
      <c r="F1328" s="103"/>
      <c r="G1328" s="103"/>
      <c r="H1328" s="103"/>
      <c r="I1328" s="103"/>
      <c r="J1328" s="103"/>
      <c r="K1328" s="103"/>
      <c r="L1328" s="150"/>
    </row>
    <row r="1329" spans="1:12">
      <c r="A1329" s="235"/>
      <c r="B1329" s="99"/>
      <c r="C1329" s="105"/>
      <c r="D1329" s="105"/>
      <c r="E1329" s="105"/>
      <c r="F1329" s="105"/>
      <c r="G1329" s="105"/>
      <c r="H1329" s="105"/>
      <c r="I1329" s="105"/>
      <c r="J1329" s="105"/>
      <c r="K1329" s="105"/>
      <c r="L1329" s="151"/>
    </row>
    <row r="1330" spans="1:12" ht="75">
      <c r="A1330" s="235"/>
      <c r="B1330" s="108">
        <v>2017</v>
      </c>
      <c r="C1330" s="109" t="s">
        <v>170</v>
      </c>
      <c r="D1330" s="109" t="s">
        <v>171</v>
      </c>
      <c r="E1330" s="109" t="s">
        <v>173</v>
      </c>
      <c r="F1330" s="109" t="s">
        <v>174</v>
      </c>
      <c r="G1330" s="109" t="s">
        <v>177</v>
      </c>
      <c r="H1330" s="109" t="s">
        <v>175</v>
      </c>
      <c r="I1330" s="109" t="s">
        <v>172</v>
      </c>
      <c r="J1330" s="109" t="s">
        <v>178</v>
      </c>
      <c r="K1330" s="109" t="s">
        <v>179</v>
      </c>
      <c r="L1330" s="152" t="s">
        <v>176</v>
      </c>
    </row>
    <row r="1331" spans="1:12">
      <c r="A1331" s="235"/>
      <c r="B1331" s="6" t="s">
        <v>156</v>
      </c>
      <c r="C1331" s="15">
        <v>0</v>
      </c>
      <c r="D1331" s="28">
        <f>C1331+E1331</f>
        <v>0</v>
      </c>
      <c r="E1331" s="28">
        <v>0</v>
      </c>
      <c r="F1331" s="28">
        <v>0</v>
      </c>
      <c r="G1331" s="29" t="e">
        <f>F1331/E1331*100</f>
        <v>#DIV/0!</v>
      </c>
      <c r="H1331" s="29">
        <v>10.9</v>
      </c>
      <c r="I1331" s="15">
        <v>0</v>
      </c>
      <c r="J1331" s="15">
        <v>0</v>
      </c>
      <c r="K1331" s="15">
        <f t="shared" ref="K1331:K1343" si="239">I1331+J1331</f>
        <v>0</v>
      </c>
      <c r="L1331" s="171"/>
    </row>
    <row r="1332" spans="1:12">
      <c r="A1332" s="235"/>
      <c r="B1332" s="6" t="s">
        <v>157</v>
      </c>
      <c r="C1332" s="15">
        <f>D1331</f>
        <v>0</v>
      </c>
      <c r="D1332" s="28">
        <f t="shared" ref="D1332:D1342" si="240">C1332+E1332</f>
        <v>0</v>
      </c>
      <c r="E1332" s="28">
        <v>0</v>
      </c>
      <c r="F1332" s="28">
        <v>0</v>
      </c>
      <c r="G1332" s="29" t="e">
        <f t="shared" ref="G1332:G1342" si="241">F1332/E1332*100</f>
        <v>#DIV/0!</v>
      </c>
      <c r="H1332" s="29">
        <v>10.9</v>
      </c>
      <c r="I1332" s="15">
        <v>0</v>
      </c>
      <c r="J1332" s="15">
        <v>0</v>
      </c>
      <c r="K1332" s="15">
        <f t="shared" si="239"/>
        <v>0</v>
      </c>
      <c r="L1332" s="171"/>
    </row>
    <row r="1333" spans="1:12">
      <c r="A1333" s="235"/>
      <c r="B1333" s="6" t="s">
        <v>158</v>
      </c>
      <c r="C1333" s="15">
        <f t="shared" ref="C1333:C1341" si="242">D1332</f>
        <v>0</v>
      </c>
      <c r="D1333" s="28">
        <f t="shared" si="240"/>
        <v>0</v>
      </c>
      <c r="E1333" s="28">
        <v>0</v>
      </c>
      <c r="F1333" s="28">
        <v>0</v>
      </c>
      <c r="G1333" s="29" t="e">
        <f t="shared" si="241"/>
        <v>#DIV/0!</v>
      </c>
      <c r="H1333" s="29">
        <v>10.9</v>
      </c>
      <c r="I1333" s="15"/>
      <c r="J1333" s="15"/>
      <c r="K1333" s="15">
        <f t="shared" si="239"/>
        <v>0</v>
      </c>
      <c r="L1333" s="171"/>
    </row>
    <row r="1334" spans="1:12">
      <c r="A1334" s="235"/>
      <c r="B1334" s="6" t="s">
        <v>159</v>
      </c>
      <c r="C1334" s="15">
        <f t="shared" si="242"/>
        <v>0</v>
      </c>
      <c r="D1334" s="28">
        <f t="shared" si="240"/>
        <v>0</v>
      </c>
      <c r="E1334" s="28">
        <v>0</v>
      </c>
      <c r="F1334" s="28">
        <v>0</v>
      </c>
      <c r="G1334" s="29" t="e">
        <f t="shared" si="241"/>
        <v>#DIV/0!</v>
      </c>
      <c r="H1334" s="29">
        <v>10.9</v>
      </c>
      <c r="I1334" s="15"/>
      <c r="J1334" s="15"/>
      <c r="K1334" s="15">
        <f t="shared" si="239"/>
        <v>0</v>
      </c>
      <c r="L1334" s="171"/>
    </row>
    <row r="1335" spans="1:12">
      <c r="A1335" s="235"/>
      <c r="B1335" s="6" t="s">
        <v>160</v>
      </c>
      <c r="C1335" s="15">
        <f t="shared" si="242"/>
        <v>0</v>
      </c>
      <c r="D1335" s="28">
        <f t="shared" si="240"/>
        <v>0</v>
      </c>
      <c r="E1335" s="28">
        <v>0</v>
      </c>
      <c r="F1335" s="28">
        <v>0</v>
      </c>
      <c r="G1335" s="29" t="e">
        <f t="shared" si="241"/>
        <v>#DIV/0!</v>
      </c>
      <c r="H1335" s="29">
        <v>10.9</v>
      </c>
      <c r="I1335" s="52"/>
      <c r="J1335" s="52"/>
      <c r="K1335" s="52">
        <f t="shared" si="239"/>
        <v>0</v>
      </c>
      <c r="L1335" s="172"/>
    </row>
    <row r="1336" spans="1:12">
      <c r="A1336" s="235"/>
      <c r="B1336" s="6" t="s">
        <v>161</v>
      </c>
      <c r="C1336" s="15">
        <f t="shared" si="242"/>
        <v>0</v>
      </c>
      <c r="D1336" s="28">
        <f t="shared" si="240"/>
        <v>0</v>
      </c>
      <c r="E1336" s="28">
        <v>0</v>
      </c>
      <c r="F1336" s="28">
        <v>0</v>
      </c>
      <c r="G1336" s="29" t="e">
        <f t="shared" si="241"/>
        <v>#DIV/0!</v>
      </c>
      <c r="H1336" s="29">
        <v>10.9</v>
      </c>
      <c r="I1336" s="52"/>
      <c r="J1336" s="52"/>
      <c r="K1336" s="52">
        <f t="shared" si="239"/>
        <v>0</v>
      </c>
      <c r="L1336" s="172"/>
    </row>
    <row r="1337" spans="1:12">
      <c r="A1337" s="235"/>
      <c r="B1337" s="6" t="s">
        <v>162</v>
      </c>
      <c r="C1337" s="15">
        <f t="shared" si="242"/>
        <v>0</v>
      </c>
      <c r="D1337" s="28">
        <f t="shared" si="240"/>
        <v>0</v>
      </c>
      <c r="E1337" s="28">
        <v>0</v>
      </c>
      <c r="F1337" s="28">
        <v>0</v>
      </c>
      <c r="G1337" s="29" t="e">
        <f t="shared" si="241"/>
        <v>#DIV/0!</v>
      </c>
      <c r="H1337" s="29">
        <v>10.9</v>
      </c>
      <c r="I1337" s="52">
        <v>0</v>
      </c>
      <c r="J1337" s="52">
        <v>0</v>
      </c>
      <c r="K1337" s="52">
        <f t="shared" si="239"/>
        <v>0</v>
      </c>
      <c r="L1337" s="172"/>
    </row>
    <row r="1338" spans="1:12">
      <c r="A1338" s="235"/>
      <c r="B1338" s="6" t="s">
        <v>163</v>
      </c>
      <c r="C1338" s="15">
        <f t="shared" si="242"/>
        <v>0</v>
      </c>
      <c r="D1338" s="28">
        <f t="shared" si="240"/>
        <v>0</v>
      </c>
      <c r="E1338" s="28">
        <v>0</v>
      </c>
      <c r="F1338" s="28">
        <v>0</v>
      </c>
      <c r="G1338" s="29" t="e">
        <f t="shared" si="241"/>
        <v>#DIV/0!</v>
      </c>
      <c r="H1338" s="29">
        <v>10.9</v>
      </c>
      <c r="I1338" s="52"/>
      <c r="J1338" s="52"/>
      <c r="K1338" s="52">
        <f t="shared" si="239"/>
        <v>0</v>
      </c>
      <c r="L1338" s="172"/>
    </row>
    <row r="1339" spans="1:12">
      <c r="A1339" s="235"/>
      <c r="B1339" s="6" t="s">
        <v>164</v>
      </c>
      <c r="C1339" s="15">
        <f t="shared" si="242"/>
        <v>0</v>
      </c>
      <c r="D1339" s="28">
        <f t="shared" si="240"/>
        <v>0</v>
      </c>
      <c r="E1339" s="28">
        <v>0</v>
      </c>
      <c r="F1339" s="28">
        <v>0</v>
      </c>
      <c r="G1339" s="29" t="e">
        <f t="shared" si="241"/>
        <v>#DIV/0!</v>
      </c>
      <c r="H1339" s="29">
        <v>10.9</v>
      </c>
      <c r="I1339" s="52">
        <v>0</v>
      </c>
      <c r="J1339" s="52"/>
      <c r="K1339" s="52">
        <f t="shared" si="239"/>
        <v>0</v>
      </c>
      <c r="L1339" s="172"/>
    </row>
    <row r="1340" spans="1:12">
      <c r="A1340" s="235"/>
      <c r="B1340" s="6" t="s">
        <v>165</v>
      </c>
      <c r="C1340" s="15">
        <f t="shared" si="242"/>
        <v>0</v>
      </c>
      <c r="D1340" s="28">
        <f t="shared" si="240"/>
        <v>0</v>
      </c>
      <c r="E1340" s="28">
        <v>0</v>
      </c>
      <c r="F1340" s="28">
        <v>0</v>
      </c>
      <c r="G1340" s="29" t="e">
        <f t="shared" si="241"/>
        <v>#DIV/0!</v>
      </c>
      <c r="H1340" s="29">
        <v>10.9</v>
      </c>
      <c r="I1340" s="52">
        <v>0</v>
      </c>
      <c r="J1340" s="52"/>
      <c r="K1340" s="52">
        <f t="shared" si="239"/>
        <v>0</v>
      </c>
      <c r="L1340" s="172"/>
    </row>
    <row r="1341" spans="1:12">
      <c r="A1341" s="235"/>
      <c r="B1341" s="6" t="s">
        <v>166</v>
      </c>
      <c r="C1341" s="15">
        <f t="shared" si="242"/>
        <v>0</v>
      </c>
      <c r="D1341" s="28">
        <f t="shared" si="240"/>
        <v>0</v>
      </c>
      <c r="E1341" s="28"/>
      <c r="F1341" s="28"/>
      <c r="G1341" s="29" t="e">
        <f t="shared" si="241"/>
        <v>#DIV/0!</v>
      </c>
      <c r="H1341" s="29">
        <v>10.9</v>
      </c>
      <c r="I1341" s="15"/>
      <c r="J1341" s="15">
        <v>2498</v>
      </c>
      <c r="K1341" s="15">
        <f t="shared" si="239"/>
        <v>2498</v>
      </c>
      <c r="L1341" s="171"/>
    </row>
    <row r="1342" spans="1:12">
      <c r="A1342" s="235"/>
      <c r="B1342" s="6" t="s">
        <v>167</v>
      </c>
      <c r="C1342" s="15">
        <v>485</v>
      </c>
      <c r="D1342" s="28">
        <f t="shared" si="240"/>
        <v>1483</v>
      </c>
      <c r="E1342" s="28">
        <v>998</v>
      </c>
      <c r="F1342" s="28">
        <v>92</v>
      </c>
      <c r="G1342" s="29">
        <f t="shared" si="241"/>
        <v>9.2184368737474944</v>
      </c>
      <c r="H1342" s="29">
        <v>10.9</v>
      </c>
      <c r="I1342" s="15"/>
      <c r="J1342" s="15"/>
      <c r="K1342" s="15">
        <f t="shared" si="239"/>
        <v>0</v>
      </c>
      <c r="L1342" s="171"/>
    </row>
    <row r="1343" spans="1:12" ht="15.75" thickBot="1">
      <c r="A1343" s="236"/>
      <c r="B1343" s="173" t="s">
        <v>168</v>
      </c>
      <c r="C1343" s="174"/>
      <c r="D1343" s="175"/>
      <c r="E1343" s="175">
        <f>SUM(E1331:E1342)</f>
        <v>998</v>
      </c>
      <c r="F1343" s="175">
        <f>SUM(F1331:F1342)</f>
        <v>92</v>
      </c>
      <c r="G1343" s="176">
        <f>F1343/E1343*100</f>
        <v>9.2184368737474944</v>
      </c>
      <c r="H1343" s="177">
        <v>10.9</v>
      </c>
      <c r="I1343" s="174">
        <f>SUM(I1331:I1342)</f>
        <v>0</v>
      </c>
      <c r="J1343" s="174">
        <f>SUM(J1331:J1342)</f>
        <v>2498</v>
      </c>
      <c r="K1343" s="174">
        <f t="shared" si="239"/>
        <v>2498</v>
      </c>
      <c r="L1343" s="178"/>
    </row>
    <row r="1344" spans="1:12" ht="15.75" thickBot="1"/>
    <row r="1345" spans="1:12" ht="18.75">
      <c r="A1345" s="234" t="s">
        <v>242</v>
      </c>
      <c r="B1345" s="146" t="s">
        <v>1</v>
      </c>
      <c r="C1345" s="147" t="s">
        <v>242</v>
      </c>
      <c r="D1345" s="148"/>
      <c r="E1345" s="148"/>
      <c r="F1345" s="148"/>
      <c r="G1345" s="217"/>
      <c r="H1345" s="148"/>
      <c r="I1345" s="148"/>
      <c r="J1345" s="148"/>
      <c r="K1345" s="148"/>
      <c r="L1345" s="149"/>
    </row>
    <row r="1346" spans="1:12">
      <c r="A1346" s="235"/>
      <c r="B1346" s="101" t="s">
        <v>151</v>
      </c>
      <c r="C1346" s="104" t="s">
        <v>15</v>
      </c>
      <c r="D1346" s="103"/>
      <c r="E1346" s="103"/>
      <c r="F1346" s="103"/>
      <c r="G1346" s="103"/>
      <c r="H1346" s="103"/>
      <c r="I1346" s="103"/>
      <c r="J1346" s="103"/>
      <c r="K1346" s="103"/>
      <c r="L1346" s="150"/>
    </row>
    <row r="1347" spans="1:12">
      <c r="A1347" s="235"/>
      <c r="B1347" s="101" t="s">
        <v>152</v>
      </c>
      <c r="C1347" s="104" t="s">
        <v>155</v>
      </c>
      <c r="D1347" s="103"/>
      <c r="E1347" s="103"/>
      <c r="F1347" s="103"/>
      <c r="G1347" s="103"/>
      <c r="H1347" s="103"/>
      <c r="I1347" s="103"/>
      <c r="J1347" s="103"/>
      <c r="K1347" s="103"/>
      <c r="L1347" s="150"/>
    </row>
    <row r="1348" spans="1:12">
      <c r="A1348" s="235"/>
      <c r="B1348" s="101" t="s">
        <v>6</v>
      </c>
      <c r="C1348" s="107">
        <v>9405</v>
      </c>
      <c r="D1348" s="103"/>
      <c r="E1348" s="103"/>
      <c r="F1348" s="103"/>
      <c r="G1348" s="103"/>
      <c r="H1348" s="103"/>
      <c r="I1348" s="103"/>
      <c r="J1348" s="103"/>
      <c r="K1348" s="103"/>
      <c r="L1348" s="150"/>
    </row>
    <row r="1349" spans="1:12">
      <c r="A1349" s="235"/>
      <c r="B1349" s="101" t="s">
        <v>153</v>
      </c>
      <c r="C1349" s="110" t="s">
        <v>35</v>
      </c>
      <c r="D1349" s="103"/>
      <c r="E1349" s="103"/>
      <c r="F1349" s="103"/>
      <c r="G1349" s="103"/>
      <c r="H1349" s="103"/>
      <c r="I1349" s="103"/>
      <c r="J1349" s="103"/>
      <c r="K1349" s="103"/>
      <c r="L1349" s="150"/>
    </row>
    <row r="1350" spans="1:12">
      <c r="A1350" s="235"/>
      <c r="B1350" s="101" t="s">
        <v>154</v>
      </c>
      <c r="C1350" s="107">
        <v>2017</v>
      </c>
      <c r="D1350" s="103"/>
      <c r="E1350" s="103"/>
      <c r="F1350" s="103"/>
      <c r="G1350" s="103"/>
      <c r="H1350" s="103"/>
      <c r="I1350" s="103"/>
      <c r="J1350" s="103"/>
      <c r="K1350" s="103"/>
      <c r="L1350" s="150"/>
    </row>
    <row r="1351" spans="1:12">
      <c r="A1351" s="235"/>
      <c r="B1351" s="99"/>
      <c r="C1351" s="105"/>
      <c r="D1351" s="105"/>
      <c r="E1351" s="105"/>
      <c r="F1351" s="105"/>
      <c r="G1351" s="105"/>
      <c r="H1351" s="105"/>
      <c r="I1351" s="105"/>
      <c r="J1351" s="105"/>
      <c r="K1351" s="105"/>
      <c r="L1351" s="151"/>
    </row>
    <row r="1352" spans="1:12" ht="75">
      <c r="A1352" s="235"/>
      <c r="B1352" s="108">
        <v>2017</v>
      </c>
      <c r="C1352" s="109" t="s">
        <v>170</v>
      </c>
      <c r="D1352" s="109" t="s">
        <v>171</v>
      </c>
      <c r="E1352" s="109" t="s">
        <v>173</v>
      </c>
      <c r="F1352" s="109" t="s">
        <v>174</v>
      </c>
      <c r="G1352" s="109" t="s">
        <v>177</v>
      </c>
      <c r="H1352" s="109" t="s">
        <v>175</v>
      </c>
      <c r="I1352" s="109" t="s">
        <v>172</v>
      </c>
      <c r="J1352" s="109" t="s">
        <v>178</v>
      </c>
      <c r="K1352" s="109" t="s">
        <v>179</v>
      </c>
      <c r="L1352" s="152" t="s">
        <v>176</v>
      </c>
    </row>
    <row r="1353" spans="1:12">
      <c r="A1353" s="235"/>
      <c r="B1353" s="6" t="s">
        <v>156</v>
      </c>
      <c r="C1353" s="15">
        <v>0</v>
      </c>
      <c r="D1353" s="28">
        <f>C1353+E1353</f>
        <v>0</v>
      </c>
      <c r="E1353" s="28">
        <v>0</v>
      </c>
      <c r="F1353" s="28">
        <v>0</v>
      </c>
      <c r="G1353" s="29" t="e">
        <f>F1353/E1353*100</f>
        <v>#DIV/0!</v>
      </c>
      <c r="H1353" s="29">
        <v>10.9</v>
      </c>
      <c r="I1353" s="15">
        <v>0</v>
      </c>
      <c r="J1353" s="15">
        <v>0</v>
      </c>
      <c r="K1353" s="15">
        <f t="shared" ref="K1353:K1365" si="243">I1353+J1353</f>
        <v>0</v>
      </c>
      <c r="L1353" s="171"/>
    </row>
    <row r="1354" spans="1:12">
      <c r="A1354" s="235"/>
      <c r="B1354" s="6" t="s">
        <v>157</v>
      </c>
      <c r="C1354" s="15">
        <f>D1353</f>
        <v>0</v>
      </c>
      <c r="D1354" s="28">
        <f t="shared" ref="D1354:D1364" si="244">C1354+E1354</f>
        <v>0</v>
      </c>
      <c r="E1354" s="28">
        <v>0</v>
      </c>
      <c r="F1354" s="28">
        <v>0</v>
      </c>
      <c r="G1354" s="29" t="e">
        <f t="shared" ref="G1354:G1364" si="245">F1354/E1354*100</f>
        <v>#DIV/0!</v>
      </c>
      <c r="H1354" s="29">
        <v>10.9</v>
      </c>
      <c r="I1354" s="15">
        <v>0</v>
      </c>
      <c r="J1354" s="15">
        <v>0</v>
      </c>
      <c r="K1354" s="15">
        <f t="shared" si="243"/>
        <v>0</v>
      </c>
      <c r="L1354" s="171"/>
    </row>
    <row r="1355" spans="1:12">
      <c r="A1355" s="235"/>
      <c r="B1355" s="6" t="s">
        <v>158</v>
      </c>
      <c r="C1355" s="15">
        <f t="shared" ref="C1355:C1363" si="246">D1354</f>
        <v>0</v>
      </c>
      <c r="D1355" s="28">
        <f t="shared" si="244"/>
        <v>0</v>
      </c>
      <c r="E1355" s="28">
        <v>0</v>
      </c>
      <c r="F1355" s="28">
        <v>0</v>
      </c>
      <c r="G1355" s="29" t="e">
        <f t="shared" si="245"/>
        <v>#DIV/0!</v>
      </c>
      <c r="H1355" s="29">
        <v>10.9</v>
      </c>
      <c r="I1355" s="15"/>
      <c r="J1355" s="15"/>
      <c r="K1355" s="15">
        <f t="shared" si="243"/>
        <v>0</v>
      </c>
      <c r="L1355" s="171"/>
    </row>
    <row r="1356" spans="1:12">
      <c r="A1356" s="235"/>
      <c r="B1356" s="6" t="s">
        <v>159</v>
      </c>
      <c r="C1356" s="15">
        <f t="shared" si="246"/>
        <v>0</v>
      </c>
      <c r="D1356" s="28">
        <f t="shared" si="244"/>
        <v>0</v>
      </c>
      <c r="E1356" s="28">
        <v>0</v>
      </c>
      <c r="F1356" s="28">
        <v>0</v>
      </c>
      <c r="G1356" s="29" t="e">
        <f t="shared" si="245"/>
        <v>#DIV/0!</v>
      </c>
      <c r="H1356" s="29">
        <v>10.9</v>
      </c>
      <c r="I1356" s="15"/>
      <c r="J1356" s="15"/>
      <c r="K1356" s="15">
        <f t="shared" si="243"/>
        <v>0</v>
      </c>
      <c r="L1356" s="171"/>
    </row>
    <row r="1357" spans="1:12">
      <c r="A1357" s="235"/>
      <c r="B1357" s="6" t="s">
        <v>160</v>
      </c>
      <c r="C1357" s="15">
        <f t="shared" si="246"/>
        <v>0</v>
      </c>
      <c r="D1357" s="28">
        <f t="shared" si="244"/>
        <v>0</v>
      </c>
      <c r="E1357" s="28">
        <v>0</v>
      </c>
      <c r="F1357" s="28">
        <v>0</v>
      </c>
      <c r="G1357" s="29" t="e">
        <f t="shared" si="245"/>
        <v>#DIV/0!</v>
      </c>
      <c r="H1357" s="29">
        <v>10.9</v>
      </c>
      <c r="I1357" s="52"/>
      <c r="J1357" s="52"/>
      <c r="K1357" s="52">
        <f t="shared" si="243"/>
        <v>0</v>
      </c>
      <c r="L1357" s="172"/>
    </row>
    <row r="1358" spans="1:12">
      <c r="A1358" s="235"/>
      <c r="B1358" s="6" t="s">
        <v>161</v>
      </c>
      <c r="C1358" s="15">
        <f t="shared" si="246"/>
        <v>0</v>
      </c>
      <c r="D1358" s="28">
        <f t="shared" si="244"/>
        <v>0</v>
      </c>
      <c r="E1358" s="28">
        <v>0</v>
      </c>
      <c r="F1358" s="28">
        <v>0</v>
      </c>
      <c r="G1358" s="29" t="e">
        <f t="shared" si="245"/>
        <v>#DIV/0!</v>
      </c>
      <c r="H1358" s="29">
        <v>10.9</v>
      </c>
      <c r="I1358" s="52"/>
      <c r="J1358" s="52"/>
      <c r="K1358" s="52">
        <f t="shared" si="243"/>
        <v>0</v>
      </c>
      <c r="L1358" s="172"/>
    </row>
    <row r="1359" spans="1:12">
      <c r="A1359" s="235"/>
      <c r="B1359" s="6" t="s">
        <v>162</v>
      </c>
      <c r="C1359" s="15">
        <f t="shared" si="246"/>
        <v>0</v>
      </c>
      <c r="D1359" s="28">
        <f t="shared" si="244"/>
        <v>0</v>
      </c>
      <c r="E1359" s="28">
        <v>0</v>
      </c>
      <c r="F1359" s="28">
        <v>0</v>
      </c>
      <c r="G1359" s="29" t="e">
        <f t="shared" si="245"/>
        <v>#DIV/0!</v>
      </c>
      <c r="H1359" s="29">
        <v>10.9</v>
      </c>
      <c r="I1359" s="52">
        <v>0</v>
      </c>
      <c r="J1359" s="52">
        <v>0</v>
      </c>
      <c r="K1359" s="52">
        <f t="shared" si="243"/>
        <v>0</v>
      </c>
      <c r="L1359" s="172"/>
    </row>
    <row r="1360" spans="1:12">
      <c r="A1360" s="235"/>
      <c r="B1360" s="6" t="s">
        <v>163</v>
      </c>
      <c r="C1360" s="15">
        <f t="shared" si="246"/>
        <v>0</v>
      </c>
      <c r="D1360" s="28">
        <f t="shared" si="244"/>
        <v>0</v>
      </c>
      <c r="E1360" s="28">
        <v>0</v>
      </c>
      <c r="F1360" s="28">
        <v>0</v>
      </c>
      <c r="G1360" s="29" t="e">
        <f t="shared" si="245"/>
        <v>#DIV/0!</v>
      </c>
      <c r="H1360" s="29">
        <v>10.9</v>
      </c>
      <c r="I1360" s="52"/>
      <c r="J1360" s="52"/>
      <c r="K1360" s="52">
        <f t="shared" si="243"/>
        <v>0</v>
      </c>
      <c r="L1360" s="172"/>
    </row>
    <row r="1361" spans="1:12">
      <c r="A1361" s="235"/>
      <c r="B1361" s="6" t="s">
        <v>164</v>
      </c>
      <c r="C1361" s="15">
        <f t="shared" si="246"/>
        <v>0</v>
      </c>
      <c r="D1361" s="28">
        <f t="shared" si="244"/>
        <v>0</v>
      </c>
      <c r="E1361" s="28">
        <v>0</v>
      </c>
      <c r="F1361" s="28">
        <v>0</v>
      </c>
      <c r="G1361" s="29" t="e">
        <f t="shared" si="245"/>
        <v>#DIV/0!</v>
      </c>
      <c r="H1361" s="29">
        <v>10.9</v>
      </c>
      <c r="I1361" s="52">
        <v>0</v>
      </c>
      <c r="J1361" s="52"/>
      <c r="K1361" s="52">
        <f t="shared" si="243"/>
        <v>0</v>
      </c>
      <c r="L1361" s="172"/>
    </row>
    <row r="1362" spans="1:12">
      <c r="A1362" s="235"/>
      <c r="B1362" s="6" t="s">
        <v>165</v>
      </c>
      <c r="C1362" s="15">
        <f t="shared" si="246"/>
        <v>0</v>
      </c>
      <c r="D1362" s="28">
        <f t="shared" si="244"/>
        <v>0</v>
      </c>
      <c r="E1362" s="28"/>
      <c r="F1362" s="28"/>
      <c r="G1362" s="29" t="e">
        <f t="shared" si="245"/>
        <v>#DIV/0!</v>
      </c>
      <c r="H1362" s="29">
        <v>10.9</v>
      </c>
      <c r="I1362" s="52">
        <v>0</v>
      </c>
      <c r="J1362" s="52"/>
      <c r="K1362" s="52">
        <f t="shared" si="243"/>
        <v>0</v>
      </c>
      <c r="L1362" s="172"/>
    </row>
    <row r="1363" spans="1:12">
      <c r="A1363" s="235"/>
      <c r="B1363" s="6" t="s">
        <v>166</v>
      </c>
      <c r="C1363" s="15">
        <f t="shared" si="246"/>
        <v>0</v>
      </c>
      <c r="D1363" s="28">
        <f t="shared" si="244"/>
        <v>0</v>
      </c>
      <c r="E1363" s="28"/>
      <c r="F1363" s="28"/>
      <c r="G1363" s="29" t="e">
        <f t="shared" si="245"/>
        <v>#DIV/0!</v>
      </c>
      <c r="H1363" s="29">
        <v>10.9</v>
      </c>
      <c r="I1363" s="15"/>
      <c r="J1363" s="15">
        <v>3515</v>
      </c>
      <c r="K1363" s="15">
        <f t="shared" si="243"/>
        <v>3515</v>
      </c>
      <c r="L1363" s="171"/>
    </row>
    <row r="1364" spans="1:12">
      <c r="A1364" s="235"/>
      <c r="B1364" s="6" t="s">
        <v>167</v>
      </c>
      <c r="C1364" s="15">
        <v>499</v>
      </c>
      <c r="D1364" s="28">
        <f t="shared" si="244"/>
        <v>2206</v>
      </c>
      <c r="E1364" s="28">
        <v>1707</v>
      </c>
      <c r="F1364" s="28">
        <v>122</v>
      </c>
      <c r="G1364" s="29">
        <f t="shared" si="245"/>
        <v>7.1470415934387814</v>
      </c>
      <c r="H1364" s="29">
        <v>10.9</v>
      </c>
      <c r="I1364" s="15"/>
      <c r="J1364" s="15"/>
      <c r="K1364" s="15">
        <f t="shared" si="243"/>
        <v>0</v>
      </c>
      <c r="L1364" s="171"/>
    </row>
    <row r="1365" spans="1:12" ht="15.75" thickBot="1">
      <c r="A1365" s="236"/>
      <c r="B1365" s="173" t="s">
        <v>168</v>
      </c>
      <c r="C1365" s="174"/>
      <c r="D1365" s="175"/>
      <c r="E1365" s="175">
        <f>SUM(E1353:E1364)</f>
        <v>1707</v>
      </c>
      <c r="F1365" s="175">
        <f>SUM(F1353:F1364)</f>
        <v>122</v>
      </c>
      <c r="G1365" s="176">
        <f>F1365/E1365*100</f>
        <v>7.1470415934387814</v>
      </c>
      <c r="H1365" s="177">
        <v>10.9</v>
      </c>
      <c r="I1365" s="174">
        <f>SUM(I1353:I1364)</f>
        <v>0</v>
      </c>
      <c r="J1365" s="174">
        <f>SUM(J1353:J1364)</f>
        <v>3515</v>
      </c>
      <c r="K1365" s="174">
        <f t="shared" si="243"/>
        <v>3515</v>
      </c>
      <c r="L1365" s="178"/>
    </row>
    <row r="1366" spans="1:12" ht="15.75" thickBot="1"/>
    <row r="1367" spans="1:12" ht="18.75">
      <c r="A1367" s="234" t="s">
        <v>243</v>
      </c>
      <c r="B1367" s="146" t="s">
        <v>1</v>
      </c>
      <c r="C1367" s="147" t="s">
        <v>243</v>
      </c>
      <c r="D1367" s="148"/>
      <c r="E1367" s="148"/>
      <c r="F1367" s="148"/>
      <c r="G1367" s="217"/>
      <c r="H1367" s="148"/>
      <c r="I1367" s="148"/>
      <c r="J1367" s="148"/>
      <c r="K1367" s="148"/>
      <c r="L1367" s="149"/>
    </row>
    <row r="1368" spans="1:12">
      <c r="A1368" s="235"/>
      <c r="B1368" s="101" t="s">
        <v>151</v>
      </c>
      <c r="C1368" s="104" t="s">
        <v>15</v>
      </c>
      <c r="D1368" s="103"/>
      <c r="E1368" s="103"/>
      <c r="F1368" s="103"/>
      <c r="G1368" s="103"/>
      <c r="H1368" s="103"/>
      <c r="I1368" s="103"/>
      <c r="J1368" s="103"/>
      <c r="K1368" s="103"/>
      <c r="L1368" s="150"/>
    </row>
    <row r="1369" spans="1:12">
      <c r="A1369" s="235"/>
      <c r="B1369" s="101" t="s">
        <v>152</v>
      </c>
      <c r="C1369" s="104" t="s">
        <v>155</v>
      </c>
      <c r="D1369" s="103"/>
      <c r="E1369" s="103"/>
      <c r="F1369" s="103"/>
      <c r="G1369" s="103"/>
      <c r="H1369" s="103"/>
      <c r="I1369" s="103"/>
      <c r="J1369" s="103"/>
      <c r="K1369" s="103"/>
      <c r="L1369" s="150"/>
    </row>
    <row r="1370" spans="1:12">
      <c r="A1370" s="235"/>
      <c r="B1370" s="101" t="s">
        <v>6</v>
      </c>
      <c r="C1370" s="107">
        <v>9405</v>
      </c>
      <c r="D1370" s="103"/>
      <c r="E1370" s="103"/>
      <c r="F1370" s="103"/>
      <c r="G1370" s="103"/>
      <c r="H1370" s="103"/>
      <c r="I1370" s="103"/>
      <c r="J1370" s="103"/>
      <c r="K1370" s="103"/>
      <c r="L1370" s="150"/>
    </row>
    <row r="1371" spans="1:12">
      <c r="A1371" s="235"/>
      <c r="B1371" s="101" t="s">
        <v>153</v>
      </c>
      <c r="C1371" s="110" t="s">
        <v>35</v>
      </c>
      <c r="D1371" s="103"/>
      <c r="E1371" s="103"/>
      <c r="F1371" s="103"/>
      <c r="G1371" s="103"/>
      <c r="H1371" s="103"/>
      <c r="I1371" s="103"/>
      <c r="J1371" s="103"/>
      <c r="K1371" s="103"/>
      <c r="L1371" s="150"/>
    </row>
    <row r="1372" spans="1:12">
      <c r="A1372" s="235"/>
      <c r="B1372" s="101" t="s">
        <v>154</v>
      </c>
      <c r="C1372" s="107">
        <v>2017</v>
      </c>
      <c r="D1372" s="103"/>
      <c r="E1372" s="103"/>
      <c r="F1372" s="103"/>
      <c r="G1372" s="103"/>
      <c r="H1372" s="103"/>
      <c r="I1372" s="103"/>
      <c r="J1372" s="103"/>
      <c r="K1372" s="103"/>
      <c r="L1372" s="150"/>
    </row>
    <row r="1373" spans="1:12">
      <c r="A1373" s="235"/>
      <c r="B1373" s="99"/>
      <c r="C1373" s="105"/>
      <c r="D1373" s="105"/>
      <c r="E1373" s="105"/>
      <c r="F1373" s="105"/>
      <c r="G1373" s="105"/>
      <c r="H1373" s="105"/>
      <c r="I1373" s="105"/>
      <c r="J1373" s="105"/>
      <c r="K1373" s="105"/>
      <c r="L1373" s="151"/>
    </row>
    <row r="1374" spans="1:12" ht="75">
      <c r="A1374" s="235"/>
      <c r="B1374" s="108">
        <v>2017</v>
      </c>
      <c r="C1374" s="109" t="s">
        <v>170</v>
      </c>
      <c r="D1374" s="109" t="s">
        <v>171</v>
      </c>
      <c r="E1374" s="109" t="s">
        <v>173</v>
      </c>
      <c r="F1374" s="109" t="s">
        <v>174</v>
      </c>
      <c r="G1374" s="109" t="s">
        <v>177</v>
      </c>
      <c r="H1374" s="109" t="s">
        <v>175</v>
      </c>
      <c r="I1374" s="109" t="s">
        <v>172</v>
      </c>
      <c r="J1374" s="109" t="s">
        <v>178</v>
      </c>
      <c r="K1374" s="109" t="s">
        <v>179</v>
      </c>
      <c r="L1374" s="152" t="s">
        <v>176</v>
      </c>
    </row>
    <row r="1375" spans="1:12">
      <c r="A1375" s="235"/>
      <c r="B1375" s="6" t="s">
        <v>156</v>
      </c>
      <c r="C1375" s="15">
        <v>0</v>
      </c>
      <c r="D1375" s="28">
        <f>C1375+E1375</f>
        <v>0</v>
      </c>
      <c r="E1375" s="28">
        <v>0</v>
      </c>
      <c r="F1375" s="28">
        <v>0</v>
      </c>
      <c r="G1375" s="29" t="e">
        <f>F1375/E1375*100</f>
        <v>#DIV/0!</v>
      </c>
      <c r="H1375" s="29">
        <v>10.9</v>
      </c>
      <c r="I1375" s="15">
        <v>0</v>
      </c>
      <c r="J1375" s="15">
        <v>0</v>
      </c>
      <c r="K1375" s="15">
        <f t="shared" ref="K1375:K1387" si="247">I1375+J1375</f>
        <v>0</v>
      </c>
      <c r="L1375" s="171"/>
    </row>
    <row r="1376" spans="1:12">
      <c r="A1376" s="235"/>
      <c r="B1376" s="6" t="s">
        <v>157</v>
      </c>
      <c r="C1376" s="15">
        <f>D1375</f>
        <v>0</v>
      </c>
      <c r="D1376" s="28">
        <f t="shared" ref="D1376:D1386" si="248">C1376+E1376</f>
        <v>0</v>
      </c>
      <c r="E1376" s="28">
        <v>0</v>
      </c>
      <c r="F1376" s="28">
        <v>0</v>
      </c>
      <c r="G1376" s="29" t="e">
        <f t="shared" ref="G1376:G1386" si="249">F1376/E1376*100</f>
        <v>#DIV/0!</v>
      </c>
      <c r="H1376" s="29">
        <v>10.9</v>
      </c>
      <c r="I1376" s="15">
        <v>0</v>
      </c>
      <c r="J1376" s="15">
        <v>0</v>
      </c>
      <c r="K1376" s="15">
        <f t="shared" si="247"/>
        <v>0</v>
      </c>
      <c r="L1376" s="171"/>
    </row>
    <row r="1377" spans="1:12">
      <c r="A1377" s="235"/>
      <c r="B1377" s="6" t="s">
        <v>158</v>
      </c>
      <c r="C1377" s="15">
        <f t="shared" ref="C1377:C1385" si="250">D1376</f>
        <v>0</v>
      </c>
      <c r="D1377" s="28">
        <f t="shared" si="248"/>
        <v>0</v>
      </c>
      <c r="E1377" s="28">
        <v>0</v>
      </c>
      <c r="F1377" s="28">
        <v>0</v>
      </c>
      <c r="G1377" s="29" t="e">
        <f t="shared" si="249"/>
        <v>#DIV/0!</v>
      </c>
      <c r="H1377" s="29">
        <v>10.9</v>
      </c>
      <c r="I1377" s="15"/>
      <c r="J1377" s="15"/>
      <c r="K1377" s="15">
        <f t="shared" si="247"/>
        <v>0</v>
      </c>
      <c r="L1377" s="171"/>
    </row>
    <row r="1378" spans="1:12">
      <c r="A1378" s="235"/>
      <c r="B1378" s="6" t="s">
        <v>159</v>
      </c>
      <c r="C1378" s="15">
        <f t="shared" si="250"/>
        <v>0</v>
      </c>
      <c r="D1378" s="28">
        <f t="shared" si="248"/>
        <v>0</v>
      </c>
      <c r="E1378" s="28">
        <v>0</v>
      </c>
      <c r="F1378" s="28">
        <v>0</v>
      </c>
      <c r="G1378" s="29" t="e">
        <f t="shared" si="249"/>
        <v>#DIV/0!</v>
      </c>
      <c r="H1378" s="29">
        <v>10.9</v>
      </c>
      <c r="I1378" s="15"/>
      <c r="J1378" s="15"/>
      <c r="K1378" s="15">
        <f t="shared" si="247"/>
        <v>0</v>
      </c>
      <c r="L1378" s="171"/>
    </row>
    <row r="1379" spans="1:12">
      <c r="A1379" s="235"/>
      <c r="B1379" s="6" t="s">
        <v>160</v>
      </c>
      <c r="C1379" s="15">
        <f t="shared" si="250"/>
        <v>0</v>
      </c>
      <c r="D1379" s="28">
        <f t="shared" si="248"/>
        <v>0</v>
      </c>
      <c r="E1379" s="28">
        <v>0</v>
      </c>
      <c r="F1379" s="28">
        <v>0</v>
      </c>
      <c r="G1379" s="29" t="e">
        <f t="shared" si="249"/>
        <v>#DIV/0!</v>
      </c>
      <c r="H1379" s="29">
        <v>10.9</v>
      </c>
      <c r="I1379" s="52"/>
      <c r="J1379" s="52"/>
      <c r="K1379" s="52">
        <f t="shared" si="247"/>
        <v>0</v>
      </c>
      <c r="L1379" s="172"/>
    </row>
    <row r="1380" spans="1:12">
      <c r="A1380" s="235"/>
      <c r="B1380" s="6" t="s">
        <v>161</v>
      </c>
      <c r="C1380" s="15">
        <f t="shared" si="250"/>
        <v>0</v>
      </c>
      <c r="D1380" s="28">
        <f t="shared" si="248"/>
        <v>0</v>
      </c>
      <c r="E1380" s="28">
        <v>0</v>
      </c>
      <c r="F1380" s="28">
        <v>0</v>
      </c>
      <c r="G1380" s="29" t="e">
        <f t="shared" si="249"/>
        <v>#DIV/0!</v>
      </c>
      <c r="H1380" s="29">
        <v>10.9</v>
      </c>
      <c r="I1380" s="52"/>
      <c r="J1380" s="52"/>
      <c r="K1380" s="52">
        <f t="shared" si="247"/>
        <v>0</v>
      </c>
      <c r="L1380" s="172"/>
    </row>
    <row r="1381" spans="1:12">
      <c r="A1381" s="235"/>
      <c r="B1381" s="6" t="s">
        <v>162</v>
      </c>
      <c r="C1381" s="15">
        <f t="shared" si="250"/>
        <v>0</v>
      </c>
      <c r="D1381" s="28">
        <f t="shared" si="248"/>
        <v>0</v>
      </c>
      <c r="E1381" s="28">
        <v>0</v>
      </c>
      <c r="F1381" s="28">
        <v>0</v>
      </c>
      <c r="G1381" s="29" t="e">
        <f t="shared" si="249"/>
        <v>#DIV/0!</v>
      </c>
      <c r="H1381" s="29">
        <v>10.9</v>
      </c>
      <c r="I1381" s="52">
        <v>0</v>
      </c>
      <c r="J1381" s="52">
        <v>0</v>
      </c>
      <c r="K1381" s="52">
        <f t="shared" si="247"/>
        <v>0</v>
      </c>
      <c r="L1381" s="172"/>
    </row>
    <row r="1382" spans="1:12">
      <c r="A1382" s="235"/>
      <c r="B1382" s="6" t="s">
        <v>163</v>
      </c>
      <c r="C1382" s="15">
        <f t="shared" si="250"/>
        <v>0</v>
      </c>
      <c r="D1382" s="28">
        <f t="shared" si="248"/>
        <v>0</v>
      </c>
      <c r="E1382" s="28">
        <v>0</v>
      </c>
      <c r="F1382" s="28">
        <v>0</v>
      </c>
      <c r="G1382" s="29" t="e">
        <f t="shared" si="249"/>
        <v>#DIV/0!</v>
      </c>
      <c r="H1382" s="29">
        <v>10.9</v>
      </c>
      <c r="I1382" s="52"/>
      <c r="J1382" s="52"/>
      <c r="K1382" s="52">
        <f t="shared" si="247"/>
        <v>0</v>
      </c>
      <c r="L1382" s="172"/>
    </row>
    <row r="1383" spans="1:12">
      <c r="A1383" s="235"/>
      <c r="B1383" s="6" t="s">
        <v>164</v>
      </c>
      <c r="C1383" s="15">
        <f t="shared" si="250"/>
        <v>0</v>
      </c>
      <c r="D1383" s="28">
        <f t="shared" si="248"/>
        <v>0</v>
      </c>
      <c r="E1383" s="28">
        <v>0</v>
      </c>
      <c r="F1383" s="28">
        <v>0</v>
      </c>
      <c r="G1383" s="29" t="e">
        <f t="shared" si="249"/>
        <v>#DIV/0!</v>
      </c>
      <c r="H1383" s="29">
        <v>10.9</v>
      </c>
      <c r="I1383" s="52">
        <v>0</v>
      </c>
      <c r="J1383" s="52"/>
      <c r="K1383" s="52">
        <f t="shared" si="247"/>
        <v>0</v>
      </c>
      <c r="L1383" s="172"/>
    </row>
    <row r="1384" spans="1:12">
      <c r="A1384" s="235"/>
      <c r="B1384" s="6" t="s">
        <v>165</v>
      </c>
      <c r="C1384" s="15">
        <f t="shared" si="250"/>
        <v>0</v>
      </c>
      <c r="D1384" s="28">
        <f t="shared" si="248"/>
        <v>0</v>
      </c>
      <c r="E1384" s="28"/>
      <c r="F1384" s="28"/>
      <c r="G1384" s="29" t="e">
        <f t="shared" si="249"/>
        <v>#DIV/0!</v>
      </c>
      <c r="H1384" s="29">
        <v>10.9</v>
      </c>
      <c r="I1384" s="52">
        <v>0</v>
      </c>
      <c r="J1384" s="52"/>
      <c r="K1384" s="52">
        <f t="shared" si="247"/>
        <v>0</v>
      </c>
      <c r="L1384" s="172"/>
    </row>
    <row r="1385" spans="1:12">
      <c r="A1385" s="235"/>
      <c r="B1385" s="6" t="s">
        <v>166</v>
      </c>
      <c r="C1385" s="15">
        <f t="shared" si="250"/>
        <v>0</v>
      </c>
      <c r="D1385" s="28">
        <f t="shared" si="248"/>
        <v>0</v>
      </c>
      <c r="E1385" s="28"/>
      <c r="F1385" s="28"/>
      <c r="G1385" s="29" t="e">
        <f t="shared" si="249"/>
        <v>#DIV/0!</v>
      </c>
      <c r="H1385" s="29">
        <v>10.9</v>
      </c>
      <c r="I1385" s="15"/>
      <c r="J1385" s="15"/>
      <c r="K1385" s="15">
        <f t="shared" si="247"/>
        <v>0</v>
      </c>
      <c r="L1385" s="171"/>
    </row>
    <row r="1386" spans="1:12">
      <c r="A1386" s="235"/>
      <c r="B1386" s="6" t="s">
        <v>167</v>
      </c>
      <c r="C1386" s="15">
        <v>490</v>
      </c>
      <c r="D1386" s="28">
        <f t="shared" si="248"/>
        <v>3540</v>
      </c>
      <c r="E1386" s="28">
        <v>3050</v>
      </c>
      <c r="F1386" s="28">
        <v>266</v>
      </c>
      <c r="G1386" s="29">
        <f t="shared" si="249"/>
        <v>8.721311475409836</v>
      </c>
      <c r="H1386" s="29">
        <v>10.9</v>
      </c>
      <c r="I1386" s="15"/>
      <c r="J1386" s="15"/>
      <c r="K1386" s="15">
        <f t="shared" si="247"/>
        <v>0</v>
      </c>
      <c r="L1386" s="171"/>
    </row>
    <row r="1387" spans="1:12" ht="15.75" thickBot="1">
      <c r="A1387" s="236"/>
      <c r="B1387" s="173" t="s">
        <v>168</v>
      </c>
      <c r="C1387" s="174"/>
      <c r="D1387" s="175"/>
      <c r="E1387" s="175">
        <f>SUM(E1375:E1386)</f>
        <v>3050</v>
      </c>
      <c r="F1387" s="175">
        <f>SUM(F1375:F1386)</f>
        <v>266</v>
      </c>
      <c r="G1387" s="176">
        <f>F1387/E1387*100</f>
        <v>8.721311475409836</v>
      </c>
      <c r="H1387" s="177">
        <v>10.9</v>
      </c>
      <c r="I1387" s="174">
        <f>SUM(I1375:I1386)</f>
        <v>0</v>
      </c>
      <c r="J1387" s="174">
        <f>SUM(J1375:J1386)</f>
        <v>0</v>
      </c>
      <c r="K1387" s="174">
        <f t="shared" si="247"/>
        <v>0</v>
      </c>
      <c r="L1387" s="178"/>
    </row>
    <row r="1388" spans="1:12" ht="15.75" thickBot="1"/>
    <row r="1389" spans="1:12" ht="18.75">
      <c r="A1389" s="234" t="s">
        <v>244</v>
      </c>
      <c r="B1389" s="146" t="s">
        <v>1</v>
      </c>
      <c r="C1389" s="147" t="s">
        <v>244</v>
      </c>
      <c r="D1389" s="148"/>
      <c r="E1389" s="148"/>
      <c r="F1389" s="148"/>
      <c r="G1389" s="217"/>
      <c r="H1389" s="148"/>
      <c r="I1389" s="148"/>
      <c r="J1389" s="148"/>
      <c r="K1389" s="148"/>
      <c r="L1389" s="149"/>
    </row>
    <row r="1390" spans="1:12">
      <c r="A1390" s="235"/>
      <c r="B1390" s="101" t="s">
        <v>151</v>
      </c>
      <c r="C1390" s="104" t="s">
        <v>15</v>
      </c>
      <c r="D1390" s="103"/>
      <c r="E1390" s="103"/>
      <c r="F1390" s="103"/>
      <c r="G1390" s="103"/>
      <c r="H1390" s="103"/>
      <c r="I1390" s="103"/>
      <c r="J1390" s="103"/>
      <c r="K1390" s="103"/>
      <c r="L1390" s="150"/>
    </row>
    <row r="1391" spans="1:12">
      <c r="A1391" s="235"/>
      <c r="B1391" s="101" t="s">
        <v>152</v>
      </c>
      <c r="C1391" s="110" t="s">
        <v>182</v>
      </c>
      <c r="D1391" s="103"/>
      <c r="E1391" s="103"/>
      <c r="F1391" s="103"/>
      <c r="G1391" s="103"/>
      <c r="H1391" s="103"/>
      <c r="I1391" s="103"/>
      <c r="J1391" s="103"/>
      <c r="K1391" s="103"/>
      <c r="L1391" s="150"/>
    </row>
    <row r="1392" spans="1:12">
      <c r="A1392" s="235"/>
      <c r="B1392" s="101" t="s">
        <v>6</v>
      </c>
      <c r="C1392" s="107">
        <v>9402</v>
      </c>
      <c r="D1392" s="103"/>
      <c r="E1392" s="103"/>
      <c r="F1392" s="103"/>
      <c r="G1392" s="103"/>
      <c r="H1392" s="103"/>
      <c r="I1392" s="103"/>
      <c r="J1392" s="103"/>
      <c r="K1392" s="103"/>
      <c r="L1392" s="150"/>
    </row>
    <row r="1393" spans="1:12">
      <c r="A1393" s="235"/>
      <c r="B1393" s="101" t="s">
        <v>153</v>
      </c>
      <c r="C1393" s="110" t="s">
        <v>30</v>
      </c>
      <c r="D1393" s="103"/>
      <c r="E1393" s="103"/>
      <c r="F1393" s="103"/>
      <c r="G1393" s="103"/>
      <c r="H1393" s="103"/>
      <c r="I1393" s="103"/>
      <c r="J1393" s="103"/>
      <c r="K1393" s="103"/>
      <c r="L1393" s="150"/>
    </row>
    <row r="1394" spans="1:12">
      <c r="A1394" s="235"/>
      <c r="B1394" s="101" t="s">
        <v>154</v>
      </c>
      <c r="C1394" s="107">
        <v>2017</v>
      </c>
      <c r="D1394" s="103"/>
      <c r="E1394" s="103"/>
      <c r="F1394" s="103"/>
      <c r="G1394" s="103"/>
      <c r="H1394" s="103"/>
      <c r="I1394" s="103"/>
      <c r="J1394" s="103"/>
      <c r="K1394" s="103"/>
      <c r="L1394" s="150"/>
    </row>
    <row r="1395" spans="1:12">
      <c r="A1395" s="235"/>
      <c r="B1395" s="99"/>
      <c r="C1395" s="105"/>
      <c r="D1395" s="105"/>
      <c r="E1395" s="105"/>
      <c r="F1395" s="105"/>
      <c r="G1395" s="105"/>
      <c r="H1395" s="105"/>
      <c r="I1395" s="105"/>
      <c r="J1395" s="105"/>
      <c r="K1395" s="105"/>
      <c r="L1395" s="151"/>
    </row>
    <row r="1396" spans="1:12" ht="75">
      <c r="A1396" s="235"/>
      <c r="B1396" s="108">
        <v>2017</v>
      </c>
      <c r="C1396" s="109" t="s">
        <v>170</v>
      </c>
      <c r="D1396" s="109" t="s">
        <v>171</v>
      </c>
      <c r="E1396" s="109" t="s">
        <v>173</v>
      </c>
      <c r="F1396" s="109" t="s">
        <v>174</v>
      </c>
      <c r="G1396" s="109" t="s">
        <v>177</v>
      </c>
      <c r="H1396" s="109" t="s">
        <v>175</v>
      </c>
      <c r="I1396" s="109" t="s">
        <v>172</v>
      </c>
      <c r="J1396" s="109" t="s">
        <v>178</v>
      </c>
      <c r="K1396" s="109" t="s">
        <v>179</v>
      </c>
      <c r="L1396" s="152" t="s">
        <v>176</v>
      </c>
    </row>
    <row r="1397" spans="1:12">
      <c r="A1397" s="235"/>
      <c r="B1397" s="4" t="s">
        <v>156</v>
      </c>
      <c r="C1397" s="14">
        <v>0</v>
      </c>
      <c r="D1397" s="26">
        <f>C1397+E1397</f>
        <v>0</v>
      </c>
      <c r="E1397" s="26">
        <v>0</v>
      </c>
      <c r="F1397" s="26">
        <v>0</v>
      </c>
      <c r="G1397" s="27" t="e">
        <f>F1397/E1397*100</f>
        <v>#DIV/0!</v>
      </c>
      <c r="H1397" s="27">
        <v>10.9</v>
      </c>
      <c r="I1397" s="14">
        <v>0</v>
      </c>
      <c r="J1397" s="14">
        <v>0</v>
      </c>
      <c r="K1397" s="14">
        <f t="shared" ref="K1397:K1409" si="251">I1397+J1397</f>
        <v>0</v>
      </c>
      <c r="L1397" s="153"/>
    </row>
    <row r="1398" spans="1:12">
      <c r="A1398" s="235"/>
      <c r="B1398" s="4" t="s">
        <v>157</v>
      </c>
      <c r="C1398" s="14">
        <f>D1397</f>
        <v>0</v>
      </c>
      <c r="D1398" s="26">
        <f t="shared" ref="D1398:D1408" si="252">C1398+E1398</f>
        <v>0</v>
      </c>
      <c r="E1398" s="26">
        <v>0</v>
      </c>
      <c r="F1398" s="26">
        <v>0</v>
      </c>
      <c r="G1398" s="27" t="e">
        <f t="shared" ref="G1398:G1408" si="253">F1398/E1398*100</f>
        <v>#DIV/0!</v>
      </c>
      <c r="H1398" s="27">
        <v>10.9</v>
      </c>
      <c r="I1398" s="14">
        <v>0</v>
      </c>
      <c r="J1398" s="14">
        <v>0</v>
      </c>
      <c r="K1398" s="14">
        <f t="shared" si="251"/>
        <v>0</v>
      </c>
      <c r="L1398" s="153"/>
    </row>
    <row r="1399" spans="1:12">
      <c r="A1399" s="235"/>
      <c r="B1399" s="4" t="s">
        <v>158</v>
      </c>
      <c r="C1399" s="14">
        <f t="shared" ref="C1399:C1407" si="254">D1398</f>
        <v>0</v>
      </c>
      <c r="D1399" s="26">
        <f t="shared" si="252"/>
        <v>0</v>
      </c>
      <c r="E1399" s="26">
        <v>0</v>
      </c>
      <c r="F1399" s="26">
        <v>0</v>
      </c>
      <c r="G1399" s="27" t="e">
        <f t="shared" si="253"/>
        <v>#DIV/0!</v>
      </c>
      <c r="H1399" s="27">
        <v>10.9</v>
      </c>
      <c r="I1399" s="14"/>
      <c r="J1399" s="14"/>
      <c r="K1399" s="14">
        <f t="shared" si="251"/>
        <v>0</v>
      </c>
      <c r="L1399" s="153"/>
    </row>
    <row r="1400" spans="1:12">
      <c r="A1400" s="235"/>
      <c r="B1400" s="4" t="s">
        <v>159</v>
      </c>
      <c r="C1400" s="14">
        <f t="shared" si="254"/>
        <v>0</v>
      </c>
      <c r="D1400" s="26">
        <f t="shared" si="252"/>
        <v>0</v>
      </c>
      <c r="E1400" s="26">
        <v>0</v>
      </c>
      <c r="F1400" s="26">
        <v>0</v>
      </c>
      <c r="G1400" s="27" t="e">
        <f t="shared" si="253"/>
        <v>#DIV/0!</v>
      </c>
      <c r="H1400" s="27">
        <v>10.9</v>
      </c>
      <c r="I1400" s="14"/>
      <c r="J1400" s="14"/>
      <c r="K1400" s="14">
        <f t="shared" si="251"/>
        <v>0</v>
      </c>
      <c r="L1400" s="153"/>
    </row>
    <row r="1401" spans="1:12">
      <c r="A1401" s="235"/>
      <c r="B1401" s="4" t="s">
        <v>160</v>
      </c>
      <c r="C1401" s="14">
        <f t="shared" si="254"/>
        <v>0</v>
      </c>
      <c r="D1401" s="26">
        <f t="shared" si="252"/>
        <v>0</v>
      </c>
      <c r="E1401" s="26">
        <v>0</v>
      </c>
      <c r="F1401" s="26">
        <v>0</v>
      </c>
      <c r="G1401" s="27" t="e">
        <f t="shared" si="253"/>
        <v>#DIV/0!</v>
      </c>
      <c r="H1401" s="27">
        <v>10.9</v>
      </c>
      <c r="I1401" s="11"/>
      <c r="J1401" s="11"/>
      <c r="K1401" s="11">
        <f t="shared" si="251"/>
        <v>0</v>
      </c>
      <c r="L1401" s="154"/>
    </row>
    <row r="1402" spans="1:12">
      <c r="A1402" s="235"/>
      <c r="B1402" s="4" t="s">
        <v>161</v>
      </c>
      <c r="C1402" s="14">
        <f t="shared" si="254"/>
        <v>0</v>
      </c>
      <c r="D1402" s="26">
        <f t="shared" si="252"/>
        <v>0</v>
      </c>
      <c r="E1402" s="26">
        <v>0</v>
      </c>
      <c r="F1402" s="26">
        <v>0</v>
      </c>
      <c r="G1402" s="27" t="e">
        <f t="shared" si="253"/>
        <v>#DIV/0!</v>
      </c>
      <c r="H1402" s="27">
        <v>10.9</v>
      </c>
      <c r="I1402" s="11"/>
      <c r="J1402" s="11"/>
      <c r="K1402" s="11">
        <f t="shared" si="251"/>
        <v>0</v>
      </c>
      <c r="L1402" s="154"/>
    </row>
    <row r="1403" spans="1:12">
      <c r="A1403" s="235"/>
      <c r="B1403" s="4" t="s">
        <v>162</v>
      </c>
      <c r="C1403" s="14">
        <f t="shared" si="254"/>
        <v>0</v>
      </c>
      <c r="D1403" s="26">
        <f t="shared" si="252"/>
        <v>0</v>
      </c>
      <c r="E1403" s="26">
        <v>0</v>
      </c>
      <c r="F1403" s="26">
        <v>0</v>
      </c>
      <c r="G1403" s="27" t="e">
        <f t="shared" si="253"/>
        <v>#DIV/0!</v>
      </c>
      <c r="H1403" s="27">
        <v>10.9</v>
      </c>
      <c r="I1403" s="11">
        <v>0</v>
      </c>
      <c r="J1403" s="11">
        <v>0</v>
      </c>
      <c r="K1403" s="11">
        <f t="shared" si="251"/>
        <v>0</v>
      </c>
      <c r="L1403" s="154"/>
    </row>
    <row r="1404" spans="1:12">
      <c r="A1404" s="235"/>
      <c r="B1404" s="4" t="s">
        <v>163</v>
      </c>
      <c r="C1404" s="14">
        <f t="shared" si="254"/>
        <v>0</v>
      </c>
      <c r="D1404" s="26">
        <f t="shared" si="252"/>
        <v>0</v>
      </c>
      <c r="E1404" s="26">
        <v>0</v>
      </c>
      <c r="F1404" s="26">
        <v>0</v>
      </c>
      <c r="G1404" s="27" t="e">
        <f t="shared" si="253"/>
        <v>#DIV/0!</v>
      </c>
      <c r="H1404" s="27">
        <v>10.9</v>
      </c>
      <c r="I1404" s="11"/>
      <c r="J1404" s="11"/>
      <c r="K1404" s="11">
        <f t="shared" si="251"/>
        <v>0</v>
      </c>
      <c r="L1404" s="154"/>
    </row>
    <row r="1405" spans="1:12">
      <c r="A1405" s="235"/>
      <c r="B1405" s="4" t="s">
        <v>164</v>
      </c>
      <c r="C1405" s="14">
        <f t="shared" si="254"/>
        <v>0</v>
      </c>
      <c r="D1405" s="26">
        <f t="shared" si="252"/>
        <v>0</v>
      </c>
      <c r="E1405" s="26">
        <v>0</v>
      </c>
      <c r="F1405" s="26">
        <v>0</v>
      </c>
      <c r="G1405" s="27" t="e">
        <f t="shared" si="253"/>
        <v>#DIV/0!</v>
      </c>
      <c r="H1405" s="27">
        <v>10.9</v>
      </c>
      <c r="I1405" s="11">
        <v>0</v>
      </c>
      <c r="J1405" s="11"/>
      <c r="K1405" s="11">
        <f t="shared" si="251"/>
        <v>0</v>
      </c>
      <c r="L1405" s="154"/>
    </row>
    <row r="1406" spans="1:12">
      <c r="A1406" s="235"/>
      <c r="B1406" s="4" t="s">
        <v>165</v>
      </c>
      <c r="C1406" s="14">
        <f t="shared" si="254"/>
        <v>0</v>
      </c>
      <c r="D1406" s="26">
        <f t="shared" si="252"/>
        <v>0</v>
      </c>
      <c r="E1406" s="26"/>
      <c r="F1406" s="26"/>
      <c r="G1406" s="27" t="e">
        <f t="shared" si="253"/>
        <v>#DIV/0!</v>
      </c>
      <c r="H1406" s="27">
        <v>10.9</v>
      </c>
      <c r="I1406" s="11">
        <v>0</v>
      </c>
      <c r="J1406" s="11"/>
      <c r="K1406" s="11">
        <f t="shared" si="251"/>
        <v>0</v>
      </c>
      <c r="L1406" s="154"/>
    </row>
    <row r="1407" spans="1:12">
      <c r="A1407" s="235"/>
      <c r="B1407" s="4" t="s">
        <v>166</v>
      </c>
      <c r="C1407" s="14">
        <f t="shared" si="254"/>
        <v>0</v>
      </c>
      <c r="D1407" s="26">
        <f t="shared" si="252"/>
        <v>0</v>
      </c>
      <c r="E1407" s="26"/>
      <c r="F1407" s="26"/>
      <c r="G1407" s="27" t="e">
        <f t="shared" si="253"/>
        <v>#DIV/0!</v>
      </c>
      <c r="H1407" s="27">
        <v>10.9</v>
      </c>
      <c r="I1407" s="14"/>
      <c r="J1407" s="14">
        <v>5978</v>
      </c>
      <c r="K1407" s="14">
        <f t="shared" si="251"/>
        <v>5978</v>
      </c>
      <c r="L1407" s="153"/>
    </row>
    <row r="1408" spans="1:12">
      <c r="A1408" s="235"/>
      <c r="B1408" s="4" t="s">
        <v>167</v>
      </c>
      <c r="C1408" s="14">
        <v>515</v>
      </c>
      <c r="D1408" s="26">
        <f t="shared" si="252"/>
        <v>829</v>
      </c>
      <c r="E1408" s="26">
        <v>314</v>
      </c>
      <c r="F1408" s="26">
        <v>93</v>
      </c>
      <c r="G1408" s="27">
        <f t="shared" si="253"/>
        <v>29.617834394904456</v>
      </c>
      <c r="H1408" s="27">
        <v>10.9</v>
      </c>
      <c r="I1408" s="14"/>
      <c r="J1408" s="14"/>
      <c r="K1408" s="14">
        <f t="shared" si="251"/>
        <v>0</v>
      </c>
      <c r="L1408" s="153"/>
    </row>
    <row r="1409" spans="1:12" ht="15.75" thickBot="1">
      <c r="A1409" s="236"/>
      <c r="B1409" s="155" t="s">
        <v>168</v>
      </c>
      <c r="C1409" s="156"/>
      <c r="D1409" s="157"/>
      <c r="E1409" s="157">
        <f>SUM(E1397:E1408)</f>
        <v>314</v>
      </c>
      <c r="F1409" s="157">
        <f>SUM(F1397:F1408)</f>
        <v>93</v>
      </c>
      <c r="G1409" s="158">
        <f>F1409/E1409*100</f>
        <v>29.617834394904456</v>
      </c>
      <c r="H1409" s="160">
        <v>10.9</v>
      </c>
      <c r="I1409" s="156">
        <f>SUM(I1397:I1408)</f>
        <v>0</v>
      </c>
      <c r="J1409" s="156">
        <f>SUM(J1397:J1408)</f>
        <v>5978</v>
      </c>
      <c r="K1409" s="156">
        <f t="shared" si="251"/>
        <v>5978</v>
      </c>
      <c r="L1409" s="159"/>
    </row>
  </sheetData>
  <mergeCells count="66">
    <mergeCell ref="A399:A419"/>
    <mergeCell ref="A1323:A1343"/>
    <mergeCell ref="A1345:A1365"/>
    <mergeCell ref="A1367:A1387"/>
    <mergeCell ref="A1389:A1409"/>
    <mergeCell ref="A421:A441"/>
    <mergeCell ref="A443:A463"/>
    <mergeCell ref="A465:A485"/>
    <mergeCell ref="A487:A507"/>
    <mergeCell ref="A509:A529"/>
    <mergeCell ref="A531:A551"/>
    <mergeCell ref="A553:A573"/>
    <mergeCell ref="A575:A595"/>
    <mergeCell ref="A597:A617"/>
    <mergeCell ref="A619:A639"/>
    <mergeCell ref="A641:A661"/>
    <mergeCell ref="A663:A683"/>
    <mergeCell ref="A685:A705"/>
    <mergeCell ref="A707:A727"/>
    <mergeCell ref="A729:A749"/>
    <mergeCell ref="A751:A771"/>
    <mergeCell ref="A773:A793"/>
    <mergeCell ref="A795:A815"/>
    <mergeCell ref="A817:A837"/>
    <mergeCell ref="A839:A859"/>
    <mergeCell ref="A861:A881"/>
    <mergeCell ref="A883:A903"/>
    <mergeCell ref="A905:A925"/>
    <mergeCell ref="A927:A947"/>
    <mergeCell ref="A949:A969"/>
    <mergeCell ref="A971:A991"/>
    <mergeCell ref="A993:A1013"/>
    <mergeCell ref="A1015:A1035"/>
    <mergeCell ref="A1037:A1057"/>
    <mergeCell ref="A1059:A1079"/>
    <mergeCell ref="A1279:A1299"/>
    <mergeCell ref="A1301:A1321"/>
    <mergeCell ref="A1081:A1101"/>
    <mergeCell ref="A1103:A1123"/>
    <mergeCell ref="A1125:A1145"/>
    <mergeCell ref="A1147:A1167"/>
    <mergeCell ref="A1169:A1189"/>
    <mergeCell ref="A1191:A1211"/>
    <mergeCell ref="A1213:A1233"/>
    <mergeCell ref="A1235:A1255"/>
    <mergeCell ref="A1257:A1277"/>
    <mergeCell ref="A1:L1"/>
    <mergeCell ref="B2:L2"/>
    <mergeCell ref="A3:A23"/>
    <mergeCell ref="A25:A45"/>
    <mergeCell ref="A47:A67"/>
    <mergeCell ref="A69:A89"/>
    <mergeCell ref="A91:A111"/>
    <mergeCell ref="A113:A133"/>
    <mergeCell ref="A135:A155"/>
    <mergeCell ref="A157:A177"/>
    <mergeCell ref="A179:A199"/>
    <mergeCell ref="A201:A221"/>
    <mergeCell ref="A223:A243"/>
    <mergeCell ref="A245:A265"/>
    <mergeCell ref="A267:A287"/>
    <mergeCell ref="A289:A309"/>
    <mergeCell ref="A311:A331"/>
    <mergeCell ref="A333:A353"/>
    <mergeCell ref="A355:A375"/>
    <mergeCell ref="A377:A397"/>
  </mergeCells>
  <pageMargins left="0.78740157480314965" right="0.78740157480314965" top="0.78740157480314965" bottom="0.78740157480314965" header="0.31496062992125984" footer="0.31496062992125984"/>
  <pageSetup paperSize="9" scale="91" fitToHeight="0" orientation="landscape"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L1365"/>
  <sheetViews>
    <sheetView tabSelected="1" topLeftCell="A811" workbookViewId="0">
      <selection activeCell="H829" sqref="H829"/>
    </sheetView>
  </sheetViews>
  <sheetFormatPr defaultColWidth="8.85546875" defaultRowHeight="15"/>
  <cols>
    <col min="1" max="1" width="11.28515625" style="1" customWidth="1"/>
    <col min="2" max="2" width="12" style="106" customWidth="1"/>
    <col min="3" max="3" width="11.7109375" style="106" customWidth="1"/>
    <col min="4" max="4" width="12.42578125" style="106" customWidth="1"/>
    <col min="5" max="11" width="11.7109375" style="106" customWidth="1"/>
    <col min="12" max="12" width="82" style="1" customWidth="1"/>
    <col min="13" max="16384" width="8.85546875" style="1"/>
  </cols>
  <sheetData>
    <row r="1" spans="1:12" s="98" customFormat="1" ht="19.5" thickBot="1">
      <c r="A1" s="238" t="s">
        <v>245</v>
      </c>
      <c r="B1" s="238"/>
      <c r="C1" s="238"/>
      <c r="D1" s="238"/>
      <c r="E1" s="238"/>
      <c r="F1" s="238"/>
      <c r="G1" s="238"/>
      <c r="H1" s="238"/>
      <c r="I1" s="238"/>
      <c r="J1" s="238"/>
      <c r="K1" s="238"/>
      <c r="L1" s="1"/>
    </row>
    <row r="2" spans="1:12" s="98" customFormat="1" ht="18.75">
      <c r="A2" s="146" t="s">
        <v>1</v>
      </c>
      <c r="B2" s="147" t="s">
        <v>14</v>
      </c>
      <c r="C2" s="148"/>
      <c r="D2" s="148"/>
      <c r="E2" s="148"/>
      <c r="F2" s="148"/>
      <c r="G2" s="148"/>
      <c r="H2" s="148"/>
      <c r="I2" s="148"/>
      <c r="J2" s="148"/>
      <c r="K2" s="149"/>
      <c r="L2" s="1"/>
    </row>
    <row r="3" spans="1:12" s="98" customFormat="1">
      <c r="A3" s="101" t="s">
        <v>151</v>
      </c>
      <c r="B3" s="104" t="s">
        <v>15</v>
      </c>
      <c r="C3" s="103"/>
      <c r="D3" s="103"/>
      <c r="E3" s="103"/>
      <c r="F3" s="103"/>
      <c r="G3" s="103"/>
      <c r="H3" s="103"/>
      <c r="I3" s="103"/>
      <c r="J3" s="103"/>
      <c r="K3" s="150"/>
      <c r="L3" s="1"/>
    </row>
    <row r="4" spans="1:12" s="98" customFormat="1">
      <c r="A4" s="101" t="s">
        <v>152</v>
      </c>
      <c r="B4" s="104" t="s">
        <v>155</v>
      </c>
      <c r="C4" s="103"/>
      <c r="D4" s="103"/>
      <c r="E4" s="103"/>
      <c r="F4" s="103"/>
      <c r="G4" s="103"/>
      <c r="H4" s="103"/>
      <c r="I4" s="103"/>
      <c r="J4" s="103"/>
      <c r="K4" s="150"/>
      <c r="L4" s="1"/>
    </row>
    <row r="5" spans="1:12" s="98" customFormat="1">
      <c r="A5" s="101" t="s">
        <v>6</v>
      </c>
      <c r="B5" s="107">
        <v>9402</v>
      </c>
      <c r="C5" s="103"/>
      <c r="D5" s="103"/>
      <c r="E5" s="103"/>
      <c r="F5" s="103"/>
      <c r="G5" s="103"/>
      <c r="H5" s="103"/>
      <c r="I5" s="103"/>
      <c r="J5" s="103"/>
      <c r="K5" s="150"/>
      <c r="L5" s="1"/>
    </row>
    <row r="6" spans="1:12" s="98" customFormat="1">
      <c r="A6" s="101" t="s">
        <v>153</v>
      </c>
      <c r="B6" s="110" t="s">
        <v>17</v>
      </c>
      <c r="C6" s="103"/>
      <c r="D6" s="103"/>
      <c r="E6" s="103"/>
      <c r="F6" s="103"/>
      <c r="G6" s="103"/>
      <c r="H6" s="103"/>
      <c r="I6" s="103"/>
      <c r="J6" s="103"/>
      <c r="K6" s="150"/>
      <c r="L6" s="1"/>
    </row>
    <row r="7" spans="1:12" s="100" customFormat="1">
      <c r="A7" s="101" t="s">
        <v>154</v>
      </c>
      <c r="B7" s="107">
        <v>2001</v>
      </c>
      <c r="C7" s="103"/>
      <c r="D7" s="103"/>
      <c r="E7" s="103"/>
      <c r="F7" s="103"/>
      <c r="G7" s="103"/>
      <c r="H7" s="103"/>
      <c r="I7" s="103"/>
      <c r="J7" s="103"/>
      <c r="K7" s="150"/>
      <c r="L7" s="1"/>
    </row>
    <row r="8" spans="1:12">
      <c r="A8" s="99"/>
      <c r="B8" s="105"/>
      <c r="C8" s="105"/>
      <c r="D8" s="105"/>
      <c r="E8" s="105"/>
      <c r="F8" s="105"/>
      <c r="G8" s="105"/>
      <c r="H8" s="105"/>
      <c r="I8" s="105"/>
      <c r="J8" s="105"/>
      <c r="K8" s="151"/>
    </row>
    <row r="9" spans="1:12" ht="75">
      <c r="A9" s="108"/>
      <c r="B9" s="109" t="s">
        <v>170</v>
      </c>
      <c r="C9" s="109" t="s">
        <v>171</v>
      </c>
      <c r="D9" s="109" t="s">
        <v>173</v>
      </c>
      <c r="E9" s="109" t="s">
        <v>174</v>
      </c>
      <c r="F9" s="109" t="s">
        <v>177</v>
      </c>
      <c r="G9" s="109" t="s">
        <v>175</v>
      </c>
      <c r="H9" s="109" t="s">
        <v>172</v>
      </c>
      <c r="I9" s="109" t="s">
        <v>178</v>
      </c>
      <c r="J9" s="109" t="s">
        <v>179</v>
      </c>
      <c r="K9" s="152" t="s">
        <v>176</v>
      </c>
    </row>
    <row r="10" spans="1:12">
      <c r="A10" s="4" t="s">
        <v>156</v>
      </c>
      <c r="B10" s="14">
        <v>286957</v>
      </c>
      <c r="C10" s="26">
        <f t="shared" ref="C10:C21" si="0">B10+D10</f>
        <v>287978</v>
      </c>
      <c r="D10" s="26">
        <v>1021</v>
      </c>
      <c r="E10" s="26">
        <v>141</v>
      </c>
      <c r="F10" s="27">
        <f>E10/D10*100</f>
        <v>13.809990205680705</v>
      </c>
      <c r="G10" s="27">
        <v>8.4</v>
      </c>
      <c r="H10" s="14"/>
      <c r="I10" s="14"/>
      <c r="J10" s="14">
        <f>H10+I10</f>
        <v>0</v>
      </c>
      <c r="K10" s="153"/>
    </row>
    <row r="11" spans="1:12">
      <c r="A11" s="4" t="s">
        <v>157</v>
      </c>
      <c r="B11" s="14">
        <f t="shared" ref="B11:B21" si="1">C10</f>
        <v>287978</v>
      </c>
      <c r="C11" s="26">
        <f t="shared" si="0"/>
        <v>288634</v>
      </c>
      <c r="D11" s="26">
        <v>656</v>
      </c>
      <c r="E11" s="26">
        <v>54</v>
      </c>
      <c r="F11" s="27">
        <f t="shared" ref="F11:F21" si="2">E11/D11*100</f>
        <v>8.2317073170731714</v>
      </c>
      <c r="G11" s="27">
        <v>8.4</v>
      </c>
      <c r="H11" s="14"/>
      <c r="I11" s="14">
        <v>23654</v>
      </c>
      <c r="J11" s="14">
        <f t="shared" ref="J11:J21" si="3">H11+I11</f>
        <v>23654</v>
      </c>
      <c r="K11" s="153"/>
    </row>
    <row r="12" spans="1:12">
      <c r="A12" s="4" t="s">
        <v>158</v>
      </c>
      <c r="B12" s="14">
        <f t="shared" si="1"/>
        <v>288634</v>
      </c>
      <c r="C12" s="26">
        <f t="shared" si="0"/>
        <v>289570</v>
      </c>
      <c r="D12" s="26">
        <v>936</v>
      </c>
      <c r="E12" s="26">
        <v>180</v>
      </c>
      <c r="F12" s="27">
        <f t="shared" si="2"/>
        <v>19.230769230769234</v>
      </c>
      <c r="G12" s="27">
        <v>8.4</v>
      </c>
      <c r="H12" s="14"/>
      <c r="I12" s="14"/>
      <c r="J12" s="14">
        <f t="shared" si="3"/>
        <v>0</v>
      </c>
      <c r="K12" s="153"/>
    </row>
    <row r="13" spans="1:12">
      <c r="A13" s="4" t="s">
        <v>159</v>
      </c>
      <c r="B13" s="14">
        <f t="shared" si="1"/>
        <v>289570</v>
      </c>
      <c r="C13" s="26">
        <f t="shared" si="0"/>
        <v>290557</v>
      </c>
      <c r="D13" s="26">
        <v>987</v>
      </c>
      <c r="E13" s="26">
        <v>128</v>
      </c>
      <c r="F13" s="27">
        <f t="shared" si="2"/>
        <v>12.968591691995949</v>
      </c>
      <c r="G13" s="27">
        <v>8.4</v>
      </c>
      <c r="H13" s="14"/>
      <c r="I13" s="14">
        <v>4738</v>
      </c>
      <c r="J13" s="14">
        <f t="shared" si="3"/>
        <v>4738</v>
      </c>
      <c r="K13" s="153"/>
    </row>
    <row r="14" spans="1:12">
      <c r="A14" s="4" t="s">
        <v>160</v>
      </c>
      <c r="B14" s="14">
        <f t="shared" si="1"/>
        <v>290557</v>
      </c>
      <c r="C14" s="26">
        <f t="shared" si="0"/>
        <v>291713</v>
      </c>
      <c r="D14" s="26">
        <v>1156</v>
      </c>
      <c r="E14" s="26">
        <v>140</v>
      </c>
      <c r="F14" s="27">
        <f t="shared" si="2"/>
        <v>12.110726643598616</v>
      </c>
      <c r="G14" s="27">
        <v>8.4</v>
      </c>
      <c r="H14" s="11"/>
      <c r="I14" s="11"/>
      <c r="J14" s="11">
        <f t="shared" si="3"/>
        <v>0</v>
      </c>
      <c r="K14" s="154"/>
    </row>
    <row r="15" spans="1:12">
      <c r="A15" s="4" t="s">
        <v>161</v>
      </c>
      <c r="B15" s="14">
        <f t="shared" si="1"/>
        <v>291713</v>
      </c>
      <c r="C15" s="26">
        <f t="shared" si="0"/>
        <v>292713</v>
      </c>
      <c r="D15" s="26">
        <v>1000</v>
      </c>
      <c r="E15" s="26">
        <v>124</v>
      </c>
      <c r="F15" s="27">
        <f t="shared" si="2"/>
        <v>12.4</v>
      </c>
      <c r="G15" s="27">
        <v>8.4</v>
      </c>
      <c r="H15" s="11">
        <v>500</v>
      </c>
      <c r="I15" s="11">
        <v>6698</v>
      </c>
      <c r="J15" s="11">
        <f t="shared" si="3"/>
        <v>7198</v>
      </c>
      <c r="K15" s="154"/>
    </row>
    <row r="16" spans="1:12">
      <c r="A16" s="4" t="s">
        <v>162</v>
      </c>
      <c r="B16" s="14">
        <f t="shared" si="1"/>
        <v>292713</v>
      </c>
      <c r="C16" s="26">
        <f t="shared" si="0"/>
        <v>293590</v>
      </c>
      <c r="D16" s="26">
        <v>877</v>
      </c>
      <c r="E16" s="26">
        <v>109</v>
      </c>
      <c r="F16" s="27">
        <f t="shared" si="2"/>
        <v>12.428734321550742</v>
      </c>
      <c r="G16" s="27">
        <v>8.4</v>
      </c>
      <c r="H16" s="11"/>
      <c r="I16" s="11"/>
      <c r="J16" s="11">
        <f t="shared" si="3"/>
        <v>0</v>
      </c>
      <c r="K16" s="154"/>
    </row>
    <row r="17" spans="1:12">
      <c r="A17" s="4" t="s">
        <v>163</v>
      </c>
      <c r="B17" s="14">
        <f t="shared" si="1"/>
        <v>293590</v>
      </c>
      <c r="C17" s="26">
        <f t="shared" si="0"/>
        <v>294617</v>
      </c>
      <c r="D17" s="26">
        <v>1027</v>
      </c>
      <c r="E17" s="26">
        <v>122</v>
      </c>
      <c r="F17" s="27">
        <f t="shared" si="2"/>
        <v>11.879259980525804</v>
      </c>
      <c r="G17" s="27">
        <v>8.4</v>
      </c>
      <c r="H17" s="11"/>
      <c r="I17" s="11"/>
      <c r="J17" s="11">
        <f t="shared" si="3"/>
        <v>0</v>
      </c>
      <c r="K17" s="154"/>
    </row>
    <row r="18" spans="1:12">
      <c r="A18" s="4" t="s">
        <v>164</v>
      </c>
      <c r="B18" s="14">
        <f t="shared" si="1"/>
        <v>294617</v>
      </c>
      <c r="C18" s="26">
        <f t="shared" si="0"/>
        <v>295571</v>
      </c>
      <c r="D18" s="26">
        <v>954</v>
      </c>
      <c r="E18" s="26">
        <v>122</v>
      </c>
      <c r="F18" s="27">
        <f t="shared" si="2"/>
        <v>12.788259958071279</v>
      </c>
      <c r="G18" s="27">
        <v>8.4</v>
      </c>
      <c r="H18" s="11"/>
      <c r="I18" s="11"/>
      <c r="J18" s="11">
        <f t="shared" si="3"/>
        <v>0</v>
      </c>
      <c r="K18" s="154"/>
    </row>
    <row r="19" spans="1:12">
      <c r="A19" s="4" t="s">
        <v>165</v>
      </c>
      <c r="B19" s="14">
        <f t="shared" si="1"/>
        <v>295571</v>
      </c>
      <c r="C19" s="26">
        <f t="shared" si="0"/>
        <v>296770</v>
      </c>
      <c r="D19" s="26">
        <v>1199</v>
      </c>
      <c r="E19" s="26">
        <v>144</v>
      </c>
      <c r="F19" s="27">
        <f t="shared" si="2"/>
        <v>12.010008340283569</v>
      </c>
      <c r="G19" s="27">
        <v>8.4</v>
      </c>
      <c r="H19" s="11"/>
      <c r="I19" s="11"/>
      <c r="J19" s="11">
        <f t="shared" si="3"/>
        <v>0</v>
      </c>
      <c r="K19" s="154"/>
    </row>
    <row r="20" spans="1:12">
      <c r="A20" s="4" t="s">
        <v>166</v>
      </c>
      <c r="B20" s="14">
        <f t="shared" si="1"/>
        <v>296770</v>
      </c>
      <c r="C20" s="26">
        <f t="shared" si="0"/>
        <v>297482</v>
      </c>
      <c r="D20" s="26">
        <v>712</v>
      </c>
      <c r="E20" s="26">
        <v>96</v>
      </c>
      <c r="F20" s="27">
        <f t="shared" si="2"/>
        <v>13.48314606741573</v>
      </c>
      <c r="G20" s="27">
        <v>8.4</v>
      </c>
      <c r="H20" s="14">
        <v>2965</v>
      </c>
      <c r="I20" s="14">
        <v>2462</v>
      </c>
      <c r="J20" s="14">
        <f t="shared" si="3"/>
        <v>5427</v>
      </c>
      <c r="K20" s="153"/>
    </row>
    <row r="21" spans="1:12" s="102" customFormat="1">
      <c r="A21" s="4" t="s">
        <v>167</v>
      </c>
      <c r="B21" s="14">
        <f t="shared" si="1"/>
        <v>297482</v>
      </c>
      <c r="C21" s="26">
        <f t="shared" si="0"/>
        <v>298289</v>
      </c>
      <c r="D21" s="26">
        <v>807</v>
      </c>
      <c r="E21" s="26">
        <v>119</v>
      </c>
      <c r="F21" s="27">
        <f t="shared" si="2"/>
        <v>14.745972738537795</v>
      </c>
      <c r="G21" s="27">
        <v>8.4</v>
      </c>
      <c r="H21" s="14">
        <v>1367</v>
      </c>
      <c r="I21" s="14">
        <v>14477</v>
      </c>
      <c r="J21" s="14">
        <f t="shared" si="3"/>
        <v>15844</v>
      </c>
      <c r="K21" s="153"/>
      <c r="L21" s="1"/>
    </row>
    <row r="22" spans="1:12" ht="15.75" thickBot="1">
      <c r="A22" s="155" t="s">
        <v>168</v>
      </c>
      <c r="B22" s="156"/>
      <c r="C22" s="157"/>
      <c r="D22" s="157">
        <f>SUM(D10:D21)</f>
        <v>11332</v>
      </c>
      <c r="E22" s="157">
        <f>SUM(E10:E21)</f>
        <v>1479</v>
      </c>
      <c r="F22" s="158">
        <f>E22/D22*100</f>
        <v>13.051535474761735</v>
      </c>
      <c r="G22" s="158">
        <v>8.4</v>
      </c>
      <c r="H22" s="156">
        <f>SUM(H10:H21)</f>
        <v>4832</v>
      </c>
      <c r="I22" s="156">
        <f>SUM(I10:I21)</f>
        <v>52029</v>
      </c>
      <c r="J22" s="156">
        <f>SUM(J10:J21)</f>
        <v>56861</v>
      </c>
      <c r="K22" s="159">
        <f>SUM(K10:K21)</f>
        <v>0</v>
      </c>
      <c r="L22" s="1" t="s">
        <v>235</v>
      </c>
    </row>
    <row r="23" spans="1:12" ht="15.75" thickBot="1"/>
    <row r="24" spans="1:12" ht="18.75">
      <c r="A24" s="146" t="s">
        <v>1</v>
      </c>
      <c r="B24" s="147" t="s">
        <v>18</v>
      </c>
      <c r="C24" s="148"/>
      <c r="D24" s="148"/>
      <c r="E24" s="148"/>
      <c r="F24" s="217" t="s">
        <v>228</v>
      </c>
      <c r="G24" s="148"/>
      <c r="H24" s="148"/>
      <c r="I24" s="148"/>
      <c r="J24" s="148"/>
      <c r="K24" s="149"/>
    </row>
    <row r="25" spans="1:12">
      <c r="A25" s="101" t="s">
        <v>151</v>
      </c>
      <c r="B25" s="104" t="s">
        <v>15</v>
      </c>
      <c r="C25" s="103"/>
      <c r="D25" s="103"/>
      <c r="E25" s="103"/>
      <c r="F25" s="103"/>
      <c r="G25" s="103"/>
      <c r="H25" s="103"/>
      <c r="I25" s="103"/>
      <c r="J25" s="103"/>
      <c r="K25" s="150"/>
    </row>
    <row r="26" spans="1:12">
      <c r="A26" s="101" t="s">
        <v>152</v>
      </c>
      <c r="B26" s="104" t="s">
        <v>155</v>
      </c>
      <c r="C26" s="103"/>
      <c r="D26" s="103"/>
      <c r="E26" s="103"/>
      <c r="F26" s="103"/>
      <c r="G26" s="103"/>
      <c r="H26" s="103"/>
      <c r="I26" s="103"/>
      <c r="J26" s="103"/>
      <c r="K26" s="150"/>
    </row>
    <row r="27" spans="1:12">
      <c r="A27" s="101" t="s">
        <v>6</v>
      </c>
      <c r="B27" s="107">
        <v>9402</v>
      </c>
      <c r="C27" s="103"/>
      <c r="D27" s="103"/>
      <c r="E27" s="103"/>
      <c r="F27" s="103"/>
      <c r="G27" s="103"/>
      <c r="H27" s="103"/>
      <c r="I27" s="103"/>
      <c r="J27" s="103"/>
      <c r="K27" s="150"/>
    </row>
    <row r="28" spans="1:12">
      <c r="A28" s="101" t="s">
        <v>153</v>
      </c>
      <c r="B28" s="110" t="s">
        <v>181</v>
      </c>
      <c r="C28" s="103"/>
      <c r="D28" s="103"/>
      <c r="E28" s="103"/>
      <c r="F28" s="103"/>
      <c r="G28" s="103"/>
      <c r="H28" s="103"/>
      <c r="I28" s="103"/>
      <c r="J28" s="103"/>
      <c r="K28" s="150"/>
    </row>
    <row r="29" spans="1:12">
      <c r="A29" s="101" t="s">
        <v>154</v>
      </c>
      <c r="B29" s="107">
        <v>2002</v>
      </c>
      <c r="C29" s="103"/>
      <c r="D29" s="103"/>
      <c r="E29" s="103"/>
      <c r="F29" s="103"/>
      <c r="G29" s="103"/>
      <c r="H29" s="103"/>
      <c r="I29" s="103"/>
      <c r="J29" s="103"/>
      <c r="K29" s="150"/>
    </row>
    <row r="30" spans="1:12">
      <c r="A30" s="99"/>
      <c r="B30" s="105"/>
      <c r="C30" s="105"/>
      <c r="D30" s="105"/>
      <c r="E30" s="105"/>
      <c r="F30" s="105"/>
      <c r="G30" s="105"/>
      <c r="H30" s="105"/>
      <c r="I30" s="105"/>
      <c r="J30" s="105"/>
      <c r="K30" s="151"/>
    </row>
    <row r="31" spans="1:12" ht="75">
      <c r="A31" s="108"/>
      <c r="B31" s="109" t="s">
        <v>170</v>
      </c>
      <c r="C31" s="109" t="s">
        <v>171</v>
      </c>
      <c r="D31" s="109" t="s">
        <v>173</v>
      </c>
      <c r="E31" s="109" t="s">
        <v>174</v>
      </c>
      <c r="F31" s="109" t="s">
        <v>177</v>
      </c>
      <c r="G31" s="109" t="s">
        <v>175</v>
      </c>
      <c r="H31" s="109" t="s">
        <v>172</v>
      </c>
      <c r="I31" s="109" t="s">
        <v>178</v>
      </c>
      <c r="J31" s="109" t="s">
        <v>179</v>
      </c>
      <c r="K31" s="152" t="s">
        <v>176</v>
      </c>
    </row>
    <row r="32" spans="1:12">
      <c r="A32" s="5" t="s">
        <v>156</v>
      </c>
      <c r="B32" s="21">
        <v>331025</v>
      </c>
      <c r="C32" s="33">
        <f t="shared" ref="C32:C43" si="4">B32+D32</f>
        <v>331025</v>
      </c>
      <c r="D32" s="33">
        <v>0</v>
      </c>
      <c r="E32" s="33"/>
      <c r="F32" s="34" t="e">
        <f>E32/D32*100</f>
        <v>#DIV/0!</v>
      </c>
      <c r="G32" s="34">
        <v>10.9</v>
      </c>
      <c r="H32" s="21"/>
      <c r="I32" s="21"/>
      <c r="J32" s="21">
        <v>0</v>
      </c>
      <c r="K32" s="188"/>
    </row>
    <row r="33" spans="1:12">
      <c r="A33" s="5" t="s">
        <v>157</v>
      </c>
      <c r="B33" s="21">
        <f t="shared" ref="B33:B43" si="5">C32</f>
        <v>331025</v>
      </c>
      <c r="C33" s="33">
        <f t="shared" si="4"/>
        <v>331025</v>
      </c>
      <c r="D33" s="33">
        <v>0</v>
      </c>
      <c r="E33" s="33"/>
      <c r="F33" s="34" t="e">
        <f t="shared" ref="F33:F43" si="6">E33/D33*100</f>
        <v>#DIV/0!</v>
      </c>
      <c r="G33" s="34">
        <v>10.9</v>
      </c>
      <c r="H33" s="21"/>
      <c r="I33" s="21"/>
      <c r="J33" s="21">
        <f>H33+I33</f>
        <v>0</v>
      </c>
      <c r="K33" s="188"/>
    </row>
    <row r="34" spans="1:12">
      <c r="A34" s="5" t="s">
        <v>158</v>
      </c>
      <c r="B34" s="21">
        <f t="shared" si="5"/>
        <v>331025</v>
      </c>
      <c r="C34" s="33">
        <f t="shared" si="4"/>
        <v>331025</v>
      </c>
      <c r="D34" s="33">
        <v>0</v>
      </c>
      <c r="E34" s="33"/>
      <c r="F34" s="34" t="e">
        <f t="shared" si="6"/>
        <v>#DIV/0!</v>
      </c>
      <c r="G34" s="34">
        <v>10.9</v>
      </c>
      <c r="H34" s="21">
        <v>2350</v>
      </c>
      <c r="I34" s="21"/>
      <c r="J34" s="21">
        <v>0</v>
      </c>
      <c r="K34" s="188"/>
    </row>
    <row r="35" spans="1:12">
      <c r="A35" s="5" t="s">
        <v>159</v>
      </c>
      <c r="B35" s="21">
        <f t="shared" si="5"/>
        <v>331025</v>
      </c>
      <c r="C35" s="33">
        <f t="shared" si="4"/>
        <v>331025</v>
      </c>
      <c r="D35" s="33">
        <v>0</v>
      </c>
      <c r="E35" s="33"/>
      <c r="F35" s="34" t="e">
        <f t="shared" si="6"/>
        <v>#DIV/0!</v>
      </c>
      <c r="G35" s="34">
        <v>10.9</v>
      </c>
      <c r="H35" s="21"/>
      <c r="I35" s="21"/>
      <c r="J35" s="21">
        <f t="shared" ref="J35:J43" si="7">H35+I35</f>
        <v>0</v>
      </c>
      <c r="K35" s="188"/>
    </row>
    <row r="36" spans="1:12">
      <c r="A36" s="5" t="s">
        <v>160</v>
      </c>
      <c r="B36" s="21">
        <f t="shared" si="5"/>
        <v>331025</v>
      </c>
      <c r="C36" s="33">
        <f t="shared" si="4"/>
        <v>331033</v>
      </c>
      <c r="D36" s="33">
        <v>8</v>
      </c>
      <c r="E36" s="33">
        <v>2</v>
      </c>
      <c r="F36" s="34">
        <f t="shared" si="6"/>
        <v>25</v>
      </c>
      <c r="G36" s="34">
        <v>10.9</v>
      </c>
      <c r="H36" s="111"/>
      <c r="I36" s="111"/>
      <c r="J36" s="111">
        <f t="shared" si="7"/>
        <v>0</v>
      </c>
      <c r="K36" s="189"/>
    </row>
    <row r="37" spans="1:12">
      <c r="A37" s="5" t="s">
        <v>161</v>
      </c>
      <c r="B37" s="21">
        <f t="shared" si="5"/>
        <v>331033</v>
      </c>
      <c r="C37" s="33">
        <f t="shared" si="4"/>
        <v>331202</v>
      </c>
      <c r="D37" s="33">
        <v>169</v>
      </c>
      <c r="E37" s="33">
        <v>0</v>
      </c>
      <c r="F37" s="34">
        <f t="shared" si="6"/>
        <v>0</v>
      </c>
      <c r="G37" s="34">
        <v>10.9</v>
      </c>
      <c r="H37" s="111">
        <v>21886</v>
      </c>
      <c r="I37" s="111">
        <v>8959</v>
      </c>
      <c r="J37" s="111">
        <f t="shared" si="7"/>
        <v>30845</v>
      </c>
      <c r="K37" s="189"/>
    </row>
    <row r="38" spans="1:12">
      <c r="A38" s="5" t="s">
        <v>162</v>
      </c>
      <c r="B38" s="21">
        <f t="shared" si="5"/>
        <v>331202</v>
      </c>
      <c r="C38" s="33">
        <f t="shared" si="4"/>
        <v>331327</v>
      </c>
      <c r="D38" s="33">
        <v>125</v>
      </c>
      <c r="E38" s="33">
        <v>15</v>
      </c>
      <c r="F38" s="34">
        <f t="shared" si="6"/>
        <v>12</v>
      </c>
      <c r="G38" s="34">
        <v>10.9</v>
      </c>
      <c r="H38" s="111"/>
      <c r="I38" s="111"/>
      <c r="J38" s="111">
        <f t="shared" si="7"/>
        <v>0</v>
      </c>
      <c r="K38" s="189"/>
    </row>
    <row r="39" spans="1:12">
      <c r="A39" s="5" t="s">
        <v>163</v>
      </c>
      <c r="B39" s="21">
        <f t="shared" si="5"/>
        <v>331327</v>
      </c>
      <c r="C39" s="33">
        <f t="shared" si="4"/>
        <v>331516</v>
      </c>
      <c r="D39" s="33">
        <v>189</v>
      </c>
      <c r="E39" s="33">
        <v>26</v>
      </c>
      <c r="F39" s="34">
        <f t="shared" si="6"/>
        <v>13.756613756613756</v>
      </c>
      <c r="G39" s="34">
        <v>10.9</v>
      </c>
      <c r="H39" s="111"/>
      <c r="I39" s="111"/>
      <c r="J39" s="111">
        <f t="shared" si="7"/>
        <v>0</v>
      </c>
      <c r="K39" s="189"/>
    </row>
    <row r="40" spans="1:12">
      <c r="A40" s="5" t="s">
        <v>164</v>
      </c>
      <c r="B40" s="21">
        <f t="shared" si="5"/>
        <v>331516</v>
      </c>
      <c r="C40" s="33">
        <f t="shared" si="4"/>
        <v>331729</v>
      </c>
      <c r="D40" s="33">
        <v>213</v>
      </c>
      <c r="E40" s="33">
        <v>28</v>
      </c>
      <c r="F40" s="34">
        <f t="shared" si="6"/>
        <v>13.145539906103288</v>
      </c>
      <c r="G40" s="34">
        <v>10.9</v>
      </c>
      <c r="H40" s="111"/>
      <c r="I40" s="111"/>
      <c r="J40" s="111">
        <f t="shared" si="7"/>
        <v>0</v>
      </c>
      <c r="K40" s="189"/>
    </row>
    <row r="41" spans="1:12">
      <c r="A41" s="5" t="s">
        <v>165</v>
      </c>
      <c r="B41" s="21">
        <f t="shared" si="5"/>
        <v>331729</v>
      </c>
      <c r="C41" s="33">
        <f t="shared" si="4"/>
        <v>331988</v>
      </c>
      <c r="D41" s="33">
        <v>259</v>
      </c>
      <c r="E41" s="33">
        <v>36</v>
      </c>
      <c r="F41" s="34">
        <f t="shared" si="6"/>
        <v>13.8996138996139</v>
      </c>
      <c r="G41" s="34">
        <v>10.9</v>
      </c>
      <c r="H41" s="111">
        <v>18655</v>
      </c>
      <c r="I41" s="111">
        <v>10878</v>
      </c>
      <c r="J41" s="111">
        <f t="shared" si="7"/>
        <v>29533</v>
      </c>
      <c r="K41" s="189"/>
    </row>
    <row r="42" spans="1:12">
      <c r="A42" s="5" t="s">
        <v>166</v>
      </c>
      <c r="B42" s="21">
        <f t="shared" si="5"/>
        <v>331988</v>
      </c>
      <c r="C42" s="33">
        <f t="shared" si="4"/>
        <v>332241</v>
      </c>
      <c r="D42" s="33">
        <v>253</v>
      </c>
      <c r="E42" s="33">
        <v>35</v>
      </c>
      <c r="F42" s="34">
        <f t="shared" si="6"/>
        <v>13.83399209486166</v>
      </c>
      <c r="G42" s="34">
        <v>10.9</v>
      </c>
      <c r="H42" s="21"/>
      <c r="I42" s="21">
        <v>8351</v>
      </c>
      <c r="J42" s="21">
        <f t="shared" si="7"/>
        <v>8351</v>
      </c>
      <c r="K42" s="188"/>
    </row>
    <row r="43" spans="1:12">
      <c r="A43" s="5" t="s">
        <v>167</v>
      </c>
      <c r="B43" s="21">
        <f t="shared" si="5"/>
        <v>332241</v>
      </c>
      <c r="C43" s="33">
        <f t="shared" si="4"/>
        <v>332378</v>
      </c>
      <c r="D43" s="33">
        <v>137</v>
      </c>
      <c r="E43" s="33">
        <v>23</v>
      </c>
      <c r="F43" s="34">
        <f t="shared" si="6"/>
        <v>16.788321167883211</v>
      </c>
      <c r="G43" s="34">
        <v>10.9</v>
      </c>
      <c r="H43" s="21"/>
      <c r="I43" s="21">
        <v>424</v>
      </c>
      <c r="J43" s="21">
        <f t="shared" si="7"/>
        <v>424</v>
      </c>
      <c r="K43" s="188"/>
    </row>
    <row r="44" spans="1:12" ht="15.75" thickBot="1">
      <c r="A44" s="190" t="s">
        <v>168</v>
      </c>
      <c r="B44" s="191"/>
      <c r="C44" s="192"/>
      <c r="D44" s="192"/>
      <c r="E44" s="192">
        <f>SUM(E32:E43)</f>
        <v>165</v>
      </c>
      <c r="F44" s="193" t="e">
        <f>E44/D44*100</f>
        <v>#DIV/0!</v>
      </c>
      <c r="G44" s="194">
        <v>10.9</v>
      </c>
      <c r="H44" s="191">
        <f>SUM(H32:H43)</f>
        <v>42891</v>
      </c>
      <c r="I44" s="191">
        <f>SUM(I32:I43)</f>
        <v>28612</v>
      </c>
      <c r="J44" s="191">
        <f>SUM(J32:J43)</f>
        <v>69153</v>
      </c>
      <c r="K44" s="195">
        <f>SUM(K32:K43)</f>
        <v>0</v>
      </c>
      <c r="L44" s="1" t="s">
        <v>234</v>
      </c>
    </row>
    <row r="45" spans="1:12" ht="15.75" thickBot="1"/>
    <row r="46" spans="1:12" ht="18.75">
      <c r="A46" s="146" t="s">
        <v>1</v>
      </c>
      <c r="B46" s="147" t="s">
        <v>23</v>
      </c>
      <c r="C46" s="148"/>
      <c r="D46" s="148"/>
      <c r="E46" s="217"/>
      <c r="F46" s="217" t="s">
        <v>229</v>
      </c>
      <c r="G46" s="148"/>
      <c r="H46" s="148"/>
      <c r="I46" s="148"/>
      <c r="J46" s="148"/>
      <c r="K46" s="149"/>
    </row>
    <row r="47" spans="1:12">
      <c r="A47" s="101" t="s">
        <v>151</v>
      </c>
      <c r="B47" s="104" t="s">
        <v>15</v>
      </c>
      <c r="C47" s="103"/>
      <c r="D47" s="103"/>
      <c r="E47" s="103"/>
      <c r="F47" s="103"/>
      <c r="G47" s="103"/>
      <c r="H47" s="103"/>
      <c r="I47" s="103"/>
      <c r="J47" s="103"/>
      <c r="K47" s="150"/>
    </row>
    <row r="48" spans="1:12">
      <c r="A48" s="101" t="s">
        <v>152</v>
      </c>
      <c r="B48" s="104" t="s">
        <v>155</v>
      </c>
      <c r="C48" s="103"/>
      <c r="D48" s="103"/>
      <c r="E48" s="103"/>
      <c r="F48" s="103"/>
      <c r="G48" s="103"/>
      <c r="H48" s="103"/>
      <c r="I48" s="103"/>
      <c r="J48" s="103"/>
      <c r="K48" s="150"/>
    </row>
    <row r="49" spans="1:11">
      <c r="A49" s="101" t="s">
        <v>6</v>
      </c>
      <c r="B49" s="107">
        <v>9402</v>
      </c>
      <c r="C49" s="103"/>
      <c r="D49" s="103"/>
      <c r="E49" s="103"/>
      <c r="F49" s="103"/>
      <c r="G49" s="103"/>
      <c r="H49" s="103"/>
      <c r="I49" s="103"/>
      <c r="J49" s="103"/>
      <c r="K49" s="150"/>
    </row>
    <row r="50" spans="1:11">
      <c r="A50" s="101" t="s">
        <v>153</v>
      </c>
      <c r="B50" s="104" t="s">
        <v>17</v>
      </c>
      <c r="C50" s="103"/>
      <c r="D50" s="103"/>
      <c r="E50" s="103"/>
      <c r="F50" s="103"/>
      <c r="G50" s="103"/>
      <c r="H50" s="103"/>
      <c r="I50" s="103"/>
      <c r="J50" s="103"/>
      <c r="K50" s="150"/>
    </row>
    <row r="51" spans="1:11">
      <c r="A51" s="101" t="s">
        <v>154</v>
      </c>
      <c r="B51" s="107">
        <v>2007</v>
      </c>
      <c r="C51" s="103"/>
      <c r="D51" s="103"/>
      <c r="E51" s="103"/>
      <c r="F51" s="103"/>
      <c r="G51" s="103"/>
      <c r="H51" s="103"/>
      <c r="I51" s="103"/>
      <c r="J51" s="103"/>
      <c r="K51" s="150"/>
    </row>
    <row r="52" spans="1:11">
      <c r="A52" s="99"/>
      <c r="B52" s="105"/>
      <c r="C52" s="105"/>
      <c r="D52" s="105"/>
      <c r="E52" s="105"/>
      <c r="F52" s="105"/>
      <c r="G52" s="105"/>
      <c r="H52" s="105"/>
      <c r="I52" s="105"/>
      <c r="J52" s="105"/>
      <c r="K52" s="151"/>
    </row>
    <row r="53" spans="1:11" ht="75">
      <c r="A53" s="108"/>
      <c r="B53" s="109" t="s">
        <v>170</v>
      </c>
      <c r="C53" s="109" t="s">
        <v>171</v>
      </c>
      <c r="D53" s="109" t="s">
        <v>173</v>
      </c>
      <c r="E53" s="109" t="s">
        <v>174</v>
      </c>
      <c r="F53" s="109" t="s">
        <v>177</v>
      </c>
      <c r="G53" s="109" t="s">
        <v>175</v>
      </c>
      <c r="H53" s="109" t="s">
        <v>172</v>
      </c>
      <c r="I53" s="109" t="s">
        <v>178</v>
      </c>
      <c r="J53" s="109" t="s">
        <v>179</v>
      </c>
      <c r="K53" s="152" t="s">
        <v>176</v>
      </c>
    </row>
    <row r="54" spans="1:11">
      <c r="A54" s="4" t="s">
        <v>156</v>
      </c>
      <c r="B54" s="14">
        <v>324249</v>
      </c>
      <c r="C54" s="26">
        <f t="shared" ref="C54:C65" si="8">B54+D54</f>
        <v>324580</v>
      </c>
      <c r="D54" s="26">
        <v>331</v>
      </c>
      <c r="E54" s="26">
        <v>49</v>
      </c>
      <c r="F54" s="27">
        <f>E54/D54*100</f>
        <v>14.803625377643503</v>
      </c>
      <c r="G54" s="27">
        <v>8.3000000000000007</v>
      </c>
      <c r="H54" s="14"/>
      <c r="I54" s="14">
        <v>5359</v>
      </c>
      <c r="J54" s="14">
        <f t="shared" ref="J54:J65" si="9">H54+I54</f>
        <v>5359</v>
      </c>
      <c r="K54" s="153"/>
    </row>
    <row r="55" spans="1:11">
      <c r="A55" s="4" t="s">
        <v>157</v>
      </c>
      <c r="B55" s="14">
        <f t="shared" ref="B55:B65" si="10">C54</f>
        <v>324580</v>
      </c>
      <c r="C55" s="26">
        <f t="shared" si="8"/>
        <v>325045</v>
      </c>
      <c r="D55" s="26">
        <v>465</v>
      </c>
      <c r="E55" s="26">
        <v>100</v>
      </c>
      <c r="F55" s="27">
        <f t="shared" ref="F55:F65" si="11">E55/D55*100</f>
        <v>21.50537634408602</v>
      </c>
      <c r="G55" s="27">
        <v>8.3000000000000007</v>
      </c>
      <c r="H55" s="14"/>
      <c r="I55" s="14"/>
      <c r="J55" s="14">
        <f t="shared" si="9"/>
        <v>0</v>
      </c>
      <c r="K55" s="153"/>
    </row>
    <row r="56" spans="1:11">
      <c r="A56" s="4" t="s">
        <v>158</v>
      </c>
      <c r="B56" s="14">
        <f t="shared" si="10"/>
        <v>325045</v>
      </c>
      <c r="C56" s="26">
        <f t="shared" si="8"/>
        <v>325494</v>
      </c>
      <c r="D56" s="26">
        <v>449</v>
      </c>
      <c r="E56" s="26">
        <v>78</v>
      </c>
      <c r="F56" s="27">
        <f t="shared" si="11"/>
        <v>17.371937639198219</v>
      </c>
      <c r="G56" s="27">
        <v>8.3000000000000007</v>
      </c>
      <c r="H56" s="14"/>
      <c r="I56" s="14"/>
      <c r="J56" s="14">
        <f t="shared" si="9"/>
        <v>0</v>
      </c>
      <c r="K56" s="153"/>
    </row>
    <row r="57" spans="1:11">
      <c r="A57" s="4" t="s">
        <v>159</v>
      </c>
      <c r="B57" s="14">
        <f t="shared" si="10"/>
        <v>325494</v>
      </c>
      <c r="C57" s="26">
        <f t="shared" si="8"/>
        <v>325899</v>
      </c>
      <c r="D57" s="26">
        <v>405</v>
      </c>
      <c r="E57" s="26">
        <v>65</v>
      </c>
      <c r="F57" s="27">
        <f t="shared" si="11"/>
        <v>16.049382716049383</v>
      </c>
      <c r="G57" s="27">
        <v>8.3000000000000007</v>
      </c>
      <c r="H57" s="14"/>
      <c r="I57" s="14"/>
      <c r="J57" s="14">
        <f t="shared" si="9"/>
        <v>0</v>
      </c>
      <c r="K57" s="153"/>
    </row>
    <row r="58" spans="1:11">
      <c r="A58" s="4" t="s">
        <v>160</v>
      </c>
      <c r="B58" s="14">
        <f t="shared" si="10"/>
        <v>325899</v>
      </c>
      <c r="C58" s="26">
        <f t="shared" si="8"/>
        <v>326330</v>
      </c>
      <c r="D58" s="26">
        <v>431</v>
      </c>
      <c r="E58" s="26">
        <v>58</v>
      </c>
      <c r="F58" s="27">
        <f t="shared" si="11"/>
        <v>13.45707656612529</v>
      </c>
      <c r="G58" s="27">
        <v>8.3000000000000007</v>
      </c>
      <c r="H58" s="11"/>
      <c r="I58" s="11"/>
      <c r="J58" s="11">
        <f t="shared" si="9"/>
        <v>0</v>
      </c>
      <c r="K58" s="154"/>
    </row>
    <row r="59" spans="1:11">
      <c r="A59" s="4" t="s">
        <v>161</v>
      </c>
      <c r="B59" s="14">
        <f t="shared" si="10"/>
        <v>326330</v>
      </c>
      <c r="C59" s="26">
        <f t="shared" si="8"/>
        <v>326743</v>
      </c>
      <c r="D59" s="26">
        <v>413</v>
      </c>
      <c r="E59" s="26">
        <v>54</v>
      </c>
      <c r="F59" s="27">
        <f t="shared" si="11"/>
        <v>13.075060532687651</v>
      </c>
      <c r="G59" s="27">
        <v>8.3000000000000007</v>
      </c>
      <c r="H59" s="11">
        <v>500</v>
      </c>
      <c r="I59" s="11">
        <v>3229</v>
      </c>
      <c r="J59" s="11">
        <f t="shared" si="9"/>
        <v>3729</v>
      </c>
      <c r="K59" s="154"/>
    </row>
    <row r="60" spans="1:11">
      <c r="A60" s="4" t="s">
        <v>162</v>
      </c>
      <c r="B60" s="14">
        <f t="shared" si="10"/>
        <v>326743</v>
      </c>
      <c r="C60" s="26">
        <f t="shared" si="8"/>
        <v>327138</v>
      </c>
      <c r="D60" s="26">
        <v>395</v>
      </c>
      <c r="E60" s="26">
        <v>58</v>
      </c>
      <c r="F60" s="27">
        <f t="shared" si="11"/>
        <v>14.683544303797468</v>
      </c>
      <c r="G60" s="27">
        <v>8.3000000000000007</v>
      </c>
      <c r="H60" s="11"/>
      <c r="I60" s="11"/>
      <c r="J60" s="11">
        <f t="shared" si="9"/>
        <v>0</v>
      </c>
      <c r="K60" s="154"/>
    </row>
    <row r="61" spans="1:11">
      <c r="A61" s="4" t="s">
        <v>163</v>
      </c>
      <c r="B61" s="14">
        <f t="shared" si="10"/>
        <v>327138</v>
      </c>
      <c r="C61" s="26">
        <f t="shared" si="8"/>
        <v>327580</v>
      </c>
      <c r="D61" s="26">
        <v>442</v>
      </c>
      <c r="E61" s="26">
        <v>69</v>
      </c>
      <c r="F61" s="27">
        <f t="shared" si="11"/>
        <v>15.610859728506787</v>
      </c>
      <c r="G61" s="27">
        <v>8.3000000000000007</v>
      </c>
      <c r="H61" s="11"/>
      <c r="I61" s="11"/>
      <c r="J61" s="11">
        <f t="shared" si="9"/>
        <v>0</v>
      </c>
      <c r="K61" s="154"/>
    </row>
    <row r="62" spans="1:11">
      <c r="A62" s="4" t="s">
        <v>164</v>
      </c>
      <c r="B62" s="14">
        <f t="shared" si="10"/>
        <v>327580</v>
      </c>
      <c r="C62" s="26">
        <f t="shared" si="8"/>
        <v>327830</v>
      </c>
      <c r="D62" s="26">
        <v>250</v>
      </c>
      <c r="E62" s="26">
        <v>35</v>
      </c>
      <c r="F62" s="27">
        <f t="shared" si="11"/>
        <v>14.000000000000002</v>
      </c>
      <c r="G62" s="27">
        <v>8.3000000000000007</v>
      </c>
      <c r="H62" s="11">
        <v>2965</v>
      </c>
      <c r="I62" s="11"/>
      <c r="J62" s="11">
        <f t="shared" si="9"/>
        <v>2965</v>
      </c>
      <c r="K62" s="154"/>
    </row>
    <row r="63" spans="1:11">
      <c r="A63" s="4" t="s">
        <v>165</v>
      </c>
      <c r="B63" s="14">
        <f t="shared" si="10"/>
        <v>327830</v>
      </c>
      <c r="C63" s="26">
        <f t="shared" si="8"/>
        <v>328364</v>
      </c>
      <c r="D63" s="26">
        <v>534</v>
      </c>
      <c r="E63" s="26">
        <v>79</v>
      </c>
      <c r="F63" s="27">
        <f t="shared" si="11"/>
        <v>14.794007490636703</v>
      </c>
      <c r="G63" s="27">
        <v>8.3000000000000007</v>
      </c>
      <c r="H63" s="11"/>
      <c r="I63" s="11"/>
      <c r="J63" s="11">
        <f t="shared" si="9"/>
        <v>0</v>
      </c>
      <c r="K63" s="154"/>
    </row>
    <row r="64" spans="1:11">
      <c r="A64" s="4" t="s">
        <v>166</v>
      </c>
      <c r="B64" s="14">
        <f t="shared" si="10"/>
        <v>328364</v>
      </c>
      <c r="C64" s="26">
        <f t="shared" si="8"/>
        <v>328666</v>
      </c>
      <c r="D64" s="26">
        <v>302</v>
      </c>
      <c r="E64" s="26">
        <v>45</v>
      </c>
      <c r="F64" s="27">
        <f t="shared" si="11"/>
        <v>14.90066225165563</v>
      </c>
      <c r="G64" s="27">
        <v>8.3000000000000007</v>
      </c>
      <c r="H64" s="14"/>
      <c r="I64" s="14"/>
      <c r="J64" s="14">
        <f t="shared" si="9"/>
        <v>0</v>
      </c>
      <c r="K64" s="153"/>
    </row>
    <row r="65" spans="1:12">
      <c r="A65" s="4" t="s">
        <v>167</v>
      </c>
      <c r="B65" s="14">
        <f t="shared" si="10"/>
        <v>328666</v>
      </c>
      <c r="C65" s="26">
        <f t="shared" si="8"/>
        <v>328950</v>
      </c>
      <c r="D65" s="26">
        <v>284</v>
      </c>
      <c r="E65" s="26">
        <v>61</v>
      </c>
      <c r="F65" s="27">
        <f t="shared" si="11"/>
        <v>21.47887323943662</v>
      </c>
      <c r="G65" s="27">
        <v>8.3000000000000007</v>
      </c>
      <c r="H65" s="14">
        <v>1367</v>
      </c>
      <c r="I65" s="14"/>
      <c r="J65" s="14">
        <f t="shared" si="9"/>
        <v>1367</v>
      </c>
      <c r="K65" s="153"/>
    </row>
    <row r="66" spans="1:12" ht="15.75" thickBot="1">
      <c r="A66" s="155" t="s">
        <v>168</v>
      </c>
      <c r="B66" s="156"/>
      <c r="C66" s="157"/>
      <c r="D66" s="157">
        <f>SUM(D54:D65)</f>
        <v>4701</v>
      </c>
      <c r="E66" s="157">
        <f>SUM(E54:E65)</f>
        <v>751</v>
      </c>
      <c r="F66" s="158">
        <f>E66/D66*100</f>
        <v>15.975324399064029</v>
      </c>
      <c r="G66" s="160">
        <v>8.3000000000000007</v>
      </c>
      <c r="H66" s="156">
        <f>SUM(H54:H65)</f>
        <v>4832</v>
      </c>
      <c r="I66" s="156">
        <f>SUM(I54:I65)</f>
        <v>8588</v>
      </c>
      <c r="J66" s="156">
        <f>SUM(J54:J65)</f>
        <v>13420</v>
      </c>
      <c r="K66" s="159">
        <f>SUM(K54:K65)</f>
        <v>0</v>
      </c>
      <c r="L66" s="1" t="s">
        <v>234</v>
      </c>
    </row>
    <row r="67" spans="1:12" ht="15.75" thickBot="1"/>
    <row r="68" spans="1:12" ht="18.75">
      <c r="A68" s="146" t="s">
        <v>1</v>
      </c>
      <c r="B68" s="147" t="s">
        <v>24</v>
      </c>
      <c r="C68" s="148"/>
      <c r="D68" s="148"/>
      <c r="E68" s="148"/>
      <c r="F68" s="217" t="s">
        <v>228</v>
      </c>
      <c r="G68" s="148"/>
      <c r="H68" s="148"/>
      <c r="I68" s="148"/>
      <c r="J68" s="148"/>
      <c r="K68" s="149"/>
    </row>
    <row r="69" spans="1:12">
      <c r="A69" s="101" t="s">
        <v>151</v>
      </c>
      <c r="B69" s="104" t="s">
        <v>15</v>
      </c>
      <c r="C69" s="103"/>
      <c r="D69" s="103"/>
      <c r="E69" s="103"/>
      <c r="F69" s="103"/>
      <c r="G69" s="103"/>
      <c r="H69" s="103"/>
      <c r="I69" s="103"/>
      <c r="J69" s="103"/>
      <c r="K69" s="150"/>
    </row>
    <row r="70" spans="1:12">
      <c r="A70" s="101" t="s">
        <v>152</v>
      </c>
      <c r="B70" s="104" t="s">
        <v>155</v>
      </c>
      <c r="C70" s="103"/>
      <c r="D70" s="103"/>
      <c r="E70" s="103"/>
      <c r="F70" s="103"/>
      <c r="G70" s="103"/>
      <c r="H70" s="103"/>
      <c r="I70" s="103"/>
      <c r="J70" s="103"/>
      <c r="K70" s="150"/>
    </row>
    <row r="71" spans="1:12">
      <c r="A71" s="101" t="s">
        <v>6</v>
      </c>
      <c r="B71" s="107">
        <v>9402</v>
      </c>
      <c r="C71" s="103"/>
      <c r="D71" s="103"/>
      <c r="E71" s="103"/>
      <c r="F71" s="103"/>
      <c r="G71" s="103"/>
      <c r="H71" s="103"/>
      <c r="I71" s="103"/>
      <c r="J71" s="103"/>
      <c r="K71" s="150"/>
    </row>
    <row r="72" spans="1:12">
      <c r="A72" s="101" t="s">
        <v>153</v>
      </c>
      <c r="B72" s="104" t="s">
        <v>25</v>
      </c>
      <c r="C72" s="103"/>
      <c r="D72" s="103"/>
      <c r="E72" s="103"/>
      <c r="F72" s="103"/>
      <c r="G72" s="103"/>
      <c r="H72" s="103"/>
      <c r="I72" s="103"/>
      <c r="J72" s="103"/>
      <c r="K72" s="150"/>
    </row>
    <row r="73" spans="1:12">
      <c r="A73" s="101" t="s">
        <v>154</v>
      </c>
      <c r="B73" s="107">
        <v>2001</v>
      </c>
      <c r="C73" s="103"/>
      <c r="D73" s="103"/>
      <c r="E73" s="103"/>
      <c r="F73" s="103"/>
      <c r="G73" s="103"/>
      <c r="H73" s="103"/>
      <c r="I73" s="103"/>
      <c r="J73" s="103"/>
      <c r="K73" s="150"/>
    </row>
    <row r="74" spans="1:12">
      <c r="A74" s="99"/>
      <c r="B74" s="105"/>
      <c r="C74" s="105"/>
      <c r="D74" s="105"/>
      <c r="E74" s="105"/>
      <c r="F74" s="105"/>
      <c r="G74" s="105"/>
      <c r="H74" s="105"/>
      <c r="I74" s="105"/>
      <c r="J74" s="105"/>
      <c r="K74" s="151"/>
    </row>
    <row r="75" spans="1:12" ht="75">
      <c r="A75" s="108"/>
      <c r="B75" s="109" t="s">
        <v>170</v>
      </c>
      <c r="C75" s="109" t="s">
        <v>171</v>
      </c>
      <c r="D75" s="109" t="s">
        <v>173</v>
      </c>
      <c r="E75" s="109" t="s">
        <v>174</v>
      </c>
      <c r="F75" s="109" t="s">
        <v>177</v>
      </c>
      <c r="G75" s="109" t="s">
        <v>175</v>
      </c>
      <c r="H75" s="109" t="s">
        <v>172</v>
      </c>
      <c r="I75" s="109" t="s">
        <v>178</v>
      </c>
      <c r="J75" s="109" t="s">
        <v>179</v>
      </c>
      <c r="K75" s="152" t="s">
        <v>176</v>
      </c>
    </row>
    <row r="76" spans="1:12">
      <c r="A76" s="161" t="s">
        <v>156</v>
      </c>
      <c r="B76" s="162">
        <v>381993</v>
      </c>
      <c r="C76" s="163">
        <f t="shared" ref="C76:C87" si="12">B76+D76</f>
        <v>382607</v>
      </c>
      <c r="D76" s="163">
        <v>614</v>
      </c>
      <c r="E76" s="163">
        <v>85</v>
      </c>
      <c r="F76" s="164">
        <f>E76/D76*100</f>
        <v>13.843648208469055</v>
      </c>
      <c r="G76" s="164">
        <v>10.9</v>
      </c>
      <c r="H76" s="162"/>
      <c r="I76" s="162">
        <v>20958</v>
      </c>
      <c r="J76" s="162">
        <f t="shared" ref="J76:J87" si="13">H76+I76</f>
        <v>20958</v>
      </c>
      <c r="K76" s="165"/>
    </row>
    <row r="77" spans="1:12">
      <c r="A77" s="161" t="s">
        <v>157</v>
      </c>
      <c r="B77" s="162">
        <f t="shared" ref="B77:B88" si="14">C76</f>
        <v>382607</v>
      </c>
      <c r="C77" s="163">
        <f t="shared" si="12"/>
        <v>383168</v>
      </c>
      <c r="D77" s="163">
        <v>561</v>
      </c>
      <c r="E77" s="163">
        <v>78</v>
      </c>
      <c r="F77" s="164">
        <f t="shared" ref="F77:F87" si="15">E77/D77*100</f>
        <v>13.903743315508022</v>
      </c>
      <c r="G77" s="164">
        <v>10.9</v>
      </c>
      <c r="H77" s="162"/>
      <c r="I77" s="162"/>
      <c r="J77" s="162">
        <f t="shared" si="13"/>
        <v>0</v>
      </c>
      <c r="K77" s="165"/>
    </row>
    <row r="78" spans="1:12">
      <c r="A78" s="161" t="s">
        <v>158</v>
      </c>
      <c r="B78" s="162">
        <f t="shared" si="14"/>
        <v>383168</v>
      </c>
      <c r="C78" s="163">
        <f t="shared" si="12"/>
        <v>383749</v>
      </c>
      <c r="D78" s="163">
        <v>581</v>
      </c>
      <c r="E78" s="163">
        <v>73</v>
      </c>
      <c r="F78" s="164">
        <f>E78/(D78+D77)*100</f>
        <v>6.3922942206654998</v>
      </c>
      <c r="G78" s="164">
        <v>10.9</v>
      </c>
      <c r="H78" s="162"/>
      <c r="I78" s="162">
        <v>2964</v>
      </c>
      <c r="J78" s="162">
        <f t="shared" si="13"/>
        <v>2964</v>
      </c>
      <c r="K78" s="165"/>
    </row>
    <row r="79" spans="1:12">
      <c r="A79" s="161" t="s">
        <v>159</v>
      </c>
      <c r="B79" s="162">
        <f t="shared" si="14"/>
        <v>383749</v>
      </c>
      <c r="C79" s="163">
        <f t="shared" si="12"/>
        <v>384297</v>
      </c>
      <c r="D79" s="163">
        <v>548</v>
      </c>
      <c r="E79" s="163">
        <v>73</v>
      </c>
      <c r="F79" s="164">
        <f t="shared" si="15"/>
        <v>13.321167883211679</v>
      </c>
      <c r="G79" s="164">
        <v>10.9</v>
      </c>
      <c r="H79" s="162"/>
      <c r="I79" s="162">
        <v>1183</v>
      </c>
      <c r="J79" s="162">
        <f t="shared" si="13"/>
        <v>1183</v>
      </c>
      <c r="K79" s="165"/>
    </row>
    <row r="80" spans="1:12">
      <c r="A80" s="161" t="s">
        <v>160</v>
      </c>
      <c r="B80" s="162">
        <f t="shared" si="14"/>
        <v>384297</v>
      </c>
      <c r="C80" s="163">
        <f t="shared" si="12"/>
        <v>384884</v>
      </c>
      <c r="D80" s="163">
        <v>587</v>
      </c>
      <c r="E80" s="163">
        <v>73</v>
      </c>
      <c r="F80" s="164">
        <f t="shared" si="15"/>
        <v>12.436115843270869</v>
      </c>
      <c r="G80" s="164">
        <v>10.9</v>
      </c>
      <c r="H80" s="11"/>
      <c r="I80" s="11">
        <v>1300</v>
      </c>
      <c r="J80" s="11">
        <f t="shared" si="13"/>
        <v>1300</v>
      </c>
      <c r="K80" s="154"/>
    </row>
    <row r="81" spans="1:12">
      <c r="A81" s="161" t="s">
        <v>161</v>
      </c>
      <c r="B81" s="162">
        <f t="shared" si="14"/>
        <v>384884</v>
      </c>
      <c r="C81" s="163">
        <f t="shared" si="12"/>
        <v>385505</v>
      </c>
      <c r="D81" s="163">
        <v>621</v>
      </c>
      <c r="E81" s="163">
        <v>71</v>
      </c>
      <c r="F81" s="164">
        <f t="shared" si="15"/>
        <v>11.433172302737519</v>
      </c>
      <c r="G81" s="164">
        <v>10.9</v>
      </c>
      <c r="H81" s="11">
        <v>6923</v>
      </c>
      <c r="I81" s="11"/>
      <c r="J81" s="11">
        <f t="shared" si="13"/>
        <v>6923</v>
      </c>
      <c r="K81" s="154"/>
    </row>
    <row r="82" spans="1:12">
      <c r="A82" s="161" t="s">
        <v>162</v>
      </c>
      <c r="B82" s="162">
        <f t="shared" si="14"/>
        <v>385505</v>
      </c>
      <c r="C82" s="163">
        <f t="shared" si="12"/>
        <v>386055</v>
      </c>
      <c r="D82" s="163">
        <v>550</v>
      </c>
      <c r="E82" s="163">
        <v>72</v>
      </c>
      <c r="F82" s="164">
        <f t="shared" si="15"/>
        <v>13.090909090909092</v>
      </c>
      <c r="G82" s="164">
        <v>10.9</v>
      </c>
      <c r="H82" s="11"/>
      <c r="I82" s="11"/>
      <c r="J82" s="11">
        <f t="shared" si="13"/>
        <v>0</v>
      </c>
      <c r="K82" s="154"/>
    </row>
    <row r="83" spans="1:12">
      <c r="A83" s="161" t="s">
        <v>163</v>
      </c>
      <c r="B83" s="162">
        <f t="shared" si="14"/>
        <v>386055</v>
      </c>
      <c r="C83" s="163">
        <f t="shared" si="12"/>
        <v>386602</v>
      </c>
      <c r="D83" s="163">
        <v>547</v>
      </c>
      <c r="E83" s="163">
        <v>50</v>
      </c>
      <c r="F83" s="164">
        <f t="shared" si="15"/>
        <v>9.1407678244972583</v>
      </c>
      <c r="G83" s="164">
        <v>10.9</v>
      </c>
      <c r="H83" s="11"/>
      <c r="I83" s="11"/>
      <c r="J83" s="11">
        <f t="shared" si="13"/>
        <v>0</v>
      </c>
      <c r="K83" s="154"/>
    </row>
    <row r="84" spans="1:12">
      <c r="A84" s="161" t="s">
        <v>164</v>
      </c>
      <c r="B84" s="162">
        <f t="shared" si="14"/>
        <v>386602</v>
      </c>
      <c r="C84" s="163">
        <f t="shared" si="12"/>
        <v>387141</v>
      </c>
      <c r="D84" s="163">
        <v>539</v>
      </c>
      <c r="E84" s="163">
        <v>87</v>
      </c>
      <c r="F84" s="164">
        <f t="shared" si="15"/>
        <v>16.14100185528757</v>
      </c>
      <c r="G84" s="164">
        <v>10.9</v>
      </c>
      <c r="H84" s="11"/>
      <c r="I84" s="11"/>
      <c r="J84" s="11">
        <f t="shared" si="13"/>
        <v>0</v>
      </c>
      <c r="K84" s="154"/>
    </row>
    <row r="85" spans="1:12">
      <c r="A85" s="161" t="s">
        <v>165</v>
      </c>
      <c r="B85" s="162">
        <f t="shared" si="14"/>
        <v>387141</v>
      </c>
      <c r="C85" s="163">
        <f t="shared" si="12"/>
        <v>387569</v>
      </c>
      <c r="D85" s="163">
        <v>428</v>
      </c>
      <c r="E85" s="163">
        <v>44</v>
      </c>
      <c r="F85" s="164">
        <f t="shared" si="15"/>
        <v>10.2803738317757</v>
      </c>
      <c r="G85" s="164">
        <v>10.9</v>
      </c>
      <c r="H85" s="11"/>
      <c r="I85" s="11">
        <v>6076</v>
      </c>
      <c r="J85" s="11">
        <f t="shared" si="13"/>
        <v>6076</v>
      </c>
      <c r="K85" s="154"/>
    </row>
    <row r="86" spans="1:12">
      <c r="A86" s="161" t="s">
        <v>166</v>
      </c>
      <c r="B86" s="162">
        <f t="shared" si="14"/>
        <v>387569</v>
      </c>
      <c r="C86" s="163">
        <f t="shared" si="12"/>
        <v>388380</v>
      </c>
      <c r="D86" s="163">
        <v>811</v>
      </c>
      <c r="E86" s="163">
        <v>102</v>
      </c>
      <c r="F86" s="164">
        <f t="shared" si="15"/>
        <v>12.577065351418002</v>
      </c>
      <c r="G86" s="164">
        <v>10.9</v>
      </c>
      <c r="H86" s="162">
        <v>2965</v>
      </c>
      <c r="I86" s="162">
        <v>19742</v>
      </c>
      <c r="J86" s="162">
        <f t="shared" si="13"/>
        <v>22707</v>
      </c>
      <c r="K86" s="165">
        <v>19742</v>
      </c>
    </row>
    <row r="87" spans="1:12">
      <c r="A87" s="161" t="s">
        <v>167</v>
      </c>
      <c r="B87" s="162">
        <f t="shared" si="14"/>
        <v>388380</v>
      </c>
      <c r="C87" s="163">
        <f t="shared" si="12"/>
        <v>390035</v>
      </c>
      <c r="D87" s="163">
        <v>1655</v>
      </c>
      <c r="E87" s="163">
        <v>171</v>
      </c>
      <c r="F87" s="164">
        <f t="shared" si="15"/>
        <v>10.332326283987916</v>
      </c>
      <c r="G87" s="164">
        <v>10.9</v>
      </c>
      <c r="H87" s="162">
        <v>986</v>
      </c>
      <c r="I87" s="162"/>
      <c r="J87" s="162">
        <f t="shared" si="13"/>
        <v>986</v>
      </c>
      <c r="K87" s="165"/>
    </row>
    <row r="88" spans="1:12" ht="15.75" thickBot="1">
      <c r="A88" s="155" t="s">
        <v>168</v>
      </c>
      <c r="B88" s="225">
        <f t="shared" si="14"/>
        <v>390035</v>
      </c>
      <c r="C88" s="157"/>
      <c r="D88" s="157">
        <f>SUM(D76:D87)</f>
        <v>8042</v>
      </c>
      <c r="E88" s="157">
        <f>SUM(E76:E87)</f>
        <v>979</v>
      </c>
      <c r="F88" s="158">
        <f>E88/D88*100</f>
        <v>12.173588659537428</v>
      </c>
      <c r="G88" s="158">
        <v>10.9</v>
      </c>
      <c r="H88" s="156">
        <f>SUM(H76:H87)</f>
        <v>10874</v>
      </c>
      <c r="I88" s="156">
        <f>SUM(I76:I87)</f>
        <v>52223</v>
      </c>
      <c r="J88" s="156">
        <f>SUM(J76:J87)</f>
        <v>63097</v>
      </c>
      <c r="K88" s="159">
        <f>SUM(K76:K87)</f>
        <v>19742</v>
      </c>
      <c r="L88" s="1" t="s">
        <v>236</v>
      </c>
    </row>
    <row r="89" spans="1:12" ht="15.75" thickBot="1"/>
    <row r="90" spans="1:12" ht="18.75">
      <c r="A90" s="146" t="s">
        <v>1</v>
      </c>
      <c r="B90" s="147" t="s">
        <v>26</v>
      </c>
      <c r="C90" s="148"/>
      <c r="D90" s="148"/>
      <c r="E90" s="148"/>
      <c r="F90" s="217" t="s">
        <v>228</v>
      </c>
      <c r="G90" s="148"/>
      <c r="H90" s="148"/>
      <c r="I90" s="148"/>
      <c r="J90" s="148"/>
      <c r="K90" s="149"/>
    </row>
    <row r="91" spans="1:12">
      <c r="A91" s="101" t="s">
        <v>151</v>
      </c>
      <c r="B91" s="104" t="s">
        <v>15</v>
      </c>
      <c r="C91" s="103"/>
      <c r="D91" s="103"/>
      <c r="E91" s="103"/>
      <c r="F91" s="103"/>
      <c r="G91" s="103"/>
      <c r="H91" s="103"/>
      <c r="I91" s="103"/>
      <c r="J91" s="103"/>
      <c r="K91" s="150"/>
    </row>
    <row r="92" spans="1:12">
      <c r="A92" s="101" t="s">
        <v>152</v>
      </c>
      <c r="B92" s="104" t="s">
        <v>155</v>
      </c>
      <c r="C92" s="103"/>
      <c r="D92" s="103"/>
      <c r="E92" s="103"/>
      <c r="F92" s="103"/>
      <c r="G92" s="103"/>
      <c r="H92" s="103"/>
      <c r="I92" s="103"/>
      <c r="J92" s="103"/>
      <c r="K92" s="150"/>
    </row>
    <row r="93" spans="1:12">
      <c r="A93" s="101" t="s">
        <v>6</v>
      </c>
      <c r="B93" s="107">
        <v>9402</v>
      </c>
      <c r="C93" s="103"/>
      <c r="D93" s="103"/>
      <c r="E93" s="103"/>
      <c r="F93" s="103"/>
      <c r="G93" s="103"/>
      <c r="H93" s="103"/>
      <c r="I93" s="103"/>
      <c r="J93" s="103"/>
      <c r="K93" s="150"/>
    </row>
    <row r="94" spans="1:12">
      <c r="A94" s="101" t="s">
        <v>153</v>
      </c>
      <c r="B94" s="104" t="s">
        <v>17</v>
      </c>
      <c r="C94" s="103"/>
      <c r="D94" s="103"/>
      <c r="E94" s="103"/>
      <c r="F94" s="103"/>
      <c r="G94" s="103"/>
      <c r="H94" s="103"/>
      <c r="I94" s="103"/>
      <c r="J94" s="103"/>
      <c r="K94" s="150"/>
    </row>
    <row r="95" spans="1:12">
      <c r="A95" s="101" t="s">
        <v>154</v>
      </c>
      <c r="B95" s="107">
        <v>2000</v>
      </c>
      <c r="C95" s="103"/>
      <c r="D95" s="103"/>
      <c r="E95" s="103"/>
      <c r="F95" s="103"/>
      <c r="G95" s="103"/>
      <c r="H95" s="103"/>
      <c r="I95" s="103"/>
      <c r="J95" s="103"/>
      <c r="K95" s="150"/>
    </row>
    <row r="96" spans="1:12">
      <c r="A96" s="99"/>
      <c r="B96" s="105"/>
      <c r="C96" s="105"/>
      <c r="D96" s="105"/>
      <c r="E96" s="105"/>
      <c r="F96" s="105"/>
      <c r="G96" s="105"/>
      <c r="H96" s="105"/>
      <c r="I96" s="105"/>
      <c r="J96" s="105"/>
      <c r="K96" s="151"/>
    </row>
    <row r="97" spans="1:12" ht="75">
      <c r="A97" s="108"/>
      <c r="B97" s="109" t="s">
        <v>170</v>
      </c>
      <c r="C97" s="109" t="s">
        <v>171</v>
      </c>
      <c r="D97" s="109" t="s">
        <v>173</v>
      </c>
      <c r="E97" s="109" t="s">
        <v>174</v>
      </c>
      <c r="F97" s="109" t="s">
        <v>177</v>
      </c>
      <c r="G97" s="109" t="s">
        <v>175</v>
      </c>
      <c r="H97" s="109" t="s">
        <v>172</v>
      </c>
      <c r="I97" s="109" t="s">
        <v>178</v>
      </c>
      <c r="J97" s="109" t="s">
        <v>179</v>
      </c>
      <c r="K97" s="152" t="s">
        <v>176</v>
      </c>
    </row>
    <row r="98" spans="1:12">
      <c r="A98" s="5" t="s">
        <v>156</v>
      </c>
      <c r="B98" s="21">
        <v>353401</v>
      </c>
      <c r="C98" s="33">
        <f t="shared" ref="C98:C109" si="16">B98+D98</f>
        <v>353401</v>
      </c>
      <c r="D98" s="33">
        <v>0</v>
      </c>
      <c r="E98" s="33"/>
      <c r="F98" s="34" t="e">
        <f>E98/D98*100</f>
        <v>#DIV/0!</v>
      </c>
      <c r="G98" s="34">
        <v>10.7</v>
      </c>
      <c r="H98" s="21"/>
      <c r="I98" s="21"/>
      <c r="J98" s="21">
        <f t="shared" ref="J98:J109" si="17">H98+I98</f>
        <v>0</v>
      </c>
      <c r="K98" s="188"/>
    </row>
    <row r="99" spans="1:12">
      <c r="A99" s="5" t="s">
        <v>157</v>
      </c>
      <c r="B99" s="21">
        <f t="shared" ref="B99:B109" si="18">C98</f>
        <v>353401</v>
      </c>
      <c r="C99" s="33">
        <f t="shared" si="16"/>
        <v>353401</v>
      </c>
      <c r="D99" s="33">
        <v>0</v>
      </c>
      <c r="E99" s="33"/>
      <c r="F99" s="34" t="e">
        <f t="shared" ref="F99:F109" si="19">E99/D99*100</f>
        <v>#DIV/0!</v>
      </c>
      <c r="G99" s="34">
        <v>10.7</v>
      </c>
      <c r="H99" s="21"/>
      <c r="I99" s="21"/>
      <c r="J99" s="21">
        <f t="shared" si="17"/>
        <v>0</v>
      </c>
      <c r="K99" s="188"/>
    </row>
    <row r="100" spans="1:12">
      <c r="A100" s="5" t="s">
        <v>158</v>
      </c>
      <c r="B100" s="21">
        <f t="shared" si="18"/>
        <v>353401</v>
      </c>
      <c r="C100" s="33">
        <f t="shared" si="16"/>
        <v>353401</v>
      </c>
      <c r="D100" s="33">
        <v>0</v>
      </c>
      <c r="E100" s="33"/>
      <c r="F100" s="34" t="e">
        <f t="shared" si="19"/>
        <v>#DIV/0!</v>
      </c>
      <c r="G100" s="34">
        <v>10.7</v>
      </c>
      <c r="H100" s="21"/>
      <c r="I100" s="21"/>
      <c r="J100" s="21">
        <f t="shared" si="17"/>
        <v>0</v>
      </c>
      <c r="K100" s="188"/>
    </row>
    <row r="101" spans="1:12">
      <c r="A101" s="5" t="s">
        <v>159</v>
      </c>
      <c r="B101" s="21">
        <f t="shared" si="18"/>
        <v>353401</v>
      </c>
      <c r="C101" s="33">
        <f t="shared" si="16"/>
        <v>353401</v>
      </c>
      <c r="D101" s="33">
        <v>0</v>
      </c>
      <c r="E101" s="33"/>
      <c r="F101" s="34" t="e">
        <f t="shared" si="19"/>
        <v>#DIV/0!</v>
      </c>
      <c r="G101" s="34">
        <v>10.7</v>
      </c>
      <c r="H101" s="21"/>
      <c r="I101" s="21"/>
      <c r="J101" s="21">
        <f t="shared" si="17"/>
        <v>0</v>
      </c>
      <c r="K101" s="188"/>
    </row>
    <row r="102" spans="1:12">
      <c r="A102" s="5" t="s">
        <v>160</v>
      </c>
      <c r="B102" s="21">
        <f t="shared" si="18"/>
        <v>353401</v>
      </c>
      <c r="C102" s="33">
        <f t="shared" si="16"/>
        <v>353401</v>
      </c>
      <c r="D102" s="33">
        <v>0</v>
      </c>
      <c r="E102" s="33"/>
      <c r="F102" s="34" t="e">
        <f t="shared" si="19"/>
        <v>#DIV/0!</v>
      </c>
      <c r="G102" s="34">
        <v>10.7</v>
      </c>
      <c r="H102" s="111"/>
      <c r="I102" s="111"/>
      <c r="J102" s="111">
        <f t="shared" si="17"/>
        <v>0</v>
      </c>
      <c r="K102" s="189"/>
    </row>
    <row r="103" spans="1:12">
      <c r="A103" s="5" t="s">
        <v>161</v>
      </c>
      <c r="B103" s="21">
        <f t="shared" si="18"/>
        <v>353401</v>
      </c>
      <c r="C103" s="33">
        <f t="shared" si="16"/>
        <v>353401</v>
      </c>
      <c r="D103" s="33">
        <v>0</v>
      </c>
      <c r="E103" s="33"/>
      <c r="F103" s="34" t="e">
        <f t="shared" si="19"/>
        <v>#DIV/0!</v>
      </c>
      <c r="G103" s="34">
        <v>10.7</v>
      </c>
      <c r="H103" s="111"/>
      <c r="I103" s="111"/>
      <c r="J103" s="111">
        <f t="shared" si="17"/>
        <v>0</v>
      </c>
      <c r="K103" s="189"/>
    </row>
    <row r="104" spans="1:12">
      <c r="A104" s="5" t="s">
        <v>162</v>
      </c>
      <c r="B104" s="21">
        <f t="shared" si="18"/>
        <v>353401</v>
      </c>
      <c r="C104" s="33">
        <f t="shared" si="16"/>
        <v>353401</v>
      </c>
      <c r="D104" s="33"/>
      <c r="E104" s="33"/>
      <c r="F104" s="34" t="e">
        <f t="shared" si="19"/>
        <v>#DIV/0!</v>
      </c>
      <c r="G104" s="34">
        <v>10.7</v>
      </c>
      <c r="H104" s="111"/>
      <c r="I104" s="111"/>
      <c r="J104" s="111">
        <f t="shared" si="17"/>
        <v>0</v>
      </c>
      <c r="K104" s="189"/>
    </row>
    <row r="105" spans="1:12">
      <c r="A105" s="5" t="s">
        <v>163</v>
      </c>
      <c r="B105" s="21">
        <f t="shared" si="18"/>
        <v>353401</v>
      </c>
      <c r="C105" s="33">
        <f t="shared" si="16"/>
        <v>353796</v>
      </c>
      <c r="D105" s="33">
        <v>395</v>
      </c>
      <c r="E105" s="33">
        <v>48</v>
      </c>
      <c r="F105" s="34">
        <f t="shared" si="19"/>
        <v>12.151898734177214</v>
      </c>
      <c r="G105" s="34">
        <v>10.7</v>
      </c>
      <c r="H105" s="111">
        <v>5200</v>
      </c>
      <c r="I105" s="111">
        <v>33259</v>
      </c>
      <c r="J105" s="111">
        <f t="shared" si="17"/>
        <v>38459</v>
      </c>
      <c r="K105" s="189"/>
    </row>
    <row r="106" spans="1:12">
      <c r="A106" s="5" t="s">
        <v>164</v>
      </c>
      <c r="B106" s="21">
        <f t="shared" si="18"/>
        <v>353796</v>
      </c>
      <c r="C106" s="33">
        <f t="shared" si="16"/>
        <v>353796</v>
      </c>
      <c r="D106" s="33">
        <v>0</v>
      </c>
      <c r="E106" s="33"/>
      <c r="F106" s="34" t="e">
        <f t="shared" si="19"/>
        <v>#DIV/0!</v>
      </c>
      <c r="G106" s="34">
        <v>10.7</v>
      </c>
      <c r="H106" s="111">
        <v>2178</v>
      </c>
      <c r="I106" s="111">
        <v>37780</v>
      </c>
      <c r="J106" s="111">
        <f t="shared" si="17"/>
        <v>39958</v>
      </c>
      <c r="K106" s="189"/>
    </row>
    <row r="107" spans="1:12">
      <c r="A107" s="5" t="s">
        <v>165</v>
      </c>
      <c r="B107" s="21">
        <f t="shared" si="18"/>
        <v>353796</v>
      </c>
      <c r="C107" s="33">
        <f t="shared" si="16"/>
        <v>354053</v>
      </c>
      <c r="D107" s="33">
        <v>257</v>
      </c>
      <c r="E107" s="33">
        <v>30</v>
      </c>
      <c r="F107" s="34">
        <f t="shared" si="19"/>
        <v>11.673151750972762</v>
      </c>
      <c r="G107" s="34">
        <v>10.7</v>
      </c>
      <c r="H107" s="111"/>
      <c r="I107" s="111">
        <v>20624</v>
      </c>
      <c r="J107" s="111">
        <f t="shared" si="17"/>
        <v>20624</v>
      </c>
      <c r="K107" s="189"/>
    </row>
    <row r="108" spans="1:12">
      <c r="A108" s="5" t="s">
        <v>166</v>
      </c>
      <c r="B108" s="21">
        <f t="shared" si="18"/>
        <v>354053</v>
      </c>
      <c r="C108" s="33">
        <f t="shared" si="16"/>
        <v>354185</v>
      </c>
      <c r="D108" s="33">
        <v>132</v>
      </c>
      <c r="E108" s="33">
        <v>19</v>
      </c>
      <c r="F108" s="34">
        <f t="shared" si="19"/>
        <v>14.393939393939394</v>
      </c>
      <c r="G108" s="34">
        <v>10.7</v>
      </c>
      <c r="H108" s="21"/>
      <c r="I108" s="21"/>
      <c r="J108" s="21">
        <f t="shared" si="17"/>
        <v>0</v>
      </c>
      <c r="K108" s="188"/>
    </row>
    <row r="109" spans="1:12">
      <c r="A109" s="5" t="s">
        <v>167</v>
      </c>
      <c r="B109" s="21">
        <f t="shared" si="18"/>
        <v>354185</v>
      </c>
      <c r="C109" s="33">
        <f t="shared" si="16"/>
        <v>354290</v>
      </c>
      <c r="D109" s="33">
        <v>105</v>
      </c>
      <c r="E109" s="33">
        <v>15</v>
      </c>
      <c r="F109" s="34">
        <f t="shared" si="19"/>
        <v>14.285714285714285</v>
      </c>
      <c r="G109" s="34">
        <v>10.7</v>
      </c>
      <c r="H109" s="21"/>
      <c r="I109" s="21"/>
      <c r="J109" s="21">
        <f t="shared" si="17"/>
        <v>0</v>
      </c>
      <c r="K109" s="188"/>
    </row>
    <row r="110" spans="1:12" ht="15.75" thickBot="1">
      <c r="A110" s="190" t="s">
        <v>168</v>
      </c>
      <c r="B110" s="191"/>
      <c r="C110" s="192"/>
      <c r="D110" s="192">
        <f>SUM(D98:D109)</f>
        <v>889</v>
      </c>
      <c r="E110" s="192">
        <f>SUM(E98:E109)</f>
        <v>112</v>
      </c>
      <c r="F110" s="193">
        <f>E110/D110*100</f>
        <v>12.598425196850393</v>
      </c>
      <c r="G110" s="194">
        <v>10.7</v>
      </c>
      <c r="H110" s="191">
        <f>SUM(H98:H109)</f>
        <v>7378</v>
      </c>
      <c r="I110" s="191">
        <f>SUM(I98:I109)</f>
        <v>91663</v>
      </c>
      <c r="J110" s="191">
        <f>SUM(J98:J109)</f>
        <v>99041</v>
      </c>
      <c r="K110" s="195">
        <f>SUM(K98:K109)</f>
        <v>0</v>
      </c>
      <c r="L110" s="1" t="s">
        <v>234</v>
      </c>
    </row>
    <row r="111" spans="1:12" ht="15.75" thickBot="1"/>
    <row r="112" spans="1:12" ht="18.75">
      <c r="A112" s="146" t="s">
        <v>1</v>
      </c>
      <c r="B112" s="147" t="s">
        <v>27</v>
      </c>
      <c r="C112" s="148"/>
      <c r="D112" s="148"/>
      <c r="E112" s="148"/>
      <c r="F112" s="148"/>
      <c r="G112" s="148"/>
      <c r="H112" s="148"/>
      <c r="I112" s="148"/>
      <c r="J112" s="148"/>
      <c r="K112" s="149"/>
    </row>
    <row r="113" spans="1:11">
      <c r="A113" s="101" t="s">
        <v>151</v>
      </c>
      <c r="B113" s="104" t="s">
        <v>15</v>
      </c>
      <c r="C113" s="103"/>
      <c r="D113" s="103"/>
      <c r="E113" s="103"/>
      <c r="F113" s="103"/>
      <c r="G113" s="103"/>
      <c r="H113" s="103"/>
      <c r="I113" s="103"/>
      <c r="J113" s="103"/>
      <c r="K113" s="150"/>
    </row>
    <row r="114" spans="1:11">
      <c r="A114" s="101" t="s">
        <v>152</v>
      </c>
      <c r="B114" s="104" t="s">
        <v>155</v>
      </c>
      <c r="C114" s="103"/>
      <c r="D114" s="103"/>
      <c r="E114" s="103"/>
      <c r="F114" s="103"/>
      <c r="G114" s="103"/>
      <c r="H114" s="103"/>
      <c r="I114" s="103"/>
      <c r="J114" s="103"/>
      <c r="K114" s="150"/>
    </row>
    <row r="115" spans="1:11">
      <c r="A115" s="101" t="s">
        <v>6</v>
      </c>
      <c r="B115" s="107">
        <v>9402</v>
      </c>
      <c r="C115" s="103"/>
      <c r="D115" s="103"/>
      <c r="E115" s="103"/>
      <c r="F115" s="103"/>
      <c r="G115" s="103"/>
      <c r="H115" s="103"/>
      <c r="I115" s="103"/>
      <c r="J115" s="103"/>
      <c r="K115" s="150"/>
    </row>
    <row r="116" spans="1:11">
      <c r="A116" s="101" t="s">
        <v>153</v>
      </c>
      <c r="B116" s="104" t="s">
        <v>17</v>
      </c>
      <c r="C116" s="103"/>
      <c r="D116" s="103"/>
      <c r="E116" s="103"/>
      <c r="F116" s="103"/>
      <c r="G116" s="103"/>
      <c r="H116" s="103"/>
      <c r="I116" s="103"/>
      <c r="J116" s="103"/>
      <c r="K116" s="150"/>
    </row>
    <row r="117" spans="1:11">
      <c r="A117" s="101" t="s">
        <v>154</v>
      </c>
      <c r="B117" s="107">
        <v>2001</v>
      </c>
      <c r="C117" s="103"/>
      <c r="D117" s="103"/>
      <c r="E117" s="103"/>
      <c r="F117" s="103"/>
      <c r="G117" s="103"/>
      <c r="H117" s="103"/>
      <c r="I117" s="103"/>
      <c r="J117" s="103"/>
      <c r="K117" s="150"/>
    </row>
    <row r="118" spans="1:11">
      <c r="A118" s="99"/>
      <c r="B118" s="105"/>
      <c r="C118" s="105"/>
      <c r="D118" s="105"/>
      <c r="E118" s="105"/>
      <c r="F118" s="105"/>
      <c r="G118" s="105"/>
      <c r="H118" s="105"/>
      <c r="I118" s="105"/>
      <c r="J118" s="105"/>
      <c r="K118" s="151"/>
    </row>
    <row r="119" spans="1:11" ht="75">
      <c r="A119" s="108"/>
      <c r="B119" s="109" t="s">
        <v>170</v>
      </c>
      <c r="C119" s="109" t="s">
        <v>171</v>
      </c>
      <c r="D119" s="109" t="s">
        <v>173</v>
      </c>
      <c r="E119" s="109" t="s">
        <v>174</v>
      </c>
      <c r="F119" s="109" t="s">
        <v>177</v>
      </c>
      <c r="G119" s="109" t="s">
        <v>175</v>
      </c>
      <c r="H119" s="109" t="s">
        <v>172</v>
      </c>
      <c r="I119" s="109" t="s">
        <v>178</v>
      </c>
      <c r="J119" s="109" t="s">
        <v>179</v>
      </c>
      <c r="K119" s="152" t="s">
        <v>176</v>
      </c>
    </row>
    <row r="120" spans="1:11">
      <c r="A120" s="4" t="s">
        <v>156</v>
      </c>
      <c r="B120" s="14">
        <v>284627</v>
      </c>
      <c r="C120" s="26">
        <f t="shared" ref="C120:C131" si="20">B120+D120</f>
        <v>285079</v>
      </c>
      <c r="D120" s="26">
        <v>452</v>
      </c>
      <c r="E120" s="26">
        <v>79</v>
      </c>
      <c r="F120" s="27">
        <f>E120/D120*100</f>
        <v>17.477876106194689</v>
      </c>
      <c r="G120" s="27">
        <v>8.4</v>
      </c>
      <c r="H120" s="14"/>
      <c r="I120" s="14"/>
      <c r="J120" s="14">
        <f t="shared" ref="J120:J131" si="21">H120+I120</f>
        <v>0</v>
      </c>
      <c r="K120" s="153"/>
    </row>
    <row r="121" spans="1:11">
      <c r="A121" s="4" t="s">
        <v>157</v>
      </c>
      <c r="B121" s="14">
        <f t="shared" ref="B121:B131" si="22">C120</f>
        <v>285079</v>
      </c>
      <c r="C121" s="26">
        <f t="shared" si="20"/>
        <v>285612</v>
      </c>
      <c r="D121" s="26">
        <v>533</v>
      </c>
      <c r="E121" s="26">
        <v>88</v>
      </c>
      <c r="F121" s="27">
        <f t="shared" ref="F121:F131" si="23">E121/D121*100</f>
        <v>16.51031894934334</v>
      </c>
      <c r="G121" s="27">
        <v>8.4</v>
      </c>
      <c r="H121" s="14"/>
      <c r="I121" s="14"/>
      <c r="J121" s="14">
        <f t="shared" si="21"/>
        <v>0</v>
      </c>
      <c r="K121" s="153"/>
    </row>
    <row r="122" spans="1:11">
      <c r="A122" s="4" t="s">
        <v>158</v>
      </c>
      <c r="B122" s="14">
        <f t="shared" si="22"/>
        <v>285612</v>
      </c>
      <c r="C122" s="26">
        <f t="shared" si="20"/>
        <v>286105</v>
      </c>
      <c r="D122" s="26">
        <v>493</v>
      </c>
      <c r="E122" s="26">
        <v>72</v>
      </c>
      <c r="F122" s="27">
        <f t="shared" si="23"/>
        <v>14.604462474645031</v>
      </c>
      <c r="G122" s="27">
        <v>8.4</v>
      </c>
      <c r="H122" s="14"/>
      <c r="I122" s="14"/>
      <c r="J122" s="14">
        <f t="shared" si="21"/>
        <v>0</v>
      </c>
      <c r="K122" s="153"/>
    </row>
    <row r="123" spans="1:11">
      <c r="A123" s="4" t="s">
        <v>159</v>
      </c>
      <c r="B123" s="14">
        <f t="shared" si="22"/>
        <v>286105</v>
      </c>
      <c r="C123" s="26">
        <f t="shared" si="20"/>
        <v>286794</v>
      </c>
      <c r="D123" s="26">
        <v>689</v>
      </c>
      <c r="E123" s="26">
        <v>95</v>
      </c>
      <c r="F123" s="27">
        <f t="shared" si="23"/>
        <v>13.788098693759071</v>
      </c>
      <c r="G123" s="27">
        <v>8.4</v>
      </c>
      <c r="H123" s="14"/>
      <c r="I123" s="14"/>
      <c r="J123" s="14">
        <f t="shared" si="21"/>
        <v>0</v>
      </c>
      <c r="K123" s="153"/>
    </row>
    <row r="124" spans="1:11">
      <c r="A124" s="4" t="s">
        <v>160</v>
      </c>
      <c r="B124" s="14">
        <f t="shared" si="22"/>
        <v>286794</v>
      </c>
      <c r="C124" s="26">
        <f t="shared" si="20"/>
        <v>287283</v>
      </c>
      <c r="D124" s="26">
        <v>489</v>
      </c>
      <c r="E124" s="26">
        <v>60</v>
      </c>
      <c r="F124" s="27">
        <f t="shared" si="23"/>
        <v>12.269938650306749</v>
      </c>
      <c r="G124" s="27">
        <v>8.4</v>
      </c>
      <c r="H124" s="11">
        <v>2723</v>
      </c>
      <c r="I124" s="11"/>
      <c r="J124" s="11">
        <f t="shared" si="21"/>
        <v>2723</v>
      </c>
      <c r="K124" s="154"/>
    </row>
    <row r="125" spans="1:11">
      <c r="A125" s="4" t="s">
        <v>161</v>
      </c>
      <c r="B125" s="14">
        <f t="shared" si="22"/>
        <v>287283</v>
      </c>
      <c r="C125" s="26">
        <f t="shared" si="20"/>
        <v>288436</v>
      </c>
      <c r="D125" s="26">
        <v>1153</v>
      </c>
      <c r="E125" s="26">
        <v>125</v>
      </c>
      <c r="F125" s="27">
        <f t="shared" si="23"/>
        <v>10.841283607979186</v>
      </c>
      <c r="G125" s="27">
        <v>8.4</v>
      </c>
      <c r="H125" s="11">
        <v>500</v>
      </c>
      <c r="I125" s="11"/>
      <c r="J125" s="11">
        <f t="shared" si="21"/>
        <v>500</v>
      </c>
      <c r="K125" s="154"/>
    </row>
    <row r="126" spans="1:11">
      <c r="A126" s="4" t="s">
        <v>162</v>
      </c>
      <c r="B126" s="14">
        <f t="shared" si="22"/>
        <v>288436</v>
      </c>
      <c r="C126" s="26">
        <f t="shared" si="20"/>
        <v>288972</v>
      </c>
      <c r="D126" s="26">
        <v>536</v>
      </c>
      <c r="E126" s="26">
        <v>70</v>
      </c>
      <c r="F126" s="27">
        <f t="shared" si="23"/>
        <v>13.059701492537313</v>
      </c>
      <c r="G126" s="27">
        <v>8.4</v>
      </c>
      <c r="H126" s="11"/>
      <c r="I126" s="11"/>
      <c r="J126" s="11">
        <f t="shared" si="21"/>
        <v>0</v>
      </c>
      <c r="K126" s="154"/>
    </row>
    <row r="127" spans="1:11">
      <c r="A127" s="4" t="s">
        <v>163</v>
      </c>
      <c r="B127" s="14">
        <f t="shared" si="22"/>
        <v>288972</v>
      </c>
      <c r="C127" s="26">
        <f t="shared" si="20"/>
        <v>291674</v>
      </c>
      <c r="D127" s="26">
        <v>2702</v>
      </c>
      <c r="E127" s="26">
        <v>274</v>
      </c>
      <c r="F127" s="27">
        <f t="shared" si="23"/>
        <v>10.140636565507032</v>
      </c>
      <c r="G127" s="27">
        <v>8.4</v>
      </c>
      <c r="H127" s="11"/>
      <c r="I127" s="11">
        <v>19105</v>
      </c>
      <c r="J127" s="11">
        <f t="shared" si="21"/>
        <v>19105</v>
      </c>
      <c r="K127" s="154"/>
    </row>
    <row r="128" spans="1:11">
      <c r="A128" s="4" t="s">
        <v>164</v>
      </c>
      <c r="B128" s="14">
        <f t="shared" si="22"/>
        <v>291674</v>
      </c>
      <c r="C128" s="26">
        <f t="shared" si="20"/>
        <v>294386</v>
      </c>
      <c r="D128" s="26">
        <v>2712</v>
      </c>
      <c r="E128" s="26">
        <v>286</v>
      </c>
      <c r="F128" s="27">
        <f t="shared" si="23"/>
        <v>10.545722713864308</v>
      </c>
      <c r="G128" s="27">
        <v>8.4</v>
      </c>
      <c r="H128" s="11"/>
      <c r="I128" s="11"/>
      <c r="J128" s="11">
        <f t="shared" si="21"/>
        <v>0</v>
      </c>
      <c r="K128" s="154"/>
    </row>
    <row r="129" spans="1:12">
      <c r="A129" s="4" t="s">
        <v>165</v>
      </c>
      <c r="B129" s="14">
        <f t="shared" si="22"/>
        <v>294386</v>
      </c>
      <c r="C129" s="26">
        <f t="shared" si="20"/>
        <v>295104</v>
      </c>
      <c r="D129" s="26">
        <v>718</v>
      </c>
      <c r="E129" s="26">
        <v>86</v>
      </c>
      <c r="F129" s="27">
        <f t="shared" si="23"/>
        <v>11.977715877437326</v>
      </c>
      <c r="G129" s="27">
        <v>8.4</v>
      </c>
      <c r="H129" s="11"/>
      <c r="I129" s="11">
        <v>20538</v>
      </c>
      <c r="J129" s="11">
        <f t="shared" si="21"/>
        <v>20538</v>
      </c>
      <c r="K129" s="154"/>
    </row>
    <row r="130" spans="1:12">
      <c r="A130" s="4" t="s">
        <v>166</v>
      </c>
      <c r="B130" s="14">
        <f t="shared" si="22"/>
        <v>295104</v>
      </c>
      <c r="C130" s="26">
        <f t="shared" si="20"/>
        <v>297064</v>
      </c>
      <c r="D130" s="26">
        <v>1960</v>
      </c>
      <c r="E130" s="26">
        <v>225</v>
      </c>
      <c r="F130" s="27">
        <f t="shared" si="23"/>
        <v>11.479591836734695</v>
      </c>
      <c r="G130" s="27">
        <v>8.4</v>
      </c>
      <c r="H130" s="14"/>
      <c r="I130" s="14">
        <v>2795</v>
      </c>
      <c r="J130" s="14">
        <f t="shared" si="21"/>
        <v>2795</v>
      </c>
      <c r="K130" s="153"/>
    </row>
    <row r="131" spans="1:12">
      <c r="A131" s="4" t="s">
        <v>167</v>
      </c>
      <c r="B131" s="14">
        <f t="shared" si="22"/>
        <v>297064</v>
      </c>
      <c r="C131" s="26">
        <f t="shared" si="20"/>
        <v>297360</v>
      </c>
      <c r="D131" s="26">
        <v>296</v>
      </c>
      <c r="E131" s="26">
        <v>32</v>
      </c>
      <c r="F131" s="27">
        <f t="shared" si="23"/>
        <v>10.810810810810811</v>
      </c>
      <c r="G131" s="27">
        <v>8.4</v>
      </c>
      <c r="H131" s="14">
        <v>1367</v>
      </c>
      <c r="I131" s="14"/>
      <c r="J131" s="14">
        <f t="shared" si="21"/>
        <v>1367</v>
      </c>
      <c r="K131" s="153"/>
    </row>
    <row r="132" spans="1:12" ht="15.75" thickBot="1">
      <c r="A132" s="155" t="s">
        <v>168</v>
      </c>
      <c r="B132" s="156"/>
      <c r="C132" s="157"/>
      <c r="D132" s="157">
        <f>SUM(D120:D131)</f>
        <v>12733</v>
      </c>
      <c r="E132" s="157">
        <f>SUM(E120:E131)</f>
        <v>1492</v>
      </c>
      <c r="F132" s="158">
        <f>E132/D132*100</f>
        <v>11.717584229953664</v>
      </c>
      <c r="G132" s="158">
        <v>8.4</v>
      </c>
      <c r="H132" s="156">
        <f>SUM(H120:H131)</f>
        <v>4590</v>
      </c>
      <c r="I132" s="156">
        <f>SUM(I120:I131)</f>
        <v>42438</v>
      </c>
      <c r="J132" s="156">
        <f>SUM(J120:J131)</f>
        <v>47028</v>
      </c>
      <c r="K132" s="159">
        <f>SUM(K120:K131)</f>
        <v>0</v>
      </c>
      <c r="L132" s="1" t="s">
        <v>237</v>
      </c>
    </row>
    <row r="133" spans="1:12" ht="15.75" thickBot="1"/>
    <row r="134" spans="1:12" ht="18.75">
      <c r="A134" s="146" t="s">
        <v>1</v>
      </c>
      <c r="B134" s="147" t="s">
        <v>28</v>
      </c>
      <c r="C134" s="148"/>
      <c r="D134" s="148"/>
      <c r="E134" s="148"/>
      <c r="F134" s="217" t="s">
        <v>228</v>
      </c>
      <c r="G134" s="148"/>
      <c r="H134" s="148"/>
      <c r="I134" s="148"/>
      <c r="J134" s="148"/>
      <c r="K134" s="149"/>
    </row>
    <row r="135" spans="1:12">
      <c r="A135" s="101" t="s">
        <v>151</v>
      </c>
      <c r="B135" s="104" t="s">
        <v>15</v>
      </c>
      <c r="C135" s="103"/>
      <c r="D135" s="103"/>
      <c r="E135" s="103"/>
      <c r="F135" s="103"/>
      <c r="G135" s="103"/>
      <c r="H135" s="103"/>
      <c r="I135" s="103"/>
      <c r="J135" s="103"/>
      <c r="K135" s="150"/>
    </row>
    <row r="136" spans="1:12">
      <c r="A136" s="101" t="s">
        <v>152</v>
      </c>
      <c r="B136" s="110" t="s">
        <v>182</v>
      </c>
      <c r="C136" s="103"/>
      <c r="D136" s="103"/>
      <c r="E136" s="103"/>
      <c r="F136" s="103"/>
      <c r="G136" s="103"/>
      <c r="H136" s="103"/>
      <c r="I136" s="103"/>
      <c r="J136" s="103"/>
      <c r="K136" s="150"/>
    </row>
    <row r="137" spans="1:12">
      <c r="A137" s="101" t="s">
        <v>6</v>
      </c>
      <c r="B137" s="107">
        <v>9402</v>
      </c>
      <c r="C137" s="103"/>
      <c r="D137" s="103"/>
      <c r="E137" s="103"/>
      <c r="F137" s="103"/>
      <c r="G137" s="103"/>
      <c r="H137" s="103"/>
      <c r="I137" s="103"/>
      <c r="J137" s="103"/>
      <c r="K137" s="150"/>
    </row>
    <row r="138" spans="1:12">
      <c r="A138" s="101" t="s">
        <v>153</v>
      </c>
      <c r="B138" s="110" t="s">
        <v>183</v>
      </c>
      <c r="C138" s="103"/>
      <c r="D138" s="103"/>
      <c r="E138" s="103"/>
      <c r="F138" s="103"/>
      <c r="G138" s="103"/>
      <c r="H138" s="103"/>
      <c r="I138" s="103"/>
      <c r="J138" s="103"/>
      <c r="K138" s="150"/>
    </row>
    <row r="139" spans="1:12">
      <c r="A139" s="101" t="s">
        <v>154</v>
      </c>
      <c r="B139" s="107">
        <v>2003</v>
      </c>
      <c r="C139" s="103"/>
      <c r="D139" s="103"/>
      <c r="E139" s="103"/>
      <c r="F139" s="103"/>
      <c r="G139" s="103"/>
      <c r="H139" s="103"/>
      <c r="I139" s="103"/>
      <c r="J139" s="103"/>
      <c r="K139" s="150"/>
    </row>
    <row r="140" spans="1:12">
      <c r="A140" s="99"/>
      <c r="B140" s="105"/>
      <c r="C140" s="105"/>
      <c r="D140" s="105"/>
      <c r="E140" s="105"/>
      <c r="F140" s="105"/>
      <c r="G140" s="105"/>
      <c r="H140" s="105"/>
      <c r="I140" s="105"/>
      <c r="J140" s="105"/>
      <c r="K140" s="151"/>
    </row>
    <row r="141" spans="1:12" ht="75">
      <c r="A141" s="108"/>
      <c r="B141" s="109" t="s">
        <v>170</v>
      </c>
      <c r="C141" s="109" t="s">
        <v>171</v>
      </c>
      <c r="D141" s="109" t="s">
        <v>173</v>
      </c>
      <c r="E141" s="109" t="s">
        <v>174</v>
      </c>
      <c r="F141" s="109" t="s">
        <v>177</v>
      </c>
      <c r="G141" s="109" t="s">
        <v>175</v>
      </c>
      <c r="H141" s="109" t="s">
        <v>172</v>
      </c>
      <c r="I141" s="109" t="s">
        <v>178</v>
      </c>
      <c r="J141" s="109" t="s">
        <v>179</v>
      </c>
      <c r="K141" s="152" t="s">
        <v>176</v>
      </c>
    </row>
    <row r="142" spans="1:12">
      <c r="A142" s="4" t="s">
        <v>156</v>
      </c>
      <c r="B142" s="14">
        <v>365654</v>
      </c>
      <c r="C142" s="26">
        <f t="shared" ref="C142:C153" si="24">B142+D142</f>
        <v>365654</v>
      </c>
      <c r="D142" s="26">
        <v>0</v>
      </c>
      <c r="E142" s="26"/>
      <c r="F142" s="27" t="e">
        <f>E142/D142*100</f>
        <v>#DIV/0!</v>
      </c>
      <c r="G142" s="27">
        <v>13.8</v>
      </c>
      <c r="H142" s="14"/>
      <c r="I142" s="14"/>
      <c r="J142" s="14">
        <f t="shared" ref="J142:J153" si="25">H142+I142</f>
        <v>0</v>
      </c>
      <c r="K142" s="153"/>
    </row>
    <row r="143" spans="1:12">
      <c r="A143" s="4" t="s">
        <v>157</v>
      </c>
      <c r="B143" s="14">
        <f t="shared" ref="B143:B153" si="26">C142</f>
        <v>365654</v>
      </c>
      <c r="C143" s="26">
        <f t="shared" si="24"/>
        <v>365694</v>
      </c>
      <c r="D143" s="26">
        <v>40</v>
      </c>
      <c r="E143" s="26">
        <v>9</v>
      </c>
      <c r="F143" s="27">
        <f t="shared" ref="F143:F153" si="27">E143/D143*100</f>
        <v>22.5</v>
      </c>
      <c r="G143" s="27">
        <v>13.8</v>
      </c>
      <c r="H143" s="14"/>
      <c r="I143" s="14"/>
      <c r="J143" s="14">
        <f t="shared" si="25"/>
        <v>0</v>
      </c>
      <c r="K143" s="153"/>
    </row>
    <row r="144" spans="1:12">
      <c r="A144" s="4" t="s">
        <v>158</v>
      </c>
      <c r="B144" s="14">
        <f t="shared" si="26"/>
        <v>365694</v>
      </c>
      <c r="C144" s="26">
        <f t="shared" si="24"/>
        <v>365742</v>
      </c>
      <c r="D144" s="26">
        <v>48</v>
      </c>
      <c r="E144" s="26">
        <v>11</v>
      </c>
      <c r="F144" s="27">
        <f t="shared" si="27"/>
        <v>22.916666666666664</v>
      </c>
      <c r="G144" s="27">
        <v>13.8</v>
      </c>
      <c r="H144" s="14"/>
      <c r="I144" s="14"/>
      <c r="J144" s="14">
        <f t="shared" si="25"/>
        <v>0</v>
      </c>
      <c r="K144" s="153"/>
    </row>
    <row r="145" spans="1:12">
      <c r="A145" s="4" t="s">
        <v>159</v>
      </c>
      <c r="B145" s="14">
        <f t="shared" si="26"/>
        <v>365742</v>
      </c>
      <c r="C145" s="26">
        <f t="shared" si="24"/>
        <v>365760</v>
      </c>
      <c r="D145" s="26">
        <v>18</v>
      </c>
      <c r="E145" s="26">
        <v>4</v>
      </c>
      <c r="F145" s="27">
        <f t="shared" si="27"/>
        <v>22.222222222222221</v>
      </c>
      <c r="G145" s="27">
        <v>13.8</v>
      </c>
      <c r="H145" s="14"/>
      <c r="I145" s="14"/>
      <c r="J145" s="14">
        <f t="shared" si="25"/>
        <v>0</v>
      </c>
      <c r="K145" s="153"/>
    </row>
    <row r="146" spans="1:12">
      <c r="A146" s="4" t="s">
        <v>160</v>
      </c>
      <c r="B146" s="14">
        <f t="shared" si="26"/>
        <v>365760</v>
      </c>
      <c r="C146" s="26">
        <f t="shared" si="24"/>
        <v>365960</v>
      </c>
      <c r="D146" s="26">
        <v>200</v>
      </c>
      <c r="E146" s="26">
        <v>41</v>
      </c>
      <c r="F146" s="27">
        <f t="shared" si="27"/>
        <v>20.5</v>
      </c>
      <c r="G146" s="27">
        <v>13.8</v>
      </c>
      <c r="H146" s="11"/>
      <c r="I146" s="11"/>
      <c r="J146" s="11">
        <f t="shared" si="25"/>
        <v>0</v>
      </c>
      <c r="K146" s="154"/>
    </row>
    <row r="147" spans="1:12">
      <c r="A147" s="4" t="s">
        <v>161</v>
      </c>
      <c r="B147" s="14">
        <f t="shared" si="26"/>
        <v>365960</v>
      </c>
      <c r="C147" s="26">
        <f t="shared" si="24"/>
        <v>366015</v>
      </c>
      <c r="D147" s="26">
        <v>55</v>
      </c>
      <c r="E147" s="26">
        <v>12.65</v>
      </c>
      <c r="F147" s="27">
        <f t="shared" si="27"/>
        <v>23</v>
      </c>
      <c r="G147" s="27">
        <v>13.8</v>
      </c>
      <c r="H147" s="11">
        <v>500</v>
      </c>
      <c r="I147" s="11"/>
      <c r="J147" s="11">
        <f t="shared" si="25"/>
        <v>500</v>
      </c>
      <c r="K147" s="154"/>
    </row>
    <row r="148" spans="1:12">
      <c r="A148" s="4" t="s">
        <v>162</v>
      </c>
      <c r="B148" s="14">
        <f t="shared" si="26"/>
        <v>366015</v>
      </c>
      <c r="C148" s="26">
        <f t="shared" si="24"/>
        <v>366015</v>
      </c>
      <c r="D148" s="26">
        <v>0</v>
      </c>
      <c r="E148" s="26">
        <v>0</v>
      </c>
      <c r="F148" s="27" t="e">
        <f t="shared" si="27"/>
        <v>#DIV/0!</v>
      </c>
      <c r="G148" s="27">
        <v>13.8</v>
      </c>
      <c r="H148" s="11"/>
      <c r="I148" s="11"/>
      <c r="J148" s="11">
        <f t="shared" si="25"/>
        <v>0</v>
      </c>
      <c r="K148" s="154"/>
    </row>
    <row r="149" spans="1:12">
      <c r="A149" s="4" t="s">
        <v>163</v>
      </c>
      <c r="B149" s="14">
        <f t="shared" si="26"/>
        <v>366015</v>
      </c>
      <c r="C149" s="26">
        <f t="shared" si="24"/>
        <v>366015</v>
      </c>
      <c r="D149" s="26">
        <v>0</v>
      </c>
      <c r="E149" s="26"/>
      <c r="F149" s="27" t="e">
        <f t="shared" si="27"/>
        <v>#DIV/0!</v>
      </c>
      <c r="G149" s="27">
        <v>13.8</v>
      </c>
      <c r="H149" s="11">
        <v>2965</v>
      </c>
      <c r="I149" s="11"/>
      <c r="J149" s="11">
        <f t="shared" si="25"/>
        <v>2965</v>
      </c>
      <c r="K149" s="154"/>
    </row>
    <row r="150" spans="1:12">
      <c r="A150" s="4" t="s">
        <v>164</v>
      </c>
      <c r="B150" s="14">
        <f t="shared" si="26"/>
        <v>366015</v>
      </c>
      <c r="C150" s="26">
        <f t="shared" si="24"/>
        <v>366056</v>
      </c>
      <c r="D150" s="26">
        <v>41</v>
      </c>
      <c r="E150" s="26">
        <v>9</v>
      </c>
      <c r="F150" s="27">
        <f t="shared" si="27"/>
        <v>21.951219512195124</v>
      </c>
      <c r="G150" s="27">
        <v>13.8</v>
      </c>
      <c r="H150" s="11"/>
      <c r="I150" s="11"/>
      <c r="J150" s="11">
        <f t="shared" si="25"/>
        <v>0</v>
      </c>
      <c r="K150" s="154"/>
    </row>
    <row r="151" spans="1:12">
      <c r="A151" s="4" t="s">
        <v>165</v>
      </c>
      <c r="B151" s="14">
        <f t="shared" si="26"/>
        <v>366056</v>
      </c>
      <c r="C151" s="26">
        <f t="shared" si="24"/>
        <v>366575</v>
      </c>
      <c r="D151" s="26">
        <v>519</v>
      </c>
      <c r="E151" s="26">
        <v>103</v>
      </c>
      <c r="F151" s="27">
        <f t="shared" si="27"/>
        <v>19.845857418111752</v>
      </c>
      <c r="G151" s="27">
        <v>13.8</v>
      </c>
      <c r="H151" s="11"/>
      <c r="I151" s="11"/>
      <c r="J151" s="11">
        <f t="shared" si="25"/>
        <v>0</v>
      </c>
      <c r="K151" s="154"/>
    </row>
    <row r="152" spans="1:12">
      <c r="A152" s="4" t="s">
        <v>166</v>
      </c>
      <c r="B152" s="14">
        <f t="shared" si="26"/>
        <v>366575</v>
      </c>
      <c r="C152" s="26">
        <f t="shared" si="24"/>
        <v>366766</v>
      </c>
      <c r="D152" s="26">
        <v>191</v>
      </c>
      <c r="E152" s="26">
        <v>36</v>
      </c>
      <c r="F152" s="27">
        <f t="shared" si="27"/>
        <v>18.848167539267017</v>
      </c>
      <c r="G152" s="27">
        <v>13.8</v>
      </c>
      <c r="H152" s="14"/>
      <c r="I152" s="14"/>
      <c r="J152" s="14">
        <f t="shared" si="25"/>
        <v>0</v>
      </c>
      <c r="K152" s="153"/>
    </row>
    <row r="153" spans="1:12">
      <c r="A153" s="4" t="s">
        <v>167</v>
      </c>
      <c r="B153" s="14">
        <f t="shared" si="26"/>
        <v>366766</v>
      </c>
      <c r="C153" s="26">
        <f t="shared" si="24"/>
        <v>366792</v>
      </c>
      <c r="D153" s="26">
        <v>26</v>
      </c>
      <c r="E153" s="26">
        <v>5</v>
      </c>
      <c r="F153" s="27">
        <f t="shared" si="27"/>
        <v>19.230769230769234</v>
      </c>
      <c r="G153" s="27">
        <v>13.8</v>
      </c>
      <c r="H153" s="162">
        <v>986</v>
      </c>
      <c r="I153" s="14"/>
      <c r="J153" s="14">
        <f t="shared" si="25"/>
        <v>986</v>
      </c>
      <c r="K153" s="153"/>
    </row>
    <row r="154" spans="1:12" ht="15.75" thickBot="1">
      <c r="A154" s="155" t="s">
        <v>168</v>
      </c>
      <c r="B154" s="156"/>
      <c r="C154" s="157"/>
      <c r="D154" s="157">
        <f>SUM(D142:D153)</f>
        <v>1138</v>
      </c>
      <c r="E154" s="157">
        <f>SUM(E142:E153)</f>
        <v>230.65</v>
      </c>
      <c r="F154" s="158">
        <f>E154/D154*100</f>
        <v>20.268014059753956</v>
      </c>
      <c r="G154" s="160">
        <v>13.8</v>
      </c>
      <c r="H154" s="156">
        <f>SUM(H142:H153)</f>
        <v>4451</v>
      </c>
      <c r="I154" s="156">
        <f>SUM(I142:I153)</f>
        <v>0</v>
      </c>
      <c r="J154" s="156">
        <f>SUM(J142:J153)</f>
        <v>4451</v>
      </c>
      <c r="K154" s="159">
        <f>SUM(K142:K153)</f>
        <v>0</v>
      </c>
      <c r="L154" s="1" t="s">
        <v>234</v>
      </c>
    </row>
    <row r="155" spans="1:12" ht="15.75" thickBot="1"/>
    <row r="156" spans="1:12" ht="18.75">
      <c r="A156" s="146" t="s">
        <v>1</v>
      </c>
      <c r="B156" s="147" t="s">
        <v>31</v>
      </c>
      <c r="C156" s="148"/>
      <c r="D156" s="148"/>
      <c r="E156" s="148"/>
      <c r="F156" s="217" t="s">
        <v>228</v>
      </c>
      <c r="G156" s="148"/>
      <c r="H156" s="148"/>
      <c r="I156" s="148"/>
      <c r="J156" s="148"/>
      <c r="K156" s="149"/>
    </row>
    <row r="157" spans="1:12">
      <c r="A157" s="101" t="s">
        <v>151</v>
      </c>
      <c r="B157" s="104" t="s">
        <v>15</v>
      </c>
      <c r="C157" s="103"/>
      <c r="D157" s="103"/>
      <c r="E157" s="103"/>
      <c r="F157" s="103"/>
      <c r="G157" s="103"/>
      <c r="H157" s="103"/>
      <c r="I157" s="103"/>
      <c r="J157" s="103"/>
      <c r="K157" s="150"/>
    </row>
    <row r="158" spans="1:12">
      <c r="A158" s="101" t="s">
        <v>152</v>
      </c>
      <c r="B158" s="104" t="s">
        <v>155</v>
      </c>
      <c r="C158" s="103"/>
      <c r="D158" s="103"/>
      <c r="E158" s="103"/>
      <c r="F158" s="103"/>
      <c r="G158" s="103"/>
      <c r="H158" s="103"/>
      <c r="I158" s="103"/>
      <c r="J158" s="103"/>
      <c r="K158" s="150"/>
    </row>
    <row r="159" spans="1:12">
      <c r="A159" s="101" t="s">
        <v>6</v>
      </c>
      <c r="B159" s="107">
        <v>9402</v>
      </c>
      <c r="C159" s="103"/>
      <c r="D159" s="103"/>
      <c r="E159" s="103"/>
      <c r="F159" s="103"/>
      <c r="G159" s="103"/>
      <c r="H159" s="103"/>
      <c r="I159" s="103"/>
      <c r="J159" s="103"/>
      <c r="K159" s="150"/>
    </row>
    <row r="160" spans="1:12">
      <c r="A160" s="101" t="s">
        <v>153</v>
      </c>
      <c r="B160" s="110" t="s">
        <v>180</v>
      </c>
      <c r="C160" s="228" t="s">
        <v>249</v>
      </c>
      <c r="D160" s="103"/>
      <c r="E160" s="103"/>
      <c r="F160" s="103"/>
      <c r="G160" s="103"/>
      <c r="H160" s="103"/>
      <c r="I160" s="103"/>
      <c r="J160" s="103"/>
      <c r="K160" s="150"/>
    </row>
    <row r="161" spans="1:11">
      <c r="A161" s="101" t="s">
        <v>154</v>
      </c>
      <c r="B161" s="107">
        <v>1999</v>
      </c>
      <c r="C161" s="103"/>
      <c r="D161" s="103"/>
      <c r="E161" s="103"/>
      <c r="F161" s="103"/>
      <c r="G161" s="103"/>
      <c r="H161" s="103"/>
      <c r="I161" s="103"/>
      <c r="J161" s="103"/>
      <c r="K161" s="150"/>
    </row>
    <row r="162" spans="1:11">
      <c r="A162" s="99"/>
      <c r="B162" s="105"/>
      <c r="C162" s="105"/>
      <c r="D162" s="105"/>
      <c r="E162" s="105"/>
      <c r="F162" s="105"/>
      <c r="G162" s="105"/>
      <c r="H162" s="105"/>
      <c r="I162" s="105"/>
      <c r="J162" s="105"/>
      <c r="K162" s="151"/>
    </row>
    <row r="163" spans="1:11" ht="75">
      <c r="A163" s="108"/>
      <c r="B163" s="109" t="s">
        <v>170</v>
      </c>
      <c r="C163" s="109" t="s">
        <v>171</v>
      </c>
      <c r="D163" s="109" t="s">
        <v>173</v>
      </c>
      <c r="E163" s="109" t="s">
        <v>174</v>
      </c>
      <c r="F163" s="109" t="s">
        <v>177</v>
      </c>
      <c r="G163" s="109" t="s">
        <v>175</v>
      </c>
      <c r="H163" s="109" t="s">
        <v>172</v>
      </c>
      <c r="I163" s="109" t="s">
        <v>178</v>
      </c>
      <c r="J163" s="109" t="s">
        <v>179</v>
      </c>
      <c r="K163" s="152" t="s">
        <v>176</v>
      </c>
    </row>
    <row r="164" spans="1:11">
      <c r="A164" s="4" t="s">
        <v>156</v>
      </c>
      <c r="B164" s="14">
        <v>361854</v>
      </c>
      <c r="C164" s="26">
        <f t="shared" ref="C164:C175" si="28">B164+D164</f>
        <v>361854</v>
      </c>
      <c r="D164" s="26">
        <v>0</v>
      </c>
      <c r="E164" s="26">
        <v>0</v>
      </c>
      <c r="F164" s="27" t="e">
        <f>E164/D164*100</f>
        <v>#DIV/0!</v>
      </c>
      <c r="G164" s="27">
        <v>10.7</v>
      </c>
      <c r="H164" s="14"/>
      <c r="I164" s="14"/>
      <c r="J164" s="14">
        <f t="shared" ref="J164:J175" si="29">H164+I164</f>
        <v>0</v>
      </c>
      <c r="K164" s="153"/>
    </row>
    <row r="165" spans="1:11">
      <c r="A165" s="4" t="s">
        <v>157</v>
      </c>
      <c r="B165" s="14">
        <f t="shared" ref="B165:B175" si="30">C164</f>
        <v>361854</v>
      </c>
      <c r="C165" s="26">
        <f t="shared" si="28"/>
        <v>361854</v>
      </c>
      <c r="D165" s="26">
        <v>0</v>
      </c>
      <c r="E165" s="26"/>
      <c r="F165" s="27" t="e">
        <f t="shared" ref="F165:F175" si="31">E165/D165*100</f>
        <v>#DIV/0!</v>
      </c>
      <c r="G165" s="27">
        <v>10.7</v>
      </c>
      <c r="H165" s="14"/>
      <c r="I165" s="14"/>
      <c r="J165" s="14">
        <f t="shared" si="29"/>
        <v>0</v>
      </c>
      <c r="K165" s="153"/>
    </row>
    <row r="166" spans="1:11">
      <c r="A166" s="4" t="s">
        <v>158</v>
      </c>
      <c r="B166" s="14">
        <f t="shared" si="30"/>
        <v>361854</v>
      </c>
      <c r="C166" s="26">
        <f t="shared" si="28"/>
        <v>361854</v>
      </c>
      <c r="D166" s="26">
        <v>0</v>
      </c>
      <c r="E166" s="26"/>
      <c r="F166" s="27" t="e">
        <f t="shared" si="31"/>
        <v>#DIV/0!</v>
      </c>
      <c r="G166" s="27">
        <v>10.7</v>
      </c>
      <c r="H166" s="14"/>
      <c r="I166" s="14"/>
      <c r="J166" s="14">
        <f t="shared" si="29"/>
        <v>0</v>
      </c>
      <c r="K166" s="153"/>
    </row>
    <row r="167" spans="1:11">
      <c r="A167" s="4" t="s">
        <v>159</v>
      </c>
      <c r="B167" s="14">
        <f t="shared" si="30"/>
        <v>361854</v>
      </c>
      <c r="C167" s="26">
        <f t="shared" si="28"/>
        <v>361854</v>
      </c>
      <c r="D167" s="26">
        <v>0</v>
      </c>
      <c r="E167" s="26"/>
      <c r="F167" s="27" t="e">
        <f t="shared" si="31"/>
        <v>#DIV/0!</v>
      </c>
      <c r="G167" s="27">
        <v>10.7</v>
      </c>
      <c r="H167" s="14"/>
      <c r="I167" s="14"/>
      <c r="J167" s="14">
        <f t="shared" si="29"/>
        <v>0</v>
      </c>
      <c r="K167" s="153"/>
    </row>
    <row r="168" spans="1:11">
      <c r="A168" s="4" t="s">
        <v>160</v>
      </c>
      <c r="B168" s="14">
        <f t="shared" si="30"/>
        <v>361854</v>
      </c>
      <c r="C168" s="26">
        <f t="shared" si="28"/>
        <v>361854</v>
      </c>
      <c r="D168" s="26">
        <v>0</v>
      </c>
      <c r="E168" s="26"/>
      <c r="F168" s="27" t="e">
        <f t="shared" si="31"/>
        <v>#DIV/0!</v>
      </c>
      <c r="G168" s="27">
        <v>10.7</v>
      </c>
      <c r="H168" s="11"/>
      <c r="I168" s="11"/>
      <c r="J168" s="11">
        <f t="shared" si="29"/>
        <v>0</v>
      </c>
      <c r="K168" s="154"/>
    </row>
    <row r="169" spans="1:11">
      <c r="A169" s="4" t="s">
        <v>161</v>
      </c>
      <c r="B169" s="14">
        <f t="shared" si="30"/>
        <v>361854</v>
      </c>
      <c r="C169" s="26">
        <f t="shared" si="28"/>
        <v>361854</v>
      </c>
      <c r="D169" s="26">
        <v>0</v>
      </c>
      <c r="E169" s="26"/>
      <c r="F169" s="27" t="e">
        <f t="shared" si="31"/>
        <v>#DIV/0!</v>
      </c>
      <c r="G169" s="27">
        <v>10.7</v>
      </c>
      <c r="H169" s="11">
        <v>500</v>
      </c>
      <c r="I169" s="11"/>
      <c r="J169" s="11">
        <f t="shared" si="29"/>
        <v>500</v>
      </c>
      <c r="K169" s="154"/>
    </row>
    <row r="170" spans="1:11">
      <c r="A170" s="4" t="s">
        <v>162</v>
      </c>
      <c r="B170" s="14">
        <f t="shared" si="30"/>
        <v>361854</v>
      </c>
      <c r="C170" s="26">
        <f t="shared" si="28"/>
        <v>361854</v>
      </c>
      <c r="D170" s="26">
        <v>0</v>
      </c>
      <c r="E170" s="26">
        <v>0</v>
      </c>
      <c r="F170" s="27" t="e">
        <f t="shared" si="31"/>
        <v>#DIV/0!</v>
      </c>
      <c r="G170" s="27">
        <v>10.7</v>
      </c>
      <c r="H170" s="11"/>
      <c r="I170" s="11"/>
      <c r="J170" s="11">
        <f t="shared" si="29"/>
        <v>0</v>
      </c>
      <c r="K170" s="154"/>
    </row>
    <row r="171" spans="1:11">
      <c r="A171" s="4" t="s">
        <v>163</v>
      </c>
      <c r="B171" s="14">
        <f t="shared" si="30"/>
        <v>361854</v>
      </c>
      <c r="C171" s="26">
        <f t="shared" si="28"/>
        <v>361854</v>
      </c>
      <c r="D171" s="26">
        <v>0</v>
      </c>
      <c r="E171" s="26"/>
      <c r="F171" s="27" t="e">
        <f t="shared" si="31"/>
        <v>#DIV/0!</v>
      </c>
      <c r="G171" s="27">
        <v>10.7</v>
      </c>
      <c r="H171" s="11"/>
      <c r="I171" s="11"/>
      <c r="J171" s="11">
        <f t="shared" si="29"/>
        <v>0</v>
      </c>
      <c r="K171" s="154"/>
    </row>
    <row r="172" spans="1:11">
      <c r="A172" s="4" t="s">
        <v>164</v>
      </c>
      <c r="B172" s="14">
        <f t="shared" si="30"/>
        <v>361854</v>
      </c>
      <c r="C172" s="26">
        <f t="shared" si="28"/>
        <v>361854</v>
      </c>
      <c r="D172" s="26">
        <v>0</v>
      </c>
      <c r="E172" s="26"/>
      <c r="F172" s="27" t="e">
        <f t="shared" si="31"/>
        <v>#DIV/0!</v>
      </c>
      <c r="G172" s="27">
        <v>10.7</v>
      </c>
      <c r="H172" s="11"/>
      <c r="I172" s="11"/>
      <c r="J172" s="11">
        <f t="shared" si="29"/>
        <v>0</v>
      </c>
      <c r="K172" s="154"/>
    </row>
    <row r="173" spans="1:11">
      <c r="A173" s="4" t="s">
        <v>165</v>
      </c>
      <c r="B173" s="14">
        <f t="shared" si="30"/>
        <v>361854</v>
      </c>
      <c r="C173" s="26">
        <f t="shared" si="28"/>
        <v>361854</v>
      </c>
      <c r="D173" s="26">
        <v>0</v>
      </c>
      <c r="E173" s="26">
        <v>0</v>
      </c>
      <c r="F173" s="27" t="e">
        <f t="shared" si="31"/>
        <v>#DIV/0!</v>
      </c>
      <c r="G173" s="27">
        <v>10.7</v>
      </c>
      <c r="H173" s="11"/>
      <c r="I173" s="11"/>
      <c r="J173" s="11">
        <f t="shared" si="29"/>
        <v>0</v>
      </c>
      <c r="K173" s="154"/>
    </row>
    <row r="174" spans="1:11">
      <c r="A174" s="4" t="s">
        <v>166</v>
      </c>
      <c r="B174" s="14">
        <f t="shared" si="30"/>
        <v>361854</v>
      </c>
      <c r="C174" s="26">
        <f t="shared" si="28"/>
        <v>361854</v>
      </c>
      <c r="D174" s="26">
        <v>0</v>
      </c>
      <c r="E174" s="26"/>
      <c r="F174" s="27" t="e">
        <f t="shared" si="31"/>
        <v>#DIV/0!</v>
      </c>
      <c r="G174" s="27">
        <v>10.7</v>
      </c>
      <c r="H174" s="14"/>
      <c r="I174" s="14"/>
      <c r="J174" s="14">
        <f t="shared" si="29"/>
        <v>0</v>
      </c>
      <c r="K174" s="153"/>
    </row>
    <row r="175" spans="1:11">
      <c r="A175" s="4" t="s">
        <v>167</v>
      </c>
      <c r="B175" s="14">
        <f t="shared" si="30"/>
        <v>361854</v>
      </c>
      <c r="C175" s="26">
        <f t="shared" si="28"/>
        <v>361854</v>
      </c>
      <c r="D175" s="26"/>
      <c r="E175" s="26"/>
      <c r="F175" s="27" t="e">
        <f t="shared" si="31"/>
        <v>#DIV/0!</v>
      </c>
      <c r="G175" s="27">
        <v>10.7</v>
      </c>
      <c r="H175" s="14"/>
      <c r="I175" s="14"/>
      <c r="J175" s="14">
        <f t="shared" si="29"/>
        <v>0</v>
      </c>
      <c r="K175" s="153"/>
    </row>
    <row r="176" spans="1:11" ht="15.75" thickBot="1">
      <c r="A176" s="155" t="s">
        <v>168</v>
      </c>
      <c r="B176" s="156"/>
      <c r="C176" s="157"/>
      <c r="D176" s="157">
        <f>SUM(D164:D175)</f>
        <v>0</v>
      </c>
      <c r="E176" s="157">
        <f>SUM(E164:E175)</f>
        <v>0</v>
      </c>
      <c r="F176" s="158" t="e">
        <f>E176/D176*100</f>
        <v>#DIV/0!</v>
      </c>
      <c r="G176" s="160">
        <v>10.7</v>
      </c>
      <c r="H176" s="156">
        <f>SUM(H164:H175)</f>
        <v>500</v>
      </c>
      <c r="I176" s="156">
        <f>SUM(I164:I175)</f>
        <v>0</v>
      </c>
      <c r="J176" s="156">
        <f>SUM(J164:J175)</f>
        <v>500</v>
      </c>
      <c r="K176" s="159">
        <f>SUM(K164:K175)</f>
        <v>0</v>
      </c>
    </row>
    <row r="177" spans="1:11" ht="15.75" thickBot="1">
      <c r="A177" s="112"/>
      <c r="B177" s="113"/>
      <c r="C177" s="114"/>
      <c r="D177" s="114"/>
      <c r="E177" s="114"/>
      <c r="F177" s="115"/>
      <c r="G177" s="115"/>
      <c r="H177" s="113"/>
      <c r="I177" s="113"/>
      <c r="J177" s="113"/>
      <c r="K177" s="113"/>
    </row>
    <row r="178" spans="1:11" ht="18.75">
      <c r="A178" s="146" t="s">
        <v>1</v>
      </c>
      <c r="B178" s="147" t="s">
        <v>40</v>
      </c>
      <c r="C178" s="148"/>
      <c r="D178" s="148"/>
      <c r="E178" s="148"/>
      <c r="F178" s="217" t="s">
        <v>228</v>
      </c>
      <c r="G178" s="148"/>
      <c r="H178" s="148"/>
      <c r="I178" s="148"/>
      <c r="J178" s="148"/>
      <c r="K178" s="149"/>
    </row>
    <row r="179" spans="1:11">
      <c r="A179" s="101" t="s">
        <v>151</v>
      </c>
      <c r="B179" s="104" t="s">
        <v>15</v>
      </c>
      <c r="C179" s="103"/>
      <c r="D179" s="103"/>
      <c r="E179" s="103"/>
      <c r="F179" s="103"/>
      <c r="G179" s="103"/>
      <c r="H179" s="103"/>
      <c r="I179" s="103"/>
      <c r="J179" s="103"/>
      <c r="K179" s="150"/>
    </row>
    <row r="180" spans="1:11">
      <c r="A180" s="101" t="s">
        <v>152</v>
      </c>
      <c r="B180" s="104" t="s">
        <v>155</v>
      </c>
      <c r="C180" s="103"/>
      <c r="D180" s="103"/>
      <c r="E180" s="103"/>
      <c r="F180" s="103"/>
      <c r="G180" s="103"/>
      <c r="H180" s="103"/>
      <c r="I180" s="103"/>
      <c r="J180" s="103"/>
      <c r="K180" s="150"/>
    </row>
    <row r="181" spans="1:11">
      <c r="A181" s="101" t="s">
        <v>6</v>
      </c>
      <c r="B181" s="107">
        <v>9402</v>
      </c>
      <c r="C181" s="103"/>
      <c r="D181" s="103"/>
      <c r="E181" s="103"/>
      <c r="F181" s="103"/>
      <c r="G181" s="103"/>
      <c r="H181" s="103"/>
      <c r="I181" s="103"/>
      <c r="J181" s="103"/>
      <c r="K181" s="150"/>
    </row>
    <row r="182" spans="1:11">
      <c r="A182" s="101" t="s">
        <v>153</v>
      </c>
      <c r="B182" s="110" t="s">
        <v>17</v>
      </c>
      <c r="C182" s="103"/>
      <c r="D182" s="103"/>
      <c r="E182" s="103"/>
      <c r="F182" s="103"/>
      <c r="G182" s="103"/>
      <c r="H182" s="103"/>
      <c r="I182" s="103"/>
      <c r="J182" s="103"/>
      <c r="K182" s="150"/>
    </row>
    <row r="183" spans="1:11">
      <c r="A183" s="101" t="s">
        <v>154</v>
      </c>
      <c r="B183" s="107">
        <v>2001</v>
      </c>
      <c r="C183" s="103"/>
      <c r="D183" s="103"/>
      <c r="E183" s="103"/>
      <c r="F183" s="103"/>
      <c r="G183" s="103"/>
      <c r="H183" s="103"/>
      <c r="I183" s="103"/>
      <c r="J183" s="103"/>
      <c r="K183" s="150"/>
    </row>
    <row r="184" spans="1:11">
      <c r="A184" s="99"/>
      <c r="B184" s="105"/>
      <c r="C184" s="105"/>
      <c r="D184" s="105"/>
      <c r="E184" s="105"/>
      <c r="F184" s="105"/>
      <c r="G184" s="105"/>
      <c r="H184" s="105"/>
      <c r="I184" s="105"/>
      <c r="J184" s="105"/>
      <c r="K184" s="151"/>
    </row>
    <row r="185" spans="1:11" ht="75">
      <c r="A185" s="108"/>
      <c r="B185" s="109" t="s">
        <v>170</v>
      </c>
      <c r="C185" s="109" t="s">
        <v>171</v>
      </c>
      <c r="D185" s="109" t="s">
        <v>173</v>
      </c>
      <c r="E185" s="109" t="s">
        <v>174</v>
      </c>
      <c r="F185" s="109" t="s">
        <v>177</v>
      </c>
      <c r="G185" s="109" t="s">
        <v>175</v>
      </c>
      <c r="H185" s="109" t="s">
        <v>172</v>
      </c>
      <c r="I185" s="109" t="s">
        <v>178</v>
      </c>
      <c r="J185" s="109" t="s">
        <v>179</v>
      </c>
      <c r="K185" s="152" t="s">
        <v>176</v>
      </c>
    </row>
    <row r="186" spans="1:11">
      <c r="A186" s="4" t="s">
        <v>156</v>
      </c>
      <c r="B186" s="14">
        <v>352970</v>
      </c>
      <c r="C186" s="26">
        <f t="shared" ref="C186:C197" si="32">B186+D186</f>
        <v>353584</v>
      </c>
      <c r="D186" s="26">
        <v>614</v>
      </c>
      <c r="E186" s="26">
        <v>94</v>
      </c>
      <c r="F186" s="27">
        <f>E186/D186*100</f>
        <v>15.309446254071663</v>
      </c>
      <c r="G186" s="27">
        <v>10.9</v>
      </c>
      <c r="H186" s="14"/>
      <c r="I186" s="14"/>
      <c r="J186" s="14">
        <f t="shared" ref="J186:J197" si="33">H186+I186</f>
        <v>0</v>
      </c>
      <c r="K186" s="153"/>
    </row>
    <row r="187" spans="1:11">
      <c r="A187" s="4" t="s">
        <v>157</v>
      </c>
      <c r="B187" s="14">
        <f t="shared" ref="B187:B197" si="34">C186</f>
        <v>353584</v>
      </c>
      <c r="C187" s="26">
        <f t="shared" si="32"/>
        <v>354103</v>
      </c>
      <c r="D187" s="26">
        <v>519</v>
      </c>
      <c r="E187" s="26">
        <v>64</v>
      </c>
      <c r="F187" s="27">
        <f t="shared" ref="F187:F197" si="35">E187/D187*100</f>
        <v>12.331406551059731</v>
      </c>
      <c r="G187" s="27">
        <v>10.9</v>
      </c>
      <c r="H187" s="14"/>
      <c r="I187" s="14">
        <v>52907</v>
      </c>
      <c r="J187" s="14">
        <f t="shared" si="33"/>
        <v>52907</v>
      </c>
      <c r="K187" s="153"/>
    </row>
    <row r="188" spans="1:11">
      <c r="A188" s="4" t="s">
        <v>158</v>
      </c>
      <c r="B188" s="14">
        <f t="shared" si="34"/>
        <v>354103</v>
      </c>
      <c r="C188" s="26">
        <f t="shared" si="32"/>
        <v>354691</v>
      </c>
      <c r="D188" s="26">
        <v>588</v>
      </c>
      <c r="E188" s="26">
        <v>104</v>
      </c>
      <c r="F188" s="27">
        <f t="shared" si="35"/>
        <v>17.687074829931973</v>
      </c>
      <c r="G188" s="27">
        <v>10.9</v>
      </c>
      <c r="H188" s="14">
        <v>2723</v>
      </c>
      <c r="I188" s="14">
        <v>2894</v>
      </c>
      <c r="J188" s="14">
        <f t="shared" si="33"/>
        <v>5617</v>
      </c>
      <c r="K188" s="153"/>
    </row>
    <row r="189" spans="1:11">
      <c r="A189" s="4" t="s">
        <v>159</v>
      </c>
      <c r="B189" s="14">
        <f t="shared" si="34"/>
        <v>354691</v>
      </c>
      <c r="C189" s="26">
        <f t="shared" si="32"/>
        <v>355170</v>
      </c>
      <c r="D189" s="26">
        <v>479</v>
      </c>
      <c r="E189" s="26">
        <v>72</v>
      </c>
      <c r="F189" s="27">
        <f t="shared" si="35"/>
        <v>15.031315240083506</v>
      </c>
      <c r="G189" s="27">
        <v>10.9</v>
      </c>
      <c r="H189" s="14"/>
      <c r="I189" s="14">
        <v>404</v>
      </c>
      <c r="J189" s="14">
        <f t="shared" si="33"/>
        <v>404</v>
      </c>
      <c r="K189" s="153"/>
    </row>
    <row r="190" spans="1:11">
      <c r="A190" s="4" t="s">
        <v>160</v>
      </c>
      <c r="B190" s="14">
        <f t="shared" si="34"/>
        <v>355170</v>
      </c>
      <c r="C190" s="26">
        <f t="shared" si="32"/>
        <v>355710</v>
      </c>
      <c r="D190" s="26">
        <v>540</v>
      </c>
      <c r="E190" s="26">
        <v>73</v>
      </c>
      <c r="F190" s="27">
        <f t="shared" si="35"/>
        <v>13.518518518518519</v>
      </c>
      <c r="G190" s="27">
        <v>10.9</v>
      </c>
      <c r="H190" s="11"/>
      <c r="I190" s="11"/>
      <c r="J190" s="11">
        <f t="shared" si="33"/>
        <v>0</v>
      </c>
      <c r="K190" s="154"/>
    </row>
    <row r="191" spans="1:11">
      <c r="A191" s="4" t="s">
        <v>161</v>
      </c>
      <c r="B191" s="14">
        <f t="shared" si="34"/>
        <v>355710</v>
      </c>
      <c r="C191" s="26">
        <f t="shared" si="32"/>
        <v>356375</v>
      </c>
      <c r="D191" s="26">
        <v>665</v>
      </c>
      <c r="E191" s="26">
        <v>69</v>
      </c>
      <c r="F191" s="27">
        <f t="shared" si="35"/>
        <v>10.375939849624061</v>
      </c>
      <c r="G191" s="27">
        <v>10.9</v>
      </c>
      <c r="H191" s="11">
        <v>500</v>
      </c>
      <c r="I191" s="11">
        <v>2120</v>
      </c>
      <c r="J191" s="11">
        <f t="shared" si="33"/>
        <v>2620</v>
      </c>
      <c r="K191" s="154"/>
    </row>
    <row r="192" spans="1:11">
      <c r="A192" s="4" t="s">
        <v>162</v>
      </c>
      <c r="B192" s="14">
        <f t="shared" si="34"/>
        <v>356375</v>
      </c>
      <c r="C192" s="26">
        <f t="shared" si="32"/>
        <v>356699</v>
      </c>
      <c r="D192" s="26">
        <v>324</v>
      </c>
      <c r="E192" s="26">
        <v>60</v>
      </c>
      <c r="F192" s="27">
        <f t="shared" si="35"/>
        <v>18.518518518518519</v>
      </c>
      <c r="G192" s="27">
        <v>10.9</v>
      </c>
      <c r="H192" s="11"/>
      <c r="I192" s="11"/>
      <c r="J192" s="11">
        <f t="shared" si="33"/>
        <v>0</v>
      </c>
      <c r="K192" s="154"/>
    </row>
    <row r="193" spans="1:12">
      <c r="A193" s="4" t="s">
        <v>163</v>
      </c>
      <c r="B193" s="14">
        <f t="shared" si="34"/>
        <v>356699</v>
      </c>
      <c r="C193" s="26">
        <f t="shared" si="32"/>
        <v>357228</v>
      </c>
      <c r="D193" s="26">
        <v>529</v>
      </c>
      <c r="E193" s="26">
        <v>66</v>
      </c>
      <c r="F193" s="27">
        <f t="shared" si="35"/>
        <v>12.476370510396976</v>
      </c>
      <c r="G193" s="27">
        <v>10.9</v>
      </c>
      <c r="H193" s="11"/>
      <c r="I193" s="11"/>
      <c r="J193" s="11">
        <f t="shared" si="33"/>
        <v>0</v>
      </c>
      <c r="K193" s="154"/>
    </row>
    <row r="194" spans="1:12">
      <c r="A194" s="4" t="s">
        <v>164</v>
      </c>
      <c r="B194" s="14">
        <f t="shared" si="34"/>
        <v>357228</v>
      </c>
      <c r="C194" s="26">
        <f t="shared" si="32"/>
        <v>357615</v>
      </c>
      <c r="D194" s="26">
        <v>387</v>
      </c>
      <c r="E194" s="26">
        <v>60</v>
      </c>
      <c r="F194" s="27">
        <f t="shared" si="35"/>
        <v>15.503875968992247</v>
      </c>
      <c r="G194" s="27">
        <v>10.9</v>
      </c>
      <c r="H194" s="11"/>
      <c r="I194" s="11"/>
      <c r="J194" s="11">
        <f t="shared" si="33"/>
        <v>0</v>
      </c>
      <c r="K194" s="154"/>
    </row>
    <row r="195" spans="1:12">
      <c r="A195" s="4" t="s">
        <v>165</v>
      </c>
      <c r="B195" s="14">
        <f t="shared" si="34"/>
        <v>357615</v>
      </c>
      <c r="C195" s="26">
        <f t="shared" si="32"/>
        <v>358204</v>
      </c>
      <c r="D195" s="26">
        <v>589</v>
      </c>
      <c r="E195" s="26">
        <v>72</v>
      </c>
      <c r="F195" s="27">
        <f t="shared" si="35"/>
        <v>12.224108658743633</v>
      </c>
      <c r="G195" s="27">
        <v>10.9</v>
      </c>
      <c r="H195" s="11"/>
      <c r="I195" s="11"/>
      <c r="J195" s="11">
        <f t="shared" si="33"/>
        <v>0</v>
      </c>
      <c r="K195" s="154"/>
    </row>
    <row r="196" spans="1:12">
      <c r="A196" s="4" t="s">
        <v>166</v>
      </c>
      <c r="B196" s="14">
        <f t="shared" si="34"/>
        <v>358204</v>
      </c>
      <c r="C196" s="26">
        <f t="shared" si="32"/>
        <v>358928</v>
      </c>
      <c r="D196" s="26">
        <v>724</v>
      </c>
      <c r="E196" s="26">
        <v>111</v>
      </c>
      <c r="F196" s="27">
        <f t="shared" si="35"/>
        <v>15.331491712707182</v>
      </c>
      <c r="G196" s="27">
        <v>10.9</v>
      </c>
      <c r="H196" s="14">
        <v>6816</v>
      </c>
      <c r="I196" s="14"/>
      <c r="J196" s="14">
        <f t="shared" si="33"/>
        <v>6816</v>
      </c>
      <c r="K196" s="153"/>
    </row>
    <row r="197" spans="1:12">
      <c r="A197" s="4" t="s">
        <v>167</v>
      </c>
      <c r="B197" s="14">
        <f t="shared" si="34"/>
        <v>358928</v>
      </c>
      <c r="C197" s="26">
        <f t="shared" si="32"/>
        <v>359348</v>
      </c>
      <c r="D197" s="26">
        <v>420</v>
      </c>
      <c r="E197" s="26">
        <v>56</v>
      </c>
      <c r="F197" s="27">
        <f t="shared" si="35"/>
        <v>13.333333333333334</v>
      </c>
      <c r="G197" s="27">
        <v>10.9</v>
      </c>
      <c r="H197" s="14">
        <v>1367</v>
      </c>
      <c r="I197" s="14">
        <v>1796</v>
      </c>
      <c r="J197" s="14">
        <f t="shared" si="33"/>
        <v>3163</v>
      </c>
      <c r="K197" s="153"/>
    </row>
    <row r="198" spans="1:12" ht="15.75" thickBot="1">
      <c r="A198" s="155" t="s">
        <v>168</v>
      </c>
      <c r="B198" s="156"/>
      <c r="C198" s="157"/>
      <c r="D198" s="157">
        <f>SUM(D186:D197)</f>
        <v>6378</v>
      </c>
      <c r="E198" s="157">
        <f>SUM(E186:E197)</f>
        <v>901</v>
      </c>
      <c r="F198" s="158">
        <f>E198/D198*100</f>
        <v>14.126685481342113</v>
      </c>
      <c r="G198" s="160">
        <v>10.9</v>
      </c>
      <c r="H198" s="156">
        <f>SUM(H186:H197)</f>
        <v>11406</v>
      </c>
      <c r="I198" s="156">
        <f>SUM(I186:I197)</f>
        <v>60121</v>
      </c>
      <c r="J198" s="156">
        <f>SUM(J186:J197)</f>
        <v>71527</v>
      </c>
      <c r="K198" s="159">
        <f>SUM(K186:K197)</f>
        <v>0</v>
      </c>
      <c r="L198" s="1" t="s">
        <v>238</v>
      </c>
    </row>
    <row r="199" spans="1:12" ht="15.75" thickBot="1">
      <c r="A199" s="112"/>
      <c r="B199" s="113"/>
      <c r="C199" s="114"/>
      <c r="D199" s="114"/>
      <c r="E199" s="114"/>
      <c r="F199" s="115"/>
      <c r="G199" s="115"/>
      <c r="H199" s="113"/>
      <c r="I199" s="113"/>
      <c r="J199" s="113"/>
      <c r="K199" s="113"/>
    </row>
    <row r="200" spans="1:12" ht="18.75">
      <c r="A200" s="146" t="s">
        <v>1</v>
      </c>
      <c r="B200" s="147" t="s">
        <v>32</v>
      </c>
      <c r="C200" s="148"/>
      <c r="D200" s="148"/>
      <c r="E200" s="148"/>
      <c r="F200" s="217" t="s">
        <v>230</v>
      </c>
      <c r="G200" s="148"/>
      <c r="H200" s="148"/>
      <c r="I200" s="148"/>
      <c r="J200" s="148"/>
      <c r="K200" s="149"/>
    </row>
    <row r="201" spans="1:12">
      <c r="A201" s="101" t="s">
        <v>151</v>
      </c>
      <c r="B201" s="104" t="s">
        <v>15</v>
      </c>
      <c r="C201" s="103"/>
      <c r="D201" s="103"/>
      <c r="E201" s="103"/>
      <c r="F201" s="103"/>
      <c r="G201" s="103"/>
      <c r="H201" s="103"/>
      <c r="I201" s="103"/>
      <c r="J201" s="103"/>
      <c r="K201" s="150"/>
    </row>
    <row r="202" spans="1:12">
      <c r="A202" s="101" t="s">
        <v>152</v>
      </c>
      <c r="B202" s="110" t="s">
        <v>182</v>
      </c>
      <c r="C202" s="103"/>
      <c r="D202" s="103"/>
      <c r="E202" s="103"/>
      <c r="F202" s="103"/>
      <c r="G202" s="103"/>
      <c r="H202" s="103"/>
      <c r="I202" s="103"/>
      <c r="J202" s="103"/>
      <c r="K202" s="150"/>
    </row>
    <row r="203" spans="1:12">
      <c r="A203" s="101" t="s">
        <v>6</v>
      </c>
      <c r="B203" s="107">
        <v>9402</v>
      </c>
      <c r="C203" s="103"/>
      <c r="D203" s="103"/>
      <c r="E203" s="103"/>
      <c r="F203" s="103"/>
      <c r="G203" s="103"/>
      <c r="H203" s="103"/>
      <c r="I203" s="103"/>
      <c r="J203" s="103"/>
      <c r="K203" s="150"/>
    </row>
    <row r="204" spans="1:12">
      <c r="A204" s="101" t="s">
        <v>153</v>
      </c>
      <c r="B204" s="110" t="s">
        <v>184</v>
      </c>
      <c r="C204" s="103"/>
      <c r="D204" s="103"/>
      <c r="E204" s="103"/>
      <c r="F204" s="103"/>
      <c r="G204" s="103"/>
      <c r="H204" s="103"/>
      <c r="I204" s="103"/>
      <c r="J204" s="103"/>
      <c r="K204" s="150"/>
    </row>
    <row r="205" spans="1:12">
      <c r="A205" s="101" t="s">
        <v>154</v>
      </c>
      <c r="B205" s="107">
        <v>2016</v>
      </c>
      <c r="C205" s="103"/>
      <c r="D205" s="103"/>
      <c r="E205" s="103"/>
      <c r="F205" s="103"/>
      <c r="G205" s="103"/>
      <c r="H205" s="103"/>
      <c r="I205" s="103"/>
      <c r="J205" s="103"/>
      <c r="K205" s="150"/>
    </row>
    <row r="206" spans="1:12">
      <c r="A206" s="99"/>
      <c r="B206" s="105"/>
      <c r="C206" s="105"/>
      <c r="D206" s="105"/>
      <c r="E206" s="105"/>
      <c r="F206" s="105"/>
      <c r="G206" s="105"/>
      <c r="H206" s="105"/>
      <c r="I206" s="105"/>
      <c r="J206" s="105"/>
      <c r="K206" s="151"/>
    </row>
    <row r="207" spans="1:12" ht="75">
      <c r="A207" s="108"/>
      <c r="B207" s="109" t="s">
        <v>170</v>
      </c>
      <c r="C207" s="109" t="s">
        <v>171</v>
      </c>
      <c r="D207" s="109" t="s">
        <v>173</v>
      </c>
      <c r="E207" s="109" t="s">
        <v>174</v>
      </c>
      <c r="F207" s="109" t="s">
        <v>177</v>
      </c>
      <c r="G207" s="109" t="s">
        <v>175</v>
      </c>
      <c r="H207" s="109" t="s">
        <v>172</v>
      </c>
      <c r="I207" s="109" t="s">
        <v>178</v>
      </c>
      <c r="J207" s="109" t="s">
        <v>179</v>
      </c>
      <c r="K207" s="152" t="s">
        <v>176</v>
      </c>
    </row>
    <row r="208" spans="1:12">
      <c r="A208" s="4" t="s">
        <v>156</v>
      </c>
      <c r="B208" s="14">
        <v>14198</v>
      </c>
      <c r="C208" s="26">
        <f t="shared" ref="C208:C219" si="36">B208+D208</f>
        <v>15155</v>
      </c>
      <c r="D208" s="26">
        <v>957</v>
      </c>
      <c r="E208" s="26">
        <v>217</v>
      </c>
      <c r="F208" s="27">
        <f>E208/D208*100</f>
        <v>22.675026123301986</v>
      </c>
      <c r="G208" s="27">
        <v>9.9</v>
      </c>
      <c r="H208" s="14"/>
      <c r="I208" s="14"/>
      <c r="J208" s="14">
        <f t="shared" ref="J208:J219" si="37">H208+I208</f>
        <v>0</v>
      </c>
      <c r="K208" s="153"/>
    </row>
    <row r="209" spans="1:12">
      <c r="A209" s="4" t="s">
        <v>157</v>
      </c>
      <c r="B209" s="14">
        <f t="shared" ref="B209:B219" si="38">C208</f>
        <v>15155</v>
      </c>
      <c r="C209" s="26">
        <f t="shared" si="36"/>
        <v>16044</v>
      </c>
      <c r="D209" s="26">
        <v>889</v>
      </c>
      <c r="E209" s="26">
        <v>224</v>
      </c>
      <c r="F209" s="27">
        <f t="shared" ref="F209:F219" si="39">E209/D209*100</f>
        <v>25.196850393700785</v>
      </c>
      <c r="G209" s="27">
        <v>9.9</v>
      </c>
      <c r="H209" s="14"/>
      <c r="I209" s="14"/>
      <c r="J209" s="14">
        <f t="shared" si="37"/>
        <v>0</v>
      </c>
      <c r="K209" s="153"/>
    </row>
    <row r="210" spans="1:12">
      <c r="A210" s="4" t="s">
        <v>158</v>
      </c>
      <c r="B210" s="14">
        <f t="shared" si="38"/>
        <v>16044</v>
      </c>
      <c r="C210" s="26">
        <f t="shared" si="36"/>
        <v>16786</v>
      </c>
      <c r="D210" s="26">
        <v>742</v>
      </c>
      <c r="E210" s="26">
        <v>175</v>
      </c>
      <c r="F210" s="27">
        <f t="shared" si="39"/>
        <v>23.584905660377359</v>
      </c>
      <c r="G210" s="27">
        <v>9.9</v>
      </c>
      <c r="H210" s="14"/>
      <c r="I210" s="14"/>
      <c r="J210" s="14">
        <f t="shared" si="37"/>
        <v>0</v>
      </c>
      <c r="K210" s="153"/>
    </row>
    <row r="211" spans="1:12">
      <c r="A211" s="4" t="s">
        <v>159</v>
      </c>
      <c r="B211" s="14">
        <f t="shared" si="38"/>
        <v>16786</v>
      </c>
      <c r="C211" s="26">
        <f t="shared" si="36"/>
        <v>17091</v>
      </c>
      <c r="D211" s="26">
        <v>305</v>
      </c>
      <c r="E211" s="26">
        <v>69</v>
      </c>
      <c r="F211" s="27">
        <f t="shared" si="39"/>
        <v>22.622950819672131</v>
      </c>
      <c r="G211" s="27">
        <v>9.9</v>
      </c>
      <c r="H211" s="14"/>
      <c r="I211" s="14"/>
      <c r="J211" s="14">
        <f t="shared" si="37"/>
        <v>0</v>
      </c>
      <c r="K211" s="153"/>
    </row>
    <row r="212" spans="1:12">
      <c r="A212" s="4" t="s">
        <v>160</v>
      </c>
      <c r="B212" s="14">
        <f t="shared" si="38"/>
        <v>17091</v>
      </c>
      <c r="C212" s="26">
        <f t="shared" si="36"/>
        <v>17608</v>
      </c>
      <c r="D212" s="26">
        <v>517</v>
      </c>
      <c r="E212" s="26">
        <v>102</v>
      </c>
      <c r="F212" s="27">
        <f t="shared" si="39"/>
        <v>19.729206963249517</v>
      </c>
      <c r="G212" s="27">
        <v>9.9</v>
      </c>
      <c r="H212" s="11"/>
      <c r="I212" s="11">
        <v>1517</v>
      </c>
      <c r="J212" s="11">
        <f t="shared" si="37"/>
        <v>1517</v>
      </c>
      <c r="K212" s="154"/>
    </row>
    <row r="213" spans="1:12">
      <c r="A213" s="4" t="s">
        <v>161</v>
      </c>
      <c r="B213" s="14">
        <f t="shared" si="38"/>
        <v>17608</v>
      </c>
      <c r="C213" s="26">
        <f t="shared" si="36"/>
        <v>17963</v>
      </c>
      <c r="D213" s="26">
        <v>355</v>
      </c>
      <c r="E213" s="26">
        <v>66</v>
      </c>
      <c r="F213" s="27">
        <f t="shared" si="39"/>
        <v>18.591549295774648</v>
      </c>
      <c r="G213" s="27">
        <v>9.9</v>
      </c>
      <c r="H213" s="11">
        <v>500</v>
      </c>
      <c r="I213" s="11"/>
      <c r="J213" s="11">
        <f t="shared" si="37"/>
        <v>500</v>
      </c>
      <c r="K213" s="154"/>
    </row>
    <row r="214" spans="1:12">
      <c r="A214" s="4" t="s">
        <v>162</v>
      </c>
      <c r="B214" s="14">
        <f t="shared" si="38"/>
        <v>17963</v>
      </c>
      <c r="C214" s="26">
        <f t="shared" si="36"/>
        <v>18224</v>
      </c>
      <c r="D214" s="26">
        <v>261</v>
      </c>
      <c r="E214" s="26">
        <v>69</v>
      </c>
      <c r="F214" s="27">
        <f t="shared" si="39"/>
        <v>26.436781609195403</v>
      </c>
      <c r="G214" s="27">
        <v>9.9</v>
      </c>
      <c r="H214" s="11"/>
      <c r="I214" s="11"/>
      <c r="J214" s="11">
        <f t="shared" si="37"/>
        <v>0</v>
      </c>
      <c r="K214" s="154"/>
    </row>
    <row r="215" spans="1:12">
      <c r="A215" s="4" t="s">
        <v>163</v>
      </c>
      <c r="B215" s="14">
        <f t="shared" si="38"/>
        <v>18224</v>
      </c>
      <c r="C215" s="26">
        <f t="shared" si="36"/>
        <v>18568</v>
      </c>
      <c r="D215" s="26">
        <v>344</v>
      </c>
      <c r="E215" s="26">
        <v>68</v>
      </c>
      <c r="F215" s="27">
        <f t="shared" si="39"/>
        <v>19.767441860465116</v>
      </c>
      <c r="G215" s="27">
        <v>9.9</v>
      </c>
      <c r="H215" s="11"/>
      <c r="I215" s="11"/>
      <c r="J215" s="11">
        <f t="shared" si="37"/>
        <v>0</v>
      </c>
      <c r="K215" s="154"/>
    </row>
    <row r="216" spans="1:12">
      <c r="A216" s="4" t="s">
        <v>164</v>
      </c>
      <c r="B216" s="14">
        <f t="shared" si="38"/>
        <v>18568</v>
      </c>
      <c r="C216" s="26">
        <f t="shared" si="36"/>
        <v>18859</v>
      </c>
      <c r="D216" s="26">
        <v>291</v>
      </c>
      <c r="E216" s="26">
        <v>68</v>
      </c>
      <c r="F216" s="27">
        <f t="shared" si="39"/>
        <v>23.367697594501717</v>
      </c>
      <c r="G216" s="27">
        <v>9.9</v>
      </c>
      <c r="H216" s="11"/>
      <c r="I216" s="11"/>
      <c r="J216" s="11">
        <f t="shared" si="37"/>
        <v>0</v>
      </c>
      <c r="K216" s="154"/>
    </row>
    <row r="217" spans="1:12">
      <c r="A217" s="4" t="s">
        <v>165</v>
      </c>
      <c r="B217" s="14">
        <f t="shared" si="38"/>
        <v>18859</v>
      </c>
      <c r="C217" s="26">
        <f t="shared" si="36"/>
        <v>19455</v>
      </c>
      <c r="D217" s="26">
        <v>596</v>
      </c>
      <c r="E217" s="26">
        <v>102</v>
      </c>
      <c r="F217" s="27">
        <f t="shared" si="39"/>
        <v>17.114093959731544</v>
      </c>
      <c r="G217" s="27">
        <v>9.9</v>
      </c>
      <c r="H217" s="11">
        <v>2946</v>
      </c>
      <c r="I217" s="11"/>
      <c r="J217" s="11">
        <f t="shared" si="37"/>
        <v>2946</v>
      </c>
      <c r="K217" s="154"/>
    </row>
    <row r="218" spans="1:12">
      <c r="A218" s="4" t="s">
        <v>166</v>
      </c>
      <c r="B218" s="14">
        <f t="shared" si="38"/>
        <v>19455</v>
      </c>
      <c r="C218" s="26">
        <f t="shared" si="36"/>
        <v>19763</v>
      </c>
      <c r="D218" s="26">
        <v>308</v>
      </c>
      <c r="E218" s="26">
        <v>88</v>
      </c>
      <c r="F218" s="27">
        <f t="shared" si="39"/>
        <v>28.571428571428569</v>
      </c>
      <c r="G218" s="27">
        <v>9.9</v>
      </c>
      <c r="H218" s="14">
        <v>2965</v>
      </c>
      <c r="I218" s="14"/>
      <c r="J218" s="14">
        <f t="shared" si="37"/>
        <v>2965</v>
      </c>
      <c r="K218" s="153"/>
    </row>
    <row r="219" spans="1:12">
      <c r="A219" s="4" t="s">
        <v>167</v>
      </c>
      <c r="B219" s="14">
        <f t="shared" si="38"/>
        <v>19763</v>
      </c>
      <c r="C219" s="26">
        <f t="shared" si="36"/>
        <v>20011</v>
      </c>
      <c r="D219" s="26">
        <v>248</v>
      </c>
      <c r="E219" s="26">
        <v>60</v>
      </c>
      <c r="F219" s="27">
        <f t="shared" si="39"/>
        <v>24.193548387096776</v>
      </c>
      <c r="G219" s="27">
        <v>9.9</v>
      </c>
      <c r="H219" s="162">
        <v>986</v>
      </c>
      <c r="I219" s="14">
        <v>891</v>
      </c>
      <c r="J219" s="14">
        <f t="shared" si="37"/>
        <v>1877</v>
      </c>
      <c r="K219" s="153"/>
    </row>
    <row r="220" spans="1:12" ht="15.75" thickBot="1">
      <c r="A220" s="155" t="s">
        <v>168</v>
      </c>
      <c r="B220" s="156"/>
      <c r="C220" s="157"/>
      <c r="D220" s="157">
        <f>SUM(D208:D219)</f>
        <v>5813</v>
      </c>
      <c r="E220" s="157">
        <f>SUM(E208:E219)</f>
        <v>1308</v>
      </c>
      <c r="F220" s="158">
        <f>E220/D220*100</f>
        <v>22.5012902115947</v>
      </c>
      <c r="G220" s="160">
        <v>9.9</v>
      </c>
      <c r="H220" s="156">
        <f>SUM(H208:H219)</f>
        <v>7397</v>
      </c>
      <c r="I220" s="156">
        <f>SUM(I208:I219)</f>
        <v>2408</v>
      </c>
      <c r="J220" s="156">
        <f>SUM(J208:J219)</f>
        <v>9805</v>
      </c>
      <c r="K220" s="159">
        <f>SUM(K208:K219)</f>
        <v>0</v>
      </c>
      <c r="L220" s="1" t="s">
        <v>238</v>
      </c>
    </row>
    <row r="221" spans="1:12" ht="15.75" thickBot="1"/>
    <row r="222" spans="1:12" ht="18.75">
      <c r="A222" s="146" t="s">
        <v>1</v>
      </c>
      <c r="B222" s="147" t="s">
        <v>34</v>
      </c>
      <c r="C222" s="148"/>
      <c r="D222" s="148"/>
      <c r="E222" s="148"/>
      <c r="F222" s="148"/>
      <c r="G222" s="148"/>
      <c r="H222" s="148"/>
      <c r="I222" s="148"/>
      <c r="J222" s="148"/>
      <c r="K222" s="149"/>
    </row>
    <row r="223" spans="1:12">
      <c r="A223" s="101" t="s">
        <v>151</v>
      </c>
      <c r="B223" s="104" t="s">
        <v>15</v>
      </c>
      <c r="C223" s="103"/>
      <c r="D223" s="103"/>
      <c r="E223" s="103"/>
      <c r="F223" s="103"/>
      <c r="G223" s="103"/>
      <c r="H223" s="103"/>
      <c r="I223" s="103"/>
      <c r="J223" s="103"/>
      <c r="K223" s="150"/>
    </row>
    <row r="224" spans="1:12">
      <c r="A224" s="101" t="s">
        <v>152</v>
      </c>
      <c r="B224" s="104" t="s">
        <v>155</v>
      </c>
      <c r="C224" s="103"/>
      <c r="D224" s="103"/>
      <c r="E224" s="103"/>
      <c r="F224" s="103"/>
      <c r="G224" s="103"/>
      <c r="H224" s="103"/>
      <c r="I224" s="103"/>
      <c r="J224" s="103"/>
      <c r="K224" s="150"/>
    </row>
    <row r="225" spans="1:11">
      <c r="A225" s="101" t="s">
        <v>6</v>
      </c>
      <c r="B225" s="107">
        <v>9402</v>
      </c>
      <c r="C225" s="103"/>
      <c r="D225" s="103"/>
      <c r="E225" s="103"/>
      <c r="F225" s="103"/>
      <c r="G225" s="103"/>
      <c r="H225" s="103"/>
      <c r="I225" s="103"/>
      <c r="J225" s="103"/>
      <c r="K225" s="150"/>
    </row>
    <row r="226" spans="1:11">
      <c r="A226" s="101" t="s">
        <v>153</v>
      </c>
      <c r="B226" s="110" t="s">
        <v>17</v>
      </c>
      <c r="C226" s="103"/>
      <c r="D226" s="103"/>
      <c r="E226" s="103"/>
      <c r="F226" s="103"/>
      <c r="G226" s="103"/>
      <c r="H226" s="103"/>
      <c r="I226" s="103"/>
      <c r="J226" s="103"/>
      <c r="K226" s="150"/>
    </row>
    <row r="227" spans="1:11">
      <c r="A227" s="101" t="s">
        <v>154</v>
      </c>
      <c r="B227" s="107">
        <v>2005</v>
      </c>
      <c r="C227" s="103"/>
      <c r="D227" s="103"/>
      <c r="E227" s="103"/>
      <c r="F227" s="103"/>
      <c r="G227" s="103"/>
      <c r="H227" s="103"/>
      <c r="I227" s="103"/>
      <c r="J227" s="103"/>
      <c r="K227" s="150"/>
    </row>
    <row r="228" spans="1:11">
      <c r="A228" s="99"/>
      <c r="B228" s="105"/>
      <c r="C228" s="105"/>
      <c r="D228" s="105"/>
      <c r="E228" s="105"/>
      <c r="F228" s="105"/>
      <c r="G228" s="105"/>
      <c r="H228" s="105"/>
      <c r="I228" s="105"/>
      <c r="J228" s="105"/>
      <c r="K228" s="151"/>
    </row>
    <row r="229" spans="1:11" ht="75">
      <c r="A229" s="108"/>
      <c r="B229" s="109" t="s">
        <v>170</v>
      </c>
      <c r="C229" s="109" t="s">
        <v>171</v>
      </c>
      <c r="D229" s="109" t="s">
        <v>173</v>
      </c>
      <c r="E229" s="109" t="s">
        <v>174</v>
      </c>
      <c r="F229" s="109" t="s">
        <v>177</v>
      </c>
      <c r="G229" s="109" t="s">
        <v>175</v>
      </c>
      <c r="H229" s="109" t="s">
        <v>172</v>
      </c>
      <c r="I229" s="109" t="s">
        <v>178</v>
      </c>
      <c r="J229" s="109" t="s">
        <v>179</v>
      </c>
      <c r="K229" s="152" t="s">
        <v>176</v>
      </c>
    </row>
    <row r="230" spans="1:11">
      <c r="A230" s="4" t="s">
        <v>156</v>
      </c>
      <c r="B230" s="14">
        <v>421725</v>
      </c>
      <c r="C230" s="26">
        <f t="shared" ref="C230:C241" si="40">B230+D230</f>
        <v>422130</v>
      </c>
      <c r="D230" s="26">
        <v>405</v>
      </c>
      <c r="E230" s="26">
        <v>65</v>
      </c>
      <c r="F230" s="27">
        <f>E230/D230*100</f>
        <v>16.049382716049383</v>
      </c>
      <c r="G230" s="27">
        <v>8</v>
      </c>
      <c r="H230" s="14"/>
      <c r="I230" s="14"/>
      <c r="J230" s="14">
        <f t="shared" ref="J230:J242" si="41">H230+I230</f>
        <v>0</v>
      </c>
      <c r="K230" s="153"/>
    </row>
    <row r="231" spans="1:11">
      <c r="A231" s="4" t="s">
        <v>157</v>
      </c>
      <c r="B231" s="14">
        <f t="shared" ref="B231:B241" si="42">C230</f>
        <v>422130</v>
      </c>
      <c r="C231" s="26">
        <f t="shared" si="40"/>
        <v>422430</v>
      </c>
      <c r="D231" s="26">
        <v>300</v>
      </c>
      <c r="E231" s="26">
        <v>67</v>
      </c>
      <c r="F231" s="27">
        <f t="shared" ref="F231:F241" si="43">E231/D231*100</f>
        <v>22.333333333333332</v>
      </c>
      <c r="G231" s="27">
        <v>8</v>
      </c>
      <c r="H231" s="14"/>
      <c r="I231" s="14"/>
      <c r="J231" s="14">
        <f t="shared" si="41"/>
        <v>0</v>
      </c>
      <c r="K231" s="153"/>
    </row>
    <row r="232" spans="1:11">
      <c r="A232" s="4" t="s">
        <v>158</v>
      </c>
      <c r="B232" s="14">
        <f t="shared" si="42"/>
        <v>422430</v>
      </c>
      <c r="C232" s="26">
        <f t="shared" si="40"/>
        <v>422710</v>
      </c>
      <c r="D232" s="26">
        <v>280</v>
      </c>
      <c r="E232" s="26">
        <v>40</v>
      </c>
      <c r="F232" s="27">
        <f t="shared" si="43"/>
        <v>14.285714285714285</v>
      </c>
      <c r="G232" s="27">
        <v>8</v>
      </c>
      <c r="H232" s="14"/>
      <c r="I232" s="14">
        <v>763</v>
      </c>
      <c r="J232" s="14">
        <f t="shared" si="41"/>
        <v>763</v>
      </c>
      <c r="K232" s="153"/>
    </row>
    <row r="233" spans="1:11">
      <c r="A233" s="4" t="s">
        <v>159</v>
      </c>
      <c r="B233" s="14">
        <f t="shared" si="42"/>
        <v>422710</v>
      </c>
      <c r="C233" s="26">
        <f t="shared" si="40"/>
        <v>423060</v>
      </c>
      <c r="D233" s="26">
        <v>350</v>
      </c>
      <c r="E233" s="26">
        <v>55</v>
      </c>
      <c r="F233" s="27">
        <f t="shared" si="43"/>
        <v>15.714285714285714</v>
      </c>
      <c r="G233" s="27">
        <v>8</v>
      </c>
      <c r="H233" s="14"/>
      <c r="I233" s="14"/>
      <c r="J233" s="14">
        <f t="shared" si="41"/>
        <v>0</v>
      </c>
      <c r="K233" s="153"/>
    </row>
    <row r="234" spans="1:11">
      <c r="A234" s="4" t="s">
        <v>160</v>
      </c>
      <c r="B234" s="14">
        <f t="shared" si="42"/>
        <v>423060</v>
      </c>
      <c r="C234" s="26">
        <f t="shared" si="40"/>
        <v>423461</v>
      </c>
      <c r="D234" s="26">
        <v>401</v>
      </c>
      <c r="E234" s="26">
        <v>60</v>
      </c>
      <c r="F234" s="27">
        <f t="shared" si="43"/>
        <v>14.962593516209477</v>
      </c>
      <c r="G234" s="27">
        <v>8</v>
      </c>
      <c r="H234" s="11"/>
      <c r="I234" s="11">
        <v>935</v>
      </c>
      <c r="J234" s="11">
        <f t="shared" si="41"/>
        <v>935</v>
      </c>
      <c r="K234" s="154"/>
    </row>
    <row r="235" spans="1:11">
      <c r="A235" s="4" t="s">
        <v>161</v>
      </c>
      <c r="B235" s="14">
        <f t="shared" si="42"/>
        <v>423461</v>
      </c>
      <c r="C235" s="26">
        <f t="shared" si="40"/>
        <v>423973</v>
      </c>
      <c r="D235" s="26">
        <v>512</v>
      </c>
      <c r="E235" s="26">
        <v>74</v>
      </c>
      <c r="F235" s="27">
        <f t="shared" si="43"/>
        <v>14.453125</v>
      </c>
      <c r="G235" s="27">
        <v>8</v>
      </c>
      <c r="H235" s="11">
        <v>500</v>
      </c>
      <c r="I235" s="11"/>
      <c r="J235" s="11">
        <f t="shared" si="41"/>
        <v>500</v>
      </c>
      <c r="K235" s="154"/>
    </row>
    <row r="236" spans="1:11">
      <c r="A236" s="4" t="s">
        <v>162</v>
      </c>
      <c r="B236" s="14">
        <f t="shared" si="42"/>
        <v>423973</v>
      </c>
      <c r="C236" s="26">
        <f t="shared" si="40"/>
        <v>424300</v>
      </c>
      <c r="D236" s="26">
        <v>327</v>
      </c>
      <c r="E236" s="26">
        <v>30</v>
      </c>
      <c r="F236" s="27">
        <f t="shared" si="43"/>
        <v>9.1743119266055047</v>
      </c>
      <c r="G236" s="27">
        <v>8</v>
      </c>
      <c r="H236" s="11"/>
      <c r="I236" s="11"/>
      <c r="J236" s="11">
        <f t="shared" si="41"/>
        <v>0</v>
      </c>
      <c r="K236" s="154"/>
    </row>
    <row r="237" spans="1:11">
      <c r="A237" s="4" t="s">
        <v>163</v>
      </c>
      <c r="B237" s="14">
        <f t="shared" si="42"/>
        <v>424300</v>
      </c>
      <c r="C237" s="26">
        <f t="shared" si="40"/>
        <v>424540</v>
      </c>
      <c r="D237" s="26">
        <v>240</v>
      </c>
      <c r="E237" s="26">
        <v>34</v>
      </c>
      <c r="F237" s="27">
        <f t="shared" si="43"/>
        <v>14.166666666666666</v>
      </c>
      <c r="G237" s="27">
        <v>8</v>
      </c>
      <c r="H237" s="11"/>
      <c r="I237" s="11"/>
      <c r="J237" s="11">
        <f t="shared" si="41"/>
        <v>0</v>
      </c>
      <c r="K237" s="154"/>
    </row>
    <row r="238" spans="1:11">
      <c r="A238" s="4" t="s">
        <v>164</v>
      </c>
      <c r="B238" s="14">
        <f t="shared" si="42"/>
        <v>424540</v>
      </c>
      <c r="C238" s="26">
        <f t="shared" si="40"/>
        <v>424820</v>
      </c>
      <c r="D238" s="26">
        <v>280</v>
      </c>
      <c r="E238" s="26">
        <v>42</v>
      </c>
      <c r="F238" s="27">
        <f t="shared" si="43"/>
        <v>15</v>
      </c>
      <c r="G238" s="27">
        <v>8</v>
      </c>
      <c r="H238" s="11">
        <v>2965</v>
      </c>
      <c r="I238" s="11"/>
      <c r="J238" s="11">
        <f t="shared" si="41"/>
        <v>2965</v>
      </c>
      <c r="K238" s="154"/>
    </row>
    <row r="239" spans="1:11">
      <c r="A239" s="4" t="s">
        <v>165</v>
      </c>
      <c r="B239" s="14">
        <f t="shared" si="42"/>
        <v>424820</v>
      </c>
      <c r="C239" s="26">
        <f t="shared" si="40"/>
        <v>425039</v>
      </c>
      <c r="D239" s="26">
        <v>219</v>
      </c>
      <c r="E239" s="26">
        <v>13</v>
      </c>
      <c r="F239" s="27">
        <f t="shared" si="43"/>
        <v>5.93607305936073</v>
      </c>
      <c r="G239" s="27">
        <v>8</v>
      </c>
      <c r="H239" s="11"/>
      <c r="I239" s="11">
        <v>7158</v>
      </c>
      <c r="J239" s="11">
        <f t="shared" si="41"/>
        <v>7158</v>
      </c>
      <c r="K239" s="154"/>
    </row>
    <row r="240" spans="1:11">
      <c r="A240" s="4" t="s">
        <v>166</v>
      </c>
      <c r="B240" s="14">
        <f t="shared" si="42"/>
        <v>425039</v>
      </c>
      <c r="C240" s="26">
        <f t="shared" si="40"/>
        <v>425230</v>
      </c>
      <c r="D240" s="26">
        <v>191</v>
      </c>
      <c r="E240" s="26">
        <v>25</v>
      </c>
      <c r="F240" s="27">
        <f t="shared" si="43"/>
        <v>13.089005235602095</v>
      </c>
      <c r="G240" s="27">
        <v>8</v>
      </c>
      <c r="H240" s="14"/>
      <c r="I240" s="14"/>
      <c r="J240" s="14">
        <f t="shared" si="41"/>
        <v>0</v>
      </c>
      <c r="K240" s="153"/>
    </row>
    <row r="241" spans="1:11">
      <c r="A241" s="4" t="s">
        <v>167</v>
      </c>
      <c r="B241" s="14">
        <f t="shared" si="42"/>
        <v>425230</v>
      </c>
      <c r="C241" s="26">
        <f t="shared" si="40"/>
        <v>425410</v>
      </c>
      <c r="D241" s="26">
        <v>180</v>
      </c>
      <c r="E241" s="26">
        <v>30</v>
      </c>
      <c r="F241" s="27">
        <f t="shared" si="43"/>
        <v>16.666666666666664</v>
      </c>
      <c r="G241" s="27">
        <v>8</v>
      </c>
      <c r="H241" s="14">
        <v>1367</v>
      </c>
      <c r="I241" s="14"/>
      <c r="J241" s="14">
        <f t="shared" si="41"/>
        <v>1367</v>
      </c>
      <c r="K241" s="153"/>
    </row>
    <row r="242" spans="1:11" ht="15.75" thickBot="1">
      <c r="A242" s="155" t="s">
        <v>168</v>
      </c>
      <c r="B242" s="156"/>
      <c r="C242" s="157"/>
      <c r="D242" s="157">
        <f>SUM(D230:D241)</f>
        <v>3685</v>
      </c>
      <c r="E242" s="157">
        <f>SUM(E230:E241)</f>
        <v>535</v>
      </c>
      <c r="F242" s="158">
        <f>E242/D242*100</f>
        <v>14.518317503392131</v>
      </c>
      <c r="G242" s="160">
        <v>8</v>
      </c>
      <c r="H242" s="156">
        <f>SUM(H230:H241)</f>
        <v>4832</v>
      </c>
      <c r="I242" s="156">
        <f>SUM(I230:I241)</f>
        <v>8856</v>
      </c>
      <c r="J242" s="156">
        <f t="shared" si="41"/>
        <v>13688</v>
      </c>
      <c r="K242" s="159">
        <f>SUM(K230:K241)</f>
        <v>0</v>
      </c>
    </row>
    <row r="243" spans="1:11" ht="15.75" thickBot="1"/>
    <row r="244" spans="1:11" ht="18.75">
      <c r="A244" s="146" t="s">
        <v>1</v>
      </c>
      <c r="B244" s="147" t="s">
        <v>36</v>
      </c>
      <c r="C244" s="148"/>
      <c r="D244" s="148"/>
      <c r="E244" s="148"/>
      <c r="F244" s="217" t="s">
        <v>231</v>
      </c>
      <c r="G244" s="148"/>
      <c r="H244" s="148"/>
      <c r="I244" s="148"/>
      <c r="J244" s="148"/>
      <c r="K244" s="149"/>
    </row>
    <row r="245" spans="1:11">
      <c r="A245" s="101" t="s">
        <v>151</v>
      </c>
      <c r="B245" s="104" t="s">
        <v>15</v>
      </c>
      <c r="C245" s="103"/>
      <c r="D245" s="103"/>
      <c r="E245" s="103"/>
      <c r="F245" s="103"/>
      <c r="G245" s="103"/>
      <c r="H245" s="103"/>
      <c r="I245" s="103"/>
      <c r="J245" s="103"/>
      <c r="K245" s="150"/>
    </row>
    <row r="246" spans="1:11">
      <c r="A246" s="101" t="s">
        <v>152</v>
      </c>
      <c r="B246" s="104" t="s">
        <v>155</v>
      </c>
      <c r="C246" s="103"/>
      <c r="D246" s="103"/>
      <c r="E246" s="103"/>
      <c r="F246" s="103"/>
      <c r="G246" s="103"/>
      <c r="H246" s="103"/>
      <c r="I246" s="103"/>
      <c r="J246" s="103"/>
      <c r="K246" s="150"/>
    </row>
    <row r="247" spans="1:11">
      <c r="A247" s="101" t="s">
        <v>6</v>
      </c>
      <c r="B247" s="107">
        <v>9402</v>
      </c>
      <c r="C247" s="103"/>
      <c r="D247" s="103"/>
      <c r="E247" s="103"/>
      <c r="F247" s="103"/>
      <c r="G247" s="103"/>
      <c r="H247" s="103"/>
      <c r="I247" s="103"/>
      <c r="J247" s="103"/>
      <c r="K247" s="150"/>
    </row>
    <row r="248" spans="1:11">
      <c r="A248" s="101" t="s">
        <v>153</v>
      </c>
      <c r="B248" s="110" t="s">
        <v>17</v>
      </c>
      <c r="C248" s="103"/>
      <c r="D248" s="103"/>
      <c r="E248" s="103"/>
      <c r="F248" s="103"/>
      <c r="G248" s="103"/>
      <c r="H248" s="103"/>
      <c r="I248" s="103"/>
      <c r="J248" s="103"/>
      <c r="K248" s="150"/>
    </row>
    <row r="249" spans="1:11">
      <c r="A249" s="101" t="s">
        <v>154</v>
      </c>
      <c r="B249" s="107">
        <v>2008</v>
      </c>
      <c r="C249" s="103"/>
      <c r="D249" s="103"/>
      <c r="E249" s="103"/>
      <c r="F249" s="103"/>
      <c r="G249" s="103"/>
      <c r="H249" s="103"/>
      <c r="I249" s="103"/>
      <c r="J249" s="103"/>
      <c r="K249" s="150"/>
    </row>
    <row r="250" spans="1:11">
      <c r="A250" s="99"/>
      <c r="B250" s="105"/>
      <c r="C250" s="105"/>
      <c r="D250" s="105"/>
      <c r="E250" s="105"/>
      <c r="F250" s="105"/>
      <c r="G250" s="105"/>
      <c r="H250" s="105"/>
      <c r="I250" s="105"/>
      <c r="J250" s="105"/>
      <c r="K250" s="151"/>
    </row>
    <row r="251" spans="1:11" ht="75">
      <c r="A251" s="108"/>
      <c r="B251" s="109" t="s">
        <v>170</v>
      </c>
      <c r="C251" s="109" t="s">
        <v>171</v>
      </c>
      <c r="D251" s="109" t="s">
        <v>173</v>
      </c>
      <c r="E251" s="109" t="s">
        <v>174</v>
      </c>
      <c r="F251" s="109" t="s">
        <v>177</v>
      </c>
      <c r="G251" s="109" t="s">
        <v>175</v>
      </c>
      <c r="H251" s="109" t="s">
        <v>172</v>
      </c>
      <c r="I251" s="109" t="s">
        <v>178</v>
      </c>
      <c r="J251" s="109" t="s">
        <v>179</v>
      </c>
      <c r="K251" s="152" t="s">
        <v>176</v>
      </c>
    </row>
    <row r="252" spans="1:11">
      <c r="A252" s="4" t="s">
        <v>156</v>
      </c>
      <c r="B252" s="14">
        <v>340166</v>
      </c>
      <c r="C252" s="26">
        <f t="shared" ref="C252:C263" si="44">B252+D252</f>
        <v>340532</v>
      </c>
      <c r="D252" s="26">
        <v>366</v>
      </c>
      <c r="E252" s="26">
        <v>28</v>
      </c>
      <c r="F252" s="27">
        <f>E252/D252*100</f>
        <v>7.6502732240437163</v>
      </c>
      <c r="G252" s="27">
        <v>8.3000000000000007</v>
      </c>
      <c r="H252" s="14"/>
      <c r="I252" s="14"/>
      <c r="J252" s="14">
        <f>H252+I252</f>
        <v>0</v>
      </c>
      <c r="K252" s="153"/>
    </row>
    <row r="253" spans="1:11">
      <c r="A253" s="4" t="s">
        <v>157</v>
      </c>
      <c r="B253" s="14">
        <f t="shared" ref="B253:B263" si="45">C252</f>
        <v>340532</v>
      </c>
      <c r="C253" s="26">
        <f t="shared" si="44"/>
        <v>340647</v>
      </c>
      <c r="D253" s="26">
        <v>115</v>
      </c>
      <c r="E253" s="26">
        <v>15</v>
      </c>
      <c r="F253" s="27">
        <f t="shared" ref="F253:F263" si="46">E253/D253*100</f>
        <v>13.043478260869565</v>
      </c>
      <c r="G253" s="27">
        <v>8.3000000000000007</v>
      </c>
      <c r="H253" s="14"/>
      <c r="I253" s="14"/>
      <c r="J253" s="14">
        <f t="shared" ref="J253:J264" si="47">H253+I253</f>
        <v>0</v>
      </c>
      <c r="K253" s="153"/>
    </row>
    <row r="254" spans="1:11">
      <c r="A254" s="4" t="s">
        <v>158</v>
      </c>
      <c r="B254" s="14">
        <f t="shared" si="45"/>
        <v>340647</v>
      </c>
      <c r="C254" s="26">
        <f t="shared" si="44"/>
        <v>340814</v>
      </c>
      <c r="D254" s="26">
        <v>167</v>
      </c>
      <c r="E254" s="26">
        <v>31</v>
      </c>
      <c r="F254" s="27">
        <f t="shared" si="46"/>
        <v>18.562874251497004</v>
      </c>
      <c r="G254" s="27">
        <v>8.3000000000000007</v>
      </c>
      <c r="H254" s="14"/>
      <c r="I254" s="14">
        <v>64551</v>
      </c>
      <c r="J254" s="14">
        <f t="shared" si="47"/>
        <v>64551</v>
      </c>
      <c r="K254" s="153">
        <v>64551</v>
      </c>
    </row>
    <row r="255" spans="1:11">
      <c r="A255" s="4" t="s">
        <v>159</v>
      </c>
      <c r="B255" s="14">
        <f t="shared" si="45"/>
        <v>340814</v>
      </c>
      <c r="C255" s="26">
        <f t="shared" si="44"/>
        <v>341212</v>
      </c>
      <c r="D255" s="26">
        <v>398</v>
      </c>
      <c r="E255" s="26">
        <v>59</v>
      </c>
      <c r="F255" s="27">
        <f t="shared" si="46"/>
        <v>14.824120603015075</v>
      </c>
      <c r="G255" s="27">
        <v>8.3000000000000007</v>
      </c>
      <c r="H255" s="14"/>
      <c r="I255" s="14">
        <v>15351</v>
      </c>
      <c r="J255" s="14">
        <f t="shared" si="47"/>
        <v>15351</v>
      </c>
      <c r="K255" s="153"/>
    </row>
    <row r="256" spans="1:11">
      <c r="A256" s="4" t="s">
        <v>160</v>
      </c>
      <c r="B256" s="14">
        <f t="shared" si="45"/>
        <v>341212</v>
      </c>
      <c r="C256" s="26">
        <f t="shared" si="44"/>
        <v>341657</v>
      </c>
      <c r="D256" s="26">
        <v>445</v>
      </c>
      <c r="E256" s="26">
        <v>45</v>
      </c>
      <c r="F256" s="27">
        <f t="shared" si="46"/>
        <v>10.112359550561797</v>
      </c>
      <c r="G256" s="27">
        <v>8.3000000000000007</v>
      </c>
      <c r="H256" s="11"/>
      <c r="I256" s="11"/>
      <c r="J256" s="11">
        <f t="shared" si="47"/>
        <v>0</v>
      </c>
      <c r="K256" s="154"/>
    </row>
    <row r="257" spans="1:11">
      <c r="A257" s="4" t="s">
        <v>161</v>
      </c>
      <c r="B257" s="14">
        <f t="shared" si="45"/>
        <v>341657</v>
      </c>
      <c r="C257" s="26">
        <f t="shared" si="44"/>
        <v>342080</v>
      </c>
      <c r="D257" s="26">
        <v>423</v>
      </c>
      <c r="E257" s="26">
        <v>57</v>
      </c>
      <c r="F257" s="27">
        <f t="shared" si="46"/>
        <v>13.475177304964539</v>
      </c>
      <c r="G257" s="27">
        <v>8.3000000000000007</v>
      </c>
      <c r="H257" s="11">
        <v>3223</v>
      </c>
      <c r="I257" s="11"/>
      <c r="J257" s="11">
        <f t="shared" si="47"/>
        <v>3223</v>
      </c>
      <c r="K257" s="154"/>
    </row>
    <row r="258" spans="1:11">
      <c r="A258" s="4" t="s">
        <v>162</v>
      </c>
      <c r="B258" s="14">
        <f t="shared" si="45"/>
        <v>342080</v>
      </c>
      <c r="C258" s="26">
        <f t="shared" si="44"/>
        <v>342291</v>
      </c>
      <c r="D258" s="26">
        <v>211</v>
      </c>
      <c r="E258" s="26">
        <v>30</v>
      </c>
      <c r="F258" s="27">
        <f t="shared" si="46"/>
        <v>14.218009478672986</v>
      </c>
      <c r="G258" s="27">
        <v>8.3000000000000007</v>
      </c>
      <c r="H258" s="11"/>
      <c r="I258" s="11"/>
      <c r="J258" s="11">
        <f t="shared" si="47"/>
        <v>0</v>
      </c>
      <c r="K258" s="154"/>
    </row>
    <row r="259" spans="1:11">
      <c r="A259" s="4" t="s">
        <v>163</v>
      </c>
      <c r="B259" s="14">
        <f t="shared" si="45"/>
        <v>342291</v>
      </c>
      <c r="C259" s="26">
        <f t="shared" si="44"/>
        <v>342593</v>
      </c>
      <c r="D259" s="26">
        <v>302</v>
      </c>
      <c r="E259" s="26">
        <v>44</v>
      </c>
      <c r="F259" s="27">
        <f t="shared" si="46"/>
        <v>14.569536423841059</v>
      </c>
      <c r="G259" s="27">
        <v>8.3000000000000007</v>
      </c>
      <c r="H259" s="11"/>
      <c r="I259" s="11">
        <v>37790</v>
      </c>
      <c r="J259" s="11">
        <f t="shared" si="47"/>
        <v>37790</v>
      </c>
      <c r="K259" s="154"/>
    </row>
    <row r="260" spans="1:11">
      <c r="A260" s="4" t="s">
        <v>164</v>
      </c>
      <c r="B260" s="14">
        <f t="shared" si="45"/>
        <v>342593</v>
      </c>
      <c r="C260" s="26">
        <f t="shared" si="44"/>
        <v>342842</v>
      </c>
      <c r="D260" s="26">
        <v>249</v>
      </c>
      <c r="E260" s="26">
        <v>36</v>
      </c>
      <c r="F260" s="27">
        <f t="shared" si="46"/>
        <v>14.457831325301203</v>
      </c>
      <c r="G260" s="27">
        <v>8.3000000000000007</v>
      </c>
      <c r="H260" s="11"/>
      <c r="I260" s="11"/>
      <c r="J260" s="11">
        <f t="shared" si="47"/>
        <v>0</v>
      </c>
      <c r="K260" s="154"/>
    </row>
    <row r="261" spans="1:11">
      <c r="A261" s="4" t="s">
        <v>165</v>
      </c>
      <c r="B261" s="14">
        <f t="shared" si="45"/>
        <v>342842</v>
      </c>
      <c r="C261" s="26">
        <f t="shared" si="44"/>
        <v>343197</v>
      </c>
      <c r="D261" s="26">
        <v>355</v>
      </c>
      <c r="E261" s="26">
        <v>57</v>
      </c>
      <c r="F261" s="27">
        <f t="shared" si="46"/>
        <v>16.056338028169016</v>
      </c>
      <c r="G261" s="27">
        <v>8.3000000000000007</v>
      </c>
      <c r="H261" s="11"/>
      <c r="I261" s="11">
        <v>976</v>
      </c>
      <c r="J261" s="11">
        <f t="shared" si="47"/>
        <v>976</v>
      </c>
      <c r="K261" s="154"/>
    </row>
    <row r="262" spans="1:11">
      <c r="A262" s="4" t="s">
        <v>166</v>
      </c>
      <c r="B262" s="14">
        <f t="shared" si="45"/>
        <v>343197</v>
      </c>
      <c r="C262" s="26">
        <f t="shared" si="44"/>
        <v>343420</v>
      </c>
      <c r="D262" s="26">
        <v>223</v>
      </c>
      <c r="E262" s="26">
        <v>34</v>
      </c>
      <c r="F262" s="27">
        <f t="shared" si="46"/>
        <v>15.246636771300448</v>
      </c>
      <c r="G262" s="27">
        <v>8.3000000000000007</v>
      </c>
      <c r="H262" s="14"/>
      <c r="I262" s="14"/>
      <c r="J262" s="14">
        <f t="shared" si="47"/>
        <v>0</v>
      </c>
      <c r="K262" s="153"/>
    </row>
    <row r="263" spans="1:11">
      <c r="A263" s="4" t="s">
        <v>167</v>
      </c>
      <c r="B263" s="14">
        <f t="shared" si="45"/>
        <v>343420</v>
      </c>
      <c r="C263" s="26">
        <f t="shared" si="44"/>
        <v>343478</v>
      </c>
      <c r="D263" s="26">
        <v>58</v>
      </c>
      <c r="E263" s="26">
        <v>8</v>
      </c>
      <c r="F263" s="27">
        <f t="shared" si="46"/>
        <v>13.793103448275861</v>
      </c>
      <c r="G263" s="27">
        <v>8.3000000000000007</v>
      </c>
      <c r="H263" s="14">
        <v>1367</v>
      </c>
      <c r="I263" s="14">
        <v>14104</v>
      </c>
      <c r="J263" s="14">
        <f t="shared" si="47"/>
        <v>15471</v>
      </c>
      <c r="K263" s="153"/>
    </row>
    <row r="264" spans="1:11" ht="15.75" thickBot="1">
      <c r="A264" s="155" t="s">
        <v>168</v>
      </c>
      <c r="B264" s="156"/>
      <c r="C264" s="157"/>
      <c r="D264" s="157">
        <f>SUM(D252:D263)</f>
        <v>3312</v>
      </c>
      <c r="E264" s="157">
        <f>SUM(E252:E263)</f>
        <v>444</v>
      </c>
      <c r="F264" s="158">
        <f>E264/D264*100</f>
        <v>13.405797101449277</v>
      </c>
      <c r="G264" s="160">
        <v>8.3000000000000007</v>
      </c>
      <c r="H264" s="156">
        <f>SUM(H252:H263)</f>
        <v>4590</v>
      </c>
      <c r="I264" s="156">
        <f>SUM(I252:I263)</f>
        <v>132772</v>
      </c>
      <c r="J264" s="156">
        <f t="shared" si="47"/>
        <v>137362</v>
      </c>
      <c r="K264" s="159">
        <f>SUM(K252:K263)</f>
        <v>64551</v>
      </c>
    </row>
    <row r="265" spans="1:11" ht="15.75" thickBot="1"/>
    <row r="266" spans="1:11" ht="18.75">
      <c r="A266" s="146" t="s">
        <v>1</v>
      </c>
      <c r="B266" s="147" t="s">
        <v>37</v>
      </c>
      <c r="C266" s="148"/>
      <c r="D266" s="148"/>
      <c r="E266" s="148"/>
      <c r="F266" s="148"/>
      <c r="G266" s="148"/>
      <c r="H266" s="148"/>
      <c r="I266" s="148"/>
      <c r="J266" s="148"/>
      <c r="K266" s="149"/>
    </row>
    <row r="267" spans="1:11">
      <c r="A267" s="101" t="s">
        <v>151</v>
      </c>
      <c r="B267" s="104" t="s">
        <v>15</v>
      </c>
      <c r="C267" s="103"/>
      <c r="D267" s="103"/>
      <c r="E267" s="103"/>
      <c r="F267" s="103"/>
      <c r="G267" s="103"/>
      <c r="H267" s="103"/>
      <c r="I267" s="103"/>
      <c r="J267" s="103"/>
      <c r="K267" s="150"/>
    </row>
    <row r="268" spans="1:11">
      <c r="A268" s="101" t="s">
        <v>152</v>
      </c>
      <c r="B268" s="104" t="s">
        <v>155</v>
      </c>
      <c r="C268" s="103"/>
      <c r="D268" s="103"/>
      <c r="E268" s="103"/>
      <c r="F268" s="103"/>
      <c r="G268" s="103"/>
      <c r="H268" s="103"/>
      <c r="I268" s="103"/>
      <c r="J268" s="103"/>
      <c r="K268" s="150"/>
    </row>
    <row r="269" spans="1:11">
      <c r="A269" s="101" t="s">
        <v>6</v>
      </c>
      <c r="B269" s="107">
        <v>9405</v>
      </c>
      <c r="C269" s="103"/>
      <c r="D269" s="103"/>
      <c r="E269" s="103"/>
      <c r="F269" s="103"/>
      <c r="G269" s="103"/>
      <c r="H269" s="103"/>
      <c r="I269" s="103"/>
      <c r="J269" s="103"/>
      <c r="K269" s="150"/>
    </row>
    <row r="270" spans="1:11">
      <c r="A270" s="101" t="s">
        <v>153</v>
      </c>
      <c r="B270" s="110" t="s">
        <v>17</v>
      </c>
      <c r="C270" s="103"/>
      <c r="D270" s="103"/>
      <c r="E270" s="103"/>
      <c r="F270" s="103"/>
      <c r="G270" s="103"/>
      <c r="H270" s="103"/>
      <c r="I270" s="103"/>
      <c r="J270" s="103"/>
      <c r="K270" s="150"/>
    </row>
    <row r="271" spans="1:11">
      <c r="A271" s="101" t="s">
        <v>154</v>
      </c>
      <c r="B271" s="107">
        <v>2011</v>
      </c>
      <c r="C271" s="103"/>
      <c r="D271" s="103"/>
      <c r="E271" s="103"/>
      <c r="F271" s="103"/>
      <c r="G271" s="103"/>
      <c r="H271" s="103"/>
      <c r="I271" s="103"/>
      <c r="J271" s="103"/>
      <c r="K271" s="150"/>
    </row>
    <row r="272" spans="1:11">
      <c r="A272" s="99"/>
      <c r="B272" s="105"/>
      <c r="C272" s="105"/>
      <c r="D272" s="105"/>
      <c r="E272" s="105"/>
      <c r="F272" s="105"/>
      <c r="G272" s="105"/>
      <c r="H272" s="105"/>
      <c r="I272" s="105"/>
      <c r="J272" s="105"/>
      <c r="K272" s="151"/>
    </row>
    <row r="273" spans="1:11" ht="75">
      <c r="A273" s="108"/>
      <c r="B273" s="109" t="s">
        <v>170</v>
      </c>
      <c r="C273" s="109" t="s">
        <v>171</v>
      </c>
      <c r="D273" s="109" t="s">
        <v>173</v>
      </c>
      <c r="E273" s="109" t="s">
        <v>174</v>
      </c>
      <c r="F273" s="109" t="s">
        <v>177</v>
      </c>
      <c r="G273" s="109" t="s">
        <v>175</v>
      </c>
      <c r="H273" s="109" t="s">
        <v>172</v>
      </c>
      <c r="I273" s="109" t="s">
        <v>178</v>
      </c>
      <c r="J273" s="109" t="s">
        <v>179</v>
      </c>
      <c r="K273" s="152" t="s">
        <v>176</v>
      </c>
    </row>
    <row r="274" spans="1:11">
      <c r="A274" s="4" t="s">
        <v>156</v>
      </c>
      <c r="B274" s="14">
        <v>397665</v>
      </c>
      <c r="C274" s="26">
        <f t="shared" ref="C274:C285" si="48">B274+D274</f>
        <v>397919</v>
      </c>
      <c r="D274" s="26">
        <v>254</v>
      </c>
      <c r="E274" s="26">
        <v>35</v>
      </c>
      <c r="F274" s="27">
        <f>E274/D274*100</f>
        <v>13.779527559055119</v>
      </c>
      <c r="G274" s="27">
        <v>7.6</v>
      </c>
      <c r="H274" s="14">
        <v>6569</v>
      </c>
      <c r="I274" s="14">
        <v>46932</v>
      </c>
      <c r="J274" s="14">
        <f t="shared" ref="J274:J286" si="49">H274+I274</f>
        <v>53501</v>
      </c>
      <c r="K274" s="153"/>
    </row>
    <row r="275" spans="1:11">
      <c r="A275" s="4" t="s">
        <v>157</v>
      </c>
      <c r="B275" s="14">
        <f t="shared" ref="B275:B285" si="50">C274</f>
        <v>397919</v>
      </c>
      <c r="C275" s="26">
        <f t="shared" si="48"/>
        <v>398305</v>
      </c>
      <c r="D275" s="26">
        <v>386</v>
      </c>
      <c r="E275" s="26">
        <v>65</v>
      </c>
      <c r="F275" s="27">
        <f t="shared" ref="F275:F285" si="51">E275/D275*100</f>
        <v>16.839378238341968</v>
      </c>
      <c r="G275" s="27">
        <v>7.6</v>
      </c>
      <c r="H275" s="14">
        <v>2328</v>
      </c>
      <c r="I275" s="14">
        <v>1675</v>
      </c>
      <c r="J275" s="14">
        <f t="shared" si="49"/>
        <v>4003</v>
      </c>
      <c r="K275" s="153"/>
    </row>
    <row r="276" spans="1:11">
      <c r="A276" s="4" t="s">
        <v>158</v>
      </c>
      <c r="B276" s="14">
        <f t="shared" si="50"/>
        <v>398305</v>
      </c>
      <c r="C276" s="26">
        <f t="shared" si="48"/>
        <v>398603</v>
      </c>
      <c r="D276" s="26">
        <v>298</v>
      </c>
      <c r="E276" s="26">
        <v>48</v>
      </c>
      <c r="F276" s="27">
        <f t="shared" si="51"/>
        <v>16.107382550335569</v>
      </c>
      <c r="G276" s="27">
        <v>7.6</v>
      </c>
      <c r="H276" s="14"/>
      <c r="I276" s="14"/>
      <c r="J276" s="14">
        <f t="shared" si="49"/>
        <v>0</v>
      </c>
      <c r="K276" s="153"/>
    </row>
    <row r="277" spans="1:11">
      <c r="A277" s="4" t="s">
        <v>159</v>
      </c>
      <c r="B277" s="14">
        <f t="shared" si="50"/>
        <v>398603</v>
      </c>
      <c r="C277" s="26">
        <f t="shared" si="48"/>
        <v>398814</v>
      </c>
      <c r="D277" s="26">
        <v>211</v>
      </c>
      <c r="E277" s="26">
        <v>31</v>
      </c>
      <c r="F277" s="27">
        <f t="shared" si="51"/>
        <v>14.691943127962084</v>
      </c>
      <c r="G277" s="27">
        <v>7.6</v>
      </c>
      <c r="H277" s="14"/>
      <c r="I277" s="14"/>
      <c r="J277" s="14">
        <f t="shared" si="49"/>
        <v>0</v>
      </c>
      <c r="K277" s="153"/>
    </row>
    <row r="278" spans="1:11">
      <c r="A278" s="4" t="s">
        <v>160</v>
      </c>
      <c r="B278" s="14">
        <f t="shared" si="50"/>
        <v>398814</v>
      </c>
      <c r="C278" s="26">
        <f t="shared" si="48"/>
        <v>399006</v>
      </c>
      <c r="D278" s="26">
        <v>192</v>
      </c>
      <c r="E278" s="26">
        <v>19</v>
      </c>
      <c r="F278" s="27">
        <f t="shared" si="51"/>
        <v>9.8958333333333321</v>
      </c>
      <c r="G278" s="27">
        <v>7.6</v>
      </c>
      <c r="H278" s="11"/>
      <c r="I278" s="11">
        <v>27571</v>
      </c>
      <c r="J278" s="11">
        <f t="shared" si="49"/>
        <v>27571</v>
      </c>
      <c r="K278" s="154"/>
    </row>
    <row r="279" spans="1:11">
      <c r="A279" s="4" t="s">
        <v>161</v>
      </c>
      <c r="B279" s="14">
        <f t="shared" si="50"/>
        <v>399006</v>
      </c>
      <c r="C279" s="26">
        <f t="shared" si="48"/>
        <v>399438</v>
      </c>
      <c r="D279" s="26">
        <v>432</v>
      </c>
      <c r="E279" s="26">
        <v>55</v>
      </c>
      <c r="F279" s="27">
        <f t="shared" si="51"/>
        <v>12.731481481481483</v>
      </c>
      <c r="G279" s="27">
        <v>7.6</v>
      </c>
      <c r="H279" s="11">
        <v>500</v>
      </c>
      <c r="I279" s="11"/>
      <c r="J279" s="11">
        <f t="shared" si="49"/>
        <v>500</v>
      </c>
      <c r="K279" s="154"/>
    </row>
    <row r="280" spans="1:11">
      <c r="A280" s="4" t="s">
        <v>162</v>
      </c>
      <c r="B280" s="14">
        <f t="shared" si="50"/>
        <v>399438</v>
      </c>
      <c r="C280" s="26">
        <f t="shared" si="48"/>
        <v>399636</v>
      </c>
      <c r="D280" s="26">
        <v>198</v>
      </c>
      <c r="E280" s="26">
        <v>25</v>
      </c>
      <c r="F280" s="27">
        <f t="shared" si="51"/>
        <v>12.626262626262626</v>
      </c>
      <c r="G280" s="27">
        <v>7.6</v>
      </c>
      <c r="H280" s="11"/>
      <c r="I280" s="11">
        <v>3523</v>
      </c>
      <c r="J280" s="11">
        <f t="shared" si="49"/>
        <v>3523</v>
      </c>
      <c r="K280" s="154"/>
    </row>
    <row r="281" spans="1:11">
      <c r="A281" s="4" t="s">
        <v>163</v>
      </c>
      <c r="B281" s="14">
        <f t="shared" si="50"/>
        <v>399636</v>
      </c>
      <c r="C281" s="26">
        <f t="shared" si="48"/>
        <v>399942</v>
      </c>
      <c r="D281" s="26">
        <v>306</v>
      </c>
      <c r="E281" s="26">
        <v>35</v>
      </c>
      <c r="F281" s="27">
        <f t="shared" si="51"/>
        <v>11.437908496732026</v>
      </c>
      <c r="G281" s="27">
        <v>7.6</v>
      </c>
      <c r="H281" s="11"/>
      <c r="I281" s="11"/>
      <c r="J281" s="11">
        <f t="shared" si="49"/>
        <v>0</v>
      </c>
      <c r="K281" s="154"/>
    </row>
    <row r="282" spans="1:11">
      <c r="A282" s="4" t="s">
        <v>164</v>
      </c>
      <c r="B282" s="14">
        <f t="shared" si="50"/>
        <v>399942</v>
      </c>
      <c r="C282" s="26">
        <f t="shared" si="48"/>
        <v>400290</v>
      </c>
      <c r="D282" s="26">
        <v>348</v>
      </c>
      <c r="E282" s="26">
        <v>43</v>
      </c>
      <c r="F282" s="27">
        <f t="shared" si="51"/>
        <v>12.35632183908046</v>
      </c>
      <c r="G282" s="27">
        <v>7.6</v>
      </c>
      <c r="H282" s="11"/>
      <c r="I282" s="11"/>
      <c r="J282" s="11">
        <f t="shared" si="49"/>
        <v>0</v>
      </c>
      <c r="K282" s="154"/>
    </row>
    <row r="283" spans="1:11">
      <c r="A283" s="4" t="s">
        <v>165</v>
      </c>
      <c r="B283" s="14">
        <f t="shared" si="50"/>
        <v>400290</v>
      </c>
      <c r="C283" s="26">
        <f t="shared" si="48"/>
        <v>402676</v>
      </c>
      <c r="D283" s="26">
        <v>2386</v>
      </c>
      <c r="E283" s="26">
        <v>212</v>
      </c>
      <c r="F283" s="27">
        <f t="shared" si="51"/>
        <v>8.8851634534786257</v>
      </c>
      <c r="G283" s="27">
        <v>7.6</v>
      </c>
      <c r="H283" s="11"/>
      <c r="I283" s="11">
        <v>40103</v>
      </c>
      <c r="J283" s="11">
        <f t="shared" si="49"/>
        <v>40103</v>
      </c>
      <c r="K283" s="154"/>
    </row>
    <row r="284" spans="1:11">
      <c r="A284" s="4" t="s">
        <v>166</v>
      </c>
      <c r="B284" s="14">
        <f t="shared" si="50"/>
        <v>402676</v>
      </c>
      <c r="C284" s="26">
        <f t="shared" si="48"/>
        <v>406122</v>
      </c>
      <c r="D284" s="26">
        <v>3446</v>
      </c>
      <c r="E284" s="26">
        <v>320</v>
      </c>
      <c r="F284" s="27">
        <f t="shared" si="51"/>
        <v>9.2861288450377248</v>
      </c>
      <c r="G284" s="27">
        <v>7.6</v>
      </c>
      <c r="H284" s="14"/>
      <c r="I284" s="14"/>
      <c r="J284" s="14">
        <f t="shared" si="49"/>
        <v>0</v>
      </c>
      <c r="K284" s="153"/>
    </row>
    <row r="285" spans="1:11">
      <c r="A285" s="4" t="s">
        <v>167</v>
      </c>
      <c r="B285" s="14">
        <f t="shared" si="50"/>
        <v>406122</v>
      </c>
      <c r="C285" s="26">
        <f t="shared" si="48"/>
        <v>408643</v>
      </c>
      <c r="D285" s="26">
        <v>2521</v>
      </c>
      <c r="E285" s="26">
        <v>230</v>
      </c>
      <c r="F285" s="27">
        <f t="shared" si="51"/>
        <v>9.1233637445458147</v>
      </c>
      <c r="G285" s="27">
        <v>7.6</v>
      </c>
      <c r="H285" s="14">
        <v>1367</v>
      </c>
      <c r="I285" s="14">
        <v>2919</v>
      </c>
      <c r="J285" s="14">
        <f t="shared" si="49"/>
        <v>4286</v>
      </c>
      <c r="K285" s="153"/>
    </row>
    <row r="286" spans="1:11" ht="15.75" thickBot="1">
      <c r="A286" s="155" t="s">
        <v>168</v>
      </c>
      <c r="B286" s="156"/>
      <c r="C286" s="157"/>
      <c r="D286" s="157">
        <f>SUM(D274:D285)</f>
        <v>10978</v>
      </c>
      <c r="E286" s="157">
        <f>SUM(E274:E285)</f>
        <v>1118</v>
      </c>
      <c r="F286" s="158">
        <f>E286/D286*100</f>
        <v>10.184004372381125</v>
      </c>
      <c r="G286" s="160">
        <v>7.6</v>
      </c>
      <c r="H286" s="156">
        <f>SUM(H274:H285)</f>
        <v>10764</v>
      </c>
      <c r="I286" s="156">
        <f>SUM(I274:I285)</f>
        <v>122723</v>
      </c>
      <c r="J286" s="156">
        <f t="shared" si="49"/>
        <v>133487</v>
      </c>
      <c r="K286" s="159">
        <f>SUM(K274:K285)</f>
        <v>0</v>
      </c>
    </row>
    <row r="287" spans="1:11" ht="15.75" thickBot="1"/>
    <row r="288" spans="1:11" ht="18.75">
      <c r="A288" s="146" t="s">
        <v>1</v>
      </c>
      <c r="B288" s="147" t="s">
        <v>38</v>
      </c>
      <c r="C288" s="148"/>
      <c r="D288" s="148"/>
      <c r="E288" s="148"/>
      <c r="F288" s="148"/>
      <c r="G288" s="148"/>
      <c r="H288" s="148"/>
      <c r="I288" s="148"/>
      <c r="J288" s="148"/>
      <c r="K288" s="149"/>
    </row>
    <row r="289" spans="1:11">
      <c r="A289" s="101" t="s">
        <v>151</v>
      </c>
      <c r="B289" s="104" t="s">
        <v>15</v>
      </c>
      <c r="C289" s="103"/>
      <c r="D289" s="103"/>
      <c r="E289" s="103"/>
      <c r="F289" s="103"/>
      <c r="G289" s="103"/>
      <c r="H289" s="103"/>
      <c r="I289" s="103"/>
      <c r="J289" s="103"/>
      <c r="K289" s="150"/>
    </row>
    <row r="290" spans="1:11">
      <c r="A290" s="101" t="s">
        <v>152</v>
      </c>
      <c r="B290" s="104" t="s">
        <v>155</v>
      </c>
      <c r="C290" s="103"/>
      <c r="D290" s="103"/>
      <c r="E290" s="103"/>
      <c r="F290" s="103"/>
      <c r="G290" s="103"/>
      <c r="H290" s="103"/>
      <c r="I290" s="103"/>
      <c r="J290" s="103"/>
      <c r="K290" s="150"/>
    </row>
    <row r="291" spans="1:11">
      <c r="A291" s="101" t="s">
        <v>6</v>
      </c>
      <c r="B291" s="107">
        <v>9405</v>
      </c>
      <c r="C291" s="103"/>
      <c r="D291" s="103"/>
      <c r="E291" s="103"/>
      <c r="F291" s="103"/>
      <c r="G291" s="103"/>
      <c r="H291" s="103"/>
      <c r="I291" s="103"/>
      <c r="J291" s="103"/>
      <c r="K291" s="150"/>
    </row>
    <row r="292" spans="1:11">
      <c r="A292" s="101" t="s">
        <v>153</v>
      </c>
      <c r="B292" s="110" t="s">
        <v>35</v>
      </c>
      <c r="C292" s="103"/>
      <c r="D292" s="103"/>
      <c r="E292" s="103"/>
      <c r="F292" s="103"/>
      <c r="G292" s="103"/>
      <c r="H292" s="103"/>
      <c r="I292" s="103"/>
      <c r="J292" s="103"/>
      <c r="K292" s="150"/>
    </row>
    <row r="293" spans="1:11">
      <c r="A293" s="101" t="s">
        <v>154</v>
      </c>
      <c r="B293" s="107">
        <v>2011</v>
      </c>
      <c r="C293" s="103"/>
      <c r="D293" s="103"/>
      <c r="E293" s="103"/>
      <c r="F293" s="103"/>
      <c r="G293" s="103"/>
      <c r="H293" s="103"/>
      <c r="I293" s="103"/>
      <c r="J293" s="103"/>
      <c r="K293" s="150"/>
    </row>
    <row r="294" spans="1:11">
      <c r="A294" s="99"/>
      <c r="B294" s="105"/>
      <c r="C294" s="105"/>
      <c r="D294" s="105"/>
      <c r="E294" s="105"/>
      <c r="F294" s="105"/>
      <c r="G294" s="105"/>
      <c r="H294" s="105"/>
      <c r="I294" s="105"/>
      <c r="J294" s="105"/>
      <c r="K294" s="151"/>
    </row>
    <row r="295" spans="1:11" ht="75">
      <c r="A295" s="108"/>
      <c r="B295" s="109" t="s">
        <v>170</v>
      </c>
      <c r="C295" s="109" t="s">
        <v>171</v>
      </c>
      <c r="D295" s="109" t="s">
        <v>173</v>
      </c>
      <c r="E295" s="109" t="s">
        <v>174</v>
      </c>
      <c r="F295" s="109" t="s">
        <v>177</v>
      </c>
      <c r="G295" s="109" t="s">
        <v>175</v>
      </c>
      <c r="H295" s="109" t="s">
        <v>172</v>
      </c>
      <c r="I295" s="109" t="s">
        <v>178</v>
      </c>
      <c r="J295" s="109" t="s">
        <v>179</v>
      </c>
      <c r="K295" s="152" t="s">
        <v>176</v>
      </c>
    </row>
    <row r="296" spans="1:11">
      <c r="A296" s="6" t="s">
        <v>156</v>
      </c>
      <c r="B296" s="15">
        <v>359135</v>
      </c>
      <c r="C296" s="28">
        <f t="shared" ref="C296:C307" si="52">B296+D296</f>
        <v>362303</v>
      </c>
      <c r="D296" s="28">
        <v>3168</v>
      </c>
      <c r="E296" s="28">
        <v>264</v>
      </c>
      <c r="F296" s="29">
        <f>E296/D296*100</f>
        <v>8.3333333333333321</v>
      </c>
      <c r="G296" s="29">
        <v>7.6</v>
      </c>
      <c r="H296" s="15"/>
      <c r="I296" s="15"/>
      <c r="J296" s="15">
        <f t="shared" ref="J296:J307" si="53">H296+I296</f>
        <v>0</v>
      </c>
      <c r="K296" s="171"/>
    </row>
    <row r="297" spans="1:11">
      <c r="A297" s="6" t="s">
        <v>157</v>
      </c>
      <c r="B297" s="15">
        <f t="shared" ref="B297:B307" si="54">C296</f>
        <v>362303</v>
      </c>
      <c r="C297" s="28">
        <f t="shared" si="52"/>
        <v>364855</v>
      </c>
      <c r="D297" s="28">
        <v>2552</v>
      </c>
      <c r="E297" s="28">
        <v>258</v>
      </c>
      <c r="F297" s="29">
        <f t="shared" ref="F297:F307" si="55">E297/D297*100</f>
        <v>10.109717868338558</v>
      </c>
      <c r="G297" s="29">
        <v>7.6</v>
      </c>
      <c r="H297" s="15">
        <v>7031</v>
      </c>
      <c r="I297" s="15">
        <v>16546</v>
      </c>
      <c r="J297" s="15">
        <f t="shared" si="53"/>
        <v>23577</v>
      </c>
      <c r="K297" s="171"/>
    </row>
    <row r="298" spans="1:11">
      <c r="A298" s="6" t="s">
        <v>158</v>
      </c>
      <c r="B298" s="15">
        <f t="shared" si="54"/>
        <v>364855</v>
      </c>
      <c r="C298" s="28">
        <f t="shared" si="52"/>
        <v>368628</v>
      </c>
      <c r="D298" s="28">
        <v>3773</v>
      </c>
      <c r="E298" s="28">
        <v>330</v>
      </c>
      <c r="F298" s="29">
        <f t="shared" si="55"/>
        <v>8.7463556851311957</v>
      </c>
      <c r="G298" s="29">
        <v>7.6</v>
      </c>
      <c r="H298" s="15"/>
      <c r="I298" s="15">
        <v>453</v>
      </c>
      <c r="J298" s="15">
        <f t="shared" si="53"/>
        <v>453</v>
      </c>
      <c r="K298" s="171"/>
    </row>
    <row r="299" spans="1:11">
      <c r="A299" s="6" t="s">
        <v>159</v>
      </c>
      <c r="B299" s="15">
        <f t="shared" si="54"/>
        <v>368628</v>
      </c>
      <c r="C299" s="28">
        <f t="shared" si="52"/>
        <v>370350</v>
      </c>
      <c r="D299" s="28">
        <v>1722</v>
      </c>
      <c r="E299" s="28">
        <v>147</v>
      </c>
      <c r="F299" s="29">
        <f t="shared" si="55"/>
        <v>8.536585365853659</v>
      </c>
      <c r="G299" s="29">
        <v>7.6</v>
      </c>
      <c r="H299" s="15"/>
      <c r="I299" s="15"/>
      <c r="J299" s="15">
        <f t="shared" si="53"/>
        <v>0</v>
      </c>
      <c r="K299" s="171"/>
    </row>
    <row r="300" spans="1:11">
      <c r="A300" s="6" t="s">
        <v>160</v>
      </c>
      <c r="B300" s="15">
        <f t="shared" si="54"/>
        <v>370350</v>
      </c>
      <c r="C300" s="28">
        <f t="shared" si="52"/>
        <v>373338</v>
      </c>
      <c r="D300" s="28">
        <v>2988</v>
      </c>
      <c r="E300" s="28">
        <v>262</v>
      </c>
      <c r="F300" s="29">
        <f t="shared" si="55"/>
        <v>8.7684069611780444</v>
      </c>
      <c r="G300" s="29">
        <v>7.6</v>
      </c>
      <c r="H300" s="52"/>
      <c r="I300" s="52"/>
      <c r="J300" s="52">
        <f t="shared" si="53"/>
        <v>0</v>
      </c>
      <c r="K300" s="172"/>
    </row>
    <row r="301" spans="1:11">
      <c r="A301" s="6" t="s">
        <v>161</v>
      </c>
      <c r="B301" s="15">
        <f t="shared" si="54"/>
        <v>373338</v>
      </c>
      <c r="C301" s="28">
        <f t="shared" si="52"/>
        <v>377062</v>
      </c>
      <c r="D301" s="28">
        <v>3724</v>
      </c>
      <c r="E301" s="28">
        <v>344</v>
      </c>
      <c r="F301" s="29">
        <f t="shared" si="55"/>
        <v>9.2373791621911927</v>
      </c>
      <c r="G301" s="29">
        <v>7.6</v>
      </c>
      <c r="H301" s="52">
        <v>500</v>
      </c>
      <c r="I301" s="52"/>
      <c r="J301" s="52">
        <f t="shared" si="53"/>
        <v>500</v>
      </c>
      <c r="K301" s="172"/>
    </row>
    <row r="302" spans="1:11">
      <c r="A302" s="6" t="s">
        <v>162</v>
      </c>
      <c r="B302" s="15">
        <f t="shared" si="54"/>
        <v>377062</v>
      </c>
      <c r="C302" s="28">
        <f t="shared" si="52"/>
        <v>379084</v>
      </c>
      <c r="D302" s="28">
        <v>2022</v>
      </c>
      <c r="E302" s="28">
        <v>183</v>
      </c>
      <c r="F302" s="29">
        <f t="shared" si="55"/>
        <v>9.0504451038575677</v>
      </c>
      <c r="G302" s="29">
        <v>7.6</v>
      </c>
      <c r="H302" s="52"/>
      <c r="I302" s="52">
        <v>23299</v>
      </c>
      <c r="J302" s="52">
        <f t="shared" si="53"/>
        <v>23299</v>
      </c>
      <c r="K302" s="172"/>
    </row>
    <row r="303" spans="1:11">
      <c r="A303" s="6" t="s">
        <v>163</v>
      </c>
      <c r="B303" s="15">
        <f t="shared" si="54"/>
        <v>379084</v>
      </c>
      <c r="C303" s="28">
        <f t="shared" si="52"/>
        <v>382315</v>
      </c>
      <c r="D303" s="28">
        <v>3231</v>
      </c>
      <c r="E303" s="28">
        <v>260</v>
      </c>
      <c r="F303" s="29">
        <f t="shared" si="55"/>
        <v>8.0470442587434228</v>
      </c>
      <c r="G303" s="29">
        <v>7.6</v>
      </c>
      <c r="H303" s="52"/>
      <c r="I303" s="52"/>
      <c r="J303" s="52">
        <f t="shared" si="53"/>
        <v>0</v>
      </c>
      <c r="K303" s="172"/>
    </row>
    <row r="304" spans="1:11">
      <c r="A304" s="6" t="s">
        <v>164</v>
      </c>
      <c r="B304" s="15">
        <f t="shared" si="54"/>
        <v>382315</v>
      </c>
      <c r="C304" s="28">
        <f t="shared" si="52"/>
        <v>384684</v>
      </c>
      <c r="D304" s="28">
        <v>2369</v>
      </c>
      <c r="E304" s="28">
        <v>225</v>
      </c>
      <c r="F304" s="29">
        <f t="shared" si="55"/>
        <v>9.4976783452933731</v>
      </c>
      <c r="G304" s="29">
        <v>7.6</v>
      </c>
      <c r="H304" s="52"/>
      <c r="I304" s="52"/>
      <c r="J304" s="52">
        <f t="shared" si="53"/>
        <v>0</v>
      </c>
      <c r="K304" s="172"/>
    </row>
    <row r="305" spans="1:11">
      <c r="A305" s="6" t="s">
        <v>165</v>
      </c>
      <c r="B305" s="15">
        <f t="shared" si="54"/>
        <v>384684</v>
      </c>
      <c r="C305" s="28">
        <f t="shared" si="52"/>
        <v>386460</v>
      </c>
      <c r="D305" s="28">
        <v>1776</v>
      </c>
      <c r="E305" s="28">
        <v>145</v>
      </c>
      <c r="F305" s="29">
        <f t="shared" si="55"/>
        <v>8.1644144144144146</v>
      </c>
      <c r="G305" s="29">
        <v>7.6</v>
      </c>
      <c r="H305" s="52">
        <v>43718</v>
      </c>
      <c r="I305" s="52">
        <v>11146</v>
      </c>
      <c r="J305" s="52">
        <f t="shared" si="53"/>
        <v>54864</v>
      </c>
      <c r="K305" s="172"/>
    </row>
    <row r="306" spans="1:11">
      <c r="A306" s="6" t="s">
        <v>166</v>
      </c>
      <c r="B306" s="15">
        <f t="shared" si="54"/>
        <v>386460</v>
      </c>
      <c r="C306" s="28">
        <f t="shared" si="52"/>
        <v>391065</v>
      </c>
      <c r="D306" s="28">
        <v>4605</v>
      </c>
      <c r="E306" s="28">
        <v>396</v>
      </c>
      <c r="F306" s="29">
        <f t="shared" si="55"/>
        <v>8.5993485342019547</v>
      </c>
      <c r="G306" s="29">
        <v>7.6</v>
      </c>
      <c r="H306" s="15"/>
      <c r="I306" s="15">
        <v>4506</v>
      </c>
      <c r="J306" s="15">
        <f t="shared" si="53"/>
        <v>4506</v>
      </c>
      <c r="K306" s="171"/>
    </row>
    <row r="307" spans="1:11">
      <c r="A307" s="6" t="s">
        <v>167</v>
      </c>
      <c r="B307" s="15">
        <f t="shared" si="54"/>
        <v>391065</v>
      </c>
      <c r="C307" s="28">
        <f t="shared" si="52"/>
        <v>394047</v>
      </c>
      <c r="D307" s="28">
        <v>2982</v>
      </c>
      <c r="E307" s="28">
        <v>278</v>
      </c>
      <c r="F307" s="29">
        <f t="shared" si="55"/>
        <v>9.3226022803487592</v>
      </c>
      <c r="G307" s="29">
        <v>7.6</v>
      </c>
      <c r="H307" s="15">
        <v>1367</v>
      </c>
      <c r="I307" s="15">
        <v>1150</v>
      </c>
      <c r="J307" s="15">
        <f t="shared" si="53"/>
        <v>2517</v>
      </c>
      <c r="K307" s="171"/>
    </row>
    <row r="308" spans="1:11" ht="15.75" thickBot="1">
      <c r="A308" s="173" t="s">
        <v>168</v>
      </c>
      <c r="B308" s="174"/>
      <c r="C308" s="175"/>
      <c r="D308" s="175">
        <f>SUM(D296:D307)</f>
        <v>34912</v>
      </c>
      <c r="E308" s="175">
        <f>SUM(E296:E307)</f>
        <v>3092</v>
      </c>
      <c r="F308" s="176">
        <f>E308/D308*100</f>
        <v>8.8565536205316224</v>
      </c>
      <c r="G308" s="177">
        <v>7.6</v>
      </c>
      <c r="H308" s="174">
        <f>SUM(H296:H307)</f>
        <v>52616</v>
      </c>
      <c r="I308" s="174">
        <f>SUM(I296:I307)</f>
        <v>57100</v>
      </c>
      <c r="J308" s="174">
        <f>SUM(J296:J307)</f>
        <v>109716</v>
      </c>
      <c r="K308" s="178">
        <f>SUM(K296:K307)</f>
        <v>0</v>
      </c>
    </row>
    <row r="309" spans="1:11" ht="15.75" thickBot="1"/>
    <row r="310" spans="1:11" ht="18.75">
      <c r="A310" s="146" t="s">
        <v>1</v>
      </c>
      <c r="B310" s="147" t="s">
        <v>39</v>
      </c>
      <c r="C310" s="148"/>
      <c r="D310" s="148"/>
      <c r="E310" s="148"/>
      <c r="F310" s="148"/>
      <c r="G310" s="148"/>
      <c r="H310" s="148"/>
      <c r="I310" s="148"/>
      <c r="J310" s="148"/>
      <c r="K310" s="149"/>
    </row>
    <row r="311" spans="1:11">
      <c r="A311" s="101" t="s">
        <v>151</v>
      </c>
      <c r="B311" s="104" t="s">
        <v>15</v>
      </c>
      <c r="C311" s="103"/>
      <c r="D311" s="103"/>
      <c r="E311" s="103"/>
      <c r="F311" s="103"/>
      <c r="G311" s="103"/>
      <c r="H311" s="103"/>
      <c r="I311" s="103"/>
      <c r="J311" s="103"/>
      <c r="K311" s="150"/>
    </row>
    <row r="312" spans="1:11">
      <c r="A312" s="101" t="s">
        <v>152</v>
      </c>
      <c r="B312" s="104" t="s">
        <v>155</v>
      </c>
      <c r="C312" s="103"/>
      <c r="D312" s="103"/>
      <c r="E312" s="103"/>
      <c r="F312" s="103"/>
      <c r="G312" s="103"/>
      <c r="H312" s="103"/>
      <c r="I312" s="103"/>
      <c r="J312" s="103"/>
      <c r="K312" s="150"/>
    </row>
    <row r="313" spans="1:11">
      <c r="A313" s="101" t="s">
        <v>6</v>
      </c>
      <c r="B313" s="107">
        <v>9405</v>
      </c>
      <c r="C313" s="103"/>
      <c r="D313" s="103"/>
      <c r="E313" s="103"/>
      <c r="F313" s="103"/>
      <c r="G313" s="103"/>
      <c r="H313" s="103"/>
      <c r="I313" s="103"/>
      <c r="J313" s="103"/>
      <c r="K313" s="150"/>
    </row>
    <row r="314" spans="1:11">
      <c r="A314" s="101" t="s">
        <v>153</v>
      </c>
      <c r="B314" s="110" t="s">
        <v>35</v>
      </c>
      <c r="C314" s="103"/>
      <c r="D314" s="103"/>
      <c r="E314" s="103"/>
      <c r="F314" s="103"/>
      <c r="G314" s="103"/>
      <c r="H314" s="103"/>
      <c r="I314" s="103"/>
      <c r="J314" s="103"/>
      <c r="K314" s="150"/>
    </row>
    <row r="315" spans="1:11">
      <c r="A315" s="101" t="s">
        <v>154</v>
      </c>
      <c r="B315" s="107">
        <v>2011</v>
      </c>
      <c r="C315" s="103"/>
      <c r="D315" s="103"/>
      <c r="E315" s="103"/>
      <c r="F315" s="103"/>
      <c r="G315" s="103"/>
      <c r="H315" s="103"/>
      <c r="I315" s="103"/>
      <c r="J315" s="103"/>
      <c r="K315" s="150"/>
    </row>
    <row r="316" spans="1:11">
      <c r="A316" s="99"/>
      <c r="B316" s="105"/>
      <c r="C316" s="105"/>
      <c r="D316" s="105"/>
      <c r="E316" s="105"/>
      <c r="F316" s="105"/>
      <c r="G316" s="105"/>
      <c r="H316" s="105"/>
      <c r="I316" s="105"/>
      <c r="J316" s="105"/>
      <c r="K316" s="151"/>
    </row>
    <row r="317" spans="1:11" ht="75">
      <c r="A317" s="108"/>
      <c r="B317" s="109" t="s">
        <v>170</v>
      </c>
      <c r="C317" s="109" t="s">
        <v>171</v>
      </c>
      <c r="D317" s="109" t="s">
        <v>173</v>
      </c>
      <c r="E317" s="109" t="s">
        <v>174</v>
      </c>
      <c r="F317" s="109" t="s">
        <v>177</v>
      </c>
      <c r="G317" s="109" t="s">
        <v>175</v>
      </c>
      <c r="H317" s="109" t="s">
        <v>172</v>
      </c>
      <c r="I317" s="109" t="s">
        <v>178</v>
      </c>
      <c r="J317" s="109" t="s">
        <v>179</v>
      </c>
      <c r="K317" s="152" t="s">
        <v>176</v>
      </c>
    </row>
    <row r="318" spans="1:11">
      <c r="A318" s="6" t="s">
        <v>156</v>
      </c>
      <c r="B318" s="15">
        <v>365582</v>
      </c>
      <c r="C318" s="28">
        <f t="shared" ref="C318:C329" si="56">B318+D318</f>
        <v>367826</v>
      </c>
      <c r="D318" s="28">
        <v>2244</v>
      </c>
      <c r="E318" s="28">
        <v>207</v>
      </c>
      <c r="F318" s="29">
        <f>E318/D318*100</f>
        <v>9.2245989304812834</v>
      </c>
      <c r="G318" s="29">
        <v>7.6</v>
      </c>
      <c r="H318" s="15">
        <v>2351</v>
      </c>
      <c r="I318" s="15">
        <v>9369</v>
      </c>
      <c r="J318" s="15">
        <f t="shared" ref="J318:J330" si="57">H318+I318</f>
        <v>11720</v>
      </c>
      <c r="K318" s="171"/>
    </row>
    <row r="319" spans="1:11">
      <c r="A319" s="6" t="s">
        <v>157</v>
      </c>
      <c r="B319" s="15">
        <f t="shared" ref="B319:B329" si="58">C318</f>
        <v>367826</v>
      </c>
      <c r="C319" s="28">
        <f t="shared" si="56"/>
        <v>369816</v>
      </c>
      <c r="D319" s="28">
        <v>1990</v>
      </c>
      <c r="E319" s="28">
        <v>199</v>
      </c>
      <c r="F319" s="29">
        <f t="shared" ref="F319:F329" si="59">E319/D319*100</f>
        <v>10</v>
      </c>
      <c r="G319" s="29">
        <v>7.6</v>
      </c>
      <c r="H319" s="15"/>
      <c r="I319" s="15"/>
      <c r="J319" s="15">
        <f t="shared" si="57"/>
        <v>0</v>
      </c>
      <c r="K319" s="171"/>
    </row>
    <row r="320" spans="1:11">
      <c r="A320" s="6" t="s">
        <v>158</v>
      </c>
      <c r="B320" s="15">
        <f t="shared" si="58"/>
        <v>369816</v>
      </c>
      <c r="C320" s="28">
        <f t="shared" si="56"/>
        <v>371406</v>
      </c>
      <c r="D320" s="28">
        <v>1590</v>
      </c>
      <c r="E320" s="28">
        <v>145</v>
      </c>
      <c r="F320" s="29">
        <f t="shared" si="59"/>
        <v>9.1194968553459113</v>
      </c>
      <c r="G320" s="29">
        <v>7.6</v>
      </c>
      <c r="H320" s="15">
        <v>33993</v>
      </c>
      <c r="I320" s="15">
        <v>14740</v>
      </c>
      <c r="J320" s="15">
        <f t="shared" si="57"/>
        <v>48733</v>
      </c>
      <c r="K320" s="171"/>
    </row>
    <row r="321" spans="1:11">
      <c r="A321" s="6" t="s">
        <v>159</v>
      </c>
      <c r="B321" s="15">
        <f t="shared" si="58"/>
        <v>371406</v>
      </c>
      <c r="C321" s="28">
        <f t="shared" si="56"/>
        <v>373151</v>
      </c>
      <c r="D321" s="28">
        <v>1745</v>
      </c>
      <c r="E321" s="28">
        <v>133</v>
      </c>
      <c r="F321" s="29">
        <f t="shared" si="59"/>
        <v>7.6217765042979941</v>
      </c>
      <c r="G321" s="29">
        <v>7.6</v>
      </c>
      <c r="H321" s="15"/>
      <c r="I321" s="15"/>
      <c r="J321" s="15">
        <f t="shared" si="57"/>
        <v>0</v>
      </c>
      <c r="K321" s="171"/>
    </row>
    <row r="322" spans="1:11">
      <c r="A322" s="6" t="s">
        <v>160</v>
      </c>
      <c r="B322" s="15">
        <f t="shared" si="58"/>
        <v>373151</v>
      </c>
      <c r="C322" s="28">
        <f t="shared" si="56"/>
        <v>374144</v>
      </c>
      <c r="D322" s="28">
        <v>993</v>
      </c>
      <c r="E322" s="28">
        <v>113</v>
      </c>
      <c r="F322" s="29">
        <f t="shared" si="59"/>
        <v>11.379657603222558</v>
      </c>
      <c r="G322" s="29">
        <v>7.6</v>
      </c>
      <c r="H322" s="52"/>
      <c r="I322" s="52">
        <v>10053</v>
      </c>
      <c r="J322" s="52">
        <f t="shared" si="57"/>
        <v>10053</v>
      </c>
      <c r="K322" s="172"/>
    </row>
    <row r="323" spans="1:11">
      <c r="A323" s="6" t="s">
        <v>161</v>
      </c>
      <c r="B323" s="15">
        <f t="shared" si="58"/>
        <v>374144</v>
      </c>
      <c r="C323" s="28">
        <f t="shared" si="56"/>
        <v>376486</v>
      </c>
      <c r="D323" s="28">
        <v>2342</v>
      </c>
      <c r="E323" s="28">
        <v>192</v>
      </c>
      <c r="F323" s="29">
        <f t="shared" si="59"/>
        <v>8.1981212638770291</v>
      </c>
      <c r="G323" s="29">
        <v>7.6</v>
      </c>
      <c r="H323" s="52">
        <v>500</v>
      </c>
      <c r="I323" s="52"/>
      <c r="J323" s="52">
        <f t="shared" si="57"/>
        <v>500</v>
      </c>
      <c r="K323" s="172"/>
    </row>
    <row r="324" spans="1:11">
      <c r="A324" s="6" t="s">
        <v>162</v>
      </c>
      <c r="B324" s="15">
        <f t="shared" si="58"/>
        <v>376486</v>
      </c>
      <c r="C324" s="28">
        <f t="shared" si="56"/>
        <v>378220</v>
      </c>
      <c r="D324" s="28">
        <v>1734</v>
      </c>
      <c r="E324" s="28">
        <v>156</v>
      </c>
      <c r="F324" s="29">
        <f t="shared" si="59"/>
        <v>8.9965397923875443</v>
      </c>
      <c r="G324" s="29">
        <v>7.6</v>
      </c>
      <c r="H324" s="52"/>
      <c r="I324" s="52"/>
      <c r="J324" s="52">
        <f t="shared" si="57"/>
        <v>0</v>
      </c>
      <c r="K324" s="172"/>
    </row>
    <row r="325" spans="1:11">
      <c r="A325" s="6" t="s">
        <v>163</v>
      </c>
      <c r="B325" s="15">
        <f t="shared" si="58"/>
        <v>378220</v>
      </c>
      <c r="C325" s="28">
        <f t="shared" si="56"/>
        <v>378718</v>
      </c>
      <c r="D325" s="28">
        <v>498</v>
      </c>
      <c r="E325" s="28">
        <v>39</v>
      </c>
      <c r="F325" s="29">
        <f t="shared" si="59"/>
        <v>7.8313253012048198</v>
      </c>
      <c r="G325" s="29">
        <v>7.6</v>
      </c>
      <c r="H325" s="52"/>
      <c r="I325" s="52"/>
      <c r="J325" s="52">
        <f t="shared" si="57"/>
        <v>0</v>
      </c>
      <c r="K325" s="172"/>
    </row>
    <row r="326" spans="1:11">
      <c r="A326" s="6" t="s">
        <v>164</v>
      </c>
      <c r="B326" s="15">
        <f t="shared" si="58"/>
        <v>378718</v>
      </c>
      <c r="C326" s="28">
        <f t="shared" si="56"/>
        <v>380426</v>
      </c>
      <c r="D326" s="28">
        <v>1708</v>
      </c>
      <c r="E326" s="28">
        <v>139</v>
      </c>
      <c r="F326" s="29">
        <f t="shared" si="59"/>
        <v>8.1381733021077274</v>
      </c>
      <c r="G326" s="29">
        <v>7.6</v>
      </c>
      <c r="H326" s="52"/>
      <c r="I326" s="52"/>
      <c r="J326" s="52">
        <f t="shared" si="57"/>
        <v>0</v>
      </c>
      <c r="K326" s="172"/>
    </row>
    <row r="327" spans="1:11">
      <c r="A327" s="6" t="s">
        <v>165</v>
      </c>
      <c r="B327" s="15">
        <f t="shared" si="58"/>
        <v>380426</v>
      </c>
      <c r="C327" s="28">
        <f t="shared" si="56"/>
        <v>383506</v>
      </c>
      <c r="D327" s="28">
        <v>3080</v>
      </c>
      <c r="E327" s="28">
        <v>277</v>
      </c>
      <c r="F327" s="29">
        <f t="shared" si="59"/>
        <v>8.9935064935064943</v>
      </c>
      <c r="G327" s="29">
        <v>7.6</v>
      </c>
      <c r="H327" s="52"/>
      <c r="I327" s="52">
        <v>2709</v>
      </c>
      <c r="J327" s="52">
        <f t="shared" si="57"/>
        <v>2709</v>
      </c>
      <c r="K327" s="172"/>
    </row>
    <row r="328" spans="1:11">
      <c r="A328" s="6" t="s">
        <v>166</v>
      </c>
      <c r="B328" s="15">
        <f t="shared" si="58"/>
        <v>383506</v>
      </c>
      <c r="C328" s="28">
        <f t="shared" si="56"/>
        <v>386057</v>
      </c>
      <c r="D328" s="28">
        <v>2551</v>
      </c>
      <c r="E328" s="28">
        <v>237</v>
      </c>
      <c r="F328" s="29">
        <f t="shared" si="59"/>
        <v>9.290474323794589</v>
      </c>
      <c r="G328" s="29">
        <v>7.6</v>
      </c>
      <c r="H328" s="15"/>
      <c r="I328" s="15"/>
      <c r="J328" s="15">
        <f t="shared" si="57"/>
        <v>0</v>
      </c>
      <c r="K328" s="171"/>
    </row>
    <row r="329" spans="1:11">
      <c r="A329" s="6" t="s">
        <v>167</v>
      </c>
      <c r="B329" s="15">
        <f t="shared" si="58"/>
        <v>386057</v>
      </c>
      <c r="C329" s="28">
        <f t="shared" si="56"/>
        <v>388927</v>
      </c>
      <c r="D329" s="28">
        <v>2870</v>
      </c>
      <c r="E329" s="28">
        <v>250</v>
      </c>
      <c r="F329" s="29">
        <f t="shared" si="59"/>
        <v>8.7108013937282234</v>
      </c>
      <c r="G329" s="29">
        <v>7.6</v>
      </c>
      <c r="H329" s="15">
        <v>1367</v>
      </c>
      <c r="I329" s="15"/>
      <c r="J329" s="15">
        <f t="shared" si="57"/>
        <v>1367</v>
      </c>
      <c r="K329" s="171"/>
    </row>
    <row r="330" spans="1:11" ht="15.75" thickBot="1">
      <c r="A330" s="173" t="s">
        <v>168</v>
      </c>
      <c r="B330" s="174"/>
      <c r="C330" s="175"/>
      <c r="D330" s="175">
        <f>SUM(D318:D329)</f>
        <v>23345</v>
      </c>
      <c r="E330" s="175">
        <f>SUM(E318:E329)</f>
        <v>2087</v>
      </c>
      <c r="F330" s="176">
        <f>E330/D330*100</f>
        <v>8.9398158063825228</v>
      </c>
      <c r="G330" s="177">
        <v>7.6</v>
      </c>
      <c r="H330" s="174">
        <f>SUM(H318:H329)</f>
        <v>38211</v>
      </c>
      <c r="I330" s="174">
        <f>SUM(I318:I329)</f>
        <v>36871</v>
      </c>
      <c r="J330" s="174">
        <f t="shared" si="57"/>
        <v>75082</v>
      </c>
      <c r="K330" s="178">
        <f>SUM(K318:K329)</f>
        <v>0</v>
      </c>
    </row>
    <row r="331" spans="1:11" ht="15.75" thickBot="1"/>
    <row r="332" spans="1:11" ht="18.75">
      <c r="A332" s="146" t="s">
        <v>1</v>
      </c>
      <c r="B332" s="147" t="s">
        <v>41</v>
      </c>
      <c r="C332" s="148"/>
      <c r="D332" s="148"/>
      <c r="E332" s="148"/>
      <c r="F332" s="217" t="s">
        <v>231</v>
      </c>
      <c r="G332" s="148"/>
      <c r="H332" s="148"/>
      <c r="I332" s="148"/>
      <c r="J332" s="148"/>
      <c r="K332" s="149"/>
    </row>
    <row r="333" spans="1:11">
      <c r="A333" s="101" t="s">
        <v>151</v>
      </c>
      <c r="B333" s="104" t="s">
        <v>15</v>
      </c>
      <c r="C333" s="103"/>
      <c r="D333" s="103"/>
      <c r="E333" s="103"/>
      <c r="F333" s="103"/>
      <c r="G333" s="103"/>
      <c r="H333" s="103"/>
      <c r="I333" s="103"/>
      <c r="J333" s="103"/>
      <c r="K333" s="150"/>
    </row>
    <row r="334" spans="1:11">
      <c r="A334" s="101" t="s">
        <v>152</v>
      </c>
      <c r="B334" s="104" t="s">
        <v>155</v>
      </c>
      <c r="C334" s="103"/>
      <c r="D334" s="103"/>
      <c r="E334" s="103"/>
      <c r="F334" s="103"/>
      <c r="G334" s="103"/>
      <c r="H334" s="103"/>
      <c r="I334" s="103"/>
      <c r="J334" s="103"/>
      <c r="K334" s="150"/>
    </row>
    <row r="335" spans="1:11">
      <c r="A335" s="101" t="s">
        <v>6</v>
      </c>
      <c r="B335" s="107">
        <v>9405</v>
      </c>
      <c r="C335" s="103"/>
      <c r="D335" s="103"/>
      <c r="E335" s="103"/>
      <c r="F335" s="103"/>
      <c r="G335" s="103"/>
      <c r="H335" s="103"/>
      <c r="I335" s="103"/>
      <c r="J335" s="103"/>
      <c r="K335" s="150"/>
    </row>
    <row r="336" spans="1:11">
      <c r="A336" s="101" t="s">
        <v>153</v>
      </c>
      <c r="B336" s="110" t="s">
        <v>35</v>
      </c>
      <c r="C336" s="103"/>
      <c r="D336" s="103"/>
      <c r="E336" s="103"/>
      <c r="F336" s="103"/>
      <c r="G336" s="103"/>
      <c r="H336" s="103"/>
      <c r="I336" s="103"/>
      <c r="J336" s="103"/>
      <c r="K336" s="150"/>
    </row>
    <row r="337" spans="1:11">
      <c r="A337" s="101" t="s">
        <v>154</v>
      </c>
      <c r="B337" s="107">
        <v>2012</v>
      </c>
      <c r="C337" s="103"/>
      <c r="D337" s="103"/>
      <c r="E337" s="103"/>
      <c r="F337" s="103"/>
      <c r="G337" s="103"/>
      <c r="H337" s="103"/>
      <c r="I337" s="103"/>
      <c r="J337" s="103"/>
      <c r="K337" s="150"/>
    </row>
    <row r="338" spans="1:11">
      <c r="A338" s="99"/>
      <c r="B338" s="105"/>
      <c r="C338" s="105"/>
      <c r="D338" s="105"/>
      <c r="E338" s="105"/>
      <c r="F338" s="105"/>
      <c r="G338" s="105"/>
      <c r="H338" s="105"/>
      <c r="I338" s="105"/>
      <c r="J338" s="105"/>
      <c r="K338" s="151"/>
    </row>
    <row r="339" spans="1:11" ht="75">
      <c r="A339" s="108"/>
      <c r="B339" s="109" t="s">
        <v>170</v>
      </c>
      <c r="C339" s="109" t="s">
        <v>171</v>
      </c>
      <c r="D339" s="109" t="s">
        <v>173</v>
      </c>
      <c r="E339" s="109" t="s">
        <v>174</v>
      </c>
      <c r="F339" s="109" t="s">
        <v>177</v>
      </c>
      <c r="G339" s="109" t="s">
        <v>175</v>
      </c>
      <c r="H339" s="109" t="s">
        <v>172</v>
      </c>
      <c r="I339" s="109" t="s">
        <v>178</v>
      </c>
      <c r="J339" s="109" t="s">
        <v>179</v>
      </c>
      <c r="K339" s="152" t="s">
        <v>176</v>
      </c>
    </row>
    <row r="340" spans="1:11">
      <c r="A340" s="6" t="s">
        <v>156</v>
      </c>
      <c r="B340" s="15">
        <v>382008</v>
      </c>
      <c r="C340" s="28">
        <f t="shared" ref="C340:C351" si="60">B340+D340</f>
        <v>386384</v>
      </c>
      <c r="D340" s="28">
        <v>4376</v>
      </c>
      <c r="E340" s="28">
        <v>400</v>
      </c>
      <c r="F340" s="29">
        <f>E340/D340*100</f>
        <v>9.1407678244972583</v>
      </c>
      <c r="G340" s="29">
        <v>7.8</v>
      </c>
      <c r="H340" s="15"/>
      <c r="I340" s="15">
        <v>19046</v>
      </c>
      <c r="J340" s="15">
        <f t="shared" ref="J340:J352" si="61">H340+I340</f>
        <v>19046</v>
      </c>
      <c r="K340" s="171"/>
    </row>
    <row r="341" spans="1:11">
      <c r="A341" s="6" t="s">
        <v>157</v>
      </c>
      <c r="B341" s="15">
        <f t="shared" ref="B341:B351" si="62">C340</f>
        <v>386384</v>
      </c>
      <c r="C341" s="28">
        <f t="shared" si="60"/>
        <v>388897</v>
      </c>
      <c r="D341" s="28">
        <v>2513</v>
      </c>
      <c r="E341" s="28">
        <v>223</v>
      </c>
      <c r="F341" s="29">
        <f t="shared" ref="F341:F351" si="63">E341/D341*100</f>
        <v>8.873855949064863</v>
      </c>
      <c r="G341" s="29">
        <v>7.8</v>
      </c>
      <c r="H341" s="15"/>
      <c r="I341" s="15"/>
      <c r="J341" s="15">
        <f t="shared" si="61"/>
        <v>0</v>
      </c>
      <c r="K341" s="171"/>
    </row>
    <row r="342" spans="1:11">
      <c r="A342" s="6" t="s">
        <v>158</v>
      </c>
      <c r="B342" s="15">
        <f t="shared" si="62"/>
        <v>388897</v>
      </c>
      <c r="C342" s="28">
        <f t="shared" si="60"/>
        <v>391482</v>
      </c>
      <c r="D342" s="28">
        <v>2585</v>
      </c>
      <c r="E342" s="28">
        <v>242</v>
      </c>
      <c r="F342" s="29">
        <f t="shared" si="63"/>
        <v>9.3617021276595747</v>
      </c>
      <c r="G342" s="29">
        <v>7.8</v>
      </c>
      <c r="H342" s="15"/>
      <c r="I342" s="15">
        <v>11930</v>
      </c>
      <c r="J342" s="15">
        <f t="shared" si="61"/>
        <v>11930</v>
      </c>
      <c r="K342" s="171"/>
    </row>
    <row r="343" spans="1:11">
      <c r="A343" s="6" t="s">
        <v>159</v>
      </c>
      <c r="B343" s="15">
        <f t="shared" si="62"/>
        <v>391482</v>
      </c>
      <c r="C343" s="28">
        <f t="shared" si="60"/>
        <v>394904</v>
      </c>
      <c r="D343" s="28">
        <v>3422</v>
      </c>
      <c r="E343" s="28">
        <v>304</v>
      </c>
      <c r="F343" s="29">
        <f t="shared" si="63"/>
        <v>8.8836937463471664</v>
      </c>
      <c r="G343" s="29">
        <v>7.8</v>
      </c>
      <c r="H343" s="15">
        <v>32683</v>
      </c>
      <c r="I343" s="15"/>
      <c r="J343" s="15">
        <f t="shared" si="61"/>
        <v>32683</v>
      </c>
      <c r="K343" s="171"/>
    </row>
    <row r="344" spans="1:11">
      <c r="A344" s="6" t="s">
        <v>160</v>
      </c>
      <c r="B344" s="15">
        <f t="shared" si="62"/>
        <v>394904</v>
      </c>
      <c r="C344" s="28">
        <f t="shared" si="60"/>
        <v>398495</v>
      </c>
      <c r="D344" s="28">
        <v>3591</v>
      </c>
      <c r="E344" s="28">
        <v>315</v>
      </c>
      <c r="F344" s="29">
        <f t="shared" si="63"/>
        <v>8.7719298245614024</v>
      </c>
      <c r="G344" s="29">
        <v>7.8</v>
      </c>
      <c r="H344" s="52"/>
      <c r="I344" s="52"/>
      <c r="J344" s="52">
        <f t="shared" si="61"/>
        <v>0</v>
      </c>
      <c r="K344" s="172"/>
    </row>
    <row r="345" spans="1:11">
      <c r="A345" s="6" t="s">
        <v>161</v>
      </c>
      <c r="B345" s="15">
        <f t="shared" si="62"/>
        <v>398495</v>
      </c>
      <c r="C345" s="28">
        <f t="shared" si="60"/>
        <v>402228</v>
      </c>
      <c r="D345" s="28">
        <v>3733</v>
      </c>
      <c r="E345" s="28">
        <v>331</v>
      </c>
      <c r="F345" s="29">
        <f t="shared" si="63"/>
        <v>8.8668631127779278</v>
      </c>
      <c r="G345" s="29">
        <v>7.8</v>
      </c>
      <c r="H345" s="52">
        <v>500</v>
      </c>
      <c r="I345" s="52"/>
      <c r="J345" s="52">
        <f t="shared" si="61"/>
        <v>500</v>
      </c>
      <c r="K345" s="172"/>
    </row>
    <row r="346" spans="1:11">
      <c r="A346" s="6" t="s">
        <v>162</v>
      </c>
      <c r="B346" s="15">
        <f t="shared" si="62"/>
        <v>402228</v>
      </c>
      <c r="C346" s="28">
        <f t="shared" si="60"/>
        <v>405881</v>
      </c>
      <c r="D346" s="28">
        <v>3653</v>
      </c>
      <c r="E346" s="28">
        <v>294</v>
      </c>
      <c r="F346" s="29">
        <f t="shared" si="63"/>
        <v>8.0481795784286891</v>
      </c>
      <c r="G346" s="29">
        <v>7.8</v>
      </c>
      <c r="H346" s="52"/>
      <c r="I346" s="52"/>
      <c r="J346" s="52">
        <f t="shared" si="61"/>
        <v>0</v>
      </c>
      <c r="K346" s="172"/>
    </row>
    <row r="347" spans="1:11">
      <c r="A347" s="6" t="s">
        <v>163</v>
      </c>
      <c r="B347" s="15">
        <f t="shared" si="62"/>
        <v>405881</v>
      </c>
      <c r="C347" s="28">
        <f t="shared" si="60"/>
        <v>409585</v>
      </c>
      <c r="D347" s="28">
        <v>3704</v>
      </c>
      <c r="E347" s="28">
        <v>318</v>
      </c>
      <c r="F347" s="29">
        <f t="shared" si="63"/>
        <v>8.5853131749460054</v>
      </c>
      <c r="G347" s="29">
        <v>7.8</v>
      </c>
      <c r="H347" s="52"/>
      <c r="I347" s="52">
        <v>49233</v>
      </c>
      <c r="J347" s="52">
        <f t="shared" si="61"/>
        <v>49233</v>
      </c>
      <c r="K347" s="172"/>
    </row>
    <row r="348" spans="1:11">
      <c r="A348" s="6" t="s">
        <v>164</v>
      </c>
      <c r="B348" s="15">
        <f t="shared" si="62"/>
        <v>409585</v>
      </c>
      <c r="C348" s="28">
        <f t="shared" si="60"/>
        <v>413255</v>
      </c>
      <c r="D348" s="28">
        <v>3670</v>
      </c>
      <c r="E348" s="28">
        <v>304</v>
      </c>
      <c r="F348" s="29">
        <f t="shared" si="63"/>
        <v>8.2833787465940052</v>
      </c>
      <c r="G348" s="29">
        <v>7.8</v>
      </c>
      <c r="H348" s="52"/>
      <c r="I348" s="52"/>
      <c r="J348" s="52">
        <f t="shared" si="61"/>
        <v>0</v>
      </c>
      <c r="K348" s="172"/>
    </row>
    <row r="349" spans="1:11">
      <c r="A349" s="6" t="s">
        <v>165</v>
      </c>
      <c r="B349" s="15">
        <f t="shared" si="62"/>
        <v>413255</v>
      </c>
      <c r="C349" s="28">
        <f t="shared" si="60"/>
        <v>419697</v>
      </c>
      <c r="D349" s="28">
        <v>6442</v>
      </c>
      <c r="E349" s="28">
        <v>532</v>
      </c>
      <c r="F349" s="29">
        <f t="shared" si="63"/>
        <v>8.2583048742626506</v>
      </c>
      <c r="G349" s="29">
        <v>7.8</v>
      </c>
      <c r="H349" s="52">
        <v>2965</v>
      </c>
      <c r="I349" s="52"/>
      <c r="J349" s="52">
        <f t="shared" si="61"/>
        <v>2965</v>
      </c>
      <c r="K349" s="172"/>
    </row>
    <row r="350" spans="1:11">
      <c r="A350" s="6" t="s">
        <v>166</v>
      </c>
      <c r="B350" s="15">
        <f t="shared" si="62"/>
        <v>419697</v>
      </c>
      <c r="C350" s="28">
        <f t="shared" si="60"/>
        <v>419727</v>
      </c>
      <c r="D350" s="28">
        <v>30</v>
      </c>
      <c r="E350" s="28">
        <v>3</v>
      </c>
      <c r="F350" s="29">
        <f t="shared" si="63"/>
        <v>10</v>
      </c>
      <c r="G350" s="29">
        <v>7.8</v>
      </c>
      <c r="H350" s="15"/>
      <c r="I350" s="15"/>
      <c r="J350" s="15">
        <f t="shared" si="61"/>
        <v>0</v>
      </c>
      <c r="K350" s="171"/>
    </row>
    <row r="351" spans="1:11">
      <c r="A351" s="6" t="s">
        <v>167</v>
      </c>
      <c r="B351" s="15">
        <f t="shared" si="62"/>
        <v>419727</v>
      </c>
      <c r="C351" s="28">
        <f t="shared" si="60"/>
        <v>422128</v>
      </c>
      <c r="D351" s="28">
        <v>2401</v>
      </c>
      <c r="E351" s="28">
        <v>223</v>
      </c>
      <c r="F351" s="29">
        <f t="shared" si="63"/>
        <v>9.2877967513536017</v>
      </c>
      <c r="G351" s="29">
        <v>7.8</v>
      </c>
      <c r="H351" s="15">
        <v>1367</v>
      </c>
      <c r="I351" s="15"/>
      <c r="J351" s="15">
        <f t="shared" si="61"/>
        <v>1367</v>
      </c>
      <c r="K351" s="171"/>
    </row>
    <row r="352" spans="1:11" ht="15.75" thickBot="1">
      <c r="A352" s="173" t="s">
        <v>168</v>
      </c>
      <c r="B352" s="174"/>
      <c r="C352" s="175"/>
      <c r="D352" s="175">
        <f>SUM(D340:D351)</f>
        <v>40120</v>
      </c>
      <c r="E352" s="175">
        <f>SUM(E340:E351)</f>
        <v>3489</v>
      </c>
      <c r="F352" s="176">
        <f>E352/D352*100</f>
        <v>8.6964107676969089</v>
      </c>
      <c r="G352" s="177">
        <v>7.8</v>
      </c>
      <c r="H352" s="174">
        <f>SUM(H340:H351)</f>
        <v>37515</v>
      </c>
      <c r="I352" s="174">
        <f>SUM(I340:I351)</f>
        <v>80209</v>
      </c>
      <c r="J352" s="174">
        <f t="shared" si="61"/>
        <v>117724</v>
      </c>
      <c r="K352" s="178">
        <f>SUM(K340:K351)</f>
        <v>0</v>
      </c>
    </row>
    <row r="353" spans="1:12" ht="15.75" thickBot="1"/>
    <row r="354" spans="1:12" ht="18.75">
      <c r="A354" s="146" t="s">
        <v>1</v>
      </c>
      <c r="B354" s="147" t="s">
        <v>42</v>
      </c>
      <c r="C354" s="148"/>
      <c r="D354" s="148"/>
      <c r="E354" s="148"/>
      <c r="F354" s="217" t="s">
        <v>228</v>
      </c>
      <c r="G354" s="148"/>
      <c r="H354" s="148"/>
      <c r="I354" s="148"/>
      <c r="J354" s="148"/>
      <c r="K354" s="149"/>
    </row>
    <row r="355" spans="1:12">
      <c r="A355" s="101" t="s">
        <v>151</v>
      </c>
      <c r="B355" s="104" t="s">
        <v>15</v>
      </c>
      <c r="C355" s="103"/>
      <c r="D355" s="103"/>
      <c r="E355" s="103"/>
      <c r="F355" s="103"/>
      <c r="G355" s="103"/>
      <c r="H355" s="103"/>
      <c r="I355" s="103"/>
      <c r="J355" s="103"/>
      <c r="K355" s="150"/>
    </row>
    <row r="356" spans="1:12">
      <c r="A356" s="101" t="s">
        <v>152</v>
      </c>
      <c r="B356" s="104" t="s">
        <v>155</v>
      </c>
      <c r="C356" s="103"/>
      <c r="D356" s="103"/>
      <c r="E356" s="103"/>
      <c r="F356" s="103"/>
      <c r="G356" s="103"/>
      <c r="H356" s="103"/>
      <c r="I356" s="103"/>
      <c r="J356" s="103"/>
      <c r="K356" s="150"/>
    </row>
    <row r="357" spans="1:12">
      <c r="A357" s="101" t="s">
        <v>6</v>
      </c>
      <c r="B357" s="107">
        <v>9405</v>
      </c>
      <c r="C357" s="103"/>
      <c r="D357" s="103"/>
      <c r="E357" s="103"/>
      <c r="F357" s="103"/>
      <c r="G357" s="103"/>
      <c r="H357" s="103"/>
      <c r="I357" s="103"/>
      <c r="J357" s="103"/>
      <c r="K357" s="150"/>
      <c r="L357" s="218" t="s">
        <v>233</v>
      </c>
    </row>
    <row r="358" spans="1:12">
      <c r="A358" s="101" t="s">
        <v>153</v>
      </c>
      <c r="B358" s="110" t="s">
        <v>35</v>
      </c>
      <c r="C358" s="103"/>
      <c r="D358" s="103"/>
      <c r="E358" s="103"/>
      <c r="F358" s="103"/>
      <c r="G358" s="103"/>
      <c r="H358" s="103"/>
      <c r="I358" s="103"/>
      <c r="J358" s="103"/>
      <c r="K358" s="150"/>
    </row>
    <row r="359" spans="1:12">
      <c r="A359" s="101" t="s">
        <v>154</v>
      </c>
      <c r="B359" s="107">
        <v>2001</v>
      </c>
      <c r="C359" s="103"/>
      <c r="D359" s="103"/>
      <c r="E359" s="103"/>
      <c r="F359" s="103"/>
      <c r="G359" s="103"/>
      <c r="H359" s="103"/>
      <c r="I359" s="103"/>
      <c r="J359" s="103"/>
      <c r="K359" s="150"/>
    </row>
    <row r="360" spans="1:12">
      <c r="A360" s="99"/>
      <c r="B360" s="105"/>
      <c r="C360" s="105"/>
      <c r="D360" s="105"/>
      <c r="E360" s="105"/>
      <c r="F360" s="105"/>
      <c r="G360" s="105"/>
      <c r="H360" s="105"/>
      <c r="I360" s="105"/>
      <c r="J360" s="105"/>
      <c r="K360" s="151"/>
    </row>
    <row r="361" spans="1:12" ht="75">
      <c r="A361" s="108"/>
      <c r="B361" s="109" t="s">
        <v>170</v>
      </c>
      <c r="C361" s="109" t="s">
        <v>171</v>
      </c>
      <c r="D361" s="109" t="s">
        <v>173</v>
      </c>
      <c r="E361" s="109" t="s">
        <v>174</v>
      </c>
      <c r="F361" s="109" t="s">
        <v>177</v>
      </c>
      <c r="G361" s="109" t="s">
        <v>175</v>
      </c>
      <c r="H361" s="109" t="s">
        <v>172</v>
      </c>
      <c r="I361" s="109" t="s">
        <v>178</v>
      </c>
      <c r="J361" s="109" t="s">
        <v>179</v>
      </c>
      <c r="K361" s="152" t="s">
        <v>176</v>
      </c>
    </row>
    <row r="362" spans="1:12">
      <c r="A362" s="6" t="s">
        <v>156</v>
      </c>
      <c r="B362" s="15">
        <v>454839</v>
      </c>
      <c r="C362" s="28">
        <f t="shared" ref="C362:C373" si="64">B362+D362</f>
        <v>457562</v>
      </c>
      <c r="D362" s="28">
        <v>2723</v>
      </c>
      <c r="E362" s="28">
        <v>243</v>
      </c>
      <c r="F362" s="29">
        <f>E362/D362*100</f>
        <v>8.9239809034153499</v>
      </c>
      <c r="G362" s="29">
        <v>10.9</v>
      </c>
      <c r="H362" s="15"/>
      <c r="I362" s="15"/>
      <c r="J362" s="15">
        <f t="shared" ref="J362:J374" si="65">H362+I362</f>
        <v>0</v>
      </c>
      <c r="K362" s="171"/>
    </row>
    <row r="363" spans="1:12">
      <c r="A363" s="6" t="s">
        <v>157</v>
      </c>
      <c r="B363" s="15">
        <f>C362</f>
        <v>457562</v>
      </c>
      <c r="C363" s="28">
        <f t="shared" si="64"/>
        <v>460616</v>
      </c>
      <c r="D363" s="28">
        <v>3054</v>
      </c>
      <c r="E363" s="28">
        <v>281</v>
      </c>
      <c r="F363" s="29">
        <f t="shared" ref="F363:F373" si="66">E363/D363*100</f>
        <v>9.2010478061558612</v>
      </c>
      <c r="G363" s="29">
        <v>10.9</v>
      </c>
      <c r="H363" s="15"/>
      <c r="I363" s="15">
        <v>1349</v>
      </c>
      <c r="J363" s="15">
        <f t="shared" si="65"/>
        <v>1349</v>
      </c>
      <c r="K363" s="171"/>
    </row>
    <row r="364" spans="1:12">
      <c r="A364" s="6" t="s">
        <v>158</v>
      </c>
      <c r="B364" s="15">
        <f t="shared" ref="B364:B373" si="67">C363</f>
        <v>460616</v>
      </c>
      <c r="C364" s="28">
        <f t="shared" si="64"/>
        <v>464291</v>
      </c>
      <c r="D364" s="28">
        <v>3675</v>
      </c>
      <c r="E364" s="28">
        <v>333</v>
      </c>
      <c r="F364" s="29">
        <f t="shared" si="66"/>
        <v>9.0612244897959187</v>
      </c>
      <c r="G364" s="29">
        <v>10.9</v>
      </c>
      <c r="H364" s="15"/>
      <c r="I364" s="15"/>
      <c r="J364" s="15">
        <f t="shared" si="65"/>
        <v>0</v>
      </c>
      <c r="K364" s="171"/>
    </row>
    <row r="365" spans="1:12">
      <c r="A365" s="6" t="s">
        <v>159</v>
      </c>
      <c r="B365" s="15">
        <f t="shared" si="67"/>
        <v>464291</v>
      </c>
      <c r="C365" s="28">
        <f t="shared" si="64"/>
        <v>467222</v>
      </c>
      <c r="D365" s="28">
        <v>2931</v>
      </c>
      <c r="E365" s="28">
        <v>251</v>
      </c>
      <c r="F365" s="29">
        <f t="shared" si="66"/>
        <v>8.5636301603548279</v>
      </c>
      <c r="G365" s="29">
        <v>10.9</v>
      </c>
      <c r="H365" s="15"/>
      <c r="I365" s="15"/>
      <c r="J365" s="15">
        <f t="shared" si="65"/>
        <v>0</v>
      </c>
      <c r="K365" s="171"/>
    </row>
    <row r="366" spans="1:12">
      <c r="A366" s="6" t="s">
        <v>160</v>
      </c>
      <c r="B366" s="15">
        <f t="shared" si="67"/>
        <v>467222</v>
      </c>
      <c r="C366" s="28">
        <f t="shared" si="64"/>
        <v>470115</v>
      </c>
      <c r="D366" s="28">
        <v>2893</v>
      </c>
      <c r="E366" s="28">
        <v>244</v>
      </c>
      <c r="F366" s="29">
        <f t="shared" si="66"/>
        <v>8.434151399930867</v>
      </c>
      <c r="G366" s="29">
        <v>10.9</v>
      </c>
      <c r="H366" s="52"/>
      <c r="I366" s="52"/>
      <c r="J366" s="52">
        <f t="shared" si="65"/>
        <v>0</v>
      </c>
      <c r="K366" s="172"/>
    </row>
    <row r="367" spans="1:12">
      <c r="A367" s="6" t="s">
        <v>161</v>
      </c>
      <c r="B367" s="15">
        <f t="shared" si="67"/>
        <v>470115</v>
      </c>
      <c r="C367" s="28">
        <f t="shared" si="64"/>
        <v>473577</v>
      </c>
      <c r="D367" s="28">
        <v>3462</v>
      </c>
      <c r="E367" s="28">
        <v>309</v>
      </c>
      <c r="F367" s="29">
        <f t="shared" si="66"/>
        <v>8.9254766031195842</v>
      </c>
      <c r="G367" s="29">
        <v>10.9</v>
      </c>
      <c r="H367" s="52">
        <v>10417</v>
      </c>
      <c r="I367" s="52"/>
      <c r="J367" s="52">
        <f t="shared" si="65"/>
        <v>10417</v>
      </c>
      <c r="K367" s="172"/>
    </row>
    <row r="368" spans="1:12">
      <c r="A368" s="6" t="s">
        <v>162</v>
      </c>
      <c r="B368" s="15">
        <f t="shared" si="67"/>
        <v>473577</v>
      </c>
      <c r="C368" s="28">
        <f t="shared" si="64"/>
        <v>475515</v>
      </c>
      <c r="D368" s="28">
        <v>1938</v>
      </c>
      <c r="E368" s="28">
        <v>169</v>
      </c>
      <c r="F368" s="29">
        <f t="shared" si="66"/>
        <v>8.7203302373581018</v>
      </c>
      <c r="G368" s="29">
        <v>10.9</v>
      </c>
      <c r="H368" s="52"/>
      <c r="I368" s="52"/>
      <c r="J368" s="52">
        <f t="shared" si="65"/>
        <v>0</v>
      </c>
      <c r="K368" s="172"/>
    </row>
    <row r="369" spans="1:11">
      <c r="A369" s="6" t="s">
        <v>163</v>
      </c>
      <c r="B369" s="15">
        <f t="shared" si="67"/>
        <v>475515</v>
      </c>
      <c r="C369" s="28">
        <f t="shared" si="64"/>
        <v>478243</v>
      </c>
      <c r="D369" s="28">
        <v>2728</v>
      </c>
      <c r="E369" s="28">
        <v>247</v>
      </c>
      <c r="F369" s="29">
        <f t="shared" si="66"/>
        <v>9.0542521994134901</v>
      </c>
      <c r="G369" s="29">
        <v>10.9</v>
      </c>
      <c r="H369" s="52">
        <v>499</v>
      </c>
      <c r="I369" s="52"/>
      <c r="J369" s="52">
        <f t="shared" si="65"/>
        <v>499</v>
      </c>
      <c r="K369" s="172"/>
    </row>
    <row r="370" spans="1:11">
      <c r="A370" s="6" t="s">
        <v>164</v>
      </c>
      <c r="B370" s="15">
        <f t="shared" si="67"/>
        <v>478243</v>
      </c>
      <c r="C370" s="28">
        <f t="shared" si="64"/>
        <v>483019</v>
      </c>
      <c r="D370" s="28">
        <v>4776</v>
      </c>
      <c r="E370" s="28">
        <v>413</v>
      </c>
      <c r="F370" s="29">
        <f t="shared" si="66"/>
        <v>8.6474036850921276</v>
      </c>
      <c r="G370" s="29">
        <v>10.9</v>
      </c>
      <c r="H370" s="52"/>
      <c r="I370" s="52"/>
      <c r="J370" s="52">
        <f t="shared" si="65"/>
        <v>0</v>
      </c>
      <c r="K370" s="172"/>
    </row>
    <row r="371" spans="1:11">
      <c r="A371" s="6" t="s">
        <v>165</v>
      </c>
      <c r="B371" s="15">
        <f t="shared" si="67"/>
        <v>483019</v>
      </c>
      <c r="C371" s="28">
        <f t="shared" si="64"/>
        <v>484692</v>
      </c>
      <c r="D371" s="28">
        <v>1673</v>
      </c>
      <c r="E371" s="28">
        <v>171</v>
      </c>
      <c r="F371" s="29">
        <f t="shared" si="66"/>
        <v>10.221159593544531</v>
      </c>
      <c r="G371" s="29">
        <v>10.9</v>
      </c>
      <c r="H371" s="52">
        <v>58474</v>
      </c>
      <c r="I371" s="52"/>
      <c r="J371" s="52">
        <f t="shared" si="65"/>
        <v>58474</v>
      </c>
      <c r="K371" s="172"/>
    </row>
    <row r="372" spans="1:11">
      <c r="A372" s="6" t="s">
        <v>166</v>
      </c>
      <c r="B372" s="15">
        <f t="shared" si="67"/>
        <v>484692</v>
      </c>
      <c r="C372" s="28">
        <f t="shared" si="64"/>
        <v>488843</v>
      </c>
      <c r="D372" s="28">
        <v>4151</v>
      </c>
      <c r="E372" s="28">
        <v>376</v>
      </c>
      <c r="F372" s="29">
        <f t="shared" si="66"/>
        <v>9.05805829920501</v>
      </c>
      <c r="G372" s="29">
        <v>10.9</v>
      </c>
      <c r="H372" s="15"/>
      <c r="I372" s="15">
        <v>2315</v>
      </c>
      <c r="J372" s="15">
        <f t="shared" si="65"/>
        <v>2315</v>
      </c>
      <c r="K372" s="171"/>
    </row>
    <row r="373" spans="1:11">
      <c r="A373" s="6" t="s">
        <v>167</v>
      </c>
      <c r="B373" s="15">
        <f t="shared" si="67"/>
        <v>488843</v>
      </c>
      <c r="C373" s="28">
        <f t="shared" si="64"/>
        <v>490525</v>
      </c>
      <c r="D373" s="28">
        <v>1682</v>
      </c>
      <c r="E373" s="28">
        <v>165</v>
      </c>
      <c r="F373" s="29">
        <f t="shared" si="66"/>
        <v>9.8097502972651593</v>
      </c>
      <c r="G373" s="29">
        <v>10.9</v>
      </c>
      <c r="H373" s="15">
        <v>1367</v>
      </c>
      <c r="I373" s="15"/>
      <c r="J373" s="15">
        <f t="shared" si="65"/>
        <v>1367</v>
      </c>
      <c r="K373" s="171"/>
    </row>
    <row r="374" spans="1:11" ht="15.75" thickBot="1">
      <c r="A374" s="173" t="s">
        <v>168</v>
      </c>
      <c r="B374" s="174"/>
      <c r="C374" s="175"/>
      <c r="D374" s="175">
        <f>SUM(D362:D373)</f>
        <v>35686</v>
      </c>
      <c r="E374" s="175">
        <f>SUM(E362:E373)</f>
        <v>3202</v>
      </c>
      <c r="F374" s="176">
        <f>E374/D374*100</f>
        <v>8.9727063834556979</v>
      </c>
      <c r="G374" s="177">
        <v>10.9</v>
      </c>
      <c r="H374" s="174">
        <f>SUM(H362:H373)</f>
        <v>70757</v>
      </c>
      <c r="I374" s="174">
        <f>SUM(I362:I373)</f>
        <v>3664</v>
      </c>
      <c r="J374" s="174">
        <f t="shared" si="65"/>
        <v>74421</v>
      </c>
      <c r="K374" s="178">
        <f>SUM(K362:K373)</f>
        <v>0</v>
      </c>
    </row>
    <row r="375" spans="1:11" ht="15.75" thickBot="1"/>
    <row r="376" spans="1:11" ht="18.75">
      <c r="A376" s="146" t="s">
        <v>1</v>
      </c>
      <c r="B376" s="147" t="s">
        <v>43</v>
      </c>
      <c r="C376" s="148"/>
      <c r="D376" s="148"/>
      <c r="E376" s="148"/>
      <c r="F376" s="217" t="s">
        <v>231</v>
      </c>
      <c r="G376" s="148"/>
      <c r="H376" s="148"/>
      <c r="I376" s="148"/>
      <c r="J376" s="148"/>
      <c r="K376" s="149"/>
    </row>
    <row r="377" spans="1:11">
      <c r="A377" s="101" t="s">
        <v>151</v>
      </c>
      <c r="B377" s="104" t="s">
        <v>15</v>
      </c>
      <c r="C377" s="103"/>
      <c r="D377" s="103"/>
      <c r="E377" s="103"/>
      <c r="F377" s="103"/>
      <c r="G377" s="103"/>
      <c r="H377" s="103"/>
      <c r="I377" s="103"/>
      <c r="J377" s="103"/>
      <c r="K377" s="150"/>
    </row>
    <row r="378" spans="1:11">
      <c r="A378" s="101" t="s">
        <v>152</v>
      </c>
      <c r="B378" s="104" t="s">
        <v>155</v>
      </c>
      <c r="C378" s="103"/>
      <c r="D378" s="103"/>
      <c r="E378" s="103"/>
      <c r="F378" s="103"/>
      <c r="G378" s="103"/>
      <c r="H378" s="103"/>
      <c r="I378" s="103"/>
      <c r="J378" s="103"/>
      <c r="K378" s="150"/>
    </row>
    <row r="379" spans="1:11">
      <c r="A379" s="101" t="s">
        <v>6</v>
      </c>
      <c r="B379" s="107">
        <v>9405</v>
      </c>
      <c r="C379" s="103"/>
      <c r="D379" s="103"/>
      <c r="E379" s="103"/>
      <c r="F379" s="103"/>
      <c r="G379" s="103"/>
      <c r="H379" s="103"/>
      <c r="I379" s="103"/>
      <c r="J379" s="103"/>
      <c r="K379" s="150"/>
    </row>
    <row r="380" spans="1:11">
      <c r="A380" s="101" t="s">
        <v>153</v>
      </c>
      <c r="B380" s="110" t="s">
        <v>35</v>
      </c>
      <c r="C380" s="103"/>
      <c r="D380" s="103"/>
      <c r="E380" s="103"/>
      <c r="F380" s="103"/>
      <c r="G380" s="103"/>
      <c r="H380" s="103"/>
      <c r="I380" s="103"/>
      <c r="J380" s="103"/>
      <c r="K380" s="150"/>
    </row>
    <row r="381" spans="1:11">
      <c r="A381" s="101" t="s">
        <v>154</v>
      </c>
      <c r="B381" s="107">
        <v>2015</v>
      </c>
      <c r="C381" s="103"/>
      <c r="D381" s="103"/>
      <c r="E381" s="103"/>
      <c r="F381" s="103"/>
      <c r="G381" s="103"/>
      <c r="H381" s="103"/>
      <c r="I381" s="103"/>
      <c r="J381" s="103"/>
      <c r="K381" s="150"/>
    </row>
    <row r="382" spans="1:11">
      <c r="A382" s="99"/>
      <c r="B382" s="105"/>
      <c r="C382" s="105"/>
      <c r="D382" s="105"/>
      <c r="E382" s="105"/>
      <c r="F382" s="105"/>
      <c r="G382" s="105"/>
      <c r="H382" s="105"/>
      <c r="I382" s="105"/>
      <c r="J382" s="105"/>
      <c r="K382" s="151"/>
    </row>
    <row r="383" spans="1:11" ht="75">
      <c r="A383" s="108"/>
      <c r="B383" s="109" t="s">
        <v>170</v>
      </c>
      <c r="C383" s="109" t="s">
        <v>171</v>
      </c>
      <c r="D383" s="109" t="s">
        <v>173</v>
      </c>
      <c r="E383" s="109" t="s">
        <v>174</v>
      </c>
      <c r="F383" s="109" t="s">
        <v>177</v>
      </c>
      <c r="G383" s="109" t="s">
        <v>175</v>
      </c>
      <c r="H383" s="109" t="s">
        <v>172</v>
      </c>
      <c r="I383" s="109" t="s">
        <v>178</v>
      </c>
      <c r="J383" s="109" t="s">
        <v>179</v>
      </c>
      <c r="K383" s="152" t="s">
        <v>176</v>
      </c>
    </row>
    <row r="384" spans="1:11">
      <c r="A384" s="6" t="s">
        <v>156</v>
      </c>
      <c r="B384" s="15">
        <v>197346</v>
      </c>
      <c r="C384" s="28">
        <f t="shared" ref="C384:C395" si="68">B384+D384</f>
        <v>201198</v>
      </c>
      <c r="D384" s="28">
        <v>3852</v>
      </c>
      <c r="E384" s="28">
        <v>329</v>
      </c>
      <c r="F384" s="29">
        <f>E384/D384*100</f>
        <v>8.5410176531671862</v>
      </c>
      <c r="G384" s="29">
        <v>7.6</v>
      </c>
      <c r="H384" s="15">
        <v>9055</v>
      </c>
      <c r="I384" s="15">
        <v>29709</v>
      </c>
      <c r="J384" s="15">
        <f t="shared" ref="J384:J396" si="69">H384+I384</f>
        <v>38764</v>
      </c>
      <c r="K384" s="171"/>
    </row>
    <row r="385" spans="1:11">
      <c r="A385" s="6" t="s">
        <v>157</v>
      </c>
      <c r="B385" s="15">
        <f t="shared" ref="B385:B395" si="70">C384</f>
        <v>201198</v>
      </c>
      <c r="C385" s="28">
        <f t="shared" si="68"/>
        <v>206152</v>
      </c>
      <c r="D385" s="28">
        <v>4954</v>
      </c>
      <c r="E385" s="28">
        <v>423</v>
      </c>
      <c r="F385" s="29">
        <f t="shared" ref="F385:F395" si="71">E385/D385*100</f>
        <v>8.5385547032700853</v>
      </c>
      <c r="G385" s="29">
        <v>7.6</v>
      </c>
      <c r="H385" s="15">
        <v>2723</v>
      </c>
      <c r="I385" s="15"/>
      <c r="J385" s="15">
        <f t="shared" si="69"/>
        <v>2723</v>
      </c>
      <c r="K385" s="171"/>
    </row>
    <row r="386" spans="1:11">
      <c r="A386" s="6" t="s">
        <v>158</v>
      </c>
      <c r="B386" s="15">
        <f t="shared" si="70"/>
        <v>206152</v>
      </c>
      <c r="C386" s="28">
        <f t="shared" si="68"/>
        <v>209944</v>
      </c>
      <c r="D386" s="28">
        <v>3792</v>
      </c>
      <c r="E386" s="28">
        <v>345</v>
      </c>
      <c r="F386" s="29">
        <f t="shared" si="71"/>
        <v>9.098101265822784</v>
      </c>
      <c r="G386" s="29">
        <v>7.6</v>
      </c>
      <c r="H386" s="15"/>
      <c r="I386" s="15">
        <v>5453</v>
      </c>
      <c r="J386" s="15">
        <f t="shared" si="69"/>
        <v>5453</v>
      </c>
      <c r="K386" s="171"/>
    </row>
    <row r="387" spans="1:11">
      <c r="A387" s="6" t="s">
        <v>159</v>
      </c>
      <c r="B387" s="15">
        <f t="shared" si="70"/>
        <v>209944</v>
      </c>
      <c r="C387" s="28">
        <f t="shared" si="68"/>
        <v>214100</v>
      </c>
      <c r="D387" s="28">
        <v>4156</v>
      </c>
      <c r="E387" s="28">
        <v>357</v>
      </c>
      <c r="F387" s="29">
        <f t="shared" si="71"/>
        <v>8.5899903753609248</v>
      </c>
      <c r="G387" s="29">
        <v>7.6</v>
      </c>
      <c r="H387" s="15"/>
      <c r="I387" s="15">
        <v>16630</v>
      </c>
      <c r="J387" s="15">
        <f t="shared" si="69"/>
        <v>16630</v>
      </c>
      <c r="K387" s="171"/>
    </row>
    <row r="388" spans="1:11">
      <c r="A388" s="6" t="s">
        <v>160</v>
      </c>
      <c r="B388" s="15">
        <f t="shared" si="70"/>
        <v>214100</v>
      </c>
      <c r="C388" s="28">
        <f t="shared" si="68"/>
        <v>220705</v>
      </c>
      <c r="D388" s="28">
        <v>6605</v>
      </c>
      <c r="E388" s="28">
        <v>548</v>
      </c>
      <c r="F388" s="29">
        <f t="shared" si="71"/>
        <v>8.2967448902346703</v>
      </c>
      <c r="G388" s="29">
        <v>7.6</v>
      </c>
      <c r="H388" s="52"/>
      <c r="I388" s="52"/>
      <c r="J388" s="52">
        <f t="shared" si="69"/>
        <v>0</v>
      </c>
      <c r="K388" s="172"/>
    </row>
    <row r="389" spans="1:11">
      <c r="A389" s="6" t="s">
        <v>161</v>
      </c>
      <c r="B389" s="15">
        <f t="shared" si="70"/>
        <v>220705</v>
      </c>
      <c r="C389" s="28">
        <f t="shared" si="68"/>
        <v>226058</v>
      </c>
      <c r="D389" s="28">
        <v>5353</v>
      </c>
      <c r="E389" s="28">
        <v>431</v>
      </c>
      <c r="F389" s="29">
        <f t="shared" si="71"/>
        <v>8.0515598729684292</v>
      </c>
      <c r="G389" s="29">
        <v>7.6</v>
      </c>
      <c r="H389" s="52">
        <v>500</v>
      </c>
      <c r="I389" s="52"/>
      <c r="J389" s="52">
        <f t="shared" si="69"/>
        <v>500</v>
      </c>
      <c r="K389" s="172"/>
    </row>
    <row r="390" spans="1:11">
      <c r="A390" s="6" t="s">
        <v>162</v>
      </c>
      <c r="B390" s="15">
        <f t="shared" si="70"/>
        <v>226058</v>
      </c>
      <c r="C390" s="28">
        <f t="shared" si="68"/>
        <v>229846</v>
      </c>
      <c r="D390" s="28">
        <v>3788</v>
      </c>
      <c r="E390" s="28">
        <v>317</v>
      </c>
      <c r="F390" s="29">
        <f t="shared" si="71"/>
        <v>8.3685322069693768</v>
      </c>
      <c r="G390" s="29">
        <v>7.6</v>
      </c>
      <c r="H390" s="52"/>
      <c r="I390" s="52"/>
      <c r="J390" s="52">
        <f t="shared" si="69"/>
        <v>0</v>
      </c>
      <c r="K390" s="172"/>
    </row>
    <row r="391" spans="1:11">
      <c r="A391" s="6" t="s">
        <v>163</v>
      </c>
      <c r="B391" s="15">
        <f t="shared" si="70"/>
        <v>229846</v>
      </c>
      <c r="C391" s="28">
        <f t="shared" si="68"/>
        <v>236600</v>
      </c>
      <c r="D391" s="28">
        <v>6754</v>
      </c>
      <c r="E391" s="28">
        <v>574</v>
      </c>
      <c r="F391" s="29">
        <f t="shared" si="71"/>
        <v>8.4986674563221793</v>
      </c>
      <c r="G391" s="29">
        <v>7.6</v>
      </c>
      <c r="H391" s="52"/>
      <c r="I391" s="52">
        <v>29782</v>
      </c>
      <c r="J391" s="52">
        <f t="shared" si="69"/>
        <v>29782</v>
      </c>
      <c r="K391" s="172"/>
    </row>
    <row r="392" spans="1:11">
      <c r="A392" s="6" t="s">
        <v>164</v>
      </c>
      <c r="B392" s="15">
        <f t="shared" si="70"/>
        <v>236600</v>
      </c>
      <c r="C392" s="28">
        <f t="shared" si="68"/>
        <v>242152</v>
      </c>
      <c r="D392" s="28">
        <v>5552</v>
      </c>
      <c r="E392" s="28">
        <v>443</v>
      </c>
      <c r="F392" s="29">
        <f t="shared" si="71"/>
        <v>7.9791066282420751</v>
      </c>
      <c r="G392" s="29">
        <v>7.6</v>
      </c>
      <c r="H392" s="52"/>
      <c r="I392" s="52"/>
      <c r="J392" s="52">
        <f t="shared" si="69"/>
        <v>0</v>
      </c>
      <c r="K392" s="172"/>
    </row>
    <row r="393" spans="1:11">
      <c r="A393" s="6" t="s">
        <v>165</v>
      </c>
      <c r="B393" s="15">
        <f t="shared" si="70"/>
        <v>242152</v>
      </c>
      <c r="C393" s="28">
        <f t="shared" si="68"/>
        <v>247464</v>
      </c>
      <c r="D393" s="28">
        <v>5312</v>
      </c>
      <c r="E393" s="28">
        <v>477</v>
      </c>
      <c r="F393" s="29">
        <f t="shared" si="71"/>
        <v>8.9796686746987966</v>
      </c>
      <c r="G393" s="29">
        <v>7.6</v>
      </c>
      <c r="H393" s="52">
        <v>9821</v>
      </c>
      <c r="I393" s="52"/>
      <c r="J393" s="52">
        <f t="shared" si="69"/>
        <v>9821</v>
      </c>
      <c r="K393" s="172"/>
    </row>
    <row r="394" spans="1:11">
      <c r="A394" s="6" t="s">
        <v>166</v>
      </c>
      <c r="B394" s="15">
        <f t="shared" si="70"/>
        <v>247464</v>
      </c>
      <c r="C394" s="28">
        <f t="shared" si="68"/>
        <v>251127</v>
      </c>
      <c r="D394" s="28">
        <v>3663</v>
      </c>
      <c r="E394" s="28">
        <v>314</v>
      </c>
      <c r="F394" s="29">
        <f t="shared" si="71"/>
        <v>8.5722085722085737</v>
      </c>
      <c r="G394" s="29">
        <v>7.6</v>
      </c>
      <c r="H394" s="15"/>
      <c r="I394" s="15"/>
      <c r="J394" s="15">
        <f t="shared" si="69"/>
        <v>0</v>
      </c>
      <c r="K394" s="171"/>
    </row>
    <row r="395" spans="1:11">
      <c r="A395" s="6" t="s">
        <v>167</v>
      </c>
      <c r="B395" s="15">
        <f t="shared" si="70"/>
        <v>251127</v>
      </c>
      <c r="C395" s="28">
        <f t="shared" si="68"/>
        <v>252975</v>
      </c>
      <c r="D395" s="28">
        <v>1848</v>
      </c>
      <c r="E395" s="28">
        <v>173</v>
      </c>
      <c r="F395" s="29">
        <f t="shared" si="71"/>
        <v>9.3614718614718608</v>
      </c>
      <c r="G395" s="29">
        <v>7.6</v>
      </c>
      <c r="H395" s="15">
        <v>1367</v>
      </c>
      <c r="I395" s="15">
        <v>64715</v>
      </c>
      <c r="J395" s="15">
        <f t="shared" si="69"/>
        <v>66082</v>
      </c>
      <c r="K395" s="171"/>
    </row>
    <row r="396" spans="1:11" ht="15.75" thickBot="1">
      <c r="A396" s="173" t="s">
        <v>168</v>
      </c>
      <c r="B396" s="174"/>
      <c r="C396" s="175"/>
      <c r="D396" s="175">
        <f>SUM(D384:D395)</f>
        <v>55629</v>
      </c>
      <c r="E396" s="175">
        <f>SUM(E384:E395)</f>
        <v>4731</v>
      </c>
      <c r="F396" s="176">
        <f>E396/D396*100</f>
        <v>8.5045569756781543</v>
      </c>
      <c r="G396" s="177">
        <v>7.6</v>
      </c>
      <c r="H396" s="174">
        <f>SUM(H384:H395)</f>
        <v>23466</v>
      </c>
      <c r="I396" s="174">
        <f>SUM(I384:I395)</f>
        <v>146289</v>
      </c>
      <c r="J396" s="174">
        <f t="shared" si="69"/>
        <v>169755</v>
      </c>
      <c r="K396" s="178">
        <f>SUM(K384:K395)</f>
        <v>0</v>
      </c>
    </row>
    <row r="397" spans="1:11" ht="15.75" thickBot="1"/>
    <row r="398" spans="1:11" ht="18.75">
      <c r="A398" s="146" t="s">
        <v>1</v>
      </c>
      <c r="B398" s="147" t="s">
        <v>44</v>
      </c>
      <c r="C398" s="148"/>
      <c r="D398" s="148"/>
      <c r="E398" s="148"/>
      <c r="F398" s="217" t="s">
        <v>231</v>
      </c>
      <c r="G398" s="148"/>
      <c r="H398" s="148"/>
      <c r="I398" s="148"/>
      <c r="J398" s="148"/>
      <c r="K398" s="149"/>
    </row>
    <row r="399" spans="1:11">
      <c r="A399" s="101" t="s">
        <v>151</v>
      </c>
      <c r="B399" s="104" t="s">
        <v>15</v>
      </c>
      <c r="C399" s="103"/>
      <c r="D399" s="103"/>
      <c r="E399" s="103"/>
      <c r="F399" s="103"/>
      <c r="G399" s="103"/>
      <c r="H399" s="103"/>
      <c r="I399" s="103"/>
      <c r="J399" s="103"/>
      <c r="K399" s="150"/>
    </row>
    <row r="400" spans="1:11">
      <c r="A400" s="101" t="s">
        <v>152</v>
      </c>
      <c r="B400" s="104" t="s">
        <v>155</v>
      </c>
      <c r="C400" s="103"/>
      <c r="D400" s="103"/>
      <c r="E400" s="103"/>
      <c r="F400" s="103"/>
      <c r="G400" s="103"/>
      <c r="H400" s="103"/>
      <c r="I400" s="103"/>
      <c r="J400" s="103"/>
      <c r="K400" s="150"/>
    </row>
    <row r="401" spans="1:11">
      <c r="A401" s="101" t="s">
        <v>6</v>
      </c>
      <c r="B401" s="107">
        <v>9405</v>
      </c>
      <c r="C401" s="103"/>
      <c r="D401" s="103"/>
      <c r="E401" s="103"/>
      <c r="F401" s="103"/>
      <c r="G401" s="103"/>
      <c r="H401" s="103"/>
      <c r="I401" s="103"/>
      <c r="J401" s="103"/>
      <c r="K401" s="150"/>
    </row>
    <row r="402" spans="1:11">
      <c r="A402" s="101" t="s">
        <v>153</v>
      </c>
      <c r="B402" s="110" t="s">
        <v>35</v>
      </c>
      <c r="C402" s="103"/>
      <c r="D402" s="103"/>
      <c r="E402" s="103"/>
      <c r="F402" s="103"/>
      <c r="G402" s="103"/>
      <c r="H402" s="103"/>
      <c r="I402" s="103"/>
      <c r="J402" s="103"/>
      <c r="K402" s="150"/>
    </row>
    <row r="403" spans="1:11">
      <c r="A403" s="101" t="s">
        <v>154</v>
      </c>
      <c r="B403" s="107">
        <v>2015</v>
      </c>
      <c r="C403" s="103"/>
      <c r="D403" s="103"/>
      <c r="E403" s="103"/>
      <c r="F403" s="103"/>
      <c r="G403" s="103"/>
      <c r="H403" s="103"/>
      <c r="I403" s="103"/>
      <c r="J403" s="103"/>
      <c r="K403" s="150"/>
    </row>
    <row r="404" spans="1:11">
      <c r="A404" s="99"/>
      <c r="B404" s="105"/>
      <c r="C404" s="105"/>
      <c r="D404" s="105"/>
      <c r="E404" s="105"/>
      <c r="F404" s="105"/>
      <c r="G404" s="105"/>
      <c r="H404" s="105"/>
      <c r="I404" s="105"/>
      <c r="J404" s="105"/>
      <c r="K404" s="151"/>
    </row>
    <row r="405" spans="1:11" ht="75">
      <c r="A405" s="108"/>
      <c r="B405" s="109" t="s">
        <v>170</v>
      </c>
      <c r="C405" s="109" t="s">
        <v>171</v>
      </c>
      <c r="D405" s="109" t="s">
        <v>173</v>
      </c>
      <c r="E405" s="109" t="s">
        <v>174</v>
      </c>
      <c r="F405" s="109" t="s">
        <v>177</v>
      </c>
      <c r="G405" s="109" t="s">
        <v>175</v>
      </c>
      <c r="H405" s="109" t="s">
        <v>172</v>
      </c>
      <c r="I405" s="109" t="s">
        <v>178</v>
      </c>
      <c r="J405" s="109" t="s">
        <v>179</v>
      </c>
      <c r="K405" s="152" t="s">
        <v>176</v>
      </c>
    </row>
    <row r="406" spans="1:11">
      <c r="A406" s="6" t="s">
        <v>156</v>
      </c>
      <c r="B406" s="15">
        <v>211848</v>
      </c>
      <c r="C406" s="28">
        <f t="shared" ref="C406:C417" si="72">B406+D406</f>
        <v>217902</v>
      </c>
      <c r="D406" s="28">
        <v>6054</v>
      </c>
      <c r="E406" s="28">
        <v>510</v>
      </c>
      <c r="F406" s="29">
        <f>E406/D406*100</f>
        <v>8.4241823587710609</v>
      </c>
      <c r="G406" s="29">
        <v>7.6</v>
      </c>
      <c r="H406" s="15"/>
      <c r="I406" s="15"/>
      <c r="J406" s="15">
        <f t="shared" ref="J406:J418" si="73">H406+I406</f>
        <v>0</v>
      </c>
      <c r="K406" s="171"/>
    </row>
    <row r="407" spans="1:11">
      <c r="A407" s="6" t="s">
        <v>157</v>
      </c>
      <c r="B407" s="15">
        <f t="shared" ref="B407:B417" si="74">C406</f>
        <v>217902</v>
      </c>
      <c r="C407" s="28">
        <f t="shared" si="72"/>
        <v>223465</v>
      </c>
      <c r="D407" s="28">
        <v>5563</v>
      </c>
      <c r="E407" s="28">
        <v>502</v>
      </c>
      <c r="F407" s="29">
        <f t="shared" ref="F407:F417" si="75">E407/D407*100</f>
        <v>9.0239079633291386</v>
      </c>
      <c r="G407" s="29">
        <v>7.6</v>
      </c>
      <c r="H407" s="15"/>
      <c r="I407" s="15"/>
      <c r="J407" s="15">
        <f t="shared" si="73"/>
        <v>0</v>
      </c>
      <c r="K407" s="171"/>
    </row>
    <row r="408" spans="1:11">
      <c r="A408" s="6" t="s">
        <v>158</v>
      </c>
      <c r="B408" s="15">
        <f t="shared" si="74"/>
        <v>223465</v>
      </c>
      <c r="C408" s="28">
        <f t="shared" si="72"/>
        <v>229520</v>
      </c>
      <c r="D408" s="28">
        <v>6055</v>
      </c>
      <c r="E408" s="28">
        <v>524</v>
      </c>
      <c r="F408" s="29">
        <f t="shared" si="75"/>
        <v>8.6540049545829891</v>
      </c>
      <c r="G408" s="29">
        <v>7.6</v>
      </c>
      <c r="H408" s="15">
        <v>2723</v>
      </c>
      <c r="I408" s="15"/>
      <c r="J408" s="15">
        <f t="shared" si="73"/>
        <v>2723</v>
      </c>
      <c r="K408" s="171"/>
    </row>
    <row r="409" spans="1:11">
      <c r="A409" s="6" t="s">
        <v>159</v>
      </c>
      <c r="B409" s="15">
        <f t="shared" si="74"/>
        <v>229520</v>
      </c>
      <c r="C409" s="28">
        <f t="shared" si="72"/>
        <v>235347</v>
      </c>
      <c r="D409" s="28">
        <v>5827</v>
      </c>
      <c r="E409" s="28">
        <v>469</v>
      </c>
      <c r="F409" s="29">
        <f t="shared" si="75"/>
        <v>8.0487386305131281</v>
      </c>
      <c r="G409" s="29">
        <v>7.6</v>
      </c>
      <c r="H409" s="15"/>
      <c r="I409" s="15"/>
      <c r="J409" s="15">
        <f t="shared" si="73"/>
        <v>0</v>
      </c>
      <c r="K409" s="171"/>
    </row>
    <row r="410" spans="1:11">
      <c r="A410" s="6" t="s">
        <v>160</v>
      </c>
      <c r="B410" s="15">
        <f t="shared" si="74"/>
        <v>235347</v>
      </c>
      <c r="C410" s="28">
        <f t="shared" si="72"/>
        <v>239041</v>
      </c>
      <c r="D410" s="28">
        <v>3694</v>
      </c>
      <c r="E410" s="28">
        <v>322</v>
      </c>
      <c r="F410" s="29">
        <f t="shared" si="75"/>
        <v>8.7168381158635615</v>
      </c>
      <c r="G410" s="29">
        <v>7.6</v>
      </c>
      <c r="H410" s="52"/>
      <c r="I410" s="52"/>
      <c r="J410" s="52">
        <f t="shared" si="73"/>
        <v>0</v>
      </c>
      <c r="K410" s="172"/>
    </row>
    <row r="411" spans="1:11">
      <c r="A411" s="6" t="s">
        <v>161</v>
      </c>
      <c r="B411" s="15">
        <f t="shared" si="74"/>
        <v>239041</v>
      </c>
      <c r="C411" s="28">
        <f t="shared" si="72"/>
        <v>239492</v>
      </c>
      <c r="D411" s="28">
        <v>451</v>
      </c>
      <c r="E411" s="28">
        <v>45</v>
      </c>
      <c r="F411" s="29">
        <f t="shared" si="75"/>
        <v>9.9778270509977833</v>
      </c>
      <c r="G411" s="29">
        <v>7.6</v>
      </c>
      <c r="H411" s="52">
        <v>7500</v>
      </c>
      <c r="I411" s="52">
        <v>62593</v>
      </c>
      <c r="J411" s="52">
        <f t="shared" si="73"/>
        <v>70093</v>
      </c>
      <c r="K411" s="172"/>
    </row>
    <row r="412" spans="1:11">
      <c r="A412" s="6" t="s">
        <v>162</v>
      </c>
      <c r="B412" s="15">
        <f t="shared" si="74"/>
        <v>239492</v>
      </c>
      <c r="C412" s="28">
        <f t="shared" si="72"/>
        <v>241856</v>
      </c>
      <c r="D412" s="28">
        <v>2364</v>
      </c>
      <c r="E412" s="28">
        <v>229</v>
      </c>
      <c r="F412" s="29">
        <f t="shared" si="75"/>
        <v>9.6869712351945854</v>
      </c>
      <c r="G412" s="29">
        <v>7.6</v>
      </c>
      <c r="H412" s="52"/>
      <c r="I412" s="52">
        <v>53171</v>
      </c>
      <c r="J412" s="52">
        <f t="shared" si="73"/>
        <v>53171</v>
      </c>
      <c r="K412" s="172"/>
    </row>
    <row r="413" spans="1:11">
      <c r="A413" s="6" t="s">
        <v>163</v>
      </c>
      <c r="B413" s="15">
        <f t="shared" si="74"/>
        <v>241856</v>
      </c>
      <c r="C413" s="28">
        <f t="shared" si="72"/>
        <v>246940</v>
      </c>
      <c r="D413" s="28">
        <v>5084</v>
      </c>
      <c r="E413" s="28">
        <v>433</v>
      </c>
      <c r="F413" s="29">
        <f t="shared" si="75"/>
        <v>8.5169158143194341</v>
      </c>
      <c r="G413" s="29">
        <v>7.6</v>
      </c>
      <c r="H413" s="52"/>
      <c r="I413" s="52"/>
      <c r="J413" s="52">
        <f t="shared" si="73"/>
        <v>0</v>
      </c>
      <c r="K413" s="172"/>
    </row>
    <row r="414" spans="1:11">
      <c r="A414" s="6" t="s">
        <v>164</v>
      </c>
      <c r="B414" s="15">
        <f t="shared" si="74"/>
        <v>246940</v>
      </c>
      <c r="C414" s="28">
        <f t="shared" si="72"/>
        <v>251760</v>
      </c>
      <c r="D414" s="28">
        <v>4820</v>
      </c>
      <c r="E414" s="28">
        <v>396</v>
      </c>
      <c r="F414" s="29">
        <f t="shared" si="75"/>
        <v>8.215767634854771</v>
      </c>
      <c r="G414" s="29">
        <v>7.6</v>
      </c>
      <c r="H414" s="52"/>
      <c r="I414" s="52"/>
      <c r="J414" s="52">
        <f t="shared" si="73"/>
        <v>0</v>
      </c>
      <c r="K414" s="172"/>
    </row>
    <row r="415" spans="1:11">
      <c r="A415" s="6" t="s">
        <v>165</v>
      </c>
      <c r="B415" s="15">
        <f t="shared" si="74"/>
        <v>251760</v>
      </c>
      <c r="C415" s="28">
        <f t="shared" si="72"/>
        <v>259645</v>
      </c>
      <c r="D415" s="28">
        <v>7885</v>
      </c>
      <c r="E415" s="28">
        <v>651</v>
      </c>
      <c r="F415" s="29">
        <f t="shared" si="75"/>
        <v>8.256182625237793</v>
      </c>
      <c r="G415" s="29">
        <v>7.6</v>
      </c>
      <c r="H415" s="52"/>
      <c r="I415" s="52">
        <v>4826</v>
      </c>
      <c r="J415" s="52">
        <f t="shared" si="73"/>
        <v>4826</v>
      </c>
      <c r="K415" s="172"/>
    </row>
    <row r="416" spans="1:11">
      <c r="A416" s="6" t="s">
        <v>166</v>
      </c>
      <c r="B416" s="15">
        <f t="shared" si="74"/>
        <v>259645</v>
      </c>
      <c r="C416" s="28">
        <f t="shared" si="72"/>
        <v>264892</v>
      </c>
      <c r="D416" s="28">
        <v>5247</v>
      </c>
      <c r="E416" s="28">
        <v>442</v>
      </c>
      <c r="F416" s="29">
        <f t="shared" si="75"/>
        <v>8.4238612540499336</v>
      </c>
      <c r="G416" s="29">
        <v>7.6</v>
      </c>
      <c r="H416" s="15"/>
      <c r="I416" s="15">
        <v>10827</v>
      </c>
      <c r="J416" s="15">
        <f t="shared" si="73"/>
        <v>10827</v>
      </c>
      <c r="K416" s="171"/>
    </row>
    <row r="417" spans="1:11">
      <c r="A417" s="6" t="s">
        <v>167</v>
      </c>
      <c r="B417" s="15">
        <f t="shared" si="74"/>
        <v>264892</v>
      </c>
      <c r="C417" s="28">
        <f t="shared" si="72"/>
        <v>269862</v>
      </c>
      <c r="D417" s="28">
        <v>4970</v>
      </c>
      <c r="E417" s="28">
        <v>426</v>
      </c>
      <c r="F417" s="29">
        <f t="shared" si="75"/>
        <v>8.5714285714285712</v>
      </c>
      <c r="G417" s="29">
        <v>7.6</v>
      </c>
      <c r="H417" s="15">
        <v>1367</v>
      </c>
      <c r="I417" s="15">
        <v>19958</v>
      </c>
      <c r="J417" s="15">
        <f t="shared" si="73"/>
        <v>21325</v>
      </c>
      <c r="K417" s="171"/>
    </row>
    <row r="418" spans="1:11" ht="15.75" thickBot="1">
      <c r="A418" s="173" t="s">
        <v>168</v>
      </c>
      <c r="B418" s="174"/>
      <c r="C418" s="175"/>
      <c r="D418" s="175">
        <f>SUM(D406:D417)</f>
        <v>58014</v>
      </c>
      <c r="E418" s="175">
        <f>SUM(E406:E417)</f>
        <v>4949</v>
      </c>
      <c r="F418" s="176">
        <f>E418/D418*100</f>
        <v>8.5306994863308852</v>
      </c>
      <c r="G418" s="177">
        <v>7.6</v>
      </c>
      <c r="H418" s="174">
        <f>SUM(H406:H417)</f>
        <v>11590</v>
      </c>
      <c r="I418" s="174">
        <f>SUM(I406:I417)</f>
        <v>151375</v>
      </c>
      <c r="J418" s="174">
        <f t="shared" si="73"/>
        <v>162965</v>
      </c>
      <c r="K418" s="178">
        <f>SUM(K406:K417)</f>
        <v>0</v>
      </c>
    </row>
    <row r="419" spans="1:11" ht="15.75" thickBot="1"/>
    <row r="420" spans="1:11" ht="18.75">
      <c r="A420" s="146" t="s">
        <v>1</v>
      </c>
      <c r="B420" s="147" t="s">
        <v>45</v>
      </c>
      <c r="C420" s="148"/>
      <c r="D420" s="148"/>
      <c r="E420" s="148"/>
      <c r="F420" s="217" t="s">
        <v>231</v>
      </c>
      <c r="G420" s="148"/>
      <c r="H420" s="148"/>
      <c r="I420" s="148"/>
      <c r="J420" s="148"/>
      <c r="K420" s="149"/>
    </row>
    <row r="421" spans="1:11">
      <c r="A421" s="101" t="s">
        <v>151</v>
      </c>
      <c r="B421" s="104" t="s">
        <v>15</v>
      </c>
      <c r="C421" s="103"/>
      <c r="D421" s="103"/>
      <c r="E421" s="103"/>
      <c r="F421" s="103"/>
      <c r="G421" s="103"/>
      <c r="H421" s="103"/>
      <c r="I421" s="103"/>
      <c r="J421" s="103"/>
      <c r="K421" s="150"/>
    </row>
    <row r="422" spans="1:11">
      <c r="A422" s="101" t="s">
        <v>152</v>
      </c>
      <c r="B422" s="104" t="s">
        <v>155</v>
      </c>
      <c r="C422" s="103"/>
      <c r="D422" s="103"/>
      <c r="E422" s="103"/>
      <c r="F422" s="103"/>
      <c r="G422" s="103"/>
      <c r="H422" s="103"/>
      <c r="I422" s="103"/>
      <c r="J422" s="103"/>
      <c r="K422" s="150"/>
    </row>
    <row r="423" spans="1:11">
      <c r="A423" s="101" t="s">
        <v>6</v>
      </c>
      <c r="B423" s="107">
        <v>9405</v>
      </c>
      <c r="C423" s="103"/>
      <c r="D423" s="103"/>
      <c r="E423" s="103"/>
      <c r="F423" s="103"/>
      <c r="G423" s="103"/>
      <c r="H423" s="103"/>
      <c r="I423" s="103"/>
      <c r="J423" s="103"/>
      <c r="K423" s="150"/>
    </row>
    <row r="424" spans="1:11">
      <c r="A424" s="101" t="s">
        <v>153</v>
      </c>
      <c r="B424" s="110" t="s">
        <v>35</v>
      </c>
      <c r="C424" s="103"/>
      <c r="D424" s="103"/>
      <c r="E424" s="103"/>
      <c r="F424" s="103"/>
      <c r="G424" s="103"/>
      <c r="H424" s="103"/>
      <c r="I424" s="103"/>
      <c r="J424" s="103"/>
      <c r="K424" s="150"/>
    </row>
    <row r="425" spans="1:11">
      <c r="A425" s="101" t="s">
        <v>154</v>
      </c>
      <c r="B425" s="107">
        <v>2015</v>
      </c>
      <c r="C425" s="103"/>
      <c r="D425" s="103"/>
      <c r="E425" s="103"/>
      <c r="F425" s="103"/>
      <c r="G425" s="103"/>
      <c r="H425" s="103"/>
      <c r="I425" s="103"/>
      <c r="J425" s="103"/>
      <c r="K425" s="150"/>
    </row>
    <row r="426" spans="1:11">
      <c r="A426" s="99"/>
      <c r="B426" s="105"/>
      <c r="C426" s="105"/>
      <c r="D426" s="105"/>
      <c r="E426" s="105"/>
      <c r="F426" s="105"/>
      <c r="G426" s="105"/>
      <c r="H426" s="105"/>
      <c r="I426" s="105"/>
      <c r="J426" s="105"/>
      <c r="K426" s="151"/>
    </row>
    <row r="427" spans="1:11" ht="75">
      <c r="A427" s="108"/>
      <c r="B427" s="109" t="s">
        <v>170</v>
      </c>
      <c r="C427" s="109" t="s">
        <v>171</v>
      </c>
      <c r="D427" s="109" t="s">
        <v>173</v>
      </c>
      <c r="E427" s="109" t="s">
        <v>174</v>
      </c>
      <c r="F427" s="109" t="s">
        <v>177</v>
      </c>
      <c r="G427" s="109" t="s">
        <v>175</v>
      </c>
      <c r="H427" s="109" t="s">
        <v>172</v>
      </c>
      <c r="I427" s="109" t="s">
        <v>178</v>
      </c>
      <c r="J427" s="109" t="s">
        <v>179</v>
      </c>
      <c r="K427" s="152" t="s">
        <v>176</v>
      </c>
    </row>
    <row r="428" spans="1:11">
      <c r="A428" s="6" t="s">
        <v>156</v>
      </c>
      <c r="B428" s="15">
        <v>239048</v>
      </c>
      <c r="C428" s="28">
        <f t="shared" ref="C428:C439" si="76">B428+D428</f>
        <v>242682</v>
      </c>
      <c r="D428" s="28">
        <v>3634</v>
      </c>
      <c r="E428" s="28">
        <v>317</v>
      </c>
      <c r="F428" s="29">
        <f>E428/D428*100</f>
        <v>8.723170060539351</v>
      </c>
      <c r="G428" s="29">
        <v>7.6</v>
      </c>
      <c r="H428" s="15">
        <v>9055</v>
      </c>
      <c r="I428" s="15">
        <v>16155</v>
      </c>
      <c r="J428" s="15">
        <f t="shared" ref="J428:J440" si="77">H428+I428</f>
        <v>25210</v>
      </c>
      <c r="K428" s="171"/>
    </row>
    <row r="429" spans="1:11">
      <c r="A429" s="6" t="s">
        <v>157</v>
      </c>
      <c r="B429" s="15">
        <f t="shared" ref="B429:B439" si="78">C428</f>
        <v>242682</v>
      </c>
      <c r="C429" s="28">
        <f t="shared" si="76"/>
        <v>245128</v>
      </c>
      <c r="D429" s="28">
        <v>2446</v>
      </c>
      <c r="E429" s="28">
        <v>238</v>
      </c>
      <c r="F429" s="29">
        <f t="shared" ref="F429:F439" si="79">E429/D429*100</f>
        <v>9.7301717089125113</v>
      </c>
      <c r="G429" s="29">
        <v>7.6</v>
      </c>
      <c r="H429" s="15"/>
      <c r="I429" s="15"/>
      <c r="J429" s="15">
        <f t="shared" si="77"/>
        <v>0</v>
      </c>
      <c r="K429" s="171"/>
    </row>
    <row r="430" spans="1:11">
      <c r="A430" s="6" t="s">
        <v>158</v>
      </c>
      <c r="B430" s="15">
        <f t="shared" si="78"/>
        <v>245128</v>
      </c>
      <c r="C430" s="28">
        <f t="shared" si="76"/>
        <v>248769</v>
      </c>
      <c r="D430" s="28">
        <v>3641</v>
      </c>
      <c r="E430" s="28">
        <v>337</v>
      </c>
      <c r="F430" s="29">
        <f t="shared" si="79"/>
        <v>9.2556989837956607</v>
      </c>
      <c r="G430" s="29">
        <v>7.6</v>
      </c>
      <c r="H430" s="15">
        <v>2723</v>
      </c>
      <c r="I430" s="15">
        <v>1032</v>
      </c>
      <c r="J430" s="15">
        <f t="shared" si="77"/>
        <v>3755</v>
      </c>
      <c r="K430" s="171"/>
    </row>
    <row r="431" spans="1:11">
      <c r="A431" s="6" t="s">
        <v>159</v>
      </c>
      <c r="B431" s="15">
        <f t="shared" si="78"/>
        <v>248769</v>
      </c>
      <c r="C431" s="28">
        <f t="shared" si="76"/>
        <v>251671</v>
      </c>
      <c r="D431" s="28">
        <v>2902</v>
      </c>
      <c r="E431" s="28">
        <v>242</v>
      </c>
      <c r="F431" s="29">
        <f t="shared" si="79"/>
        <v>8.3390764989662305</v>
      </c>
      <c r="G431" s="29">
        <v>7.6</v>
      </c>
      <c r="H431" s="15"/>
      <c r="I431" s="15">
        <v>12549</v>
      </c>
      <c r="J431" s="15">
        <f t="shared" si="77"/>
        <v>12549</v>
      </c>
      <c r="K431" s="171"/>
    </row>
    <row r="432" spans="1:11">
      <c r="A432" s="6" t="s">
        <v>160</v>
      </c>
      <c r="B432" s="15">
        <f t="shared" si="78"/>
        <v>251671</v>
      </c>
      <c r="C432" s="28">
        <f t="shared" si="76"/>
        <v>256057</v>
      </c>
      <c r="D432" s="28">
        <v>4386</v>
      </c>
      <c r="E432" s="28">
        <v>388</v>
      </c>
      <c r="F432" s="29">
        <f t="shared" si="79"/>
        <v>8.8463292293661642</v>
      </c>
      <c r="G432" s="29">
        <v>7.6</v>
      </c>
      <c r="H432" s="52"/>
      <c r="I432" s="52"/>
      <c r="J432" s="52">
        <f t="shared" si="77"/>
        <v>0</v>
      </c>
      <c r="K432" s="172"/>
    </row>
    <row r="433" spans="1:11">
      <c r="A433" s="6" t="s">
        <v>161</v>
      </c>
      <c r="B433" s="15">
        <f t="shared" si="78"/>
        <v>256057</v>
      </c>
      <c r="C433" s="28">
        <f t="shared" si="76"/>
        <v>260001</v>
      </c>
      <c r="D433" s="28">
        <v>3944</v>
      </c>
      <c r="E433" s="28">
        <v>324</v>
      </c>
      <c r="F433" s="29">
        <f t="shared" si="79"/>
        <v>8.2150101419878307</v>
      </c>
      <c r="G433" s="29">
        <v>7.6</v>
      </c>
      <c r="H433" s="52">
        <v>500</v>
      </c>
      <c r="I433" s="52"/>
      <c r="J433" s="52">
        <f t="shared" si="77"/>
        <v>500</v>
      </c>
      <c r="K433" s="172"/>
    </row>
    <row r="434" spans="1:11">
      <c r="A434" s="6" t="s">
        <v>162</v>
      </c>
      <c r="B434" s="15">
        <f t="shared" si="78"/>
        <v>260001</v>
      </c>
      <c r="C434" s="28">
        <f t="shared" si="76"/>
        <v>264439</v>
      </c>
      <c r="D434" s="28">
        <v>4438</v>
      </c>
      <c r="E434" s="28">
        <v>361</v>
      </c>
      <c r="F434" s="29">
        <f t="shared" si="79"/>
        <v>8.1342947273546642</v>
      </c>
      <c r="G434" s="29">
        <v>7.6</v>
      </c>
      <c r="H434" s="52"/>
      <c r="I434" s="52">
        <v>15018</v>
      </c>
      <c r="J434" s="52">
        <f t="shared" si="77"/>
        <v>15018</v>
      </c>
      <c r="K434" s="172"/>
    </row>
    <row r="435" spans="1:11">
      <c r="A435" s="6" t="s">
        <v>163</v>
      </c>
      <c r="B435" s="15">
        <f t="shared" si="78"/>
        <v>264439</v>
      </c>
      <c r="C435" s="28">
        <f t="shared" si="76"/>
        <v>269740</v>
      </c>
      <c r="D435" s="28">
        <v>5301</v>
      </c>
      <c r="E435" s="28">
        <v>431</v>
      </c>
      <c r="F435" s="29">
        <f t="shared" si="79"/>
        <v>8.1305414072816458</v>
      </c>
      <c r="G435" s="29">
        <v>7.6</v>
      </c>
      <c r="H435" s="52"/>
      <c r="I435" s="52"/>
      <c r="J435" s="52">
        <f t="shared" si="77"/>
        <v>0</v>
      </c>
      <c r="K435" s="172"/>
    </row>
    <row r="436" spans="1:11">
      <c r="A436" s="6" t="s">
        <v>164</v>
      </c>
      <c r="B436" s="15">
        <f t="shared" si="78"/>
        <v>269740</v>
      </c>
      <c r="C436" s="28">
        <f t="shared" si="76"/>
        <v>275573</v>
      </c>
      <c r="D436" s="28">
        <v>5833</v>
      </c>
      <c r="E436" s="28">
        <v>467</v>
      </c>
      <c r="F436" s="29">
        <f t="shared" si="79"/>
        <v>8.0061717812446425</v>
      </c>
      <c r="G436" s="29">
        <v>7.6</v>
      </c>
      <c r="H436" s="52"/>
      <c r="I436" s="52"/>
      <c r="J436" s="52">
        <f t="shared" si="77"/>
        <v>0</v>
      </c>
      <c r="K436" s="172"/>
    </row>
    <row r="437" spans="1:11">
      <c r="A437" s="6" t="s">
        <v>165</v>
      </c>
      <c r="B437" s="15">
        <f t="shared" si="78"/>
        <v>275573</v>
      </c>
      <c r="C437" s="28">
        <f t="shared" si="76"/>
        <v>280164</v>
      </c>
      <c r="D437" s="28">
        <v>4591</v>
      </c>
      <c r="E437" s="28">
        <v>414</v>
      </c>
      <c r="F437" s="29">
        <f t="shared" si="79"/>
        <v>9.0176432149858421</v>
      </c>
      <c r="G437" s="29">
        <v>7.6</v>
      </c>
      <c r="H437" s="52"/>
      <c r="I437" s="52"/>
      <c r="J437" s="52">
        <f t="shared" si="77"/>
        <v>0</v>
      </c>
      <c r="K437" s="172"/>
    </row>
    <row r="438" spans="1:11">
      <c r="A438" s="6" t="s">
        <v>166</v>
      </c>
      <c r="B438" s="15">
        <f t="shared" si="78"/>
        <v>280164</v>
      </c>
      <c r="C438" s="28">
        <f t="shared" si="76"/>
        <v>285871</v>
      </c>
      <c r="D438" s="28">
        <v>5707</v>
      </c>
      <c r="E438" s="28">
        <v>497</v>
      </c>
      <c r="F438" s="29">
        <f t="shared" si="79"/>
        <v>8.7086034694235153</v>
      </c>
      <c r="G438" s="29">
        <v>7.6</v>
      </c>
      <c r="H438" s="15"/>
      <c r="I438" s="15">
        <v>56165</v>
      </c>
      <c r="J438" s="15">
        <f t="shared" si="77"/>
        <v>56165</v>
      </c>
      <c r="K438" s="171"/>
    </row>
    <row r="439" spans="1:11">
      <c r="A439" s="6" t="s">
        <v>167</v>
      </c>
      <c r="B439" s="15">
        <f t="shared" si="78"/>
        <v>285871</v>
      </c>
      <c r="C439" s="28">
        <f t="shared" si="76"/>
        <v>291006</v>
      </c>
      <c r="D439" s="28">
        <v>5135</v>
      </c>
      <c r="E439" s="28">
        <v>436</v>
      </c>
      <c r="F439" s="29">
        <f t="shared" si="79"/>
        <v>8.4907497565725407</v>
      </c>
      <c r="G439" s="29">
        <v>7.6</v>
      </c>
      <c r="H439" s="15">
        <v>1367</v>
      </c>
      <c r="I439" s="15"/>
      <c r="J439" s="15">
        <f t="shared" si="77"/>
        <v>1367</v>
      </c>
      <c r="K439" s="171"/>
    </row>
    <row r="440" spans="1:11" ht="15.75" thickBot="1">
      <c r="A440" s="173" t="s">
        <v>168</v>
      </c>
      <c r="B440" s="174"/>
      <c r="C440" s="175"/>
      <c r="D440" s="175">
        <f>SUM(D428:D439)</f>
        <v>51958</v>
      </c>
      <c r="E440" s="175">
        <f>SUM(E428:E439)</f>
        <v>4452</v>
      </c>
      <c r="F440" s="176">
        <f>E440/D440*100</f>
        <v>8.5684591400746761</v>
      </c>
      <c r="G440" s="177">
        <v>7.6</v>
      </c>
      <c r="H440" s="174">
        <f>SUM(H428:H439)</f>
        <v>13645</v>
      </c>
      <c r="I440" s="174">
        <f>SUM(I428:I439)</f>
        <v>100919</v>
      </c>
      <c r="J440" s="174">
        <f t="shared" si="77"/>
        <v>114564</v>
      </c>
      <c r="K440" s="178">
        <f>SUM(K428:K439)</f>
        <v>0</v>
      </c>
    </row>
    <row r="441" spans="1:11" ht="15.75" thickBot="1"/>
    <row r="442" spans="1:11" ht="18.75">
      <c r="A442" s="146" t="s">
        <v>1</v>
      </c>
      <c r="B442" s="147" t="s">
        <v>46</v>
      </c>
      <c r="C442" s="148"/>
      <c r="D442" s="148"/>
      <c r="E442" s="148"/>
      <c r="F442" s="217" t="s">
        <v>231</v>
      </c>
      <c r="G442" s="148"/>
      <c r="H442" s="148"/>
      <c r="I442" s="148"/>
      <c r="J442" s="148"/>
      <c r="K442" s="149"/>
    </row>
    <row r="443" spans="1:11">
      <c r="A443" s="101" t="s">
        <v>151</v>
      </c>
      <c r="B443" s="104" t="s">
        <v>15</v>
      </c>
      <c r="C443" s="103"/>
      <c r="D443" s="103"/>
      <c r="E443" s="103"/>
      <c r="F443" s="103"/>
      <c r="G443" s="103"/>
      <c r="H443" s="103"/>
      <c r="I443" s="103"/>
      <c r="J443" s="103"/>
      <c r="K443" s="150"/>
    </row>
    <row r="444" spans="1:11">
      <c r="A444" s="101" t="s">
        <v>152</v>
      </c>
      <c r="B444" s="104" t="s">
        <v>155</v>
      </c>
      <c r="C444" s="103"/>
      <c r="D444" s="103"/>
      <c r="E444" s="103"/>
      <c r="F444" s="103"/>
      <c r="G444" s="103"/>
      <c r="H444" s="103"/>
      <c r="I444" s="103"/>
      <c r="J444" s="103"/>
      <c r="K444" s="150"/>
    </row>
    <row r="445" spans="1:11">
      <c r="A445" s="101" t="s">
        <v>6</v>
      </c>
      <c r="B445" s="107">
        <v>9405</v>
      </c>
      <c r="C445" s="103"/>
      <c r="D445" s="103"/>
      <c r="E445" s="103"/>
      <c r="F445" s="103"/>
      <c r="G445" s="103"/>
      <c r="H445" s="103"/>
      <c r="I445" s="103"/>
      <c r="J445" s="103"/>
      <c r="K445" s="150"/>
    </row>
    <row r="446" spans="1:11">
      <c r="A446" s="101" t="s">
        <v>153</v>
      </c>
      <c r="B446" s="110" t="s">
        <v>35</v>
      </c>
      <c r="C446" s="103"/>
      <c r="D446" s="103"/>
      <c r="E446" s="103"/>
      <c r="F446" s="103"/>
      <c r="G446" s="103"/>
      <c r="H446" s="103"/>
      <c r="I446" s="103"/>
      <c r="J446" s="103"/>
      <c r="K446" s="150"/>
    </row>
    <row r="447" spans="1:11">
      <c r="A447" s="101" t="s">
        <v>154</v>
      </c>
      <c r="B447" s="107">
        <v>2016</v>
      </c>
      <c r="C447" s="103"/>
      <c r="D447" s="103"/>
      <c r="E447" s="103"/>
      <c r="F447" s="103"/>
      <c r="G447" s="103"/>
      <c r="H447" s="103"/>
      <c r="I447" s="103"/>
      <c r="J447" s="103"/>
      <c r="K447" s="150"/>
    </row>
    <row r="448" spans="1:11">
      <c r="A448" s="99"/>
      <c r="B448" s="105"/>
      <c r="C448" s="105"/>
      <c r="D448" s="105"/>
      <c r="E448" s="105"/>
      <c r="F448" s="105"/>
      <c r="G448" s="105"/>
      <c r="H448" s="105"/>
      <c r="I448" s="105"/>
      <c r="J448" s="105"/>
      <c r="K448" s="151"/>
    </row>
    <row r="449" spans="1:11" ht="75">
      <c r="A449" s="108"/>
      <c r="B449" s="109" t="s">
        <v>170</v>
      </c>
      <c r="C449" s="109" t="s">
        <v>171</v>
      </c>
      <c r="D449" s="109" t="s">
        <v>173</v>
      </c>
      <c r="E449" s="109" t="s">
        <v>174</v>
      </c>
      <c r="F449" s="109" t="s">
        <v>177</v>
      </c>
      <c r="G449" s="109" t="s">
        <v>175</v>
      </c>
      <c r="H449" s="109" t="s">
        <v>172</v>
      </c>
      <c r="I449" s="109" t="s">
        <v>178</v>
      </c>
      <c r="J449" s="109" t="s">
        <v>179</v>
      </c>
      <c r="K449" s="152" t="s">
        <v>176</v>
      </c>
    </row>
    <row r="450" spans="1:11">
      <c r="A450" s="6" t="s">
        <v>156</v>
      </c>
      <c r="B450" s="15">
        <v>72433</v>
      </c>
      <c r="C450" s="28">
        <f t="shared" ref="C450:C461" si="80">B450+D450</f>
        <v>77084</v>
      </c>
      <c r="D450" s="28">
        <v>4651</v>
      </c>
      <c r="E450" s="28">
        <v>358</v>
      </c>
      <c r="F450" s="29">
        <f>E450/D450*100</f>
        <v>7.6972694044291554</v>
      </c>
      <c r="G450" s="29">
        <v>7</v>
      </c>
      <c r="H450" s="15"/>
      <c r="I450" s="15">
        <v>1065</v>
      </c>
      <c r="J450" s="15">
        <f t="shared" ref="J450:J462" si="81">H450+I450</f>
        <v>1065</v>
      </c>
      <c r="K450" s="171"/>
    </row>
    <row r="451" spans="1:11">
      <c r="A451" s="6" t="s">
        <v>157</v>
      </c>
      <c r="B451" s="15">
        <f t="shared" ref="B451:B461" si="82">C450</f>
        <v>77084</v>
      </c>
      <c r="C451" s="28">
        <f t="shared" si="80"/>
        <v>81290</v>
      </c>
      <c r="D451" s="28">
        <v>4206</v>
      </c>
      <c r="E451" s="28">
        <v>377</v>
      </c>
      <c r="F451" s="29">
        <f t="shared" ref="F451:F461" si="83">E451/D451*100</f>
        <v>8.9633856395625298</v>
      </c>
      <c r="G451" s="29">
        <v>7</v>
      </c>
      <c r="H451" s="15">
        <v>5563</v>
      </c>
      <c r="I451" s="15"/>
      <c r="J451" s="15">
        <f t="shared" si="81"/>
        <v>5563</v>
      </c>
      <c r="K451" s="171"/>
    </row>
    <row r="452" spans="1:11">
      <c r="A452" s="6" t="s">
        <v>158</v>
      </c>
      <c r="B452" s="15">
        <f t="shared" si="82"/>
        <v>81290</v>
      </c>
      <c r="C452" s="28">
        <f t="shared" si="80"/>
        <v>85349</v>
      </c>
      <c r="D452" s="28">
        <v>4059</v>
      </c>
      <c r="E452" s="28">
        <v>317</v>
      </c>
      <c r="F452" s="29">
        <f t="shared" si="83"/>
        <v>7.8098053707809809</v>
      </c>
      <c r="G452" s="29">
        <v>7</v>
      </c>
      <c r="H452" s="15"/>
      <c r="I452" s="15">
        <v>5824</v>
      </c>
      <c r="J452" s="15">
        <f t="shared" si="81"/>
        <v>5824</v>
      </c>
      <c r="K452" s="171"/>
    </row>
    <row r="453" spans="1:11">
      <c r="A453" s="6" t="s">
        <v>159</v>
      </c>
      <c r="B453" s="15">
        <f t="shared" si="82"/>
        <v>85349</v>
      </c>
      <c r="C453" s="28">
        <f t="shared" si="80"/>
        <v>89422</v>
      </c>
      <c r="D453" s="28">
        <v>4073</v>
      </c>
      <c r="E453" s="28">
        <v>351</v>
      </c>
      <c r="F453" s="29">
        <f t="shared" si="83"/>
        <v>8.6177264915295861</v>
      </c>
      <c r="G453" s="29">
        <v>7</v>
      </c>
      <c r="H453" s="15"/>
      <c r="I453" s="15"/>
      <c r="J453" s="15">
        <f t="shared" si="81"/>
        <v>0</v>
      </c>
      <c r="K453" s="171"/>
    </row>
    <row r="454" spans="1:11">
      <c r="A454" s="6" t="s">
        <v>160</v>
      </c>
      <c r="B454" s="15">
        <f t="shared" si="82"/>
        <v>89422</v>
      </c>
      <c r="C454" s="28">
        <f t="shared" si="80"/>
        <v>93107</v>
      </c>
      <c r="D454" s="28">
        <v>3685</v>
      </c>
      <c r="E454" s="28">
        <v>246</v>
      </c>
      <c r="F454" s="29">
        <f t="shared" si="83"/>
        <v>6.6757123473541391</v>
      </c>
      <c r="G454" s="29">
        <v>7</v>
      </c>
      <c r="H454" s="52"/>
      <c r="I454" s="52"/>
      <c r="J454" s="52">
        <f t="shared" si="81"/>
        <v>0</v>
      </c>
      <c r="K454" s="172"/>
    </row>
    <row r="455" spans="1:11">
      <c r="A455" s="6" t="s">
        <v>161</v>
      </c>
      <c r="B455" s="15">
        <f t="shared" si="82"/>
        <v>93107</v>
      </c>
      <c r="C455" s="28">
        <f t="shared" si="80"/>
        <v>97912</v>
      </c>
      <c r="D455" s="28">
        <v>4805</v>
      </c>
      <c r="E455" s="28">
        <v>411</v>
      </c>
      <c r="F455" s="29">
        <f t="shared" si="83"/>
        <v>8.5535900104058271</v>
      </c>
      <c r="G455" s="29">
        <v>7</v>
      </c>
      <c r="H455" s="52">
        <v>500</v>
      </c>
      <c r="I455" s="52"/>
      <c r="J455" s="52">
        <f t="shared" si="81"/>
        <v>500</v>
      </c>
      <c r="K455" s="172"/>
    </row>
    <row r="456" spans="1:11">
      <c r="A456" s="6" t="s">
        <v>162</v>
      </c>
      <c r="B456" s="15">
        <f t="shared" si="82"/>
        <v>97912</v>
      </c>
      <c r="C456" s="28">
        <f t="shared" si="80"/>
        <v>102707</v>
      </c>
      <c r="D456" s="28">
        <v>4795</v>
      </c>
      <c r="E456" s="28">
        <v>397</v>
      </c>
      <c r="F456" s="29">
        <f t="shared" si="83"/>
        <v>8.2794577685088626</v>
      </c>
      <c r="G456" s="29">
        <v>7</v>
      </c>
      <c r="H456" s="52"/>
      <c r="I456" s="52"/>
      <c r="J456" s="52">
        <f t="shared" si="81"/>
        <v>0</v>
      </c>
      <c r="K456" s="172"/>
    </row>
    <row r="457" spans="1:11">
      <c r="A457" s="6" t="s">
        <v>163</v>
      </c>
      <c r="B457" s="15">
        <f t="shared" si="82"/>
        <v>102707</v>
      </c>
      <c r="C457" s="28">
        <f t="shared" si="80"/>
        <v>107422</v>
      </c>
      <c r="D457" s="28">
        <v>4715</v>
      </c>
      <c r="E457" s="28">
        <v>396</v>
      </c>
      <c r="F457" s="29">
        <f t="shared" si="83"/>
        <v>8.398727465535524</v>
      </c>
      <c r="G457" s="29">
        <v>7</v>
      </c>
      <c r="H457" s="52"/>
      <c r="I457" s="52"/>
      <c r="J457" s="52">
        <f t="shared" si="81"/>
        <v>0</v>
      </c>
      <c r="K457" s="172"/>
    </row>
    <row r="458" spans="1:11">
      <c r="A458" s="6" t="s">
        <v>164</v>
      </c>
      <c r="B458" s="15">
        <f t="shared" si="82"/>
        <v>107422</v>
      </c>
      <c r="C458" s="28">
        <f t="shared" si="80"/>
        <v>111383</v>
      </c>
      <c r="D458" s="28">
        <v>3961</v>
      </c>
      <c r="E458" s="28">
        <v>319</v>
      </c>
      <c r="F458" s="29">
        <f t="shared" si="83"/>
        <v>8.0535218379197175</v>
      </c>
      <c r="G458" s="29">
        <v>7</v>
      </c>
      <c r="H458" s="52">
        <v>2965</v>
      </c>
      <c r="I458" s="52"/>
      <c r="J458" s="52">
        <f t="shared" si="81"/>
        <v>2965</v>
      </c>
      <c r="K458" s="172"/>
    </row>
    <row r="459" spans="1:11">
      <c r="A459" s="6" t="s">
        <v>165</v>
      </c>
      <c r="B459" s="15">
        <f t="shared" si="82"/>
        <v>111383</v>
      </c>
      <c r="C459" s="28">
        <f t="shared" si="80"/>
        <v>117830</v>
      </c>
      <c r="D459" s="28">
        <v>6447</v>
      </c>
      <c r="E459" s="28">
        <v>521</v>
      </c>
      <c r="F459" s="29">
        <f t="shared" si="83"/>
        <v>8.081278113851404</v>
      </c>
      <c r="G459" s="29">
        <v>7</v>
      </c>
      <c r="H459" s="52"/>
      <c r="I459" s="52"/>
      <c r="J459" s="52">
        <f t="shared" si="81"/>
        <v>0</v>
      </c>
      <c r="K459" s="172"/>
    </row>
    <row r="460" spans="1:11">
      <c r="A460" s="6" t="s">
        <v>166</v>
      </c>
      <c r="B460" s="15">
        <f t="shared" si="82"/>
        <v>117830</v>
      </c>
      <c r="C460" s="28">
        <f t="shared" si="80"/>
        <v>124070</v>
      </c>
      <c r="D460" s="28">
        <v>6240</v>
      </c>
      <c r="E460" s="28">
        <v>495</v>
      </c>
      <c r="F460" s="29">
        <f t="shared" si="83"/>
        <v>7.9326923076923075</v>
      </c>
      <c r="G460" s="29">
        <v>7</v>
      </c>
      <c r="H460" s="15">
        <v>3692</v>
      </c>
      <c r="I460" s="15"/>
      <c r="J460" s="15">
        <f t="shared" si="81"/>
        <v>3692</v>
      </c>
      <c r="K460" s="171"/>
    </row>
    <row r="461" spans="1:11">
      <c r="A461" s="6" t="s">
        <v>167</v>
      </c>
      <c r="B461" s="15">
        <f t="shared" si="82"/>
        <v>124070</v>
      </c>
      <c r="C461" s="28">
        <f t="shared" si="80"/>
        <v>128386</v>
      </c>
      <c r="D461" s="28">
        <v>4316</v>
      </c>
      <c r="E461" s="28">
        <v>361</v>
      </c>
      <c r="F461" s="29">
        <f t="shared" si="83"/>
        <v>8.3642261353104725</v>
      </c>
      <c r="G461" s="29">
        <v>7</v>
      </c>
      <c r="H461" s="229">
        <v>986</v>
      </c>
      <c r="I461" s="15"/>
      <c r="J461" s="15">
        <f t="shared" si="81"/>
        <v>986</v>
      </c>
      <c r="K461" s="171"/>
    </row>
    <row r="462" spans="1:11" ht="15.75" thickBot="1">
      <c r="A462" s="173" t="s">
        <v>168</v>
      </c>
      <c r="B462" s="174"/>
      <c r="C462" s="175"/>
      <c r="D462" s="175">
        <f>SUM(D450:D461)</f>
        <v>55953</v>
      </c>
      <c r="E462" s="175">
        <f>SUM(E450:E461)</f>
        <v>4549</v>
      </c>
      <c r="F462" s="176">
        <f>E462/D462*100</f>
        <v>8.1300377102210781</v>
      </c>
      <c r="G462" s="177">
        <v>7</v>
      </c>
      <c r="H462" s="174">
        <f>SUM(H450:H461)</f>
        <v>13706</v>
      </c>
      <c r="I462" s="174">
        <f>SUM(I450:I461)</f>
        <v>6889</v>
      </c>
      <c r="J462" s="174">
        <f t="shared" si="81"/>
        <v>20595</v>
      </c>
      <c r="K462" s="178">
        <f>SUM(K450:K461)</f>
        <v>0</v>
      </c>
    </row>
    <row r="463" spans="1:11" ht="15.75" thickBot="1"/>
    <row r="464" spans="1:11" ht="18.75">
      <c r="A464" s="146" t="s">
        <v>1</v>
      </c>
      <c r="B464" s="147" t="s">
        <v>48</v>
      </c>
      <c r="C464" s="148"/>
      <c r="D464" s="148"/>
      <c r="E464" s="148"/>
      <c r="F464" s="217" t="s">
        <v>231</v>
      </c>
      <c r="G464" s="148"/>
      <c r="H464" s="148"/>
      <c r="I464" s="148"/>
      <c r="J464" s="148"/>
      <c r="K464" s="149"/>
    </row>
    <row r="465" spans="1:11">
      <c r="A465" s="101" t="s">
        <v>151</v>
      </c>
      <c r="B465" s="104" t="s">
        <v>15</v>
      </c>
      <c r="C465" s="103"/>
      <c r="D465" s="103"/>
      <c r="E465" s="103"/>
      <c r="F465" s="103"/>
      <c r="G465" s="103"/>
      <c r="H465" s="103"/>
      <c r="I465" s="103"/>
      <c r="J465" s="103"/>
      <c r="K465" s="150"/>
    </row>
    <row r="466" spans="1:11">
      <c r="A466" s="101" t="s">
        <v>152</v>
      </c>
      <c r="B466" s="104" t="s">
        <v>155</v>
      </c>
      <c r="C466" s="103"/>
      <c r="D466" s="103"/>
      <c r="E466" s="103"/>
      <c r="F466" s="103"/>
      <c r="G466" s="103"/>
      <c r="H466" s="103"/>
      <c r="I466" s="103"/>
      <c r="J466" s="103"/>
      <c r="K466" s="150"/>
    </row>
    <row r="467" spans="1:11">
      <c r="A467" s="101" t="s">
        <v>6</v>
      </c>
      <c r="B467" s="107">
        <v>9405</v>
      </c>
      <c r="C467" s="103"/>
      <c r="D467" s="103"/>
      <c r="E467" s="103"/>
      <c r="F467" s="103"/>
      <c r="G467" s="103"/>
      <c r="H467" s="103"/>
      <c r="I467" s="103"/>
      <c r="J467" s="103"/>
      <c r="K467" s="150"/>
    </row>
    <row r="468" spans="1:11">
      <c r="A468" s="101" t="s">
        <v>153</v>
      </c>
      <c r="B468" s="110" t="s">
        <v>35</v>
      </c>
      <c r="C468" s="103"/>
      <c r="D468" s="103"/>
      <c r="E468" s="103"/>
      <c r="F468" s="103"/>
      <c r="G468" s="103"/>
      <c r="H468" s="103"/>
      <c r="I468" s="103"/>
      <c r="J468" s="103"/>
      <c r="K468" s="150"/>
    </row>
    <row r="469" spans="1:11">
      <c r="A469" s="101" t="s">
        <v>154</v>
      </c>
      <c r="B469" s="107">
        <v>2016</v>
      </c>
      <c r="C469" s="103"/>
      <c r="D469" s="103"/>
      <c r="E469" s="103"/>
      <c r="F469" s="103"/>
      <c r="G469" s="103"/>
      <c r="H469" s="103"/>
      <c r="I469" s="103"/>
      <c r="J469" s="103"/>
      <c r="K469" s="150"/>
    </row>
    <row r="470" spans="1:11">
      <c r="A470" s="99"/>
      <c r="B470" s="105"/>
      <c r="C470" s="105"/>
      <c r="D470" s="105"/>
      <c r="E470" s="105"/>
      <c r="F470" s="105"/>
      <c r="G470" s="105"/>
      <c r="H470" s="105"/>
      <c r="I470" s="105"/>
      <c r="J470" s="105"/>
      <c r="K470" s="151"/>
    </row>
    <row r="471" spans="1:11" ht="75">
      <c r="A471" s="108"/>
      <c r="B471" s="109" t="s">
        <v>170</v>
      </c>
      <c r="C471" s="109" t="s">
        <v>171</v>
      </c>
      <c r="D471" s="109" t="s">
        <v>173</v>
      </c>
      <c r="E471" s="109" t="s">
        <v>174</v>
      </c>
      <c r="F471" s="109" t="s">
        <v>177</v>
      </c>
      <c r="G471" s="109" t="s">
        <v>175</v>
      </c>
      <c r="H471" s="109" t="s">
        <v>172</v>
      </c>
      <c r="I471" s="109" t="s">
        <v>178</v>
      </c>
      <c r="J471" s="109" t="s">
        <v>179</v>
      </c>
      <c r="K471" s="152" t="s">
        <v>176</v>
      </c>
    </row>
    <row r="472" spans="1:11">
      <c r="A472" s="6" t="s">
        <v>156</v>
      </c>
      <c r="B472" s="15">
        <v>67853</v>
      </c>
      <c r="C472" s="28">
        <f t="shared" ref="C472:C483" si="84">B472+D472</f>
        <v>70218</v>
      </c>
      <c r="D472" s="28">
        <v>2365</v>
      </c>
      <c r="E472" s="28">
        <v>236</v>
      </c>
      <c r="F472" s="29">
        <f>E472/D472*100</f>
        <v>9.9788583509513735</v>
      </c>
      <c r="G472" s="29">
        <v>7</v>
      </c>
      <c r="H472" s="15"/>
      <c r="I472" s="15"/>
      <c r="J472" s="15">
        <f t="shared" ref="J472:J484" si="85">H472+I472</f>
        <v>0</v>
      </c>
      <c r="K472" s="171"/>
    </row>
    <row r="473" spans="1:11">
      <c r="A473" s="6" t="s">
        <v>157</v>
      </c>
      <c r="B473" s="15">
        <f t="shared" ref="B473:B483" si="86">C472</f>
        <v>70218</v>
      </c>
      <c r="C473" s="28">
        <f t="shared" si="84"/>
        <v>75905</v>
      </c>
      <c r="D473" s="28">
        <v>5687</v>
      </c>
      <c r="E473" s="28">
        <v>480</v>
      </c>
      <c r="F473" s="29">
        <f t="shared" ref="F473:F483" si="87">E473/D473*100</f>
        <v>8.440302444170916</v>
      </c>
      <c r="G473" s="29">
        <v>7</v>
      </c>
      <c r="H473" s="15"/>
      <c r="I473" s="15"/>
      <c r="J473" s="15">
        <f t="shared" si="85"/>
        <v>0</v>
      </c>
      <c r="K473" s="171"/>
    </row>
    <row r="474" spans="1:11">
      <c r="A474" s="6" t="s">
        <v>158</v>
      </c>
      <c r="B474" s="15">
        <f t="shared" si="86"/>
        <v>75905</v>
      </c>
      <c r="C474" s="28">
        <f t="shared" si="84"/>
        <v>80351</v>
      </c>
      <c r="D474" s="28">
        <v>4446</v>
      </c>
      <c r="E474" s="28">
        <v>373</v>
      </c>
      <c r="F474" s="29">
        <f t="shared" si="87"/>
        <v>8.3895636527215469</v>
      </c>
      <c r="G474" s="29">
        <v>7</v>
      </c>
      <c r="H474" s="15">
        <v>7517</v>
      </c>
      <c r="I474" s="15"/>
      <c r="J474" s="15">
        <f t="shared" si="85"/>
        <v>7517</v>
      </c>
      <c r="K474" s="171"/>
    </row>
    <row r="475" spans="1:11">
      <c r="A475" s="6" t="s">
        <v>159</v>
      </c>
      <c r="B475" s="15">
        <f t="shared" si="86"/>
        <v>80351</v>
      </c>
      <c r="C475" s="28">
        <f t="shared" si="84"/>
        <v>85585</v>
      </c>
      <c r="D475" s="28">
        <v>5234</v>
      </c>
      <c r="E475" s="28">
        <v>441</v>
      </c>
      <c r="F475" s="29">
        <f t="shared" si="87"/>
        <v>8.4256782575468101</v>
      </c>
      <c r="G475" s="29">
        <v>7</v>
      </c>
      <c r="H475" s="15">
        <v>589.88</v>
      </c>
      <c r="I475" s="15">
        <v>1284</v>
      </c>
      <c r="J475" s="15">
        <f t="shared" si="85"/>
        <v>1873.88</v>
      </c>
      <c r="K475" s="171"/>
    </row>
    <row r="476" spans="1:11">
      <c r="A476" s="6" t="s">
        <v>160</v>
      </c>
      <c r="B476" s="15">
        <f t="shared" si="86"/>
        <v>85585</v>
      </c>
      <c r="C476" s="28">
        <f t="shared" si="84"/>
        <v>91963</v>
      </c>
      <c r="D476" s="28">
        <v>6378</v>
      </c>
      <c r="E476" s="28">
        <v>508</v>
      </c>
      <c r="F476" s="29">
        <f t="shared" si="87"/>
        <v>7.9648792724992159</v>
      </c>
      <c r="G476" s="29">
        <v>7</v>
      </c>
      <c r="H476" s="52"/>
      <c r="I476" s="52"/>
      <c r="J476" s="52">
        <f t="shared" si="85"/>
        <v>0</v>
      </c>
      <c r="K476" s="172"/>
    </row>
    <row r="477" spans="1:11">
      <c r="A477" s="6" t="s">
        <v>161</v>
      </c>
      <c r="B477" s="15">
        <f t="shared" si="86"/>
        <v>91963</v>
      </c>
      <c r="C477" s="28">
        <f t="shared" si="84"/>
        <v>96231</v>
      </c>
      <c r="D477" s="28">
        <v>4268</v>
      </c>
      <c r="E477" s="28">
        <v>360</v>
      </c>
      <c r="F477" s="29">
        <f t="shared" si="87"/>
        <v>8.4348641049671969</v>
      </c>
      <c r="G477" s="29">
        <v>7</v>
      </c>
      <c r="H477" s="52">
        <v>500</v>
      </c>
      <c r="I477" s="52"/>
      <c r="J477" s="52">
        <f t="shared" si="85"/>
        <v>500</v>
      </c>
      <c r="K477" s="172"/>
    </row>
    <row r="478" spans="1:11">
      <c r="A478" s="6" t="s">
        <v>162</v>
      </c>
      <c r="B478" s="15">
        <f t="shared" si="86"/>
        <v>96231</v>
      </c>
      <c r="C478" s="28">
        <f t="shared" si="84"/>
        <v>101582</v>
      </c>
      <c r="D478" s="28">
        <v>5351</v>
      </c>
      <c r="E478" s="28">
        <v>450</v>
      </c>
      <c r="F478" s="29">
        <f t="shared" si="87"/>
        <v>8.4096430573724543</v>
      </c>
      <c r="G478" s="29">
        <v>7</v>
      </c>
      <c r="H478" s="52"/>
      <c r="I478" s="52"/>
      <c r="J478" s="52">
        <f t="shared" si="85"/>
        <v>0</v>
      </c>
      <c r="K478" s="172"/>
    </row>
    <row r="479" spans="1:11">
      <c r="A479" s="6" t="s">
        <v>163</v>
      </c>
      <c r="B479" s="15">
        <f t="shared" si="86"/>
        <v>101582</v>
      </c>
      <c r="C479" s="28">
        <f t="shared" si="84"/>
        <v>106895</v>
      </c>
      <c r="D479" s="28">
        <v>5313</v>
      </c>
      <c r="E479" s="28">
        <v>492</v>
      </c>
      <c r="F479" s="29">
        <f t="shared" si="87"/>
        <v>9.2603049124788264</v>
      </c>
      <c r="G479" s="29">
        <v>7</v>
      </c>
      <c r="H479" s="52"/>
      <c r="I479" s="52"/>
      <c r="J479" s="52">
        <f t="shared" si="85"/>
        <v>0</v>
      </c>
      <c r="K479" s="172"/>
    </row>
    <row r="480" spans="1:11">
      <c r="A480" s="6" t="s">
        <v>164</v>
      </c>
      <c r="B480" s="15">
        <f t="shared" si="86"/>
        <v>106895</v>
      </c>
      <c r="C480" s="28">
        <f t="shared" si="84"/>
        <v>110585</v>
      </c>
      <c r="D480" s="28">
        <v>3690</v>
      </c>
      <c r="E480" s="28">
        <v>305</v>
      </c>
      <c r="F480" s="29">
        <f t="shared" si="87"/>
        <v>8.2655826558265595</v>
      </c>
      <c r="G480" s="29">
        <v>7</v>
      </c>
      <c r="H480" s="52"/>
      <c r="I480" s="52"/>
      <c r="J480" s="52">
        <f t="shared" si="85"/>
        <v>0</v>
      </c>
      <c r="K480" s="172"/>
    </row>
    <row r="481" spans="1:11">
      <c r="A481" s="6" t="s">
        <v>165</v>
      </c>
      <c r="B481" s="15">
        <f t="shared" si="86"/>
        <v>110585</v>
      </c>
      <c r="C481" s="28">
        <f t="shared" si="84"/>
        <v>118473</v>
      </c>
      <c r="D481" s="28">
        <v>7888</v>
      </c>
      <c r="E481" s="28">
        <v>676</v>
      </c>
      <c r="F481" s="29">
        <f t="shared" si="87"/>
        <v>8.5699797160243403</v>
      </c>
      <c r="G481" s="29">
        <v>7</v>
      </c>
      <c r="H481" s="52">
        <v>15022</v>
      </c>
      <c r="I481" s="52"/>
      <c r="J481" s="52">
        <f t="shared" si="85"/>
        <v>15022</v>
      </c>
      <c r="K481" s="172"/>
    </row>
    <row r="482" spans="1:11">
      <c r="A482" s="6" t="s">
        <v>166</v>
      </c>
      <c r="B482" s="15">
        <f t="shared" si="86"/>
        <v>118473</v>
      </c>
      <c r="C482" s="28">
        <f t="shared" si="84"/>
        <v>124977</v>
      </c>
      <c r="D482" s="28">
        <v>6504</v>
      </c>
      <c r="E482" s="28">
        <v>531</v>
      </c>
      <c r="F482" s="29">
        <f t="shared" si="87"/>
        <v>8.1642066420664214</v>
      </c>
      <c r="G482" s="29">
        <v>7</v>
      </c>
      <c r="H482" s="15"/>
      <c r="I482" s="15"/>
      <c r="J482" s="15">
        <f t="shared" si="85"/>
        <v>0</v>
      </c>
      <c r="K482" s="171"/>
    </row>
    <row r="483" spans="1:11">
      <c r="A483" s="6" t="s">
        <v>167</v>
      </c>
      <c r="B483" s="15">
        <f t="shared" si="86"/>
        <v>124977</v>
      </c>
      <c r="C483" s="28">
        <f t="shared" si="84"/>
        <v>130086</v>
      </c>
      <c r="D483" s="28">
        <v>5109</v>
      </c>
      <c r="E483" s="28">
        <v>545</v>
      </c>
      <c r="F483" s="29">
        <f t="shared" si="87"/>
        <v>10.667449598747309</v>
      </c>
      <c r="G483" s="29">
        <v>7</v>
      </c>
      <c r="H483" s="229">
        <v>986</v>
      </c>
      <c r="I483" s="15"/>
      <c r="J483" s="15">
        <f t="shared" si="85"/>
        <v>986</v>
      </c>
      <c r="K483" s="171"/>
    </row>
    <row r="484" spans="1:11" ht="15.75" thickBot="1">
      <c r="A484" s="173" t="s">
        <v>168</v>
      </c>
      <c r="B484" s="174"/>
      <c r="C484" s="175"/>
      <c r="D484" s="175">
        <f>SUM(D472:D483)</f>
        <v>62233</v>
      </c>
      <c r="E484" s="175">
        <f>SUM(E472:E483)</f>
        <v>5397</v>
      </c>
      <c r="F484" s="176">
        <f>E484/D484*100</f>
        <v>8.6722478427843761</v>
      </c>
      <c r="G484" s="177">
        <v>7</v>
      </c>
      <c r="H484" s="174">
        <f>SUM(H472:H483)</f>
        <v>24614.880000000001</v>
      </c>
      <c r="I484" s="174">
        <f>SUM(I472:I483)</f>
        <v>1284</v>
      </c>
      <c r="J484" s="174">
        <f t="shared" si="85"/>
        <v>25898.880000000001</v>
      </c>
      <c r="K484" s="178">
        <f>SUM(K472:K483)</f>
        <v>0</v>
      </c>
    </row>
    <row r="485" spans="1:11" ht="15.75" thickBot="1"/>
    <row r="486" spans="1:11" ht="18.75">
      <c r="A486" s="146" t="s">
        <v>1</v>
      </c>
      <c r="B486" s="147" t="s">
        <v>49</v>
      </c>
      <c r="C486" s="148"/>
      <c r="D486" s="148"/>
      <c r="E486" s="148"/>
      <c r="F486" s="217" t="s">
        <v>228</v>
      </c>
      <c r="G486" s="148"/>
      <c r="H486" s="148"/>
      <c r="I486" s="148"/>
      <c r="J486" s="148"/>
      <c r="K486" s="149"/>
    </row>
    <row r="487" spans="1:11">
      <c r="A487" s="101" t="s">
        <v>151</v>
      </c>
      <c r="B487" s="110" t="s">
        <v>185</v>
      </c>
      <c r="C487" s="103"/>
      <c r="D487" s="103"/>
      <c r="E487" s="103"/>
      <c r="F487" s="103"/>
      <c r="G487" s="103"/>
      <c r="H487" s="103"/>
      <c r="I487" s="103"/>
      <c r="J487" s="103"/>
      <c r="K487" s="150"/>
    </row>
    <row r="488" spans="1:11">
      <c r="A488" s="101" t="s">
        <v>152</v>
      </c>
      <c r="B488" s="104" t="s">
        <v>155</v>
      </c>
      <c r="C488" s="103"/>
      <c r="D488" s="103"/>
      <c r="E488" s="103"/>
      <c r="F488" s="103"/>
      <c r="G488" s="103"/>
      <c r="H488" s="103"/>
      <c r="I488" s="103"/>
      <c r="J488" s="103"/>
      <c r="K488" s="150"/>
    </row>
    <row r="489" spans="1:11">
      <c r="A489" s="101" t="s">
        <v>6</v>
      </c>
      <c r="B489" s="107">
        <v>9403</v>
      </c>
      <c r="C489" s="103"/>
      <c r="D489" s="103"/>
      <c r="E489" s="103"/>
      <c r="F489" s="103"/>
      <c r="G489" s="103"/>
      <c r="H489" s="103"/>
      <c r="I489" s="103"/>
      <c r="J489" s="103"/>
      <c r="K489" s="150"/>
    </row>
    <row r="490" spans="1:11">
      <c r="A490" s="101" t="s">
        <v>153</v>
      </c>
      <c r="B490" s="110" t="s">
        <v>51</v>
      </c>
      <c r="C490" s="103"/>
      <c r="D490" s="103"/>
      <c r="E490" s="103"/>
      <c r="F490" s="103"/>
      <c r="G490" s="103"/>
      <c r="H490" s="103"/>
      <c r="I490" s="103"/>
      <c r="J490" s="103"/>
      <c r="K490" s="150"/>
    </row>
    <row r="491" spans="1:11">
      <c r="A491" s="101" t="s">
        <v>154</v>
      </c>
      <c r="B491" s="107">
        <v>2007</v>
      </c>
      <c r="C491" s="103"/>
      <c r="D491" s="103"/>
      <c r="E491" s="103"/>
      <c r="F491" s="103"/>
      <c r="G491" s="103"/>
      <c r="H491" s="103"/>
      <c r="I491" s="103"/>
      <c r="J491" s="103"/>
      <c r="K491" s="150"/>
    </row>
    <row r="492" spans="1:11">
      <c r="A492" s="99"/>
      <c r="B492" s="105"/>
      <c r="C492" s="105"/>
      <c r="D492" s="105"/>
      <c r="E492" s="105"/>
      <c r="F492" s="105"/>
      <c r="G492" s="105"/>
      <c r="H492" s="105"/>
      <c r="I492" s="105"/>
      <c r="J492" s="105"/>
      <c r="K492" s="151"/>
    </row>
    <row r="493" spans="1:11" ht="75">
      <c r="A493" s="108"/>
      <c r="B493" s="109" t="s">
        <v>170</v>
      </c>
      <c r="C493" s="109" t="s">
        <v>171</v>
      </c>
      <c r="D493" s="109" t="s">
        <v>173</v>
      </c>
      <c r="E493" s="109" t="s">
        <v>174</v>
      </c>
      <c r="F493" s="109" t="s">
        <v>177</v>
      </c>
      <c r="G493" s="109" t="s">
        <v>175</v>
      </c>
      <c r="H493" s="109" t="s">
        <v>172</v>
      </c>
      <c r="I493" s="109" t="s">
        <v>178</v>
      </c>
      <c r="J493" s="109" t="s">
        <v>179</v>
      </c>
      <c r="K493" s="152" t="s">
        <v>176</v>
      </c>
    </row>
    <row r="494" spans="1:11">
      <c r="A494" s="116" t="s">
        <v>156</v>
      </c>
      <c r="B494" s="117">
        <v>163504</v>
      </c>
      <c r="C494" s="118">
        <f t="shared" ref="C494:C505" si="88">B494+D494</f>
        <v>164141</v>
      </c>
      <c r="D494" s="118">
        <v>637</v>
      </c>
      <c r="E494" s="118">
        <v>53</v>
      </c>
      <c r="F494" s="119">
        <f>E494/D494*100</f>
        <v>8.3202511773940344</v>
      </c>
      <c r="G494" s="119">
        <v>6.6</v>
      </c>
      <c r="H494" s="117">
        <v>9092</v>
      </c>
      <c r="I494" s="117">
        <v>4501</v>
      </c>
      <c r="J494" s="117">
        <f t="shared" ref="J494:J506" si="89">H494+I494</f>
        <v>13593</v>
      </c>
      <c r="K494" s="179"/>
    </row>
    <row r="495" spans="1:11">
      <c r="A495" s="116" t="s">
        <v>157</v>
      </c>
      <c r="B495" s="117">
        <f>C494</f>
        <v>164141</v>
      </c>
      <c r="C495" s="118">
        <f t="shared" si="88"/>
        <v>164407</v>
      </c>
      <c r="D495" s="118">
        <v>266</v>
      </c>
      <c r="E495" s="118">
        <v>20</v>
      </c>
      <c r="F495" s="119">
        <f t="shared" ref="F495:F505" si="90">E495/D495*100</f>
        <v>7.518796992481203</v>
      </c>
      <c r="G495" s="119">
        <v>6.6</v>
      </c>
      <c r="H495" s="117"/>
      <c r="I495" s="117"/>
      <c r="J495" s="117">
        <f t="shared" si="89"/>
        <v>0</v>
      </c>
      <c r="K495" s="179"/>
    </row>
    <row r="496" spans="1:11">
      <c r="A496" s="116" t="s">
        <v>158</v>
      </c>
      <c r="B496" s="117">
        <f t="shared" ref="B496:B505" si="91">C495</f>
        <v>164407</v>
      </c>
      <c r="C496" s="118">
        <f t="shared" si="88"/>
        <v>164688</v>
      </c>
      <c r="D496" s="118">
        <v>281</v>
      </c>
      <c r="E496" s="118">
        <v>24</v>
      </c>
      <c r="F496" s="119">
        <f t="shared" si="90"/>
        <v>8.5409252669039155</v>
      </c>
      <c r="G496" s="119">
        <v>6.6</v>
      </c>
      <c r="H496" s="117"/>
      <c r="I496" s="117"/>
      <c r="J496" s="117">
        <f t="shared" si="89"/>
        <v>0</v>
      </c>
      <c r="K496" s="179"/>
    </row>
    <row r="497" spans="1:11">
      <c r="A497" s="116" t="s">
        <v>159</v>
      </c>
      <c r="B497" s="117">
        <f t="shared" si="91"/>
        <v>164688</v>
      </c>
      <c r="C497" s="118">
        <f t="shared" si="88"/>
        <v>165587</v>
      </c>
      <c r="D497" s="118">
        <v>899</v>
      </c>
      <c r="E497" s="118">
        <v>75</v>
      </c>
      <c r="F497" s="119">
        <f t="shared" si="90"/>
        <v>8.3426028921023345</v>
      </c>
      <c r="G497" s="119">
        <v>6.6</v>
      </c>
      <c r="H497" s="117"/>
      <c r="I497" s="117">
        <v>6184</v>
      </c>
      <c r="J497" s="117">
        <f t="shared" si="89"/>
        <v>6184</v>
      </c>
      <c r="K497" s="179"/>
    </row>
    <row r="498" spans="1:11">
      <c r="A498" s="116" t="s">
        <v>160</v>
      </c>
      <c r="B498" s="117">
        <f t="shared" si="91"/>
        <v>165587</v>
      </c>
      <c r="C498" s="118">
        <f t="shared" si="88"/>
        <v>166100</v>
      </c>
      <c r="D498" s="118">
        <v>513</v>
      </c>
      <c r="E498" s="118">
        <v>42</v>
      </c>
      <c r="F498" s="119">
        <f>E498/(D498+D497)*100</f>
        <v>2.974504249291785</v>
      </c>
      <c r="G498" s="119">
        <v>6.6</v>
      </c>
      <c r="H498" s="120"/>
      <c r="I498" s="120"/>
      <c r="J498" s="120">
        <f t="shared" si="89"/>
        <v>0</v>
      </c>
      <c r="K498" s="180"/>
    </row>
    <row r="499" spans="1:11">
      <c r="A499" s="116" t="s">
        <v>161</v>
      </c>
      <c r="B499" s="117">
        <f>C498</f>
        <v>166100</v>
      </c>
      <c r="C499" s="118">
        <f t="shared" si="88"/>
        <v>166595</v>
      </c>
      <c r="D499" s="118">
        <v>495</v>
      </c>
      <c r="E499" s="118">
        <v>41</v>
      </c>
      <c r="F499" s="119">
        <f t="shared" si="90"/>
        <v>8.2828282828282838</v>
      </c>
      <c r="G499" s="119">
        <v>6.6</v>
      </c>
      <c r="H499" s="120"/>
      <c r="I499" s="120"/>
      <c r="J499" s="120">
        <f t="shared" si="89"/>
        <v>0</v>
      </c>
      <c r="K499" s="180"/>
    </row>
    <row r="500" spans="1:11">
      <c r="A500" s="116" t="s">
        <v>162</v>
      </c>
      <c r="B500" s="117">
        <f t="shared" si="91"/>
        <v>166595</v>
      </c>
      <c r="C500" s="118">
        <f t="shared" si="88"/>
        <v>166963</v>
      </c>
      <c r="D500" s="118">
        <v>368</v>
      </c>
      <c r="E500" s="118">
        <v>28</v>
      </c>
      <c r="F500" s="119">
        <f t="shared" si="90"/>
        <v>7.608695652173914</v>
      </c>
      <c r="G500" s="119">
        <v>6.6</v>
      </c>
      <c r="H500" s="120"/>
      <c r="I500" s="120"/>
      <c r="J500" s="120">
        <f t="shared" si="89"/>
        <v>0</v>
      </c>
      <c r="K500" s="180"/>
    </row>
    <row r="501" spans="1:11">
      <c r="A501" s="116" t="s">
        <v>163</v>
      </c>
      <c r="B501" s="117">
        <f t="shared" si="91"/>
        <v>166963</v>
      </c>
      <c r="C501" s="118">
        <f t="shared" si="88"/>
        <v>167756</v>
      </c>
      <c r="D501" s="118">
        <v>793</v>
      </c>
      <c r="E501" s="118">
        <v>64</v>
      </c>
      <c r="F501" s="119">
        <f t="shared" si="90"/>
        <v>8.0706179066834807</v>
      </c>
      <c r="G501" s="119">
        <v>6.6</v>
      </c>
      <c r="H501" s="120"/>
      <c r="I501" s="120"/>
      <c r="J501" s="120">
        <f t="shared" si="89"/>
        <v>0</v>
      </c>
      <c r="K501" s="180"/>
    </row>
    <row r="502" spans="1:11">
      <c r="A502" s="116" t="s">
        <v>164</v>
      </c>
      <c r="B502" s="117">
        <f t="shared" si="91"/>
        <v>167756</v>
      </c>
      <c r="C502" s="118">
        <f t="shared" si="88"/>
        <v>168103</v>
      </c>
      <c r="D502" s="118">
        <v>347</v>
      </c>
      <c r="E502" s="118">
        <v>29</v>
      </c>
      <c r="F502" s="119">
        <f t="shared" si="90"/>
        <v>8.3573487031700289</v>
      </c>
      <c r="G502" s="119">
        <v>6.6</v>
      </c>
      <c r="H502" s="120"/>
      <c r="I502" s="120">
        <v>4732</v>
      </c>
      <c r="J502" s="120">
        <f t="shared" si="89"/>
        <v>4732</v>
      </c>
      <c r="K502" s="180"/>
    </row>
    <row r="503" spans="1:11">
      <c r="A503" s="116" t="s">
        <v>165</v>
      </c>
      <c r="B503" s="117">
        <f t="shared" si="91"/>
        <v>168103</v>
      </c>
      <c r="C503" s="118">
        <f t="shared" si="88"/>
        <v>169098</v>
      </c>
      <c r="D503" s="118">
        <v>995</v>
      </c>
      <c r="E503" s="118">
        <v>83</v>
      </c>
      <c r="F503" s="119">
        <f t="shared" si="90"/>
        <v>8.3417085427135671</v>
      </c>
      <c r="G503" s="119">
        <v>6.6</v>
      </c>
      <c r="H503" s="120"/>
      <c r="I503" s="120"/>
      <c r="J503" s="120">
        <f t="shared" si="89"/>
        <v>0</v>
      </c>
      <c r="K503" s="180"/>
    </row>
    <row r="504" spans="1:11">
      <c r="A504" s="116" t="s">
        <v>166</v>
      </c>
      <c r="B504" s="117">
        <f t="shared" si="91"/>
        <v>169098</v>
      </c>
      <c r="C504" s="118">
        <f t="shared" si="88"/>
        <v>169597</v>
      </c>
      <c r="D504" s="118">
        <v>499</v>
      </c>
      <c r="E504" s="118">
        <v>42</v>
      </c>
      <c r="F504" s="119">
        <f t="shared" si="90"/>
        <v>8.4168336673346698</v>
      </c>
      <c r="G504" s="119">
        <v>6.6</v>
      </c>
      <c r="H504" s="117"/>
      <c r="I504" s="117"/>
      <c r="J504" s="117">
        <f t="shared" si="89"/>
        <v>0</v>
      </c>
      <c r="K504" s="179"/>
    </row>
    <row r="505" spans="1:11">
      <c r="A505" s="116" t="s">
        <v>167</v>
      </c>
      <c r="B505" s="117">
        <f t="shared" si="91"/>
        <v>169597</v>
      </c>
      <c r="C505" s="118">
        <f t="shared" si="88"/>
        <v>170189</v>
      </c>
      <c r="D505" s="118">
        <v>592</v>
      </c>
      <c r="E505" s="118">
        <v>49</v>
      </c>
      <c r="F505" s="119">
        <f t="shared" si="90"/>
        <v>8.2770270270270263</v>
      </c>
      <c r="G505" s="119">
        <v>6.6</v>
      </c>
      <c r="H505" s="117"/>
      <c r="I505" s="117"/>
      <c r="J505" s="117">
        <f t="shared" si="89"/>
        <v>0</v>
      </c>
      <c r="K505" s="179"/>
    </row>
    <row r="506" spans="1:11" ht="15.75" thickBot="1">
      <c r="A506" s="181" t="s">
        <v>168</v>
      </c>
      <c r="B506" s="182"/>
      <c r="C506" s="183"/>
      <c r="D506" s="183">
        <f>SUM(D494:D505)</f>
        <v>6685</v>
      </c>
      <c r="E506" s="183">
        <f>SUM(E494:E505)</f>
        <v>550</v>
      </c>
      <c r="F506" s="184">
        <f>E506/D506*100</f>
        <v>8.2273747195213165</v>
      </c>
      <c r="G506" s="185">
        <v>6.6</v>
      </c>
      <c r="H506" s="182">
        <f>SUM(H494:H505)</f>
        <v>9092</v>
      </c>
      <c r="I506" s="182">
        <f>SUM(I494:I505)</f>
        <v>15417</v>
      </c>
      <c r="J506" s="182">
        <f t="shared" si="89"/>
        <v>24509</v>
      </c>
      <c r="K506" s="186">
        <f>SUM(K494:K505)</f>
        <v>0</v>
      </c>
    </row>
    <row r="507" spans="1:11" ht="15.75" thickBot="1"/>
    <row r="508" spans="1:11" ht="18.75">
      <c r="A508" s="146" t="s">
        <v>1</v>
      </c>
      <c r="B508" s="147" t="s">
        <v>52</v>
      </c>
      <c r="C508" s="148"/>
      <c r="D508" s="148"/>
      <c r="E508" s="148"/>
      <c r="F508" s="148"/>
      <c r="G508" s="148"/>
      <c r="H508" s="148"/>
      <c r="I508" s="148"/>
      <c r="J508" s="148"/>
      <c r="K508" s="149"/>
    </row>
    <row r="509" spans="1:11">
      <c r="A509" s="101" t="s">
        <v>151</v>
      </c>
      <c r="B509" s="110" t="s">
        <v>186</v>
      </c>
      <c r="C509" s="103"/>
      <c r="D509" s="103"/>
      <c r="E509" s="103"/>
      <c r="F509" s="103"/>
      <c r="G509" s="103"/>
      <c r="H509" s="103"/>
      <c r="I509" s="103"/>
      <c r="J509" s="103"/>
      <c r="K509" s="150"/>
    </row>
    <row r="510" spans="1:11">
      <c r="A510" s="101" t="s">
        <v>152</v>
      </c>
      <c r="B510" s="110" t="s">
        <v>182</v>
      </c>
      <c r="C510" s="103"/>
      <c r="D510" s="103"/>
      <c r="E510" s="103"/>
      <c r="F510" s="103"/>
      <c r="G510" s="103"/>
      <c r="H510" s="103"/>
      <c r="I510" s="103"/>
      <c r="J510" s="103"/>
      <c r="K510" s="150"/>
    </row>
    <row r="511" spans="1:11">
      <c r="A511" s="101" t="s">
        <v>6</v>
      </c>
      <c r="B511" s="107">
        <v>9403</v>
      </c>
      <c r="C511" s="103"/>
      <c r="D511" s="103"/>
      <c r="E511" s="103"/>
      <c r="F511" s="103"/>
      <c r="G511" s="103"/>
      <c r="H511" s="103"/>
      <c r="I511" s="103"/>
      <c r="J511" s="103"/>
      <c r="K511" s="150"/>
    </row>
    <row r="512" spans="1:11">
      <c r="A512" s="101" t="s">
        <v>153</v>
      </c>
      <c r="B512" s="110" t="s">
        <v>54</v>
      </c>
      <c r="C512" s="103"/>
      <c r="D512" s="103"/>
      <c r="E512" s="103"/>
      <c r="F512" s="103"/>
      <c r="G512" s="103"/>
      <c r="H512" s="103"/>
      <c r="I512" s="103"/>
      <c r="J512" s="103"/>
      <c r="K512" s="150"/>
    </row>
    <row r="513" spans="1:11">
      <c r="A513" s="101" t="s">
        <v>154</v>
      </c>
      <c r="B513" s="107">
        <v>2009</v>
      </c>
      <c r="C513" s="103"/>
      <c r="D513" s="103"/>
      <c r="E513" s="103"/>
      <c r="F513" s="103"/>
      <c r="G513" s="103"/>
      <c r="H513" s="103"/>
      <c r="I513" s="103"/>
      <c r="J513" s="103"/>
      <c r="K513" s="150"/>
    </row>
    <row r="514" spans="1:11">
      <c r="A514" s="99"/>
      <c r="B514" s="105"/>
      <c r="C514" s="105"/>
      <c r="D514" s="105"/>
      <c r="E514" s="105"/>
      <c r="F514" s="105"/>
      <c r="G514" s="105"/>
      <c r="H514" s="105"/>
      <c r="I514" s="105"/>
      <c r="J514" s="105"/>
      <c r="K514" s="151"/>
    </row>
    <row r="515" spans="1:11" ht="75">
      <c r="A515" s="108"/>
      <c r="B515" s="109" t="s">
        <v>170</v>
      </c>
      <c r="C515" s="109" t="s">
        <v>171</v>
      </c>
      <c r="D515" s="109" t="s">
        <v>173</v>
      </c>
      <c r="E515" s="109" t="s">
        <v>174</v>
      </c>
      <c r="F515" s="109" t="s">
        <v>177</v>
      </c>
      <c r="G515" s="109" t="s">
        <v>175</v>
      </c>
      <c r="H515" s="109" t="s">
        <v>172</v>
      </c>
      <c r="I515" s="109" t="s">
        <v>178</v>
      </c>
      <c r="J515" s="109" t="s">
        <v>179</v>
      </c>
      <c r="K515" s="152" t="s">
        <v>176</v>
      </c>
    </row>
    <row r="516" spans="1:11">
      <c r="A516" s="116" t="s">
        <v>156</v>
      </c>
      <c r="B516" s="117">
        <v>46894</v>
      </c>
      <c r="C516" s="118">
        <f t="shared" ref="C516:C527" si="92">B516+D516</f>
        <v>47217</v>
      </c>
      <c r="D516" s="118">
        <v>323</v>
      </c>
      <c r="E516" s="118">
        <v>38.700000000000003</v>
      </c>
      <c r="F516" s="119">
        <f>E516/D516*100</f>
        <v>11.981424148606813</v>
      </c>
      <c r="G516" s="119">
        <v>6.2</v>
      </c>
      <c r="H516" s="117">
        <v>6458</v>
      </c>
      <c r="I516" s="117">
        <v>2715</v>
      </c>
      <c r="J516" s="117">
        <f t="shared" ref="J516:J528" si="93">H516+I516</f>
        <v>9173</v>
      </c>
      <c r="K516" s="179"/>
    </row>
    <row r="517" spans="1:11">
      <c r="A517" s="116" t="s">
        <v>157</v>
      </c>
      <c r="B517" s="117">
        <f t="shared" ref="B517:B527" si="94">C516</f>
        <v>47217</v>
      </c>
      <c r="C517" s="118">
        <f t="shared" si="92"/>
        <v>47555</v>
      </c>
      <c r="D517" s="118">
        <v>338</v>
      </c>
      <c r="E517" s="118">
        <v>33</v>
      </c>
      <c r="F517" s="119">
        <f t="shared" ref="F517:F527" si="95">E517/D517*100</f>
        <v>9.7633136094674562</v>
      </c>
      <c r="G517" s="119">
        <v>6.2</v>
      </c>
      <c r="H517" s="117"/>
      <c r="I517" s="117"/>
      <c r="J517" s="117">
        <f t="shared" si="93"/>
        <v>0</v>
      </c>
      <c r="K517" s="179"/>
    </row>
    <row r="518" spans="1:11">
      <c r="A518" s="116" t="s">
        <v>158</v>
      </c>
      <c r="B518" s="117">
        <f t="shared" si="94"/>
        <v>47555</v>
      </c>
      <c r="C518" s="118">
        <f t="shared" si="92"/>
        <v>47838</v>
      </c>
      <c r="D518" s="118">
        <v>283</v>
      </c>
      <c r="E518" s="118">
        <v>30</v>
      </c>
      <c r="F518" s="119">
        <f t="shared" si="95"/>
        <v>10.600706713780919</v>
      </c>
      <c r="G518" s="119">
        <v>6.2</v>
      </c>
      <c r="H518" s="117"/>
      <c r="I518" s="117">
        <v>3227</v>
      </c>
      <c r="J518" s="117">
        <f t="shared" si="93"/>
        <v>3227</v>
      </c>
      <c r="K518" s="179"/>
    </row>
    <row r="519" spans="1:11">
      <c r="A519" s="116" t="s">
        <v>159</v>
      </c>
      <c r="B519" s="117">
        <f t="shared" si="94"/>
        <v>47838</v>
      </c>
      <c r="C519" s="118">
        <f t="shared" si="92"/>
        <v>48090</v>
      </c>
      <c r="D519" s="118">
        <v>252</v>
      </c>
      <c r="E519" s="118">
        <v>25</v>
      </c>
      <c r="F519" s="119">
        <f t="shared" si="95"/>
        <v>9.9206349206349209</v>
      </c>
      <c r="G519" s="119">
        <v>6.2</v>
      </c>
      <c r="H519" s="117"/>
      <c r="I519" s="117"/>
      <c r="J519" s="117">
        <f t="shared" si="93"/>
        <v>0</v>
      </c>
      <c r="K519" s="179"/>
    </row>
    <row r="520" spans="1:11">
      <c r="A520" s="116" t="s">
        <v>160</v>
      </c>
      <c r="B520" s="117">
        <f t="shared" si="94"/>
        <v>48090</v>
      </c>
      <c r="C520" s="118">
        <f t="shared" si="92"/>
        <v>48397</v>
      </c>
      <c r="D520" s="118">
        <v>307</v>
      </c>
      <c r="E520" s="118">
        <v>41</v>
      </c>
      <c r="F520" s="119">
        <f>E520/(D520+D519+D518)*100</f>
        <v>4.8693586698337299</v>
      </c>
      <c r="G520" s="119">
        <v>6.2</v>
      </c>
      <c r="H520" s="120"/>
      <c r="I520" s="120"/>
      <c r="J520" s="120">
        <f t="shared" si="93"/>
        <v>0</v>
      </c>
      <c r="K520" s="180"/>
    </row>
    <row r="521" spans="1:11">
      <c r="A521" s="116" t="s">
        <v>161</v>
      </c>
      <c r="B521" s="117">
        <f t="shared" si="94"/>
        <v>48397</v>
      </c>
      <c r="C521" s="118">
        <f t="shared" si="92"/>
        <v>48772</v>
      </c>
      <c r="D521" s="118">
        <v>375</v>
      </c>
      <c r="E521" s="118">
        <v>49</v>
      </c>
      <c r="F521" s="119">
        <f t="shared" si="95"/>
        <v>13.066666666666665</v>
      </c>
      <c r="G521" s="119">
        <v>6.2</v>
      </c>
      <c r="H521" s="120"/>
      <c r="I521" s="120"/>
      <c r="J521" s="120">
        <f t="shared" si="93"/>
        <v>0</v>
      </c>
      <c r="K521" s="180"/>
    </row>
    <row r="522" spans="1:11">
      <c r="A522" s="116" t="s">
        <v>162</v>
      </c>
      <c r="B522" s="117">
        <f t="shared" si="94"/>
        <v>48772</v>
      </c>
      <c r="C522" s="118">
        <f t="shared" si="92"/>
        <v>49081</v>
      </c>
      <c r="D522" s="118">
        <v>309</v>
      </c>
      <c r="E522" s="118">
        <v>32</v>
      </c>
      <c r="F522" s="119">
        <f t="shared" si="95"/>
        <v>10.355987055016183</v>
      </c>
      <c r="G522" s="119">
        <v>6.2</v>
      </c>
      <c r="H522" s="120"/>
      <c r="I522" s="120"/>
      <c r="J522" s="120">
        <f t="shared" si="93"/>
        <v>0</v>
      </c>
      <c r="K522" s="180"/>
    </row>
    <row r="523" spans="1:11">
      <c r="A523" s="116" t="s">
        <v>163</v>
      </c>
      <c r="B523" s="117">
        <f t="shared" si="94"/>
        <v>49081</v>
      </c>
      <c r="C523" s="118">
        <f t="shared" si="92"/>
        <v>49416</v>
      </c>
      <c r="D523" s="118">
        <v>335</v>
      </c>
      <c r="E523" s="118">
        <v>46</v>
      </c>
      <c r="F523" s="119">
        <f t="shared" si="95"/>
        <v>13.73134328358209</v>
      </c>
      <c r="G523" s="119">
        <v>6.2</v>
      </c>
      <c r="H523" s="120"/>
      <c r="I523" s="120"/>
      <c r="J523" s="120">
        <f t="shared" si="93"/>
        <v>0</v>
      </c>
      <c r="K523" s="180"/>
    </row>
    <row r="524" spans="1:11">
      <c r="A524" s="116" t="s">
        <v>164</v>
      </c>
      <c r="B524" s="117">
        <f t="shared" si="94"/>
        <v>49416</v>
      </c>
      <c r="C524" s="118">
        <f t="shared" si="92"/>
        <v>49715</v>
      </c>
      <c r="D524" s="118">
        <v>299</v>
      </c>
      <c r="E524" s="118">
        <v>36</v>
      </c>
      <c r="F524" s="119">
        <f t="shared" si="95"/>
        <v>12.040133779264215</v>
      </c>
      <c r="G524" s="119">
        <v>6.2</v>
      </c>
      <c r="H524" s="120"/>
      <c r="I524" s="120"/>
      <c r="J524" s="120">
        <f t="shared" si="93"/>
        <v>0</v>
      </c>
      <c r="K524" s="180"/>
    </row>
    <row r="525" spans="1:11">
      <c r="A525" s="116" t="s">
        <v>165</v>
      </c>
      <c r="B525" s="117">
        <f t="shared" si="94"/>
        <v>49715</v>
      </c>
      <c r="C525" s="118">
        <f t="shared" si="92"/>
        <v>50091</v>
      </c>
      <c r="D525" s="118">
        <v>376</v>
      </c>
      <c r="E525" s="118">
        <v>40</v>
      </c>
      <c r="F525" s="119">
        <f t="shared" si="95"/>
        <v>10.638297872340425</v>
      </c>
      <c r="G525" s="119">
        <v>6.2</v>
      </c>
      <c r="H525" s="120"/>
      <c r="I525" s="120"/>
      <c r="J525" s="120">
        <f t="shared" si="93"/>
        <v>0</v>
      </c>
      <c r="K525" s="180"/>
    </row>
    <row r="526" spans="1:11">
      <c r="A526" s="116" t="s">
        <v>166</v>
      </c>
      <c r="B526" s="117">
        <f t="shared" si="94"/>
        <v>50091</v>
      </c>
      <c r="C526" s="118">
        <f t="shared" si="92"/>
        <v>50482</v>
      </c>
      <c r="D526" s="118">
        <v>391</v>
      </c>
      <c r="E526" s="118">
        <v>38</v>
      </c>
      <c r="F526" s="119">
        <f t="shared" si="95"/>
        <v>9.7186700767263421</v>
      </c>
      <c r="G526" s="119">
        <v>6.2</v>
      </c>
      <c r="H526" s="117"/>
      <c r="I526" s="117"/>
      <c r="J526" s="117">
        <f t="shared" si="93"/>
        <v>0</v>
      </c>
      <c r="K526" s="179"/>
    </row>
    <row r="527" spans="1:11">
      <c r="A527" s="116" t="s">
        <v>167</v>
      </c>
      <c r="B527" s="117">
        <f t="shared" si="94"/>
        <v>50482</v>
      </c>
      <c r="C527" s="118">
        <f t="shared" si="92"/>
        <v>50778</v>
      </c>
      <c r="D527" s="118">
        <v>296</v>
      </c>
      <c r="E527" s="118">
        <v>32</v>
      </c>
      <c r="F527" s="119">
        <f t="shared" si="95"/>
        <v>10.810810810810811</v>
      </c>
      <c r="G527" s="119">
        <v>6.2</v>
      </c>
      <c r="H527" s="117"/>
      <c r="I527" s="117"/>
      <c r="J527" s="117">
        <f t="shared" si="93"/>
        <v>0</v>
      </c>
      <c r="K527" s="179"/>
    </row>
    <row r="528" spans="1:11" ht="15.75" thickBot="1">
      <c r="A528" s="181" t="s">
        <v>168</v>
      </c>
      <c r="B528" s="182"/>
      <c r="C528" s="183"/>
      <c r="D528" s="183">
        <f>SUM(D516:D527)</f>
        <v>3884</v>
      </c>
      <c r="E528" s="183">
        <f>SUM(E516:E527)</f>
        <v>440.7</v>
      </c>
      <c r="F528" s="184">
        <f>E528/D528*100</f>
        <v>11.346549948506695</v>
      </c>
      <c r="G528" s="185">
        <v>6.2</v>
      </c>
      <c r="H528" s="182">
        <f>SUM(H516:H527)</f>
        <v>6458</v>
      </c>
      <c r="I528" s="182">
        <f>SUM(I516:I527)</f>
        <v>5942</v>
      </c>
      <c r="J528" s="182">
        <f t="shared" si="93"/>
        <v>12400</v>
      </c>
      <c r="K528" s="186">
        <f>SUM(K516:K527)</f>
        <v>0</v>
      </c>
    </row>
    <row r="529" spans="1:11" ht="15.75" thickBot="1"/>
    <row r="530" spans="1:11" ht="18.75">
      <c r="A530" s="146" t="s">
        <v>1</v>
      </c>
      <c r="B530" s="147" t="s">
        <v>55</v>
      </c>
      <c r="C530" s="148"/>
      <c r="D530" s="148"/>
      <c r="E530" s="148"/>
      <c r="F530" s="148"/>
      <c r="G530" s="148"/>
      <c r="H530" s="148"/>
      <c r="I530" s="148"/>
      <c r="J530" s="148"/>
      <c r="K530" s="149"/>
    </row>
    <row r="531" spans="1:11">
      <c r="A531" s="101" t="s">
        <v>151</v>
      </c>
      <c r="B531" s="110" t="s">
        <v>188</v>
      </c>
      <c r="C531" s="103"/>
      <c r="D531" s="103"/>
      <c r="E531" s="103"/>
      <c r="F531" s="103"/>
      <c r="G531" s="103"/>
      <c r="H531" s="103"/>
      <c r="I531" s="103"/>
      <c r="J531" s="103"/>
      <c r="K531" s="150"/>
    </row>
    <row r="532" spans="1:11">
      <c r="A532" s="101" t="s">
        <v>152</v>
      </c>
      <c r="B532" s="110" t="s">
        <v>182</v>
      </c>
      <c r="C532" s="103"/>
      <c r="D532" s="103"/>
      <c r="E532" s="103"/>
      <c r="F532" s="103"/>
      <c r="G532" s="103"/>
      <c r="H532" s="103"/>
      <c r="I532" s="103"/>
      <c r="J532" s="103"/>
      <c r="K532" s="150"/>
    </row>
    <row r="533" spans="1:11">
      <c r="A533" s="101" t="s">
        <v>6</v>
      </c>
      <c r="B533" s="107">
        <v>9403</v>
      </c>
      <c r="C533" s="103"/>
      <c r="D533" s="103"/>
      <c r="E533" s="103"/>
      <c r="F533" s="103"/>
      <c r="G533" s="103"/>
      <c r="H533" s="103"/>
      <c r="I533" s="103"/>
      <c r="J533" s="103"/>
      <c r="K533" s="150"/>
    </row>
    <row r="534" spans="1:11">
      <c r="A534" s="101" t="s">
        <v>153</v>
      </c>
      <c r="B534" s="110" t="s">
        <v>57</v>
      </c>
      <c r="C534" s="103"/>
      <c r="D534" s="103"/>
      <c r="E534" s="103"/>
      <c r="F534" s="103"/>
      <c r="G534" s="103"/>
      <c r="H534" s="103"/>
      <c r="I534" s="103"/>
      <c r="J534" s="103"/>
      <c r="K534" s="150"/>
    </row>
    <row r="535" spans="1:11">
      <c r="A535" s="101" t="s">
        <v>154</v>
      </c>
      <c r="B535" s="107">
        <v>2010</v>
      </c>
      <c r="C535" s="103"/>
      <c r="D535" s="103"/>
      <c r="E535" s="103"/>
      <c r="F535" s="103"/>
      <c r="G535" s="103"/>
      <c r="H535" s="103"/>
      <c r="I535" s="103"/>
      <c r="J535" s="103"/>
      <c r="K535" s="150"/>
    </row>
    <row r="536" spans="1:11">
      <c r="A536" s="99"/>
      <c r="B536" s="105"/>
      <c r="C536" s="105"/>
      <c r="D536" s="105"/>
      <c r="E536" s="105"/>
      <c r="F536" s="105"/>
      <c r="G536" s="105"/>
      <c r="H536" s="105"/>
      <c r="I536" s="105"/>
      <c r="J536" s="105"/>
      <c r="K536" s="151"/>
    </row>
    <row r="537" spans="1:11" ht="75">
      <c r="A537" s="108"/>
      <c r="B537" s="109" t="s">
        <v>170</v>
      </c>
      <c r="C537" s="109" t="s">
        <v>171</v>
      </c>
      <c r="D537" s="109" t="s">
        <v>173</v>
      </c>
      <c r="E537" s="109" t="s">
        <v>174</v>
      </c>
      <c r="F537" s="109" t="s">
        <v>177</v>
      </c>
      <c r="G537" s="109" t="s">
        <v>175</v>
      </c>
      <c r="H537" s="109" t="s">
        <v>172</v>
      </c>
      <c r="I537" s="109" t="s">
        <v>178</v>
      </c>
      <c r="J537" s="109" t="s">
        <v>179</v>
      </c>
      <c r="K537" s="152" t="s">
        <v>176</v>
      </c>
    </row>
    <row r="538" spans="1:11">
      <c r="A538" s="116" t="s">
        <v>156</v>
      </c>
      <c r="B538" s="117">
        <v>128326</v>
      </c>
      <c r="C538" s="118">
        <f t="shared" ref="C538:C549" si="96">B538+D538</f>
        <v>129318</v>
      </c>
      <c r="D538" s="118">
        <v>992</v>
      </c>
      <c r="E538" s="118">
        <v>95</v>
      </c>
      <c r="F538" s="119">
        <f>E538/D538*100</f>
        <v>9.5766129032258061</v>
      </c>
      <c r="G538" s="119">
        <v>10.8</v>
      </c>
      <c r="H538" s="117"/>
      <c r="I538" s="117"/>
      <c r="J538" s="117">
        <f t="shared" ref="J538:J550" si="97">H538+I538</f>
        <v>0</v>
      </c>
      <c r="K538" s="179"/>
    </row>
    <row r="539" spans="1:11">
      <c r="A539" s="116" t="s">
        <v>157</v>
      </c>
      <c r="B539" s="117">
        <f>C538</f>
        <v>129318</v>
      </c>
      <c r="C539" s="118">
        <f t="shared" si="96"/>
        <v>130962</v>
      </c>
      <c r="D539" s="118">
        <v>1644</v>
      </c>
      <c r="E539" s="118">
        <v>163</v>
      </c>
      <c r="F539" s="119">
        <f t="shared" ref="F539:F549" si="98">E539/D539*100</f>
        <v>9.9148418491484183</v>
      </c>
      <c r="G539" s="119">
        <v>10.8</v>
      </c>
      <c r="H539" s="117"/>
      <c r="I539" s="117"/>
      <c r="J539" s="117">
        <f t="shared" si="97"/>
        <v>0</v>
      </c>
      <c r="K539" s="179"/>
    </row>
    <row r="540" spans="1:11">
      <c r="A540" s="116" t="s">
        <v>158</v>
      </c>
      <c r="B540" s="117">
        <f t="shared" ref="B540:B549" si="99">C539</f>
        <v>130962</v>
      </c>
      <c r="C540" s="118">
        <f t="shared" si="96"/>
        <v>131752</v>
      </c>
      <c r="D540" s="118">
        <v>790</v>
      </c>
      <c r="E540" s="118">
        <v>54</v>
      </c>
      <c r="F540" s="119">
        <f t="shared" si="98"/>
        <v>6.8354430379746836</v>
      </c>
      <c r="G540" s="119">
        <v>10.8</v>
      </c>
      <c r="H540" s="117"/>
      <c r="I540" s="117"/>
      <c r="J540" s="117">
        <f t="shared" si="97"/>
        <v>0</v>
      </c>
      <c r="K540" s="179"/>
    </row>
    <row r="541" spans="1:11">
      <c r="A541" s="116" t="s">
        <v>159</v>
      </c>
      <c r="B541" s="117">
        <f t="shared" si="99"/>
        <v>131752</v>
      </c>
      <c r="C541" s="118">
        <f t="shared" si="96"/>
        <v>133406</v>
      </c>
      <c r="D541" s="118">
        <v>1654</v>
      </c>
      <c r="E541" s="118">
        <v>176</v>
      </c>
      <c r="F541" s="119">
        <f t="shared" si="98"/>
        <v>10.640870616686819</v>
      </c>
      <c r="G541" s="119">
        <v>10.8</v>
      </c>
      <c r="H541" s="117"/>
      <c r="I541" s="117"/>
      <c r="J541" s="117">
        <f t="shared" si="97"/>
        <v>0</v>
      </c>
      <c r="K541" s="179"/>
    </row>
    <row r="542" spans="1:11">
      <c r="A542" s="116" t="s">
        <v>160</v>
      </c>
      <c r="B542" s="117">
        <f t="shared" si="99"/>
        <v>133406</v>
      </c>
      <c r="C542" s="118">
        <f t="shared" si="96"/>
        <v>133927</v>
      </c>
      <c r="D542" s="118">
        <v>521</v>
      </c>
      <c r="E542" s="118">
        <v>47</v>
      </c>
      <c r="F542" s="119">
        <f t="shared" si="98"/>
        <v>9.021113243761997</v>
      </c>
      <c r="G542" s="119">
        <v>10.8</v>
      </c>
      <c r="H542" s="120"/>
      <c r="I542" s="120"/>
      <c r="J542" s="120">
        <f t="shared" si="97"/>
        <v>0</v>
      </c>
      <c r="K542" s="180"/>
    </row>
    <row r="543" spans="1:11">
      <c r="A543" s="116" t="s">
        <v>161</v>
      </c>
      <c r="B543" s="117">
        <f t="shared" si="99"/>
        <v>133927</v>
      </c>
      <c r="C543" s="118">
        <f t="shared" si="96"/>
        <v>134832</v>
      </c>
      <c r="D543" s="118">
        <v>905</v>
      </c>
      <c r="E543" s="118">
        <v>98</v>
      </c>
      <c r="F543" s="119">
        <f t="shared" si="98"/>
        <v>10.828729281767956</v>
      </c>
      <c r="G543" s="119">
        <v>10.8</v>
      </c>
      <c r="H543" s="120"/>
      <c r="I543" s="120"/>
      <c r="J543" s="120">
        <f t="shared" si="97"/>
        <v>0</v>
      </c>
      <c r="K543" s="180"/>
    </row>
    <row r="544" spans="1:11">
      <c r="A544" s="116" t="s">
        <v>162</v>
      </c>
      <c r="B544" s="117">
        <f t="shared" si="99"/>
        <v>134832</v>
      </c>
      <c r="C544" s="118">
        <f t="shared" si="96"/>
        <v>135730</v>
      </c>
      <c r="D544" s="118">
        <v>898</v>
      </c>
      <c r="E544" s="118">
        <v>100</v>
      </c>
      <c r="F544" s="119">
        <f t="shared" si="98"/>
        <v>11.1358574610245</v>
      </c>
      <c r="G544" s="119">
        <v>10.8</v>
      </c>
      <c r="H544" s="120"/>
      <c r="I544" s="120"/>
      <c r="J544" s="120">
        <f t="shared" si="97"/>
        <v>0</v>
      </c>
      <c r="K544" s="180"/>
    </row>
    <row r="545" spans="1:11">
      <c r="A545" s="116" t="s">
        <v>163</v>
      </c>
      <c r="B545" s="117">
        <f t="shared" si="99"/>
        <v>135730</v>
      </c>
      <c r="C545" s="118">
        <f t="shared" si="96"/>
        <v>136394</v>
      </c>
      <c r="D545" s="118">
        <v>664</v>
      </c>
      <c r="E545" s="118">
        <v>46</v>
      </c>
      <c r="F545" s="119">
        <f t="shared" si="98"/>
        <v>6.927710843373494</v>
      </c>
      <c r="G545" s="119">
        <v>10.8</v>
      </c>
      <c r="H545" s="120">
        <v>19013</v>
      </c>
      <c r="I545" s="120"/>
      <c r="J545" s="120">
        <f t="shared" si="97"/>
        <v>19013</v>
      </c>
      <c r="K545" s="180"/>
    </row>
    <row r="546" spans="1:11">
      <c r="A546" s="116" t="s">
        <v>164</v>
      </c>
      <c r="B546" s="117">
        <f t="shared" si="99"/>
        <v>136394</v>
      </c>
      <c r="C546" s="118">
        <f t="shared" si="96"/>
        <v>137690</v>
      </c>
      <c r="D546" s="118">
        <v>1296</v>
      </c>
      <c r="E546" s="118">
        <v>168</v>
      </c>
      <c r="F546" s="119">
        <f t="shared" si="98"/>
        <v>12.962962962962962</v>
      </c>
      <c r="G546" s="119">
        <v>10.8</v>
      </c>
      <c r="H546" s="120"/>
      <c r="I546" s="120"/>
      <c r="J546" s="120">
        <f t="shared" si="97"/>
        <v>0</v>
      </c>
      <c r="K546" s="180"/>
    </row>
    <row r="547" spans="1:11">
      <c r="A547" s="116" t="s">
        <v>165</v>
      </c>
      <c r="B547" s="117">
        <f t="shared" si="99"/>
        <v>137690</v>
      </c>
      <c r="C547" s="118">
        <f t="shared" si="96"/>
        <v>139194</v>
      </c>
      <c r="D547" s="118">
        <v>1504</v>
      </c>
      <c r="E547" s="118">
        <v>148</v>
      </c>
      <c r="F547" s="119">
        <f t="shared" si="98"/>
        <v>9.8404255319148941</v>
      </c>
      <c r="G547" s="119">
        <v>10.8</v>
      </c>
      <c r="H547" s="120"/>
      <c r="I547" s="120"/>
      <c r="J547" s="120">
        <f t="shared" si="97"/>
        <v>0</v>
      </c>
      <c r="K547" s="180"/>
    </row>
    <row r="548" spans="1:11">
      <c r="A548" s="116" t="s">
        <v>166</v>
      </c>
      <c r="B548" s="117">
        <f t="shared" si="99"/>
        <v>139194</v>
      </c>
      <c r="C548" s="118">
        <f t="shared" si="96"/>
        <v>140038</v>
      </c>
      <c r="D548" s="118">
        <v>844</v>
      </c>
      <c r="E548" s="118">
        <v>81</v>
      </c>
      <c r="F548" s="119">
        <f t="shared" si="98"/>
        <v>9.597156398104266</v>
      </c>
      <c r="G548" s="119">
        <v>10.8</v>
      </c>
      <c r="H548" s="117"/>
      <c r="I548" s="117"/>
      <c r="J548" s="117">
        <f t="shared" si="97"/>
        <v>0</v>
      </c>
      <c r="K548" s="179"/>
    </row>
    <row r="549" spans="1:11">
      <c r="A549" s="116" t="s">
        <v>167</v>
      </c>
      <c r="B549" s="117">
        <f t="shared" si="99"/>
        <v>140038</v>
      </c>
      <c r="C549" s="118">
        <f t="shared" si="96"/>
        <v>140790</v>
      </c>
      <c r="D549" s="118">
        <v>752</v>
      </c>
      <c r="E549" s="118">
        <v>96</v>
      </c>
      <c r="F549" s="119">
        <f t="shared" si="98"/>
        <v>12.76595744680851</v>
      </c>
      <c r="G549" s="119">
        <v>10.8</v>
      </c>
      <c r="H549" s="117"/>
      <c r="I549" s="117"/>
      <c r="J549" s="117">
        <f t="shared" si="97"/>
        <v>0</v>
      </c>
      <c r="K549" s="179"/>
    </row>
    <row r="550" spans="1:11" ht="15.75" thickBot="1">
      <c r="A550" s="181" t="s">
        <v>168</v>
      </c>
      <c r="B550" s="182"/>
      <c r="C550" s="183"/>
      <c r="D550" s="183">
        <f>SUM(D538:D549)</f>
        <v>12464</v>
      </c>
      <c r="E550" s="183">
        <f>SUM(E538:E549)</f>
        <v>1272</v>
      </c>
      <c r="F550" s="184">
        <f>E550/D550*100</f>
        <v>10.205391527599486</v>
      </c>
      <c r="G550" s="185">
        <v>10.8</v>
      </c>
      <c r="H550" s="182">
        <f>SUM(H538:H549)</f>
        <v>19013</v>
      </c>
      <c r="I550" s="182">
        <f>SUM(I538:I549)</f>
        <v>0</v>
      </c>
      <c r="J550" s="182">
        <f t="shared" si="97"/>
        <v>19013</v>
      </c>
      <c r="K550" s="186">
        <f>SUM(K538:K549)</f>
        <v>0</v>
      </c>
    </row>
    <row r="551" spans="1:11" ht="15.75" thickBot="1"/>
    <row r="552" spans="1:11" ht="18.75">
      <c r="A552" s="146" t="s">
        <v>1</v>
      </c>
      <c r="B552" s="147" t="s">
        <v>58</v>
      </c>
      <c r="C552" s="148"/>
      <c r="D552" s="148"/>
      <c r="E552" s="148"/>
      <c r="F552" s="148"/>
      <c r="G552" s="148"/>
      <c r="H552" s="148"/>
      <c r="I552" s="148"/>
      <c r="J552" s="148"/>
      <c r="K552" s="149"/>
    </row>
    <row r="553" spans="1:11">
      <c r="A553" s="101" t="s">
        <v>151</v>
      </c>
      <c r="B553" s="110" t="s">
        <v>189</v>
      </c>
      <c r="C553" s="103"/>
      <c r="D553" s="103"/>
      <c r="E553" s="103"/>
      <c r="F553" s="103"/>
      <c r="G553" s="103"/>
      <c r="H553" s="103"/>
      <c r="I553" s="103"/>
      <c r="J553" s="103"/>
      <c r="K553" s="150"/>
    </row>
    <row r="554" spans="1:11">
      <c r="A554" s="101" t="s">
        <v>152</v>
      </c>
      <c r="B554" s="110" t="s">
        <v>182</v>
      </c>
      <c r="C554" s="103"/>
      <c r="D554" s="103"/>
      <c r="E554" s="103"/>
      <c r="F554" s="103"/>
      <c r="G554" s="103"/>
      <c r="H554" s="103"/>
      <c r="I554" s="103"/>
      <c r="J554" s="103"/>
      <c r="K554" s="150"/>
    </row>
    <row r="555" spans="1:11">
      <c r="A555" s="101" t="s">
        <v>6</v>
      </c>
      <c r="B555" s="107">
        <v>4692</v>
      </c>
      <c r="C555" s="103"/>
      <c r="D555" s="216"/>
      <c r="E555" s="103"/>
      <c r="F555" s="103"/>
      <c r="G555" s="103"/>
      <c r="H555" s="103"/>
      <c r="I555" s="103"/>
      <c r="J555" s="103"/>
      <c r="K555" s="150"/>
    </row>
    <row r="556" spans="1:11">
      <c r="A556" s="101" t="s">
        <v>153</v>
      </c>
      <c r="B556" s="110" t="s">
        <v>134</v>
      </c>
      <c r="C556" s="103"/>
      <c r="D556" s="216"/>
      <c r="E556" s="103"/>
      <c r="F556" s="103"/>
      <c r="G556" s="103"/>
      <c r="H556" s="103"/>
      <c r="I556" s="103"/>
      <c r="J556" s="103"/>
      <c r="K556" s="150"/>
    </row>
    <row r="557" spans="1:11">
      <c r="A557" s="101" t="s">
        <v>154</v>
      </c>
      <c r="B557" s="107">
        <v>2010</v>
      </c>
      <c r="C557" s="103"/>
      <c r="D557" s="103"/>
      <c r="E557" s="103"/>
      <c r="F557" s="103"/>
      <c r="G557" s="103"/>
      <c r="H557" s="103"/>
      <c r="I557" s="103"/>
      <c r="J557" s="103"/>
      <c r="K557" s="150"/>
    </row>
    <row r="558" spans="1:11">
      <c r="A558" s="99"/>
      <c r="B558" s="105"/>
      <c r="C558" s="105"/>
      <c r="D558" s="105"/>
      <c r="E558" s="105"/>
      <c r="F558" s="105"/>
      <c r="G558" s="105"/>
      <c r="H558" s="105"/>
      <c r="I558" s="105"/>
      <c r="J558" s="105"/>
      <c r="K558" s="151"/>
    </row>
    <row r="559" spans="1:11" ht="75">
      <c r="A559" s="108"/>
      <c r="B559" s="109" t="s">
        <v>170</v>
      </c>
      <c r="C559" s="109" t="s">
        <v>171</v>
      </c>
      <c r="D559" s="109" t="s">
        <v>173</v>
      </c>
      <c r="E559" s="109" t="s">
        <v>174</v>
      </c>
      <c r="F559" s="109" t="s">
        <v>177</v>
      </c>
      <c r="G559" s="109" t="s">
        <v>175</v>
      </c>
      <c r="H559" s="109" t="s">
        <v>172</v>
      </c>
      <c r="I559" s="109" t="s">
        <v>178</v>
      </c>
      <c r="J559" s="109" t="s">
        <v>179</v>
      </c>
      <c r="K559" s="152" t="s">
        <v>176</v>
      </c>
    </row>
    <row r="560" spans="1:11">
      <c r="A560" s="116" t="s">
        <v>156</v>
      </c>
      <c r="B560" s="117">
        <v>102400</v>
      </c>
      <c r="C560" s="118">
        <f t="shared" ref="C560:C571" si="100">B560+D560</f>
        <v>102806</v>
      </c>
      <c r="D560" s="118">
        <v>406</v>
      </c>
      <c r="E560" s="118">
        <v>33</v>
      </c>
      <c r="F560" s="119">
        <f>E560/D560*100</f>
        <v>8.1280788177339893</v>
      </c>
      <c r="G560" s="119">
        <v>6.6</v>
      </c>
      <c r="H560" s="117"/>
      <c r="I560" s="117"/>
      <c r="J560" s="117">
        <f t="shared" ref="J560:J572" si="101">H560+I560</f>
        <v>0</v>
      </c>
      <c r="K560" s="179"/>
    </row>
    <row r="561" spans="1:11">
      <c r="A561" s="116" t="s">
        <v>157</v>
      </c>
      <c r="B561" s="117">
        <f t="shared" ref="B561:B571" si="102">C560</f>
        <v>102806</v>
      </c>
      <c r="C561" s="118">
        <f t="shared" si="100"/>
        <v>103165</v>
      </c>
      <c r="D561" s="118">
        <v>359</v>
      </c>
      <c r="E561" s="118">
        <v>29</v>
      </c>
      <c r="F561" s="119">
        <f t="shared" ref="F561:F571" si="103">E561/D561*100</f>
        <v>8.0779944289693599</v>
      </c>
      <c r="G561" s="119">
        <v>6.6</v>
      </c>
      <c r="H561" s="117"/>
      <c r="I561" s="117"/>
      <c r="J561" s="117">
        <f t="shared" si="101"/>
        <v>0</v>
      </c>
      <c r="K561" s="179"/>
    </row>
    <row r="562" spans="1:11">
      <c r="A562" s="116" t="s">
        <v>158</v>
      </c>
      <c r="B562" s="117">
        <f t="shared" si="102"/>
        <v>103165</v>
      </c>
      <c r="C562" s="118">
        <f t="shared" si="100"/>
        <v>104009</v>
      </c>
      <c r="D562" s="118">
        <v>844</v>
      </c>
      <c r="E562" s="118">
        <v>63</v>
      </c>
      <c r="F562" s="119">
        <f t="shared" si="103"/>
        <v>7.4644549763033172</v>
      </c>
      <c r="G562" s="119">
        <v>6.6</v>
      </c>
      <c r="H562" s="117"/>
      <c r="I562" s="117"/>
      <c r="J562" s="117">
        <f t="shared" si="101"/>
        <v>0</v>
      </c>
      <c r="K562" s="179"/>
    </row>
    <row r="563" spans="1:11">
      <c r="A563" s="116" t="s">
        <v>159</v>
      </c>
      <c r="B563" s="117">
        <f t="shared" si="102"/>
        <v>104009</v>
      </c>
      <c r="C563" s="118">
        <f t="shared" si="100"/>
        <v>104978</v>
      </c>
      <c r="D563" s="118">
        <v>969</v>
      </c>
      <c r="E563" s="118">
        <v>74</v>
      </c>
      <c r="F563" s="119">
        <f t="shared" si="103"/>
        <v>7.6367389060887509</v>
      </c>
      <c r="G563" s="119">
        <v>6.6</v>
      </c>
      <c r="H563" s="117"/>
      <c r="I563" s="117"/>
      <c r="J563" s="117">
        <f t="shared" si="101"/>
        <v>0</v>
      </c>
      <c r="K563" s="179"/>
    </row>
    <row r="564" spans="1:11">
      <c r="A564" s="116" t="s">
        <v>160</v>
      </c>
      <c r="B564" s="117">
        <f t="shared" si="102"/>
        <v>104978</v>
      </c>
      <c r="C564" s="118">
        <f t="shared" si="100"/>
        <v>105704</v>
      </c>
      <c r="D564" s="118">
        <v>726</v>
      </c>
      <c r="E564" s="118">
        <v>47</v>
      </c>
      <c r="F564" s="119">
        <f t="shared" si="103"/>
        <v>6.4738292011019283</v>
      </c>
      <c r="G564" s="119">
        <v>6.6</v>
      </c>
      <c r="H564" s="120"/>
      <c r="I564" s="120">
        <v>18468</v>
      </c>
      <c r="J564" s="120">
        <f t="shared" si="101"/>
        <v>18468</v>
      </c>
      <c r="K564" s="180"/>
    </row>
    <row r="565" spans="1:11">
      <c r="A565" s="116" t="s">
        <v>161</v>
      </c>
      <c r="B565" s="117">
        <f t="shared" si="102"/>
        <v>105704</v>
      </c>
      <c r="C565" s="118">
        <f t="shared" si="100"/>
        <v>106157</v>
      </c>
      <c r="D565" s="118">
        <v>453</v>
      </c>
      <c r="E565" s="118">
        <v>36</v>
      </c>
      <c r="F565" s="119">
        <f t="shared" si="103"/>
        <v>7.9470198675496695</v>
      </c>
      <c r="G565" s="119">
        <v>6.6</v>
      </c>
      <c r="H565" s="120"/>
      <c r="I565" s="120"/>
      <c r="J565" s="120">
        <f t="shared" si="101"/>
        <v>0</v>
      </c>
      <c r="K565" s="180"/>
    </row>
    <row r="566" spans="1:11">
      <c r="A566" s="116" t="s">
        <v>162</v>
      </c>
      <c r="B566" s="117">
        <f t="shared" si="102"/>
        <v>106157</v>
      </c>
      <c r="C566" s="118">
        <f t="shared" si="100"/>
        <v>106407</v>
      </c>
      <c r="D566" s="118">
        <v>250</v>
      </c>
      <c r="E566" s="118">
        <v>19</v>
      </c>
      <c r="F566" s="119">
        <f t="shared" si="103"/>
        <v>7.6</v>
      </c>
      <c r="G566" s="119">
        <v>6.6</v>
      </c>
      <c r="H566" s="120"/>
      <c r="I566" s="120"/>
      <c r="J566" s="120">
        <f t="shared" si="101"/>
        <v>0</v>
      </c>
      <c r="K566" s="180"/>
    </row>
    <row r="567" spans="1:11">
      <c r="A567" s="116" t="s">
        <v>163</v>
      </c>
      <c r="B567" s="117">
        <f t="shared" si="102"/>
        <v>106407</v>
      </c>
      <c r="C567" s="118">
        <f t="shared" si="100"/>
        <v>106544</v>
      </c>
      <c r="D567" s="118">
        <v>137</v>
      </c>
      <c r="E567" s="118">
        <v>12</v>
      </c>
      <c r="F567" s="119">
        <f t="shared" si="103"/>
        <v>8.7591240875912408</v>
      </c>
      <c r="G567" s="119">
        <v>6.6</v>
      </c>
      <c r="H567" s="120"/>
      <c r="I567" s="120"/>
      <c r="J567" s="120">
        <f t="shared" si="101"/>
        <v>0</v>
      </c>
      <c r="K567" s="180"/>
    </row>
    <row r="568" spans="1:11">
      <c r="A568" s="116" t="s">
        <v>164</v>
      </c>
      <c r="B568" s="117">
        <f t="shared" si="102"/>
        <v>106544</v>
      </c>
      <c r="C568" s="118">
        <f t="shared" si="100"/>
        <v>106716</v>
      </c>
      <c r="D568" s="118">
        <v>172</v>
      </c>
      <c r="E568" s="118">
        <v>17</v>
      </c>
      <c r="F568" s="119">
        <f t="shared" si="103"/>
        <v>9.8837209302325579</v>
      </c>
      <c r="G568" s="119">
        <v>6.6</v>
      </c>
      <c r="H568" s="120"/>
      <c r="I568" s="120"/>
      <c r="J568" s="120">
        <f t="shared" si="101"/>
        <v>0</v>
      </c>
      <c r="K568" s="180"/>
    </row>
    <row r="569" spans="1:11">
      <c r="A569" s="116" t="s">
        <v>165</v>
      </c>
      <c r="B569" s="117">
        <f t="shared" si="102"/>
        <v>106716</v>
      </c>
      <c r="C569" s="118">
        <f t="shared" si="100"/>
        <v>107089</v>
      </c>
      <c r="D569" s="118">
        <v>373</v>
      </c>
      <c r="E569" s="118">
        <v>30</v>
      </c>
      <c r="F569" s="119">
        <f t="shared" si="103"/>
        <v>8.0428954423592494</v>
      </c>
      <c r="G569" s="119">
        <v>6.6</v>
      </c>
      <c r="H569" s="120"/>
      <c r="I569" s="120"/>
      <c r="J569" s="120">
        <f t="shared" si="101"/>
        <v>0</v>
      </c>
      <c r="K569" s="180"/>
    </row>
    <row r="570" spans="1:11">
      <c r="A570" s="116" t="s">
        <v>166</v>
      </c>
      <c r="B570" s="117">
        <f t="shared" si="102"/>
        <v>107089</v>
      </c>
      <c r="C570" s="118">
        <f t="shared" si="100"/>
        <v>107178</v>
      </c>
      <c r="D570" s="118">
        <v>89</v>
      </c>
      <c r="E570" s="118">
        <v>7</v>
      </c>
      <c r="F570" s="119">
        <f t="shared" si="103"/>
        <v>7.8651685393258424</v>
      </c>
      <c r="G570" s="119">
        <v>6.6</v>
      </c>
      <c r="H570" s="117"/>
      <c r="I570" s="117"/>
      <c r="J570" s="117">
        <f t="shared" si="101"/>
        <v>0</v>
      </c>
      <c r="K570" s="179"/>
    </row>
    <row r="571" spans="1:11">
      <c r="A571" s="116" t="s">
        <v>167</v>
      </c>
      <c r="B571" s="117">
        <f t="shared" si="102"/>
        <v>107178</v>
      </c>
      <c r="C571" s="118">
        <f t="shared" si="100"/>
        <v>107285</v>
      </c>
      <c r="D571" s="118">
        <v>107</v>
      </c>
      <c r="E571" s="118">
        <v>9</v>
      </c>
      <c r="F571" s="119">
        <f t="shared" si="103"/>
        <v>8.4112149532710276</v>
      </c>
      <c r="G571" s="119">
        <v>6.6</v>
      </c>
      <c r="H571" s="117">
        <v>2965</v>
      </c>
      <c r="I571" s="117"/>
      <c r="J571" s="117">
        <f t="shared" si="101"/>
        <v>2965</v>
      </c>
      <c r="K571" s="179"/>
    </row>
    <row r="572" spans="1:11" ht="15.75" thickBot="1">
      <c r="A572" s="181" t="s">
        <v>168</v>
      </c>
      <c r="B572" s="182"/>
      <c r="C572" s="183"/>
      <c r="D572" s="183">
        <f>SUM(D560:D571)</f>
        <v>4885</v>
      </c>
      <c r="E572" s="183">
        <f>SUM(E560:E571)</f>
        <v>376</v>
      </c>
      <c r="F572" s="184">
        <f>E572/D572*100</f>
        <v>7.6970317297850563</v>
      </c>
      <c r="G572" s="185">
        <v>6.6</v>
      </c>
      <c r="H572" s="182">
        <f>SUM(H560:H571)</f>
        <v>2965</v>
      </c>
      <c r="I572" s="182">
        <f>SUM(I560:I571)</f>
        <v>18468</v>
      </c>
      <c r="J572" s="182">
        <f t="shared" si="101"/>
        <v>21433</v>
      </c>
      <c r="K572" s="186">
        <f>SUM(K560:K571)</f>
        <v>0</v>
      </c>
    </row>
    <row r="573" spans="1:11" ht="15.75" thickBot="1"/>
    <row r="574" spans="1:11" ht="18.75">
      <c r="A574" s="146" t="s">
        <v>1</v>
      </c>
      <c r="B574" s="147" t="s">
        <v>60</v>
      </c>
      <c r="C574" s="148"/>
      <c r="D574" s="148"/>
      <c r="E574" s="148"/>
      <c r="F574" s="148"/>
      <c r="G574" s="148"/>
      <c r="H574" s="148"/>
      <c r="I574" s="148"/>
      <c r="J574" s="148"/>
      <c r="K574" s="149"/>
    </row>
    <row r="575" spans="1:11">
      <c r="A575" s="101" t="s">
        <v>151</v>
      </c>
      <c r="B575" s="110" t="s">
        <v>189</v>
      </c>
      <c r="C575" s="103"/>
      <c r="D575" s="103"/>
      <c r="E575" s="103"/>
      <c r="F575" s="103"/>
      <c r="G575" s="103"/>
      <c r="H575" s="103"/>
      <c r="I575" s="103"/>
      <c r="J575" s="103"/>
      <c r="K575" s="150"/>
    </row>
    <row r="576" spans="1:11">
      <c r="A576" s="101" t="s">
        <v>152</v>
      </c>
      <c r="B576" s="110" t="s">
        <v>182</v>
      </c>
      <c r="C576" s="103"/>
      <c r="D576" s="103"/>
      <c r="E576" s="103"/>
      <c r="F576" s="103"/>
      <c r="G576" s="103"/>
      <c r="H576" s="103"/>
      <c r="I576" s="103"/>
      <c r="J576" s="103"/>
      <c r="K576" s="150"/>
    </row>
    <row r="577" spans="1:11">
      <c r="A577" s="101" t="s">
        <v>6</v>
      </c>
      <c r="B577" s="107">
        <v>9403</v>
      </c>
      <c r="C577" s="103"/>
      <c r="D577" s="103"/>
      <c r="E577" s="103"/>
      <c r="F577" s="103"/>
      <c r="G577" s="103"/>
      <c r="H577" s="103"/>
      <c r="I577" s="103"/>
      <c r="J577" s="103"/>
      <c r="K577" s="150"/>
    </row>
    <row r="578" spans="1:11">
      <c r="A578" s="101" t="s">
        <v>153</v>
      </c>
      <c r="B578" s="110" t="s">
        <v>51</v>
      </c>
      <c r="C578" s="103"/>
      <c r="D578" s="103"/>
      <c r="E578" s="103"/>
      <c r="F578" s="103"/>
      <c r="G578" s="103"/>
      <c r="H578" s="103"/>
      <c r="I578" s="103"/>
      <c r="J578" s="103"/>
      <c r="K578" s="150"/>
    </row>
    <row r="579" spans="1:11">
      <c r="A579" s="101" t="s">
        <v>154</v>
      </c>
      <c r="B579" s="107">
        <v>2010</v>
      </c>
      <c r="C579" s="103"/>
      <c r="D579" s="103"/>
      <c r="E579" s="103"/>
      <c r="F579" s="103"/>
      <c r="G579" s="103"/>
      <c r="H579" s="103"/>
      <c r="I579" s="103"/>
      <c r="J579" s="103"/>
      <c r="K579" s="150"/>
    </row>
    <row r="580" spans="1:11">
      <c r="A580" s="99"/>
      <c r="B580" s="105"/>
      <c r="C580" s="105"/>
      <c r="D580" s="105"/>
      <c r="E580" s="105"/>
      <c r="F580" s="105"/>
      <c r="G580" s="105"/>
      <c r="H580" s="105"/>
      <c r="I580" s="105"/>
      <c r="J580" s="105"/>
      <c r="K580" s="151"/>
    </row>
    <row r="581" spans="1:11" ht="75">
      <c r="A581" s="108"/>
      <c r="B581" s="109" t="s">
        <v>170</v>
      </c>
      <c r="C581" s="109" t="s">
        <v>171</v>
      </c>
      <c r="D581" s="109" t="s">
        <v>173</v>
      </c>
      <c r="E581" s="109" t="s">
        <v>174</v>
      </c>
      <c r="F581" s="109" t="s">
        <v>177</v>
      </c>
      <c r="G581" s="109" t="s">
        <v>175</v>
      </c>
      <c r="H581" s="109" t="s">
        <v>172</v>
      </c>
      <c r="I581" s="109" t="s">
        <v>178</v>
      </c>
      <c r="J581" s="109" t="s">
        <v>179</v>
      </c>
      <c r="K581" s="152" t="s">
        <v>176</v>
      </c>
    </row>
    <row r="582" spans="1:11">
      <c r="A582" s="116" t="s">
        <v>156</v>
      </c>
      <c r="B582" s="117">
        <v>69697</v>
      </c>
      <c r="C582" s="118">
        <f t="shared" ref="C582:C593" si="104">B582+D582</f>
        <v>70865</v>
      </c>
      <c r="D582" s="118">
        <v>1168</v>
      </c>
      <c r="E582" s="118">
        <v>64</v>
      </c>
      <c r="F582" s="119">
        <f>E582/D582*100</f>
        <v>5.4794520547945202</v>
      </c>
      <c r="G582" s="119">
        <v>6.6</v>
      </c>
      <c r="H582" s="117"/>
      <c r="I582" s="117"/>
      <c r="J582" s="117">
        <f t="shared" ref="J582:J594" si="105">H582+I582</f>
        <v>0</v>
      </c>
      <c r="K582" s="179"/>
    </row>
    <row r="583" spans="1:11">
      <c r="A583" s="116" t="s">
        <v>157</v>
      </c>
      <c r="B583" s="117">
        <f t="shared" ref="B583:B593" si="106">C582</f>
        <v>70865</v>
      </c>
      <c r="C583" s="118">
        <f t="shared" si="104"/>
        <v>72179</v>
      </c>
      <c r="D583" s="118">
        <v>1314</v>
      </c>
      <c r="E583" s="118">
        <v>108</v>
      </c>
      <c r="F583" s="119">
        <f t="shared" ref="F583:F593" si="107">E583/D583*100</f>
        <v>8.2191780821917799</v>
      </c>
      <c r="G583" s="119">
        <v>6.6</v>
      </c>
      <c r="H583" s="117"/>
      <c r="I583" s="117"/>
      <c r="J583" s="117">
        <f t="shared" si="105"/>
        <v>0</v>
      </c>
      <c r="K583" s="179"/>
    </row>
    <row r="584" spans="1:11">
      <c r="A584" s="116" t="s">
        <v>158</v>
      </c>
      <c r="B584" s="117">
        <f t="shared" si="106"/>
        <v>72179</v>
      </c>
      <c r="C584" s="118">
        <f t="shared" si="104"/>
        <v>73846</v>
      </c>
      <c r="D584" s="118">
        <v>1667</v>
      </c>
      <c r="E584" s="118">
        <v>110</v>
      </c>
      <c r="F584" s="119">
        <f t="shared" si="107"/>
        <v>6.5986802639472115</v>
      </c>
      <c r="G584" s="119">
        <v>6.6</v>
      </c>
      <c r="H584" s="117"/>
      <c r="I584" s="117"/>
      <c r="J584" s="117">
        <f t="shared" si="105"/>
        <v>0</v>
      </c>
      <c r="K584" s="179"/>
    </row>
    <row r="585" spans="1:11">
      <c r="A585" s="116" t="s">
        <v>159</v>
      </c>
      <c r="B585" s="117">
        <f t="shared" si="106"/>
        <v>73846</v>
      </c>
      <c r="C585" s="118">
        <f t="shared" si="104"/>
        <v>76215</v>
      </c>
      <c r="D585" s="118">
        <v>2369</v>
      </c>
      <c r="E585" s="118">
        <v>154</v>
      </c>
      <c r="F585" s="119">
        <f t="shared" si="107"/>
        <v>6.5006331785563534</v>
      </c>
      <c r="G585" s="119">
        <v>6.6</v>
      </c>
      <c r="H585" s="117"/>
      <c r="I585" s="117"/>
      <c r="J585" s="117">
        <f t="shared" si="105"/>
        <v>0</v>
      </c>
      <c r="K585" s="179"/>
    </row>
    <row r="586" spans="1:11">
      <c r="A586" s="116" t="s">
        <v>160</v>
      </c>
      <c r="B586" s="117">
        <f t="shared" si="106"/>
        <v>76215</v>
      </c>
      <c r="C586" s="118">
        <f t="shared" si="104"/>
        <v>76785</v>
      </c>
      <c r="D586" s="118">
        <v>570</v>
      </c>
      <c r="E586" s="118">
        <v>46</v>
      </c>
      <c r="F586" s="119">
        <f t="shared" si="107"/>
        <v>8.0701754385964914</v>
      </c>
      <c r="G586" s="119">
        <v>6.6</v>
      </c>
      <c r="H586" s="120"/>
      <c r="I586" s="120"/>
      <c r="J586" s="120">
        <f t="shared" si="105"/>
        <v>0</v>
      </c>
      <c r="K586" s="180"/>
    </row>
    <row r="587" spans="1:11">
      <c r="A587" s="116" t="s">
        <v>161</v>
      </c>
      <c r="B587" s="117">
        <f t="shared" si="106"/>
        <v>76785</v>
      </c>
      <c r="C587" s="118">
        <f t="shared" si="104"/>
        <v>77557</v>
      </c>
      <c r="D587" s="118">
        <v>772</v>
      </c>
      <c r="E587" s="118">
        <v>45</v>
      </c>
      <c r="F587" s="119">
        <f t="shared" si="107"/>
        <v>5.8290155440414511</v>
      </c>
      <c r="G587" s="119">
        <v>6.6</v>
      </c>
      <c r="H587" s="120"/>
      <c r="I587" s="120"/>
      <c r="J587" s="120">
        <f t="shared" si="105"/>
        <v>0</v>
      </c>
      <c r="K587" s="180"/>
    </row>
    <row r="588" spans="1:11">
      <c r="A588" s="116" t="s">
        <v>162</v>
      </c>
      <c r="B588" s="117">
        <f t="shared" si="106"/>
        <v>77557</v>
      </c>
      <c r="C588" s="118">
        <f t="shared" si="104"/>
        <v>77634</v>
      </c>
      <c r="D588" s="118">
        <v>77</v>
      </c>
      <c r="E588" s="118">
        <v>6</v>
      </c>
      <c r="F588" s="119">
        <f t="shared" si="107"/>
        <v>7.7922077922077921</v>
      </c>
      <c r="G588" s="119">
        <v>6.6</v>
      </c>
      <c r="H588" s="120"/>
      <c r="I588" s="120"/>
      <c r="J588" s="120">
        <f t="shared" si="105"/>
        <v>0</v>
      </c>
      <c r="K588" s="180"/>
    </row>
    <row r="589" spans="1:11">
      <c r="A589" s="116" t="s">
        <v>163</v>
      </c>
      <c r="B589" s="117">
        <f t="shared" si="106"/>
        <v>77634</v>
      </c>
      <c r="C589" s="118">
        <f t="shared" si="104"/>
        <v>77837</v>
      </c>
      <c r="D589" s="118">
        <v>203</v>
      </c>
      <c r="E589" s="118">
        <v>18</v>
      </c>
      <c r="F589" s="119">
        <f t="shared" si="107"/>
        <v>8.8669950738916263</v>
      </c>
      <c r="G589" s="119">
        <v>6.6</v>
      </c>
      <c r="H589" s="120"/>
      <c r="I589" s="120"/>
      <c r="J589" s="120">
        <f t="shared" si="105"/>
        <v>0</v>
      </c>
      <c r="K589" s="180"/>
    </row>
    <row r="590" spans="1:11">
      <c r="A590" s="116" t="s">
        <v>164</v>
      </c>
      <c r="B590" s="117">
        <f t="shared" si="106"/>
        <v>77837</v>
      </c>
      <c r="C590" s="118">
        <f t="shared" si="104"/>
        <v>79162</v>
      </c>
      <c r="D590" s="118">
        <v>1325</v>
      </c>
      <c r="E590" s="118">
        <v>93</v>
      </c>
      <c r="F590" s="119">
        <f t="shared" si="107"/>
        <v>7.0188679245283021</v>
      </c>
      <c r="G590" s="119">
        <v>6.6</v>
      </c>
      <c r="H590" s="120"/>
      <c r="I590" s="120"/>
      <c r="J590" s="120">
        <f t="shared" si="105"/>
        <v>0</v>
      </c>
      <c r="K590" s="180"/>
    </row>
    <row r="591" spans="1:11">
      <c r="A591" s="116" t="s">
        <v>165</v>
      </c>
      <c r="B591" s="117">
        <f t="shared" si="106"/>
        <v>79162</v>
      </c>
      <c r="C591" s="118">
        <f t="shared" si="104"/>
        <v>81912</v>
      </c>
      <c r="D591" s="118">
        <v>2750</v>
      </c>
      <c r="E591" s="118">
        <v>178</v>
      </c>
      <c r="F591" s="119">
        <f t="shared" si="107"/>
        <v>6.4727272727272727</v>
      </c>
      <c r="G591" s="119">
        <v>6.6</v>
      </c>
      <c r="H591" s="120"/>
      <c r="I591" s="120"/>
      <c r="J591" s="120">
        <f t="shared" si="105"/>
        <v>0</v>
      </c>
      <c r="K591" s="180"/>
    </row>
    <row r="592" spans="1:11">
      <c r="A592" s="116" t="s">
        <v>166</v>
      </c>
      <c r="B592" s="117">
        <f t="shared" si="106"/>
        <v>81912</v>
      </c>
      <c r="C592" s="118">
        <f t="shared" si="104"/>
        <v>83472</v>
      </c>
      <c r="D592" s="118">
        <v>1560</v>
      </c>
      <c r="E592" s="118">
        <v>86</v>
      </c>
      <c r="F592" s="119">
        <f t="shared" si="107"/>
        <v>5.5128205128205128</v>
      </c>
      <c r="G592" s="119">
        <v>6.6</v>
      </c>
      <c r="H592" s="117"/>
      <c r="I592" s="117"/>
      <c r="J592" s="117">
        <f t="shared" si="105"/>
        <v>0</v>
      </c>
      <c r="K592" s="179"/>
    </row>
    <row r="593" spans="1:11">
      <c r="A593" s="116" t="s">
        <v>167</v>
      </c>
      <c r="B593" s="117">
        <f t="shared" si="106"/>
        <v>83472</v>
      </c>
      <c r="C593" s="118">
        <f t="shared" si="104"/>
        <v>84429</v>
      </c>
      <c r="D593" s="118">
        <v>957</v>
      </c>
      <c r="E593" s="118">
        <v>83</v>
      </c>
      <c r="F593" s="119">
        <f t="shared" si="107"/>
        <v>8.6729362591431567</v>
      </c>
      <c r="G593" s="119">
        <v>6.6</v>
      </c>
      <c r="H593" s="117">
        <v>2965</v>
      </c>
      <c r="I593" s="117">
        <v>5255</v>
      </c>
      <c r="J593" s="117">
        <f t="shared" si="105"/>
        <v>8220</v>
      </c>
      <c r="K593" s="179"/>
    </row>
    <row r="594" spans="1:11" ht="15.75" thickBot="1">
      <c r="A594" s="181" t="s">
        <v>168</v>
      </c>
      <c r="B594" s="182"/>
      <c r="C594" s="183"/>
      <c r="D594" s="183">
        <f>SUM(D582:D593)</f>
        <v>14732</v>
      </c>
      <c r="E594" s="183">
        <f>SUM(E582:E593)</f>
        <v>991</v>
      </c>
      <c r="F594" s="184">
        <f>E594/D594*100</f>
        <v>6.7268531088786316</v>
      </c>
      <c r="G594" s="185">
        <v>6.6</v>
      </c>
      <c r="H594" s="182">
        <f>SUM(H582:H593)</f>
        <v>2965</v>
      </c>
      <c r="I594" s="182">
        <f>SUM(I582:I593)</f>
        <v>5255</v>
      </c>
      <c r="J594" s="182">
        <f t="shared" si="105"/>
        <v>8220</v>
      </c>
      <c r="K594" s="186">
        <f>SUM(K582:K593)</f>
        <v>0</v>
      </c>
    </row>
    <row r="595" spans="1:11" ht="15.75" thickBot="1"/>
    <row r="596" spans="1:11" ht="18.75">
      <c r="A596" s="146" t="s">
        <v>1</v>
      </c>
      <c r="B596" s="147" t="s">
        <v>62</v>
      </c>
      <c r="C596" s="148"/>
      <c r="D596" s="148"/>
      <c r="E596" s="148"/>
      <c r="F596" s="148"/>
      <c r="G596" s="148"/>
      <c r="H596" s="148"/>
      <c r="I596" s="148"/>
      <c r="J596" s="148"/>
      <c r="K596" s="149"/>
    </row>
    <row r="597" spans="1:11">
      <c r="A597" s="101" t="s">
        <v>151</v>
      </c>
      <c r="B597" s="110" t="s">
        <v>189</v>
      </c>
      <c r="C597" s="103"/>
      <c r="D597" s="103"/>
      <c r="E597" s="103"/>
      <c r="F597" s="103"/>
      <c r="G597" s="103"/>
      <c r="H597" s="103"/>
      <c r="I597" s="103"/>
      <c r="J597" s="103"/>
      <c r="K597" s="150"/>
    </row>
    <row r="598" spans="1:11">
      <c r="A598" s="101" t="s">
        <v>152</v>
      </c>
      <c r="B598" s="110" t="s">
        <v>182</v>
      </c>
      <c r="C598" s="103"/>
      <c r="D598" s="103"/>
      <c r="E598" s="103"/>
      <c r="F598" s="103"/>
      <c r="G598" s="103"/>
      <c r="H598" s="103"/>
      <c r="I598" s="103"/>
      <c r="J598" s="103"/>
      <c r="K598" s="150"/>
    </row>
    <row r="599" spans="1:11">
      <c r="A599" s="101" t="s">
        <v>6</v>
      </c>
      <c r="B599" s="107">
        <v>9403</v>
      </c>
      <c r="C599" s="103"/>
      <c r="D599" s="103"/>
      <c r="E599" s="103"/>
      <c r="F599" s="103"/>
      <c r="G599" s="103"/>
      <c r="H599" s="103"/>
      <c r="I599" s="103"/>
      <c r="J599" s="103"/>
      <c r="K599" s="150"/>
    </row>
    <row r="600" spans="1:11">
      <c r="A600" s="101" t="s">
        <v>153</v>
      </c>
      <c r="B600" s="110" t="s">
        <v>252</v>
      </c>
      <c r="C600" s="103"/>
      <c r="D600" s="216"/>
      <c r="E600" s="103"/>
      <c r="F600" s="103"/>
      <c r="G600" s="103"/>
      <c r="H600" s="103"/>
      <c r="I600" s="103"/>
      <c r="J600" s="103"/>
      <c r="K600" s="150"/>
    </row>
    <row r="601" spans="1:11">
      <c r="A601" s="101" t="s">
        <v>154</v>
      </c>
      <c r="B601" s="107">
        <v>2010</v>
      </c>
      <c r="C601" s="103"/>
      <c r="D601" s="103"/>
      <c r="E601" s="103"/>
      <c r="F601" s="103"/>
      <c r="G601" s="103"/>
      <c r="H601" s="103"/>
      <c r="I601" s="103"/>
      <c r="J601" s="103"/>
      <c r="K601" s="150"/>
    </row>
    <row r="602" spans="1:11">
      <c r="A602" s="99"/>
      <c r="B602" s="105"/>
      <c r="C602" s="105"/>
      <c r="D602" s="105"/>
      <c r="E602" s="105"/>
      <c r="F602" s="105"/>
      <c r="G602" s="105"/>
      <c r="H602" s="105"/>
      <c r="I602" s="105"/>
      <c r="J602" s="105"/>
      <c r="K602" s="151"/>
    </row>
    <row r="603" spans="1:11" ht="75">
      <c r="A603" s="108"/>
      <c r="B603" s="109" t="s">
        <v>170</v>
      </c>
      <c r="C603" s="109" t="s">
        <v>171</v>
      </c>
      <c r="D603" s="109" t="s">
        <v>173</v>
      </c>
      <c r="E603" s="109" t="s">
        <v>174</v>
      </c>
      <c r="F603" s="109" t="s">
        <v>177</v>
      </c>
      <c r="G603" s="109" t="s">
        <v>175</v>
      </c>
      <c r="H603" s="109" t="s">
        <v>172</v>
      </c>
      <c r="I603" s="109" t="s">
        <v>178</v>
      </c>
      <c r="J603" s="109" t="s">
        <v>179</v>
      </c>
      <c r="K603" s="152" t="s">
        <v>176</v>
      </c>
    </row>
    <row r="604" spans="1:11">
      <c r="A604" s="116" t="s">
        <v>156</v>
      </c>
      <c r="B604" s="117">
        <v>118808</v>
      </c>
      <c r="C604" s="118">
        <f t="shared" ref="C604:C615" si="108">B604+D604</f>
        <v>121268</v>
      </c>
      <c r="D604" s="118">
        <v>2460</v>
      </c>
      <c r="E604" s="118">
        <v>165</v>
      </c>
      <c r="F604" s="119">
        <f>E604/D604*100</f>
        <v>6.7073170731707323</v>
      </c>
      <c r="G604" s="119">
        <v>6.6</v>
      </c>
      <c r="H604" s="117"/>
      <c r="I604" s="117"/>
      <c r="J604" s="117">
        <f t="shared" ref="J604:J616" si="109">H604+I604</f>
        <v>0</v>
      </c>
      <c r="K604" s="179"/>
    </row>
    <row r="605" spans="1:11">
      <c r="A605" s="116" t="s">
        <v>157</v>
      </c>
      <c r="B605" s="117">
        <f>C604</f>
        <v>121268</v>
      </c>
      <c r="C605" s="118">
        <f t="shared" si="108"/>
        <v>123593</v>
      </c>
      <c r="D605" s="118">
        <v>2325</v>
      </c>
      <c r="E605" s="118">
        <v>157</v>
      </c>
      <c r="F605" s="119">
        <f t="shared" ref="F605:F615" si="110">E605/D605*100</f>
        <v>6.7526881720430101</v>
      </c>
      <c r="G605" s="119">
        <v>6.6</v>
      </c>
      <c r="H605" s="117"/>
      <c r="I605" s="117"/>
      <c r="J605" s="117">
        <f t="shared" si="109"/>
        <v>0</v>
      </c>
      <c r="K605" s="179"/>
    </row>
    <row r="606" spans="1:11">
      <c r="A606" s="116" t="s">
        <v>158</v>
      </c>
      <c r="B606" s="117">
        <f t="shared" ref="B606:B615" si="111">C605</f>
        <v>123593</v>
      </c>
      <c r="C606" s="118">
        <f t="shared" si="108"/>
        <v>126195</v>
      </c>
      <c r="D606" s="118">
        <v>2602</v>
      </c>
      <c r="E606" s="118">
        <v>159</v>
      </c>
      <c r="F606" s="119">
        <f t="shared" si="110"/>
        <v>6.1106840891621825</v>
      </c>
      <c r="G606" s="119">
        <v>6.6</v>
      </c>
      <c r="H606" s="117"/>
      <c r="I606" s="117"/>
      <c r="J606" s="117">
        <f t="shared" si="109"/>
        <v>0</v>
      </c>
      <c r="K606" s="179"/>
    </row>
    <row r="607" spans="1:11">
      <c r="A607" s="116" t="s">
        <v>159</v>
      </c>
      <c r="B607" s="117">
        <f t="shared" si="111"/>
        <v>126195</v>
      </c>
      <c r="C607" s="118">
        <f t="shared" si="108"/>
        <v>129515</v>
      </c>
      <c r="D607" s="118">
        <v>3320</v>
      </c>
      <c r="E607" s="118">
        <v>208</v>
      </c>
      <c r="F607" s="119">
        <f t="shared" si="110"/>
        <v>6.2650602409638561</v>
      </c>
      <c r="G607" s="119">
        <v>6.6</v>
      </c>
      <c r="H607" s="117"/>
      <c r="I607" s="117"/>
      <c r="J607" s="117">
        <f t="shared" si="109"/>
        <v>0</v>
      </c>
      <c r="K607" s="179"/>
    </row>
    <row r="608" spans="1:11">
      <c r="A608" s="116" t="s">
        <v>160</v>
      </c>
      <c r="B608" s="117">
        <f t="shared" si="111"/>
        <v>129515</v>
      </c>
      <c r="C608" s="118">
        <f t="shared" si="108"/>
        <v>129761</v>
      </c>
      <c r="D608" s="118">
        <v>246</v>
      </c>
      <c r="E608" s="118">
        <v>25</v>
      </c>
      <c r="F608" s="119">
        <f t="shared" si="110"/>
        <v>10.16260162601626</v>
      </c>
      <c r="G608" s="119">
        <v>6.6</v>
      </c>
      <c r="H608" s="120"/>
      <c r="I608" s="120">
        <v>25374</v>
      </c>
      <c r="J608" s="120">
        <f t="shared" si="109"/>
        <v>25374</v>
      </c>
      <c r="K608" s="180"/>
    </row>
    <row r="609" spans="1:11">
      <c r="A609" s="116" t="s">
        <v>161</v>
      </c>
      <c r="B609" s="117">
        <f t="shared" si="111"/>
        <v>129761</v>
      </c>
      <c r="C609" s="118">
        <f t="shared" si="108"/>
        <v>129934</v>
      </c>
      <c r="D609" s="118">
        <v>173</v>
      </c>
      <c r="E609" s="118">
        <v>20</v>
      </c>
      <c r="F609" s="119">
        <f t="shared" si="110"/>
        <v>11.560693641618498</v>
      </c>
      <c r="G609" s="119">
        <v>6.6</v>
      </c>
      <c r="H609" s="120"/>
      <c r="I609" s="120"/>
      <c r="J609" s="120">
        <f t="shared" si="109"/>
        <v>0</v>
      </c>
      <c r="K609" s="180"/>
    </row>
    <row r="610" spans="1:11">
      <c r="A610" s="116" t="s">
        <v>162</v>
      </c>
      <c r="B610" s="117">
        <f t="shared" si="111"/>
        <v>129934</v>
      </c>
      <c r="C610" s="118">
        <f t="shared" si="108"/>
        <v>130005</v>
      </c>
      <c r="D610" s="118">
        <v>71</v>
      </c>
      <c r="E610" s="118">
        <v>6</v>
      </c>
      <c r="F610" s="119">
        <f t="shared" si="110"/>
        <v>8.4507042253521121</v>
      </c>
      <c r="G610" s="119">
        <v>6.6</v>
      </c>
      <c r="H610" s="120"/>
      <c r="I610" s="120"/>
      <c r="J610" s="120">
        <f t="shared" si="109"/>
        <v>0</v>
      </c>
      <c r="K610" s="180"/>
    </row>
    <row r="611" spans="1:11">
      <c r="A611" s="116" t="s">
        <v>163</v>
      </c>
      <c r="B611" s="117">
        <f t="shared" si="111"/>
        <v>130005</v>
      </c>
      <c r="C611" s="118">
        <f t="shared" si="108"/>
        <v>130092</v>
      </c>
      <c r="D611" s="118">
        <v>87</v>
      </c>
      <c r="E611" s="118">
        <v>11</v>
      </c>
      <c r="F611" s="119">
        <f t="shared" si="110"/>
        <v>12.643678160919542</v>
      </c>
      <c r="G611" s="119">
        <v>6.6</v>
      </c>
      <c r="H611" s="120"/>
      <c r="I611" s="120"/>
      <c r="J611" s="120">
        <f t="shared" si="109"/>
        <v>0</v>
      </c>
      <c r="K611" s="180"/>
    </row>
    <row r="612" spans="1:11">
      <c r="A612" s="116" t="s">
        <v>164</v>
      </c>
      <c r="B612" s="117">
        <f t="shared" si="111"/>
        <v>130092</v>
      </c>
      <c r="C612" s="118">
        <f t="shared" si="108"/>
        <v>130495</v>
      </c>
      <c r="D612" s="118">
        <v>403</v>
      </c>
      <c r="E612" s="118">
        <v>31</v>
      </c>
      <c r="F612" s="119">
        <f t="shared" si="110"/>
        <v>7.6923076923076925</v>
      </c>
      <c r="G612" s="119">
        <v>6.6</v>
      </c>
      <c r="H612" s="120"/>
      <c r="I612" s="120">
        <v>7044</v>
      </c>
      <c r="J612" s="120">
        <f t="shared" si="109"/>
        <v>7044</v>
      </c>
      <c r="K612" s="180"/>
    </row>
    <row r="613" spans="1:11">
      <c r="A613" s="116" t="s">
        <v>165</v>
      </c>
      <c r="B613" s="117">
        <f t="shared" si="111"/>
        <v>130495</v>
      </c>
      <c r="C613" s="118">
        <f t="shared" si="108"/>
        <v>130829</v>
      </c>
      <c r="D613" s="118">
        <v>334</v>
      </c>
      <c r="E613" s="118">
        <v>27</v>
      </c>
      <c r="F613" s="119">
        <f t="shared" si="110"/>
        <v>8.0838323353293404</v>
      </c>
      <c r="G613" s="119">
        <v>6.6</v>
      </c>
      <c r="H613" s="120"/>
      <c r="I613" s="120"/>
      <c r="J613" s="120">
        <f t="shared" si="109"/>
        <v>0</v>
      </c>
      <c r="K613" s="180"/>
    </row>
    <row r="614" spans="1:11">
      <c r="A614" s="116" t="s">
        <v>166</v>
      </c>
      <c r="B614" s="117">
        <f t="shared" si="111"/>
        <v>130829</v>
      </c>
      <c r="C614" s="118">
        <f t="shared" si="108"/>
        <v>131272</v>
      </c>
      <c r="D614" s="118">
        <v>443</v>
      </c>
      <c r="E614" s="118">
        <v>37</v>
      </c>
      <c r="F614" s="119">
        <f t="shared" si="110"/>
        <v>8.3521444695259603</v>
      </c>
      <c r="G614" s="119">
        <v>6.6</v>
      </c>
      <c r="H614" s="117"/>
      <c r="I614" s="117"/>
      <c r="J614" s="117">
        <f t="shared" si="109"/>
        <v>0</v>
      </c>
      <c r="K614" s="179"/>
    </row>
    <row r="615" spans="1:11">
      <c r="A615" s="116" t="s">
        <v>167</v>
      </c>
      <c r="B615" s="117">
        <f t="shared" si="111"/>
        <v>131272</v>
      </c>
      <c r="C615" s="118">
        <f t="shared" si="108"/>
        <v>131625</v>
      </c>
      <c r="D615" s="118">
        <v>353</v>
      </c>
      <c r="E615" s="118">
        <v>28</v>
      </c>
      <c r="F615" s="119">
        <f t="shared" si="110"/>
        <v>7.9320113314447589</v>
      </c>
      <c r="G615" s="119">
        <v>6.6</v>
      </c>
      <c r="H615" s="117">
        <v>2965</v>
      </c>
      <c r="I615" s="117"/>
      <c r="J615" s="117">
        <f t="shared" si="109"/>
        <v>2965</v>
      </c>
      <c r="K615" s="179"/>
    </row>
    <row r="616" spans="1:11" ht="15.75" thickBot="1">
      <c r="A616" s="181" t="s">
        <v>168</v>
      </c>
      <c r="B616" s="182"/>
      <c r="C616" s="183"/>
      <c r="D616" s="183">
        <f>SUM(D604:D615)</f>
        <v>12817</v>
      </c>
      <c r="E616" s="183">
        <f>SUM(E604:E615)</f>
        <v>874</v>
      </c>
      <c r="F616" s="184">
        <f>E616/D616*100</f>
        <v>6.819068424748381</v>
      </c>
      <c r="G616" s="185">
        <v>6.6</v>
      </c>
      <c r="H616" s="182">
        <f>SUM(H604:H615)</f>
        <v>2965</v>
      </c>
      <c r="I616" s="182">
        <f>SUM(I604:I615)</f>
        <v>32418</v>
      </c>
      <c r="J616" s="182">
        <f t="shared" si="109"/>
        <v>35383</v>
      </c>
      <c r="K616" s="186">
        <f>SUM(K604:K615)</f>
        <v>0</v>
      </c>
    </row>
    <row r="617" spans="1:11" ht="15.75" thickBot="1"/>
    <row r="618" spans="1:11" ht="18.75">
      <c r="A618" s="146" t="s">
        <v>1</v>
      </c>
      <c r="B618" s="147" t="s">
        <v>63</v>
      </c>
      <c r="C618" s="148"/>
      <c r="D618" s="148"/>
      <c r="E618" s="148"/>
      <c r="F618" s="148"/>
      <c r="G618" s="148"/>
      <c r="H618" s="148"/>
      <c r="I618" s="148"/>
      <c r="J618" s="148"/>
      <c r="K618" s="149"/>
    </row>
    <row r="619" spans="1:11">
      <c r="A619" s="101" t="s">
        <v>151</v>
      </c>
      <c r="B619" s="110" t="s">
        <v>189</v>
      </c>
      <c r="C619" s="103"/>
      <c r="D619" s="103"/>
      <c r="E619" s="103"/>
      <c r="F619" s="103"/>
      <c r="G619" s="103"/>
      <c r="H619" s="103"/>
      <c r="I619" s="103"/>
      <c r="J619" s="103"/>
      <c r="K619" s="150"/>
    </row>
    <row r="620" spans="1:11">
      <c r="A620" s="101" t="s">
        <v>152</v>
      </c>
      <c r="B620" s="110" t="s">
        <v>182</v>
      </c>
      <c r="C620" s="103"/>
      <c r="D620" s="103"/>
      <c r="E620" s="103"/>
      <c r="F620" s="103"/>
      <c r="G620" s="103"/>
      <c r="H620" s="103"/>
      <c r="I620" s="103"/>
      <c r="J620" s="103"/>
      <c r="K620" s="150"/>
    </row>
    <row r="621" spans="1:11">
      <c r="A621" s="101" t="s">
        <v>6</v>
      </c>
      <c r="B621" s="107">
        <v>9403</v>
      </c>
      <c r="C621" s="103"/>
      <c r="D621" s="103"/>
      <c r="E621" s="103"/>
      <c r="F621" s="103"/>
      <c r="G621" s="103"/>
      <c r="H621" s="103"/>
      <c r="I621" s="103"/>
      <c r="J621" s="103"/>
      <c r="K621" s="150"/>
    </row>
    <row r="622" spans="1:11">
      <c r="A622" s="101" t="s">
        <v>153</v>
      </c>
      <c r="B622" s="110" t="s">
        <v>64</v>
      </c>
      <c r="C622" s="103"/>
      <c r="D622" s="103"/>
      <c r="E622" s="103"/>
      <c r="F622" s="103"/>
      <c r="G622" s="103"/>
      <c r="H622" s="103"/>
      <c r="I622" s="103"/>
      <c r="J622" s="103"/>
      <c r="K622" s="150"/>
    </row>
    <row r="623" spans="1:11">
      <c r="A623" s="101" t="s">
        <v>154</v>
      </c>
      <c r="B623" s="107">
        <v>2011</v>
      </c>
      <c r="C623" s="103"/>
      <c r="D623" s="103"/>
      <c r="E623" s="103"/>
      <c r="F623" s="103"/>
      <c r="G623" s="103"/>
      <c r="H623" s="103"/>
      <c r="I623" s="103"/>
      <c r="J623" s="103"/>
      <c r="K623" s="150"/>
    </row>
    <row r="624" spans="1:11">
      <c r="A624" s="99"/>
      <c r="B624" s="105"/>
      <c r="C624" s="105"/>
      <c r="D624" s="105"/>
      <c r="E624" s="105"/>
      <c r="F624" s="105"/>
      <c r="G624" s="105"/>
      <c r="H624" s="105"/>
      <c r="I624" s="105"/>
      <c r="J624" s="105"/>
      <c r="K624" s="151"/>
    </row>
    <row r="625" spans="1:12" ht="75">
      <c r="A625" s="108"/>
      <c r="B625" s="109" t="s">
        <v>170</v>
      </c>
      <c r="C625" s="109" t="s">
        <v>171</v>
      </c>
      <c r="D625" s="109" t="s">
        <v>173</v>
      </c>
      <c r="E625" s="109" t="s">
        <v>174</v>
      </c>
      <c r="F625" s="109" t="s">
        <v>177</v>
      </c>
      <c r="G625" s="109" t="s">
        <v>175</v>
      </c>
      <c r="H625" s="109" t="s">
        <v>172</v>
      </c>
      <c r="I625" s="109" t="s">
        <v>178</v>
      </c>
      <c r="J625" s="109" t="s">
        <v>179</v>
      </c>
      <c r="K625" s="152" t="s">
        <v>176</v>
      </c>
    </row>
    <row r="626" spans="1:12">
      <c r="A626" s="116" t="s">
        <v>156</v>
      </c>
      <c r="B626" s="117">
        <v>162580</v>
      </c>
      <c r="C626" s="118">
        <f t="shared" ref="C626:C637" si="112">B626+D626</f>
        <v>165860</v>
      </c>
      <c r="D626" s="118">
        <v>3280</v>
      </c>
      <c r="E626" s="118">
        <v>259</v>
      </c>
      <c r="F626" s="119">
        <f>E626/D626*100</f>
        <v>7.8963414634146343</v>
      </c>
      <c r="G626" s="119">
        <v>6.6</v>
      </c>
      <c r="H626" s="117">
        <v>2723</v>
      </c>
      <c r="I626" s="117">
        <v>21112</v>
      </c>
      <c r="J626" s="117">
        <f t="shared" ref="J626:J638" si="113">H626+I626</f>
        <v>23835</v>
      </c>
      <c r="K626" s="179"/>
    </row>
    <row r="627" spans="1:12">
      <c r="A627" s="116" t="s">
        <v>157</v>
      </c>
      <c r="B627" s="117">
        <f t="shared" ref="B627:B637" si="114">C626</f>
        <v>165860</v>
      </c>
      <c r="C627" s="118">
        <f t="shared" si="112"/>
        <v>168703</v>
      </c>
      <c r="D627" s="118">
        <v>2843</v>
      </c>
      <c r="E627" s="118">
        <v>223</v>
      </c>
      <c r="F627" s="119">
        <f t="shared" ref="F627:F637" si="115">E627/D627*100</f>
        <v>7.843826943369681</v>
      </c>
      <c r="G627" s="119">
        <v>6.6</v>
      </c>
      <c r="H627" s="117"/>
      <c r="I627" s="117"/>
      <c r="J627" s="117">
        <f t="shared" si="113"/>
        <v>0</v>
      </c>
      <c r="K627" s="179"/>
    </row>
    <row r="628" spans="1:12">
      <c r="A628" s="116" t="s">
        <v>158</v>
      </c>
      <c r="B628" s="117">
        <f t="shared" si="114"/>
        <v>168703</v>
      </c>
      <c r="C628" s="118">
        <f t="shared" si="112"/>
        <v>172102</v>
      </c>
      <c r="D628" s="118">
        <v>3399</v>
      </c>
      <c r="E628" s="118">
        <v>286</v>
      </c>
      <c r="F628" s="119">
        <f t="shared" si="115"/>
        <v>8.4142394822006477</v>
      </c>
      <c r="G628" s="119">
        <v>6.6</v>
      </c>
      <c r="H628" s="117"/>
      <c r="I628" s="117">
        <v>55333</v>
      </c>
      <c r="J628" s="117">
        <f t="shared" si="113"/>
        <v>55333</v>
      </c>
      <c r="K628" s="179"/>
    </row>
    <row r="629" spans="1:12">
      <c r="A629" s="116" t="s">
        <v>159</v>
      </c>
      <c r="B629" s="117">
        <f t="shared" si="114"/>
        <v>172102</v>
      </c>
      <c r="C629" s="118">
        <f t="shared" si="112"/>
        <v>176173</v>
      </c>
      <c r="D629" s="118">
        <v>4071</v>
      </c>
      <c r="E629" s="118">
        <v>327</v>
      </c>
      <c r="F629" s="119">
        <f t="shared" si="115"/>
        <v>8.032424465733234</v>
      </c>
      <c r="G629" s="119">
        <v>6.6</v>
      </c>
      <c r="H629" s="117">
        <v>18253</v>
      </c>
      <c r="I629" s="117"/>
      <c r="J629" s="117">
        <f t="shared" si="113"/>
        <v>18253</v>
      </c>
      <c r="K629" s="179"/>
    </row>
    <row r="630" spans="1:12">
      <c r="A630" s="116" t="s">
        <v>160</v>
      </c>
      <c r="B630" s="117">
        <f t="shared" si="114"/>
        <v>176173</v>
      </c>
      <c r="C630" s="118">
        <f t="shared" si="112"/>
        <v>178985</v>
      </c>
      <c r="D630" s="118">
        <v>2812</v>
      </c>
      <c r="E630" s="118">
        <v>262</v>
      </c>
      <c r="F630" s="119">
        <f t="shared" si="115"/>
        <v>9.3172119487908969</v>
      </c>
      <c r="G630" s="119">
        <v>6.6</v>
      </c>
      <c r="H630" s="120"/>
      <c r="I630" s="120"/>
      <c r="J630" s="120">
        <f t="shared" si="113"/>
        <v>0</v>
      </c>
      <c r="K630" s="180"/>
    </row>
    <row r="631" spans="1:12">
      <c r="A631" s="116" t="s">
        <v>161</v>
      </c>
      <c r="B631" s="117">
        <f t="shared" si="114"/>
        <v>178985</v>
      </c>
      <c r="C631" s="118">
        <f t="shared" si="112"/>
        <v>182177</v>
      </c>
      <c r="D631" s="118">
        <v>3192</v>
      </c>
      <c r="E631" s="118">
        <v>258</v>
      </c>
      <c r="F631" s="119">
        <f t="shared" si="115"/>
        <v>8.0827067669172923</v>
      </c>
      <c r="G631" s="119">
        <v>6.6</v>
      </c>
      <c r="H631" s="120"/>
      <c r="I631" s="120">
        <v>9678</v>
      </c>
      <c r="J631" s="120">
        <f t="shared" si="113"/>
        <v>9678</v>
      </c>
      <c r="K631" s="180"/>
    </row>
    <row r="632" spans="1:12">
      <c r="A632" s="116" t="s">
        <v>162</v>
      </c>
      <c r="B632" s="117">
        <f t="shared" si="114"/>
        <v>182177</v>
      </c>
      <c r="C632" s="118">
        <f t="shared" si="112"/>
        <v>187442</v>
      </c>
      <c r="D632" s="118">
        <v>5265</v>
      </c>
      <c r="E632" s="118">
        <v>409</v>
      </c>
      <c r="F632" s="119">
        <f t="shared" si="115"/>
        <v>7.7682811016144351</v>
      </c>
      <c r="G632" s="119">
        <v>6.6</v>
      </c>
      <c r="H632" s="120"/>
      <c r="I632" s="120"/>
      <c r="J632" s="120">
        <f t="shared" si="113"/>
        <v>0</v>
      </c>
      <c r="K632" s="180"/>
    </row>
    <row r="633" spans="1:12">
      <c r="A633" s="116" t="s">
        <v>163</v>
      </c>
      <c r="B633" s="117">
        <f t="shared" si="114"/>
        <v>187442</v>
      </c>
      <c r="C633" s="118">
        <f t="shared" si="112"/>
        <v>188349</v>
      </c>
      <c r="D633" s="118">
        <v>907</v>
      </c>
      <c r="E633" s="118">
        <v>86</v>
      </c>
      <c r="F633" s="119">
        <f t="shared" si="115"/>
        <v>9.4818081587651584</v>
      </c>
      <c r="G633" s="119">
        <v>6.6</v>
      </c>
      <c r="H633" s="120"/>
      <c r="I633" s="120">
        <v>8196</v>
      </c>
      <c r="J633" s="120">
        <f t="shared" si="113"/>
        <v>8196</v>
      </c>
      <c r="K633" s="180">
        <v>8196</v>
      </c>
    </row>
    <row r="634" spans="1:12">
      <c r="A634" s="116" t="s">
        <v>164</v>
      </c>
      <c r="B634" s="117">
        <f t="shared" si="114"/>
        <v>188349</v>
      </c>
      <c r="C634" s="118">
        <f t="shared" si="112"/>
        <v>190775</v>
      </c>
      <c r="D634" s="118">
        <v>2426</v>
      </c>
      <c r="E634" s="118">
        <v>176</v>
      </c>
      <c r="F634" s="119">
        <f t="shared" si="115"/>
        <v>7.2547403132728769</v>
      </c>
      <c r="G634" s="119">
        <v>6.6</v>
      </c>
      <c r="H634" s="120"/>
      <c r="I634" s="120">
        <v>52288</v>
      </c>
      <c r="J634" s="120">
        <f t="shared" si="113"/>
        <v>52288</v>
      </c>
      <c r="K634" s="180"/>
    </row>
    <row r="635" spans="1:12">
      <c r="A635" s="116" t="s">
        <v>165</v>
      </c>
      <c r="B635" s="117">
        <f t="shared" si="114"/>
        <v>190775</v>
      </c>
      <c r="C635" s="118">
        <f t="shared" si="112"/>
        <v>192660</v>
      </c>
      <c r="D635" s="118">
        <v>1885</v>
      </c>
      <c r="E635" s="118">
        <v>151</v>
      </c>
      <c r="F635" s="119">
        <f t="shared" si="115"/>
        <v>8.0106100795755975</v>
      </c>
      <c r="G635" s="119">
        <v>6.6</v>
      </c>
      <c r="H635" s="120"/>
      <c r="I635" s="120"/>
      <c r="J635" s="120">
        <f t="shared" si="113"/>
        <v>0</v>
      </c>
      <c r="K635" s="180"/>
    </row>
    <row r="636" spans="1:12">
      <c r="A636" s="116" t="s">
        <v>166</v>
      </c>
      <c r="B636" s="117">
        <f t="shared" si="114"/>
        <v>192660</v>
      </c>
      <c r="C636" s="118">
        <f t="shared" si="112"/>
        <v>192800</v>
      </c>
      <c r="D636" s="118">
        <v>140</v>
      </c>
      <c r="E636" s="118">
        <v>31</v>
      </c>
      <c r="F636" s="231">
        <f t="shared" si="115"/>
        <v>22.142857142857142</v>
      </c>
      <c r="G636" s="119">
        <v>6.6</v>
      </c>
      <c r="H636" s="117"/>
      <c r="I636" s="117"/>
      <c r="J636" s="117">
        <f t="shared" si="113"/>
        <v>0</v>
      </c>
      <c r="K636" s="179"/>
      <c r="L636" s="136" t="s">
        <v>254</v>
      </c>
    </row>
    <row r="637" spans="1:12">
      <c r="A637" s="116" t="s">
        <v>167</v>
      </c>
      <c r="B637" s="117">
        <f t="shared" si="114"/>
        <v>192800</v>
      </c>
      <c r="C637" s="118">
        <f t="shared" si="112"/>
        <v>194069</v>
      </c>
      <c r="D637" s="118">
        <v>1269</v>
      </c>
      <c r="E637" s="118">
        <v>103</v>
      </c>
      <c r="F637" s="119">
        <f t="shared" si="115"/>
        <v>8.1166272655634373</v>
      </c>
      <c r="G637" s="119">
        <v>6.6</v>
      </c>
      <c r="H637" s="117"/>
      <c r="I637" s="117">
        <v>80461</v>
      </c>
      <c r="J637" s="117">
        <f t="shared" si="113"/>
        <v>80461</v>
      </c>
      <c r="K637" s="179"/>
    </row>
    <row r="638" spans="1:12" ht="15.75" thickBot="1">
      <c r="A638" s="181" t="s">
        <v>168</v>
      </c>
      <c r="B638" s="182"/>
      <c r="C638" s="183"/>
      <c r="D638" s="183">
        <f>SUM(D626:D637)</f>
        <v>31489</v>
      </c>
      <c r="E638" s="183">
        <f>SUM(E626:E637)</f>
        <v>2571</v>
      </c>
      <c r="F638" s="184">
        <f>E638/D638*100</f>
        <v>8.1647559465210069</v>
      </c>
      <c r="G638" s="185">
        <v>6.6</v>
      </c>
      <c r="H638" s="182">
        <f>SUM(H626:H637)</f>
        <v>20976</v>
      </c>
      <c r="I638" s="182">
        <f>SUM(I626:I637)</f>
        <v>227068</v>
      </c>
      <c r="J638" s="182">
        <f t="shared" si="113"/>
        <v>248044</v>
      </c>
      <c r="K638" s="186">
        <f>SUM(K626:K637)</f>
        <v>8196</v>
      </c>
    </row>
    <row r="640" spans="1:12" ht="15.75" thickBot="1"/>
    <row r="641" spans="1:11" ht="18.75">
      <c r="A641" s="146" t="s">
        <v>1</v>
      </c>
      <c r="B641" s="147" t="s">
        <v>67</v>
      </c>
      <c r="C641" s="148"/>
      <c r="D641" s="148"/>
      <c r="E641" s="148"/>
      <c r="F641" s="148"/>
      <c r="G641" s="148"/>
      <c r="H641" s="148"/>
      <c r="I641" s="148"/>
      <c r="J641" s="148"/>
      <c r="K641" s="149"/>
    </row>
    <row r="642" spans="1:11">
      <c r="A642" s="101" t="s">
        <v>151</v>
      </c>
      <c r="B642" s="110" t="s">
        <v>189</v>
      </c>
      <c r="C642" s="103"/>
      <c r="D642" s="103"/>
      <c r="E642" s="103"/>
      <c r="F642" s="103"/>
      <c r="G642" s="103"/>
      <c r="H642" s="103"/>
      <c r="I642" s="103"/>
      <c r="J642" s="103"/>
      <c r="K642" s="150"/>
    </row>
    <row r="643" spans="1:11">
      <c r="A643" s="101" t="s">
        <v>152</v>
      </c>
      <c r="B643" s="110" t="s">
        <v>182</v>
      </c>
      <c r="C643" s="103"/>
      <c r="D643" s="103"/>
      <c r="E643" s="103"/>
      <c r="F643" s="103"/>
      <c r="G643" s="103"/>
      <c r="H643" s="103"/>
      <c r="I643" s="103"/>
      <c r="J643" s="103"/>
      <c r="K643" s="150"/>
    </row>
    <row r="644" spans="1:11">
      <c r="A644" s="101" t="s">
        <v>6</v>
      </c>
      <c r="B644" s="107">
        <v>9403</v>
      </c>
      <c r="C644" s="103"/>
      <c r="D644" s="103"/>
      <c r="E644" s="103"/>
      <c r="F644" s="103"/>
      <c r="G644" s="103"/>
      <c r="H644" s="103"/>
      <c r="I644" s="103"/>
      <c r="J644" s="103"/>
      <c r="K644" s="150"/>
    </row>
    <row r="645" spans="1:11">
      <c r="A645" s="101" t="s">
        <v>153</v>
      </c>
      <c r="B645" s="110" t="s">
        <v>51</v>
      </c>
      <c r="C645" s="103"/>
      <c r="D645" s="103"/>
      <c r="E645" s="103"/>
      <c r="F645" s="103"/>
      <c r="G645" s="103"/>
      <c r="H645" s="103"/>
      <c r="I645" s="103"/>
      <c r="J645" s="103"/>
      <c r="K645" s="150"/>
    </row>
    <row r="646" spans="1:11">
      <c r="A646" s="101" t="s">
        <v>154</v>
      </c>
      <c r="B646" s="107">
        <v>2011</v>
      </c>
      <c r="C646" s="103"/>
      <c r="D646" s="103"/>
      <c r="E646" s="103"/>
      <c r="F646" s="103"/>
      <c r="G646" s="103"/>
      <c r="H646" s="103"/>
      <c r="I646" s="103"/>
      <c r="J646" s="103"/>
      <c r="K646" s="150"/>
    </row>
    <row r="647" spans="1:11">
      <c r="A647" s="99"/>
      <c r="B647" s="105"/>
      <c r="C647" s="105"/>
      <c r="D647" s="105"/>
      <c r="E647" s="105"/>
      <c r="F647" s="105"/>
      <c r="G647" s="105"/>
      <c r="H647" s="105"/>
      <c r="I647" s="105"/>
      <c r="J647" s="105"/>
      <c r="K647" s="151"/>
    </row>
    <row r="648" spans="1:11" ht="75">
      <c r="A648" s="108"/>
      <c r="B648" s="109" t="s">
        <v>170</v>
      </c>
      <c r="C648" s="109" t="s">
        <v>171</v>
      </c>
      <c r="D648" s="109" t="s">
        <v>173</v>
      </c>
      <c r="E648" s="109" t="s">
        <v>174</v>
      </c>
      <c r="F648" s="109" t="s">
        <v>177</v>
      </c>
      <c r="G648" s="109" t="s">
        <v>175</v>
      </c>
      <c r="H648" s="109" t="s">
        <v>172</v>
      </c>
      <c r="I648" s="109" t="s">
        <v>178</v>
      </c>
      <c r="J648" s="109" t="s">
        <v>179</v>
      </c>
      <c r="K648" s="152" t="s">
        <v>176</v>
      </c>
    </row>
    <row r="649" spans="1:11">
      <c r="A649" s="116" t="s">
        <v>156</v>
      </c>
      <c r="B649" s="117">
        <v>85021</v>
      </c>
      <c r="C649" s="118">
        <f t="shared" ref="C649:C660" si="116">B649+D649</f>
        <v>85527</v>
      </c>
      <c r="D649" s="118">
        <v>506</v>
      </c>
      <c r="E649" s="118">
        <v>36</v>
      </c>
      <c r="F649" s="119">
        <f>E649/D649*100</f>
        <v>7.1146245059288544</v>
      </c>
      <c r="G649" s="119">
        <v>6.6</v>
      </c>
      <c r="H649" s="117"/>
      <c r="I649" s="117"/>
      <c r="J649" s="117">
        <f t="shared" ref="J649:J661" si="117">H649+I649</f>
        <v>0</v>
      </c>
      <c r="K649" s="179"/>
    </row>
    <row r="650" spans="1:11">
      <c r="A650" s="116" t="s">
        <v>157</v>
      </c>
      <c r="B650" s="117">
        <f t="shared" ref="B650:B660" si="118">C649</f>
        <v>85527</v>
      </c>
      <c r="C650" s="118">
        <f t="shared" si="116"/>
        <v>86136</v>
      </c>
      <c r="D650" s="118">
        <v>609</v>
      </c>
      <c r="E650" s="118">
        <v>44</v>
      </c>
      <c r="F650" s="119">
        <f t="shared" ref="F650:F660" si="119">E650/D650*100</f>
        <v>7.2249589490968793</v>
      </c>
      <c r="G650" s="119">
        <v>6.6</v>
      </c>
      <c r="H650" s="117"/>
      <c r="I650" s="117"/>
      <c r="J650" s="117">
        <f t="shared" si="117"/>
        <v>0</v>
      </c>
      <c r="K650" s="179"/>
    </row>
    <row r="651" spans="1:11">
      <c r="A651" s="116" t="s">
        <v>158</v>
      </c>
      <c r="B651" s="117">
        <f t="shared" si="118"/>
        <v>86136</v>
      </c>
      <c r="C651" s="118">
        <f t="shared" si="116"/>
        <v>87420</v>
      </c>
      <c r="D651" s="118">
        <v>1284</v>
      </c>
      <c r="E651" s="118">
        <v>85</v>
      </c>
      <c r="F651" s="119">
        <f t="shared" si="119"/>
        <v>6.6199376947040491</v>
      </c>
      <c r="G651" s="119">
        <v>6.6</v>
      </c>
      <c r="H651" s="117"/>
      <c r="I651" s="117"/>
      <c r="J651" s="117">
        <f t="shared" si="117"/>
        <v>0</v>
      </c>
      <c r="K651" s="179"/>
    </row>
    <row r="652" spans="1:11">
      <c r="A652" s="116" t="s">
        <v>159</v>
      </c>
      <c r="B652" s="117">
        <f t="shared" si="118"/>
        <v>87420</v>
      </c>
      <c r="C652" s="118">
        <f t="shared" si="116"/>
        <v>89586</v>
      </c>
      <c r="D652" s="118">
        <v>2166</v>
      </c>
      <c r="E652" s="118">
        <v>150</v>
      </c>
      <c r="F652" s="119">
        <f t="shared" si="119"/>
        <v>6.9252077562326875</v>
      </c>
      <c r="G652" s="119">
        <v>6.6</v>
      </c>
      <c r="H652" s="117"/>
      <c r="I652" s="117"/>
      <c r="J652" s="117">
        <f t="shared" si="117"/>
        <v>0</v>
      </c>
      <c r="K652" s="179"/>
    </row>
    <row r="653" spans="1:11">
      <c r="A653" s="116" t="s">
        <v>160</v>
      </c>
      <c r="B653" s="117">
        <f t="shared" si="118"/>
        <v>89586</v>
      </c>
      <c r="C653" s="118">
        <f t="shared" si="116"/>
        <v>90386</v>
      </c>
      <c r="D653" s="118">
        <v>800</v>
      </c>
      <c r="E653" s="118">
        <v>61</v>
      </c>
      <c r="F653" s="119">
        <f t="shared" si="119"/>
        <v>7.625</v>
      </c>
      <c r="G653" s="119">
        <v>6.6</v>
      </c>
      <c r="H653" s="120"/>
      <c r="I653" s="120"/>
      <c r="J653" s="120">
        <f t="shared" si="117"/>
        <v>0</v>
      </c>
      <c r="K653" s="180"/>
    </row>
    <row r="654" spans="1:11">
      <c r="A654" s="116" t="s">
        <v>161</v>
      </c>
      <c r="B654" s="117">
        <f t="shared" si="118"/>
        <v>90386</v>
      </c>
      <c r="C654" s="118">
        <f t="shared" si="116"/>
        <v>91374</v>
      </c>
      <c r="D654" s="118">
        <v>988</v>
      </c>
      <c r="E654" s="118">
        <v>66</v>
      </c>
      <c r="F654" s="119">
        <f t="shared" si="119"/>
        <v>6.6801619433198383</v>
      </c>
      <c r="G654" s="119">
        <v>6.6</v>
      </c>
      <c r="H654" s="120"/>
      <c r="I654" s="120">
        <v>17528</v>
      </c>
      <c r="J654" s="120">
        <f t="shared" si="117"/>
        <v>17528</v>
      </c>
      <c r="K654" s="180"/>
    </row>
    <row r="655" spans="1:11">
      <c r="A655" s="116" t="s">
        <v>162</v>
      </c>
      <c r="B655" s="117">
        <f t="shared" si="118"/>
        <v>91374</v>
      </c>
      <c r="C655" s="118">
        <f t="shared" si="116"/>
        <v>91837</v>
      </c>
      <c r="D655" s="118">
        <v>463</v>
      </c>
      <c r="E655" s="118">
        <v>34</v>
      </c>
      <c r="F655" s="119">
        <f t="shared" si="119"/>
        <v>7.3434125269978408</v>
      </c>
      <c r="G655" s="119">
        <v>6.6</v>
      </c>
      <c r="H655" s="120"/>
      <c r="I655" s="120"/>
      <c r="J655" s="120">
        <f t="shared" si="117"/>
        <v>0</v>
      </c>
      <c r="K655" s="180"/>
    </row>
    <row r="656" spans="1:11">
      <c r="A656" s="116" t="s">
        <v>163</v>
      </c>
      <c r="B656" s="117">
        <f t="shared" si="118"/>
        <v>91837</v>
      </c>
      <c r="C656" s="118">
        <f t="shared" si="116"/>
        <v>92138</v>
      </c>
      <c r="D656" s="118">
        <v>301</v>
      </c>
      <c r="E656" s="118">
        <v>24</v>
      </c>
      <c r="F656" s="119">
        <f t="shared" si="119"/>
        <v>7.9734219269102988</v>
      </c>
      <c r="G656" s="119">
        <v>6.6</v>
      </c>
      <c r="H656" s="120"/>
      <c r="I656" s="120"/>
      <c r="J656" s="120">
        <f t="shared" si="117"/>
        <v>0</v>
      </c>
      <c r="K656" s="180"/>
    </row>
    <row r="657" spans="1:11">
      <c r="A657" s="116" t="s">
        <v>164</v>
      </c>
      <c r="B657" s="117">
        <f t="shared" si="118"/>
        <v>92138</v>
      </c>
      <c r="C657" s="118">
        <f t="shared" si="116"/>
        <v>93506</v>
      </c>
      <c r="D657" s="118">
        <v>1368</v>
      </c>
      <c r="E657" s="118">
        <v>109</v>
      </c>
      <c r="F657" s="119">
        <f t="shared" si="119"/>
        <v>7.9678362573099415</v>
      </c>
      <c r="G657" s="119">
        <v>6.6</v>
      </c>
      <c r="H657" s="120"/>
      <c r="I657" s="120"/>
      <c r="J657" s="120">
        <f t="shared" si="117"/>
        <v>0</v>
      </c>
      <c r="K657" s="180"/>
    </row>
    <row r="658" spans="1:11">
      <c r="A658" s="116" t="s">
        <v>165</v>
      </c>
      <c r="B658" s="117">
        <f t="shared" si="118"/>
        <v>93506</v>
      </c>
      <c r="C658" s="118">
        <f t="shared" si="116"/>
        <v>95466</v>
      </c>
      <c r="D658" s="118">
        <v>1960</v>
      </c>
      <c r="E658" s="118">
        <v>125</v>
      </c>
      <c r="F658" s="119">
        <f t="shared" si="119"/>
        <v>6.3775510204081636</v>
      </c>
      <c r="G658" s="119">
        <v>6.6</v>
      </c>
      <c r="H658" s="120"/>
      <c r="I658" s="120"/>
      <c r="J658" s="120">
        <f t="shared" si="117"/>
        <v>0</v>
      </c>
      <c r="K658" s="180"/>
    </row>
    <row r="659" spans="1:11">
      <c r="A659" s="116" t="s">
        <v>166</v>
      </c>
      <c r="B659" s="117">
        <f t="shared" si="118"/>
        <v>95466</v>
      </c>
      <c r="C659" s="118">
        <f t="shared" si="116"/>
        <v>96477</v>
      </c>
      <c r="D659" s="118">
        <v>1011</v>
      </c>
      <c r="E659" s="118">
        <v>71</v>
      </c>
      <c r="F659" s="119">
        <f t="shared" si="119"/>
        <v>7.0227497527200793</v>
      </c>
      <c r="G659" s="119">
        <v>6.6</v>
      </c>
      <c r="H659" s="117">
        <v>6654</v>
      </c>
      <c r="I659" s="117"/>
      <c r="J659" s="117">
        <f t="shared" si="117"/>
        <v>6654</v>
      </c>
      <c r="K659" s="179"/>
    </row>
    <row r="660" spans="1:11">
      <c r="A660" s="116" t="s">
        <v>167</v>
      </c>
      <c r="B660" s="117">
        <f t="shared" si="118"/>
        <v>96477</v>
      </c>
      <c r="C660" s="118">
        <f t="shared" si="116"/>
        <v>96602</v>
      </c>
      <c r="D660" s="118">
        <v>125</v>
      </c>
      <c r="E660" s="118">
        <v>15</v>
      </c>
      <c r="F660" s="119">
        <f t="shared" si="119"/>
        <v>12</v>
      </c>
      <c r="G660" s="119">
        <v>6.6</v>
      </c>
      <c r="H660" s="117"/>
      <c r="I660" s="117"/>
      <c r="J660" s="117">
        <f t="shared" si="117"/>
        <v>0</v>
      </c>
      <c r="K660" s="179"/>
    </row>
    <row r="661" spans="1:11" ht="15.75" thickBot="1">
      <c r="A661" s="181" t="s">
        <v>168</v>
      </c>
      <c r="B661" s="182"/>
      <c r="C661" s="183"/>
      <c r="D661" s="183">
        <f>SUM(D649:D660)</f>
        <v>11581</v>
      </c>
      <c r="E661" s="183">
        <f>SUM(E649:E660)</f>
        <v>820</v>
      </c>
      <c r="F661" s="184">
        <f>E661/D661*100</f>
        <v>7.0805629911061221</v>
      </c>
      <c r="G661" s="185">
        <v>6.6</v>
      </c>
      <c r="H661" s="182">
        <f>SUM(H649:H660)</f>
        <v>6654</v>
      </c>
      <c r="I661" s="182">
        <f>SUM(I649:I660)</f>
        <v>17528</v>
      </c>
      <c r="J661" s="182">
        <f t="shared" si="117"/>
        <v>24182</v>
      </c>
      <c r="K661" s="186">
        <f>SUM(K649:K660)</f>
        <v>0</v>
      </c>
    </row>
    <row r="662" spans="1:11" ht="15.75" thickBot="1"/>
    <row r="663" spans="1:11" ht="18.75">
      <c r="A663" s="146" t="s">
        <v>1</v>
      </c>
      <c r="B663" s="147" t="s">
        <v>68</v>
      </c>
      <c r="C663" s="148"/>
      <c r="D663" s="148"/>
      <c r="E663" s="148"/>
      <c r="F663" s="148"/>
      <c r="G663" s="148"/>
      <c r="H663" s="148"/>
      <c r="I663" s="148"/>
      <c r="J663" s="148"/>
      <c r="K663" s="149"/>
    </row>
    <row r="664" spans="1:11">
      <c r="A664" s="101" t="s">
        <v>151</v>
      </c>
      <c r="B664" s="110" t="s">
        <v>189</v>
      </c>
      <c r="C664" s="103"/>
      <c r="D664" s="103"/>
      <c r="E664" s="103"/>
      <c r="F664" s="103"/>
      <c r="G664" s="103"/>
      <c r="H664" s="103"/>
      <c r="I664" s="103"/>
      <c r="J664" s="103"/>
      <c r="K664" s="150"/>
    </row>
    <row r="665" spans="1:11">
      <c r="A665" s="101" t="s">
        <v>152</v>
      </c>
      <c r="B665" s="110" t="s">
        <v>182</v>
      </c>
      <c r="C665" s="103"/>
      <c r="D665" s="103"/>
      <c r="E665" s="103"/>
      <c r="F665" s="103"/>
      <c r="G665" s="103"/>
      <c r="H665" s="103"/>
      <c r="I665" s="103"/>
      <c r="J665" s="103"/>
      <c r="K665" s="150"/>
    </row>
    <row r="666" spans="1:11">
      <c r="A666" s="101" t="s">
        <v>6</v>
      </c>
      <c r="B666" s="107">
        <v>9403</v>
      </c>
      <c r="C666" s="103"/>
      <c r="D666" s="103"/>
      <c r="E666" s="103"/>
      <c r="F666" s="103"/>
      <c r="G666" s="103"/>
      <c r="H666" s="103"/>
      <c r="I666" s="103"/>
      <c r="J666" s="103"/>
      <c r="K666" s="150"/>
    </row>
    <row r="667" spans="1:11">
      <c r="A667" s="101" t="s">
        <v>153</v>
      </c>
      <c r="B667" s="110" t="s">
        <v>51</v>
      </c>
      <c r="C667" s="103"/>
      <c r="D667" s="103"/>
      <c r="E667" s="103"/>
      <c r="F667" s="103"/>
      <c r="G667" s="103"/>
      <c r="H667" s="103"/>
      <c r="I667" s="103"/>
      <c r="J667" s="103"/>
      <c r="K667" s="150"/>
    </row>
    <row r="668" spans="1:11">
      <c r="A668" s="101" t="s">
        <v>154</v>
      </c>
      <c r="B668" s="107">
        <v>2011</v>
      </c>
      <c r="C668" s="103"/>
      <c r="D668" s="103"/>
      <c r="E668" s="103"/>
      <c r="F668" s="103"/>
      <c r="G668" s="103"/>
      <c r="H668" s="103"/>
      <c r="I668" s="103"/>
      <c r="J668" s="103"/>
      <c r="K668" s="150"/>
    </row>
    <row r="669" spans="1:11">
      <c r="A669" s="99"/>
      <c r="B669" s="105"/>
      <c r="C669" s="105"/>
      <c r="D669" s="105"/>
      <c r="E669" s="105"/>
      <c r="F669" s="105"/>
      <c r="G669" s="105"/>
      <c r="H669" s="105"/>
      <c r="I669" s="105"/>
      <c r="J669" s="105"/>
      <c r="K669" s="151"/>
    </row>
    <row r="670" spans="1:11" ht="75">
      <c r="A670" s="108"/>
      <c r="B670" s="109" t="s">
        <v>170</v>
      </c>
      <c r="C670" s="109" t="s">
        <v>171</v>
      </c>
      <c r="D670" s="109" t="s">
        <v>173</v>
      </c>
      <c r="E670" s="109" t="s">
        <v>174</v>
      </c>
      <c r="F670" s="109" t="s">
        <v>177</v>
      </c>
      <c r="G670" s="109" t="s">
        <v>175</v>
      </c>
      <c r="H670" s="109" t="s">
        <v>172</v>
      </c>
      <c r="I670" s="109" t="s">
        <v>178</v>
      </c>
      <c r="J670" s="109" t="s">
        <v>179</v>
      </c>
      <c r="K670" s="152" t="s">
        <v>176</v>
      </c>
    </row>
    <row r="671" spans="1:11">
      <c r="A671" s="116" t="s">
        <v>156</v>
      </c>
      <c r="B671" s="117">
        <v>65765</v>
      </c>
      <c r="C671" s="118">
        <f t="shared" ref="C671:C682" si="120">B671+D671</f>
        <v>65985</v>
      </c>
      <c r="D671" s="118">
        <v>220</v>
      </c>
      <c r="E671" s="118">
        <v>14</v>
      </c>
      <c r="F671" s="119">
        <f>E671/D671*100</f>
        <v>6.3636363636363633</v>
      </c>
      <c r="G671" s="119">
        <v>6.6</v>
      </c>
      <c r="H671" s="117"/>
      <c r="I671" s="117"/>
      <c r="J671" s="117">
        <f t="shared" ref="J671:J683" si="121">H671+I671</f>
        <v>0</v>
      </c>
      <c r="K671" s="179"/>
    </row>
    <row r="672" spans="1:11">
      <c r="A672" s="116" t="s">
        <v>157</v>
      </c>
      <c r="B672" s="117">
        <f t="shared" ref="B672:B682" si="122">C671</f>
        <v>65985</v>
      </c>
      <c r="C672" s="118">
        <f t="shared" si="120"/>
        <v>66183</v>
      </c>
      <c r="D672" s="118">
        <v>198</v>
      </c>
      <c r="E672" s="118">
        <v>16</v>
      </c>
      <c r="F672" s="119">
        <f t="shared" ref="F672:F682" si="123">E672/D672*100</f>
        <v>8.0808080808080813</v>
      </c>
      <c r="G672" s="119">
        <v>6.6</v>
      </c>
      <c r="H672" s="117"/>
      <c r="I672" s="117"/>
      <c r="J672" s="117">
        <f t="shared" si="121"/>
        <v>0</v>
      </c>
      <c r="K672" s="179"/>
    </row>
    <row r="673" spans="1:11">
      <c r="A673" s="116" t="s">
        <v>158</v>
      </c>
      <c r="B673" s="117">
        <f t="shared" si="122"/>
        <v>66183</v>
      </c>
      <c r="C673" s="118">
        <f t="shared" si="120"/>
        <v>66239</v>
      </c>
      <c r="D673" s="118">
        <v>56</v>
      </c>
      <c r="E673" s="118">
        <v>4</v>
      </c>
      <c r="F673" s="119">
        <f>E673/(D673+D672)*100</f>
        <v>1.5748031496062991</v>
      </c>
      <c r="G673" s="119">
        <v>6.6</v>
      </c>
      <c r="H673" s="117"/>
      <c r="I673" s="117"/>
      <c r="J673" s="117">
        <f t="shared" si="121"/>
        <v>0</v>
      </c>
      <c r="K673" s="179"/>
    </row>
    <row r="674" spans="1:11">
      <c r="A674" s="116" t="s">
        <v>159</v>
      </c>
      <c r="B674" s="117">
        <f t="shared" si="122"/>
        <v>66239</v>
      </c>
      <c r="C674" s="118">
        <f t="shared" si="120"/>
        <v>66285</v>
      </c>
      <c r="D674" s="118">
        <v>46</v>
      </c>
      <c r="E674" s="118">
        <v>8</v>
      </c>
      <c r="F674" s="119">
        <f>E674/D674*100</f>
        <v>17.391304347826086</v>
      </c>
      <c r="G674" s="119">
        <v>6.6</v>
      </c>
      <c r="H674" s="117"/>
      <c r="I674" s="117"/>
      <c r="J674" s="117">
        <f t="shared" si="121"/>
        <v>0</v>
      </c>
      <c r="K674" s="179"/>
    </row>
    <row r="675" spans="1:11">
      <c r="A675" s="116" t="s">
        <v>160</v>
      </c>
      <c r="B675" s="117">
        <f t="shared" si="122"/>
        <v>66285</v>
      </c>
      <c r="C675" s="118">
        <f t="shared" si="120"/>
        <v>66397</v>
      </c>
      <c r="D675" s="118">
        <v>112</v>
      </c>
      <c r="E675" s="118">
        <v>9</v>
      </c>
      <c r="F675" s="119">
        <f t="shared" si="123"/>
        <v>8.0357142857142865</v>
      </c>
      <c r="G675" s="119">
        <v>6.6</v>
      </c>
      <c r="H675" s="120"/>
      <c r="I675" s="120"/>
      <c r="J675" s="120">
        <f t="shared" si="121"/>
        <v>0</v>
      </c>
      <c r="K675" s="180"/>
    </row>
    <row r="676" spans="1:11">
      <c r="A676" s="116" t="s">
        <v>161</v>
      </c>
      <c r="B676" s="117">
        <f t="shared" si="122"/>
        <v>66397</v>
      </c>
      <c r="C676" s="118">
        <f t="shared" si="120"/>
        <v>66529</v>
      </c>
      <c r="D676" s="118">
        <v>132</v>
      </c>
      <c r="E676" s="118">
        <v>10</v>
      </c>
      <c r="F676" s="119">
        <f t="shared" si="123"/>
        <v>7.5757575757575761</v>
      </c>
      <c r="G676" s="119">
        <v>6.6</v>
      </c>
      <c r="H676" s="120"/>
      <c r="I676" s="120"/>
      <c r="J676" s="120">
        <f t="shared" si="121"/>
        <v>0</v>
      </c>
      <c r="K676" s="180"/>
    </row>
    <row r="677" spans="1:11">
      <c r="A677" s="116" t="s">
        <v>162</v>
      </c>
      <c r="B677" s="117">
        <f t="shared" si="122"/>
        <v>66529</v>
      </c>
      <c r="C677" s="118">
        <f t="shared" si="120"/>
        <v>66789</v>
      </c>
      <c r="D677" s="118">
        <v>260</v>
      </c>
      <c r="E677" s="118">
        <v>14</v>
      </c>
      <c r="F677" s="119">
        <f t="shared" si="123"/>
        <v>5.384615384615385</v>
      </c>
      <c r="G677" s="119">
        <v>6.6</v>
      </c>
      <c r="H677" s="120"/>
      <c r="I677" s="120"/>
      <c r="J677" s="120">
        <f t="shared" si="121"/>
        <v>0</v>
      </c>
      <c r="K677" s="180"/>
    </row>
    <row r="678" spans="1:11">
      <c r="A678" s="116" t="s">
        <v>163</v>
      </c>
      <c r="B678" s="117">
        <f t="shared" si="122"/>
        <v>66789</v>
      </c>
      <c r="C678" s="118">
        <f t="shared" si="120"/>
        <v>66959</v>
      </c>
      <c r="D678" s="118">
        <v>170</v>
      </c>
      <c r="E678" s="118">
        <v>14</v>
      </c>
      <c r="F678" s="119">
        <f t="shared" si="123"/>
        <v>8.235294117647058</v>
      </c>
      <c r="G678" s="119">
        <v>6.6</v>
      </c>
      <c r="H678" s="120"/>
      <c r="I678" s="120"/>
      <c r="J678" s="120">
        <f t="shared" si="121"/>
        <v>0</v>
      </c>
      <c r="K678" s="180"/>
    </row>
    <row r="679" spans="1:11">
      <c r="A679" s="116" t="s">
        <v>164</v>
      </c>
      <c r="B679" s="117">
        <f t="shared" si="122"/>
        <v>66959</v>
      </c>
      <c r="C679" s="118">
        <f t="shared" si="120"/>
        <v>66959</v>
      </c>
      <c r="D679" s="118">
        <v>0</v>
      </c>
      <c r="E679" s="118"/>
      <c r="F679" s="119" t="e">
        <f t="shared" si="123"/>
        <v>#DIV/0!</v>
      </c>
      <c r="G679" s="119">
        <v>6.6</v>
      </c>
      <c r="H679" s="120"/>
      <c r="I679" s="120"/>
      <c r="J679" s="120">
        <f t="shared" si="121"/>
        <v>0</v>
      </c>
      <c r="K679" s="180"/>
    </row>
    <row r="680" spans="1:11">
      <c r="A680" s="116" t="s">
        <v>165</v>
      </c>
      <c r="B680" s="117">
        <f t="shared" si="122"/>
        <v>66959</v>
      </c>
      <c r="C680" s="118">
        <f t="shared" si="120"/>
        <v>67393</v>
      </c>
      <c r="D680" s="118">
        <v>434</v>
      </c>
      <c r="E680" s="118">
        <v>34</v>
      </c>
      <c r="F680" s="119">
        <f t="shared" si="123"/>
        <v>7.8341013824884786</v>
      </c>
      <c r="G680" s="119">
        <v>6.6</v>
      </c>
      <c r="H680" s="120"/>
      <c r="I680" s="120"/>
      <c r="J680" s="120">
        <f t="shared" si="121"/>
        <v>0</v>
      </c>
      <c r="K680" s="180"/>
    </row>
    <row r="681" spans="1:11">
      <c r="A681" s="116" t="s">
        <v>166</v>
      </c>
      <c r="B681" s="117">
        <f t="shared" si="122"/>
        <v>67393</v>
      </c>
      <c r="C681" s="118">
        <f t="shared" si="120"/>
        <v>68363</v>
      </c>
      <c r="D681" s="118">
        <v>970</v>
      </c>
      <c r="E681" s="118">
        <v>77</v>
      </c>
      <c r="F681" s="119">
        <f t="shared" si="123"/>
        <v>7.9381443298969065</v>
      </c>
      <c r="G681" s="119">
        <v>6.6</v>
      </c>
      <c r="H681" s="117"/>
      <c r="I681" s="117"/>
      <c r="J681" s="117">
        <f t="shared" si="121"/>
        <v>0</v>
      </c>
      <c r="K681" s="179"/>
    </row>
    <row r="682" spans="1:11">
      <c r="A682" s="116" t="s">
        <v>167</v>
      </c>
      <c r="B682" s="117">
        <f t="shared" si="122"/>
        <v>68363</v>
      </c>
      <c r="C682" s="118">
        <f t="shared" si="120"/>
        <v>68505</v>
      </c>
      <c r="D682" s="118">
        <v>142</v>
      </c>
      <c r="E682" s="118">
        <v>11</v>
      </c>
      <c r="F682" s="119">
        <f t="shared" si="123"/>
        <v>7.7464788732394361</v>
      </c>
      <c r="G682" s="119">
        <v>6.6</v>
      </c>
      <c r="H682" s="117"/>
      <c r="I682" s="117"/>
      <c r="J682" s="117">
        <f t="shared" si="121"/>
        <v>0</v>
      </c>
      <c r="K682" s="179"/>
    </row>
    <row r="683" spans="1:11" ht="15.75" thickBot="1">
      <c r="A683" s="181" t="s">
        <v>168</v>
      </c>
      <c r="B683" s="182"/>
      <c r="C683" s="183"/>
      <c r="D683" s="183">
        <f>SUM(D671:D682)</f>
        <v>2740</v>
      </c>
      <c r="E683" s="183">
        <f>SUM(E671:E682)</f>
        <v>211</v>
      </c>
      <c r="F683" s="184">
        <f>E683/D683*100</f>
        <v>7.7007299270072993</v>
      </c>
      <c r="G683" s="185">
        <v>6.6</v>
      </c>
      <c r="H683" s="182">
        <f>SUM(H671:H682)</f>
        <v>0</v>
      </c>
      <c r="I683" s="182">
        <f>SUM(I671:I682)</f>
        <v>0</v>
      </c>
      <c r="J683" s="182">
        <f t="shared" si="121"/>
        <v>0</v>
      </c>
      <c r="K683" s="186">
        <f>SUM(K671:K682)</f>
        <v>0</v>
      </c>
    </row>
    <row r="684" spans="1:11" ht="15.75" thickBot="1"/>
    <row r="685" spans="1:11" ht="18.75">
      <c r="A685" s="146" t="s">
        <v>1</v>
      </c>
      <c r="B685" s="187" t="s">
        <v>72</v>
      </c>
      <c r="C685" s="148"/>
      <c r="D685" s="148"/>
      <c r="E685" s="148"/>
      <c r="F685" s="148"/>
      <c r="G685" s="148"/>
      <c r="H685" s="148"/>
      <c r="I685" s="148"/>
      <c r="J685" s="148"/>
      <c r="K685" s="149"/>
    </row>
    <row r="686" spans="1:11">
      <c r="A686" s="101" t="s">
        <v>151</v>
      </c>
      <c r="B686" s="110" t="s">
        <v>190</v>
      </c>
      <c r="C686" s="103"/>
      <c r="D686" s="103"/>
      <c r="E686" s="103"/>
      <c r="F686" s="103"/>
      <c r="G686" s="103"/>
      <c r="H686" s="103"/>
      <c r="I686" s="103"/>
      <c r="J686" s="103"/>
      <c r="K686" s="150"/>
    </row>
    <row r="687" spans="1:11">
      <c r="A687" s="101" t="s">
        <v>152</v>
      </c>
      <c r="B687" s="110" t="s">
        <v>191</v>
      </c>
      <c r="C687" s="103"/>
      <c r="D687" s="103"/>
      <c r="E687" s="103"/>
      <c r="F687" s="103"/>
      <c r="G687" s="103"/>
      <c r="H687" s="103"/>
      <c r="I687" s="103"/>
      <c r="J687" s="103"/>
      <c r="K687" s="150"/>
    </row>
    <row r="688" spans="1:11">
      <c r="A688" s="101" t="s">
        <v>6</v>
      </c>
      <c r="B688" s="107">
        <v>9404</v>
      </c>
      <c r="C688" s="103"/>
      <c r="D688" s="103"/>
      <c r="E688" s="103"/>
      <c r="F688" s="103"/>
      <c r="G688" s="103"/>
      <c r="H688" s="103"/>
      <c r="I688" s="103"/>
      <c r="J688" s="103"/>
      <c r="K688" s="150"/>
    </row>
    <row r="689" spans="1:11">
      <c r="A689" s="101" t="s">
        <v>153</v>
      </c>
      <c r="B689" s="110" t="s">
        <v>74</v>
      </c>
      <c r="C689" s="103"/>
      <c r="D689" s="103"/>
      <c r="E689" s="103"/>
      <c r="F689" s="103"/>
      <c r="G689" s="103"/>
      <c r="H689" s="103"/>
      <c r="I689" s="103"/>
      <c r="J689" s="103"/>
      <c r="K689" s="150"/>
    </row>
    <row r="690" spans="1:11">
      <c r="A690" s="101" t="s">
        <v>154</v>
      </c>
      <c r="B690" s="107">
        <v>1987</v>
      </c>
      <c r="C690" s="103"/>
      <c r="D690" s="103"/>
      <c r="E690" s="103"/>
      <c r="F690" s="103"/>
      <c r="G690" s="103"/>
      <c r="H690" s="103"/>
      <c r="I690" s="103"/>
      <c r="J690" s="103"/>
      <c r="K690" s="150"/>
    </row>
    <row r="691" spans="1:11">
      <c r="A691" s="99"/>
      <c r="B691" s="105"/>
      <c r="C691" s="105"/>
      <c r="D691" s="105"/>
      <c r="E691" s="105"/>
      <c r="F691" s="105"/>
      <c r="G691" s="105"/>
      <c r="H691" s="105"/>
      <c r="I691" s="105"/>
      <c r="J691" s="105"/>
      <c r="K691" s="151"/>
    </row>
    <row r="692" spans="1:11" ht="75">
      <c r="A692" s="108"/>
      <c r="B692" s="109" t="s">
        <v>170</v>
      </c>
      <c r="C692" s="109" t="s">
        <v>171</v>
      </c>
      <c r="D692" s="109" t="s">
        <v>173</v>
      </c>
      <c r="E692" s="109" t="s">
        <v>174</v>
      </c>
      <c r="F692" s="109" t="s">
        <v>177</v>
      </c>
      <c r="G692" s="109" t="s">
        <v>175</v>
      </c>
      <c r="H692" s="109" t="s">
        <v>172</v>
      </c>
      <c r="I692" s="109" t="s">
        <v>178</v>
      </c>
      <c r="J692" s="109" t="s">
        <v>179</v>
      </c>
      <c r="K692" s="152" t="s">
        <v>176</v>
      </c>
    </row>
    <row r="693" spans="1:11">
      <c r="A693" s="5" t="s">
        <v>156</v>
      </c>
      <c r="B693" s="21">
        <v>23569</v>
      </c>
      <c r="C693" s="33">
        <f t="shared" ref="C693:C704" si="124">B693+D693</f>
        <v>23699</v>
      </c>
      <c r="D693" s="33">
        <v>130</v>
      </c>
      <c r="E693" s="33">
        <v>46</v>
      </c>
      <c r="F693" s="34">
        <f>E693/D693*100</f>
        <v>35.384615384615387</v>
      </c>
      <c r="G693" s="34">
        <v>13.8</v>
      </c>
      <c r="H693" s="21"/>
      <c r="I693" s="21"/>
      <c r="J693" s="21">
        <f t="shared" ref="J693:J705" si="125">H693+I693</f>
        <v>0</v>
      </c>
      <c r="K693" s="188"/>
    </row>
    <row r="694" spans="1:11">
      <c r="A694" s="5" t="s">
        <v>157</v>
      </c>
      <c r="B694" s="21">
        <f>C693</f>
        <v>23699</v>
      </c>
      <c r="C694" s="33">
        <f t="shared" si="124"/>
        <v>23794</v>
      </c>
      <c r="D694" s="33">
        <v>95</v>
      </c>
      <c r="E694" s="33">
        <v>25</v>
      </c>
      <c r="F694" s="34">
        <f t="shared" ref="F694:F704" si="126">E694/D694*100</f>
        <v>26.315789473684209</v>
      </c>
      <c r="G694" s="34">
        <v>13.8</v>
      </c>
      <c r="H694" s="21"/>
      <c r="I694" s="21"/>
      <c r="J694" s="21">
        <f t="shared" si="125"/>
        <v>0</v>
      </c>
      <c r="K694" s="188"/>
    </row>
    <row r="695" spans="1:11">
      <c r="A695" s="5" t="s">
        <v>158</v>
      </c>
      <c r="B695" s="21">
        <f t="shared" ref="B695:B704" si="127">C694</f>
        <v>23794</v>
      </c>
      <c r="C695" s="33">
        <f t="shared" si="124"/>
        <v>23901</v>
      </c>
      <c r="D695" s="33">
        <v>107</v>
      </c>
      <c r="E695" s="33">
        <v>29</v>
      </c>
      <c r="F695" s="34">
        <f t="shared" si="126"/>
        <v>27.102803738317753</v>
      </c>
      <c r="G695" s="34">
        <v>13.8</v>
      </c>
      <c r="H695" s="21"/>
      <c r="I695" s="21"/>
      <c r="J695" s="21">
        <f t="shared" si="125"/>
        <v>0</v>
      </c>
      <c r="K695" s="188"/>
    </row>
    <row r="696" spans="1:11">
      <c r="A696" s="5" t="s">
        <v>159</v>
      </c>
      <c r="B696" s="21">
        <f t="shared" si="127"/>
        <v>23901</v>
      </c>
      <c r="C696" s="33">
        <f t="shared" si="124"/>
        <v>24015</v>
      </c>
      <c r="D696" s="33">
        <v>114</v>
      </c>
      <c r="E696" s="33">
        <v>37</v>
      </c>
      <c r="F696" s="34">
        <f t="shared" si="126"/>
        <v>32.456140350877192</v>
      </c>
      <c r="G696" s="34">
        <v>13.8</v>
      </c>
      <c r="H696" s="21"/>
      <c r="I696" s="21"/>
      <c r="J696" s="21">
        <f t="shared" si="125"/>
        <v>0</v>
      </c>
      <c r="K696" s="188"/>
    </row>
    <row r="697" spans="1:11">
      <c r="A697" s="5" t="s">
        <v>160</v>
      </c>
      <c r="B697" s="21">
        <f t="shared" si="127"/>
        <v>24015</v>
      </c>
      <c r="C697" s="33">
        <f t="shared" si="124"/>
        <v>24154</v>
      </c>
      <c r="D697" s="33">
        <v>139</v>
      </c>
      <c r="E697" s="33">
        <v>38</v>
      </c>
      <c r="F697" s="34">
        <f t="shared" si="126"/>
        <v>27.338129496402878</v>
      </c>
      <c r="G697" s="34">
        <v>13.8</v>
      </c>
      <c r="H697" s="111"/>
      <c r="I697" s="111"/>
      <c r="J697" s="111">
        <f t="shared" si="125"/>
        <v>0</v>
      </c>
      <c r="K697" s="189"/>
    </row>
    <row r="698" spans="1:11">
      <c r="A698" s="5" t="s">
        <v>161</v>
      </c>
      <c r="B698" s="21">
        <f t="shared" si="127"/>
        <v>24154</v>
      </c>
      <c r="C698" s="33">
        <f t="shared" si="124"/>
        <v>24275</v>
      </c>
      <c r="D698" s="33">
        <v>121</v>
      </c>
      <c r="E698" s="33">
        <v>32</v>
      </c>
      <c r="F698" s="34">
        <f t="shared" si="126"/>
        <v>26.446280991735538</v>
      </c>
      <c r="G698" s="34">
        <v>13.8</v>
      </c>
      <c r="H698" s="111"/>
      <c r="I698" s="111"/>
      <c r="J698" s="111">
        <f t="shared" si="125"/>
        <v>0</v>
      </c>
      <c r="K698" s="189"/>
    </row>
    <row r="699" spans="1:11">
      <c r="A699" s="5" t="s">
        <v>162</v>
      </c>
      <c r="B699" s="21">
        <f t="shared" si="127"/>
        <v>24275</v>
      </c>
      <c r="C699" s="33">
        <f t="shared" si="124"/>
        <v>24404</v>
      </c>
      <c r="D699" s="33">
        <v>129</v>
      </c>
      <c r="E699" s="33">
        <v>34</v>
      </c>
      <c r="F699" s="34">
        <f t="shared" si="126"/>
        <v>26.356589147286826</v>
      </c>
      <c r="G699" s="34">
        <v>13.8</v>
      </c>
      <c r="H699" s="111"/>
      <c r="I699" s="111"/>
      <c r="J699" s="111">
        <f t="shared" si="125"/>
        <v>0</v>
      </c>
      <c r="K699" s="189"/>
    </row>
    <row r="700" spans="1:11">
      <c r="A700" s="5" t="s">
        <v>163</v>
      </c>
      <c r="B700" s="21">
        <f t="shared" si="127"/>
        <v>24404</v>
      </c>
      <c r="C700" s="33">
        <f t="shared" si="124"/>
        <v>24589</v>
      </c>
      <c r="D700" s="33">
        <v>185</v>
      </c>
      <c r="E700" s="33">
        <v>38</v>
      </c>
      <c r="F700" s="34">
        <f t="shared" si="126"/>
        <v>20.54054054054054</v>
      </c>
      <c r="G700" s="34">
        <v>13.8</v>
      </c>
      <c r="H700" s="111">
        <v>4102</v>
      </c>
      <c r="I700" s="111"/>
      <c r="J700" s="111">
        <f t="shared" si="125"/>
        <v>4102</v>
      </c>
      <c r="K700" s="189"/>
    </row>
    <row r="701" spans="1:11">
      <c r="A701" s="5" t="s">
        <v>164</v>
      </c>
      <c r="B701" s="21">
        <f t="shared" si="127"/>
        <v>24589</v>
      </c>
      <c r="C701" s="33">
        <f t="shared" si="124"/>
        <v>24687</v>
      </c>
      <c r="D701" s="33">
        <v>98</v>
      </c>
      <c r="E701" s="33">
        <v>26</v>
      </c>
      <c r="F701" s="34">
        <f t="shared" si="126"/>
        <v>26.530612244897959</v>
      </c>
      <c r="G701" s="34">
        <v>13.8</v>
      </c>
      <c r="H701" s="111"/>
      <c r="I701" s="111"/>
      <c r="J701" s="111">
        <f t="shared" si="125"/>
        <v>0</v>
      </c>
      <c r="K701" s="189"/>
    </row>
    <row r="702" spans="1:11">
      <c r="A702" s="5" t="s">
        <v>165</v>
      </c>
      <c r="B702" s="21">
        <f t="shared" si="127"/>
        <v>24687</v>
      </c>
      <c r="C702" s="33">
        <f t="shared" si="124"/>
        <v>24846</v>
      </c>
      <c r="D702" s="33">
        <v>159</v>
      </c>
      <c r="E702" s="33">
        <v>42</v>
      </c>
      <c r="F702" s="34">
        <f t="shared" si="126"/>
        <v>26.415094339622641</v>
      </c>
      <c r="G702" s="34">
        <v>13.8</v>
      </c>
      <c r="H702" s="111"/>
      <c r="I702" s="111"/>
      <c r="J702" s="111">
        <f t="shared" si="125"/>
        <v>0</v>
      </c>
      <c r="K702" s="189"/>
    </row>
    <row r="703" spans="1:11">
      <c r="A703" s="5" t="s">
        <v>166</v>
      </c>
      <c r="B703" s="21">
        <f t="shared" si="127"/>
        <v>24846</v>
      </c>
      <c r="C703" s="33">
        <f t="shared" si="124"/>
        <v>24971</v>
      </c>
      <c r="D703" s="33">
        <v>125</v>
      </c>
      <c r="E703" s="33">
        <v>34</v>
      </c>
      <c r="F703" s="34">
        <f t="shared" si="126"/>
        <v>27.200000000000003</v>
      </c>
      <c r="G703" s="34">
        <v>13.8</v>
      </c>
      <c r="H703" s="21"/>
      <c r="I703" s="21"/>
      <c r="J703" s="21">
        <f t="shared" si="125"/>
        <v>0</v>
      </c>
      <c r="K703" s="188"/>
    </row>
    <row r="704" spans="1:11">
      <c r="A704" s="5" t="s">
        <v>167</v>
      </c>
      <c r="B704" s="21">
        <f t="shared" si="127"/>
        <v>24971</v>
      </c>
      <c r="C704" s="33">
        <f t="shared" si="124"/>
        <v>25055</v>
      </c>
      <c r="D704" s="33">
        <v>84</v>
      </c>
      <c r="E704" s="33">
        <v>25</v>
      </c>
      <c r="F704" s="34">
        <f t="shared" si="126"/>
        <v>29.761904761904763</v>
      </c>
      <c r="G704" s="34">
        <v>13.8</v>
      </c>
      <c r="H704" s="21">
        <v>1900</v>
      </c>
      <c r="I704" s="21"/>
      <c r="J704" s="21">
        <f t="shared" si="125"/>
        <v>1900</v>
      </c>
      <c r="K704" s="188"/>
    </row>
    <row r="705" spans="1:11" ht="15.75" thickBot="1">
      <c r="A705" s="190" t="s">
        <v>168</v>
      </c>
      <c r="B705" s="191"/>
      <c r="C705" s="192"/>
      <c r="D705" s="192">
        <f>SUM(D693:D704)</f>
        <v>1486</v>
      </c>
      <c r="E705" s="192">
        <f>SUM(E693:E704)</f>
        <v>406</v>
      </c>
      <c r="F705" s="193">
        <f>E705/D705*100</f>
        <v>27.321668909825032</v>
      </c>
      <c r="G705" s="194">
        <v>13.8</v>
      </c>
      <c r="H705" s="191">
        <f>SUM(H693:H704)</f>
        <v>6002</v>
      </c>
      <c r="I705" s="191">
        <f>SUM(I693:I704)</f>
        <v>0</v>
      </c>
      <c r="J705" s="191">
        <f t="shared" si="125"/>
        <v>6002</v>
      </c>
      <c r="K705" s="195">
        <f>SUM(K693:K704)</f>
        <v>0</v>
      </c>
    </row>
    <row r="706" spans="1:11" ht="15.75" thickBot="1"/>
    <row r="707" spans="1:11" ht="18.75">
      <c r="A707" s="146" t="s">
        <v>1</v>
      </c>
      <c r="B707" s="187" t="s">
        <v>250</v>
      </c>
      <c r="C707" s="148"/>
      <c r="D707" s="148"/>
      <c r="E707" s="148"/>
      <c r="F707" s="148"/>
      <c r="G707" s="148"/>
      <c r="H707" s="148"/>
      <c r="I707" s="148"/>
      <c r="J707" s="148"/>
      <c r="K707" s="149"/>
    </row>
    <row r="708" spans="1:11">
      <c r="A708" s="101" t="s">
        <v>151</v>
      </c>
      <c r="B708" s="110" t="s">
        <v>251</v>
      </c>
      <c r="C708" s="103"/>
      <c r="D708" s="103"/>
      <c r="E708" s="103"/>
      <c r="F708" s="103"/>
      <c r="G708" s="103"/>
      <c r="H708" s="103"/>
      <c r="I708" s="103"/>
      <c r="J708" s="103"/>
      <c r="K708" s="150"/>
    </row>
    <row r="709" spans="1:11">
      <c r="A709" s="101" t="s">
        <v>152</v>
      </c>
      <c r="B709" s="110" t="s">
        <v>206</v>
      </c>
      <c r="C709" s="103"/>
      <c r="D709" s="103"/>
      <c r="E709" s="103"/>
      <c r="F709" s="103"/>
      <c r="G709" s="103"/>
      <c r="H709" s="103"/>
      <c r="I709" s="103"/>
      <c r="J709" s="103"/>
      <c r="K709" s="150"/>
    </row>
    <row r="710" spans="1:11">
      <c r="A710" s="101" t="s">
        <v>6</v>
      </c>
      <c r="B710" s="107">
        <v>9404</v>
      </c>
      <c r="C710" s="103"/>
      <c r="D710" s="103"/>
      <c r="E710" s="103"/>
      <c r="F710" s="103"/>
      <c r="G710" s="103"/>
      <c r="H710" s="103"/>
      <c r="I710" s="103"/>
      <c r="J710" s="103"/>
      <c r="K710" s="150"/>
    </row>
    <row r="711" spans="1:11">
      <c r="A711" s="101" t="s">
        <v>153</v>
      </c>
      <c r="B711" s="110" t="s">
        <v>77</v>
      </c>
      <c r="C711" s="103"/>
      <c r="D711" s="103"/>
      <c r="E711" s="103"/>
      <c r="F711" s="103"/>
      <c r="G711" s="103"/>
      <c r="H711" s="103"/>
      <c r="I711" s="103"/>
      <c r="J711" s="103"/>
      <c r="K711" s="150"/>
    </row>
    <row r="712" spans="1:11">
      <c r="A712" s="101" t="s">
        <v>154</v>
      </c>
      <c r="B712" s="107">
        <v>2017</v>
      </c>
      <c r="C712" s="103"/>
      <c r="D712" s="103"/>
      <c r="E712" s="103"/>
      <c r="F712" s="103"/>
      <c r="G712" s="103"/>
      <c r="H712" s="103"/>
      <c r="I712" s="103"/>
      <c r="J712" s="103"/>
      <c r="K712" s="150"/>
    </row>
    <row r="713" spans="1:11">
      <c r="A713" s="99"/>
      <c r="B713" s="105"/>
      <c r="C713" s="105"/>
      <c r="D713" s="105"/>
      <c r="E713" s="105"/>
      <c r="F713" s="105"/>
      <c r="G713" s="105"/>
      <c r="H713" s="105"/>
      <c r="I713" s="105"/>
      <c r="J713" s="105"/>
      <c r="K713" s="151"/>
    </row>
    <row r="714" spans="1:11" ht="75">
      <c r="A714" s="108"/>
      <c r="B714" s="109" t="s">
        <v>170</v>
      </c>
      <c r="C714" s="109" t="s">
        <v>171</v>
      </c>
      <c r="D714" s="109" t="s">
        <v>173</v>
      </c>
      <c r="E714" s="109" t="s">
        <v>174</v>
      </c>
      <c r="F714" s="109" t="s">
        <v>177</v>
      </c>
      <c r="G714" s="109" t="s">
        <v>175</v>
      </c>
      <c r="H714" s="109" t="s">
        <v>172</v>
      </c>
      <c r="I714" s="109" t="s">
        <v>178</v>
      </c>
      <c r="J714" s="109" t="s">
        <v>179</v>
      </c>
      <c r="K714" s="152" t="s">
        <v>176</v>
      </c>
    </row>
    <row r="715" spans="1:11">
      <c r="A715" s="5" t="s">
        <v>156</v>
      </c>
      <c r="B715" s="21">
        <v>1114</v>
      </c>
      <c r="C715" s="33">
        <v>1518</v>
      </c>
      <c r="D715" s="33">
        <f>C715-B715</f>
        <v>404</v>
      </c>
      <c r="E715" s="33">
        <v>108</v>
      </c>
      <c r="F715" s="34">
        <f>E715/D715*100</f>
        <v>26.732673267326735</v>
      </c>
      <c r="G715" s="34">
        <v>13.8</v>
      </c>
      <c r="H715" s="21"/>
      <c r="I715" s="21"/>
      <c r="J715" s="21">
        <f t="shared" ref="J715:J727" si="128">H715+I715</f>
        <v>0</v>
      </c>
      <c r="K715" s="188"/>
    </row>
    <row r="716" spans="1:11">
      <c r="A716" s="5" t="s">
        <v>157</v>
      </c>
      <c r="B716" s="21">
        <f t="shared" ref="B716:B726" si="129">C715</f>
        <v>1518</v>
      </c>
      <c r="C716" s="33">
        <f t="shared" ref="C716:C726" si="130">B716+D716</f>
        <v>1870</v>
      </c>
      <c r="D716" s="33">
        <v>352</v>
      </c>
      <c r="E716" s="33">
        <v>103</v>
      </c>
      <c r="F716" s="34">
        <f t="shared" ref="F716:F726" si="131">E716/D716*100</f>
        <v>29.261363636363637</v>
      </c>
      <c r="G716" s="34">
        <v>13.8</v>
      </c>
      <c r="H716" s="21"/>
      <c r="I716" s="21"/>
      <c r="J716" s="21">
        <f t="shared" si="128"/>
        <v>0</v>
      </c>
      <c r="K716" s="188"/>
    </row>
    <row r="717" spans="1:11">
      <c r="A717" s="5" t="s">
        <v>158</v>
      </c>
      <c r="B717" s="21">
        <f t="shared" si="129"/>
        <v>1870</v>
      </c>
      <c r="C717" s="33">
        <f t="shared" si="130"/>
        <v>2251</v>
      </c>
      <c r="D717" s="33">
        <v>381</v>
      </c>
      <c r="E717" s="33">
        <v>110</v>
      </c>
      <c r="F717" s="34">
        <f t="shared" si="131"/>
        <v>28.871391076115486</v>
      </c>
      <c r="G717" s="34">
        <v>13.8</v>
      </c>
      <c r="H717" s="21"/>
      <c r="I717" s="21"/>
      <c r="J717" s="21">
        <f t="shared" si="128"/>
        <v>0</v>
      </c>
      <c r="K717" s="188"/>
    </row>
    <row r="718" spans="1:11">
      <c r="A718" s="5" t="s">
        <v>159</v>
      </c>
      <c r="B718" s="21">
        <f t="shared" si="129"/>
        <v>2251</v>
      </c>
      <c r="C718" s="33">
        <f t="shared" si="130"/>
        <v>2581</v>
      </c>
      <c r="D718" s="33">
        <v>330</v>
      </c>
      <c r="E718" s="33">
        <v>84</v>
      </c>
      <c r="F718" s="34">
        <f t="shared" si="131"/>
        <v>25.454545454545453</v>
      </c>
      <c r="G718" s="34">
        <v>13.8</v>
      </c>
      <c r="H718" s="21"/>
      <c r="I718" s="21"/>
      <c r="J718" s="21">
        <f t="shared" si="128"/>
        <v>0</v>
      </c>
      <c r="K718" s="188"/>
    </row>
    <row r="719" spans="1:11">
      <c r="A719" s="5" t="s">
        <v>160</v>
      </c>
      <c r="B719" s="21">
        <f t="shared" si="129"/>
        <v>2581</v>
      </c>
      <c r="C719" s="33">
        <f t="shared" si="130"/>
        <v>2939</v>
      </c>
      <c r="D719" s="33">
        <v>358</v>
      </c>
      <c r="E719" s="33">
        <v>82</v>
      </c>
      <c r="F719" s="34">
        <f t="shared" si="131"/>
        <v>22.905027932960895</v>
      </c>
      <c r="G719" s="34">
        <v>13.8</v>
      </c>
      <c r="H719" s="111"/>
      <c r="I719" s="111"/>
      <c r="J719" s="111">
        <f t="shared" si="128"/>
        <v>0</v>
      </c>
      <c r="K719" s="189"/>
    </row>
    <row r="720" spans="1:11">
      <c r="A720" s="5" t="s">
        <v>161</v>
      </c>
      <c r="B720" s="21">
        <f t="shared" si="129"/>
        <v>2939</v>
      </c>
      <c r="C720" s="33">
        <f t="shared" si="130"/>
        <v>3301</v>
      </c>
      <c r="D720" s="33">
        <v>362</v>
      </c>
      <c r="E720" s="33">
        <v>92</v>
      </c>
      <c r="F720" s="34">
        <f t="shared" si="131"/>
        <v>25.414364640883981</v>
      </c>
      <c r="G720" s="34">
        <v>13.8</v>
      </c>
      <c r="H720" s="111"/>
      <c r="I720" s="111"/>
      <c r="J720" s="111">
        <f t="shared" si="128"/>
        <v>0</v>
      </c>
      <c r="K720" s="189"/>
    </row>
    <row r="721" spans="1:11">
      <c r="A721" s="5" t="s">
        <v>162</v>
      </c>
      <c r="B721" s="21">
        <f t="shared" si="129"/>
        <v>3301</v>
      </c>
      <c r="C721" s="33">
        <f t="shared" si="130"/>
        <v>3630</v>
      </c>
      <c r="D721" s="33">
        <v>329</v>
      </c>
      <c r="E721" s="33">
        <v>69</v>
      </c>
      <c r="F721" s="34">
        <f t="shared" si="131"/>
        <v>20.972644376899694</v>
      </c>
      <c r="G721" s="34">
        <v>13.8</v>
      </c>
      <c r="H721" s="111"/>
      <c r="I721" s="111"/>
      <c r="J721" s="111">
        <f t="shared" si="128"/>
        <v>0</v>
      </c>
      <c r="K721" s="189"/>
    </row>
    <row r="722" spans="1:11">
      <c r="A722" s="5" t="s">
        <v>163</v>
      </c>
      <c r="B722" s="21">
        <f t="shared" si="129"/>
        <v>3630</v>
      </c>
      <c r="C722" s="33">
        <f t="shared" si="130"/>
        <v>4029</v>
      </c>
      <c r="D722" s="33">
        <v>399</v>
      </c>
      <c r="E722" s="33">
        <v>94</v>
      </c>
      <c r="F722" s="34">
        <f t="shared" si="131"/>
        <v>23.558897243107769</v>
      </c>
      <c r="G722" s="34">
        <v>13.8</v>
      </c>
      <c r="H722" s="111"/>
      <c r="I722" s="111"/>
      <c r="J722" s="111">
        <f t="shared" si="128"/>
        <v>0</v>
      </c>
      <c r="K722" s="189"/>
    </row>
    <row r="723" spans="1:11">
      <c r="A723" s="5" t="s">
        <v>164</v>
      </c>
      <c r="B723" s="21">
        <f t="shared" si="129"/>
        <v>4029</v>
      </c>
      <c r="C723" s="33">
        <f t="shared" si="130"/>
        <v>4325</v>
      </c>
      <c r="D723" s="33">
        <v>296</v>
      </c>
      <c r="E723" s="33">
        <v>94</v>
      </c>
      <c r="F723" s="34">
        <f t="shared" si="131"/>
        <v>31.756756756756754</v>
      </c>
      <c r="G723" s="34">
        <v>13.8</v>
      </c>
      <c r="H723" s="111"/>
      <c r="I723" s="111"/>
      <c r="J723" s="111">
        <f t="shared" si="128"/>
        <v>0</v>
      </c>
      <c r="K723" s="189"/>
    </row>
    <row r="724" spans="1:11">
      <c r="A724" s="5" t="s">
        <v>165</v>
      </c>
      <c r="B724" s="21">
        <f t="shared" si="129"/>
        <v>4325</v>
      </c>
      <c r="C724" s="33">
        <f t="shared" si="130"/>
        <v>4700</v>
      </c>
      <c r="D724" s="33">
        <v>375</v>
      </c>
      <c r="E724" s="33">
        <v>93</v>
      </c>
      <c r="F724" s="34">
        <f t="shared" si="131"/>
        <v>24.8</v>
      </c>
      <c r="G724" s="34">
        <v>13.8</v>
      </c>
      <c r="H724" s="111"/>
      <c r="I724" s="111"/>
      <c r="J724" s="111">
        <f t="shared" si="128"/>
        <v>0</v>
      </c>
      <c r="K724" s="189"/>
    </row>
    <row r="725" spans="1:11">
      <c r="A725" s="5" t="s">
        <v>166</v>
      </c>
      <c r="B725" s="21">
        <f t="shared" si="129"/>
        <v>4700</v>
      </c>
      <c r="C725" s="33">
        <f t="shared" si="130"/>
        <v>5088</v>
      </c>
      <c r="D725" s="33">
        <v>388</v>
      </c>
      <c r="E725" s="33">
        <v>97</v>
      </c>
      <c r="F725" s="34">
        <f t="shared" si="131"/>
        <v>25</v>
      </c>
      <c r="G725" s="34">
        <v>13.8</v>
      </c>
      <c r="H725" s="21">
        <v>1833</v>
      </c>
      <c r="I725" s="21"/>
      <c r="J725" s="21">
        <f t="shared" si="128"/>
        <v>1833</v>
      </c>
      <c r="K725" s="188"/>
    </row>
    <row r="726" spans="1:11">
      <c r="A726" s="5" t="s">
        <v>167</v>
      </c>
      <c r="B726" s="21">
        <f t="shared" si="129"/>
        <v>5088</v>
      </c>
      <c r="C726" s="33">
        <f t="shared" si="130"/>
        <v>5395</v>
      </c>
      <c r="D726" s="33">
        <v>307</v>
      </c>
      <c r="E726" s="33">
        <v>87</v>
      </c>
      <c r="F726" s="34">
        <f t="shared" si="131"/>
        <v>28.338762214983714</v>
      </c>
      <c r="G726" s="34">
        <v>13.8</v>
      </c>
      <c r="H726" s="21">
        <v>2277</v>
      </c>
      <c r="I726" s="21"/>
      <c r="J726" s="21">
        <f t="shared" si="128"/>
        <v>2277</v>
      </c>
      <c r="K726" s="188"/>
    </row>
    <row r="727" spans="1:11" ht="15.75" thickBot="1">
      <c r="A727" s="190" t="s">
        <v>168</v>
      </c>
      <c r="B727" s="191"/>
      <c r="C727" s="192"/>
      <c r="D727" s="192">
        <f>SUM(D715:D726)</f>
        <v>4281</v>
      </c>
      <c r="E727" s="192">
        <f>SUM(E715:E726)</f>
        <v>1113</v>
      </c>
      <c r="F727" s="193">
        <f>E727/D727*100</f>
        <v>25.998598458304134</v>
      </c>
      <c r="G727" s="194">
        <v>13.8</v>
      </c>
      <c r="H727" s="191">
        <f>SUM(H715:H726)</f>
        <v>4110</v>
      </c>
      <c r="I727" s="191">
        <f>SUM(I715:I726)</f>
        <v>0</v>
      </c>
      <c r="J727" s="191">
        <f t="shared" si="128"/>
        <v>4110</v>
      </c>
      <c r="K727" s="195">
        <f>SUM(K715:K726)</f>
        <v>0</v>
      </c>
    </row>
    <row r="728" spans="1:11" ht="15.75" thickBot="1"/>
    <row r="729" spans="1:11" ht="18.75">
      <c r="A729" s="146" t="s">
        <v>1</v>
      </c>
      <c r="B729" s="187" t="s">
        <v>81</v>
      </c>
      <c r="C729" s="148"/>
      <c r="D729" s="148"/>
      <c r="E729" s="148"/>
      <c r="F729" s="148"/>
      <c r="G729" s="148"/>
      <c r="H729" s="148"/>
      <c r="I729" s="148"/>
      <c r="J729" s="148"/>
      <c r="K729" s="149"/>
    </row>
    <row r="730" spans="1:11">
      <c r="A730" s="101" t="s">
        <v>151</v>
      </c>
      <c r="B730" s="110" t="s">
        <v>193</v>
      </c>
      <c r="C730" s="103"/>
      <c r="D730" s="103"/>
      <c r="E730" s="103"/>
      <c r="F730" s="103"/>
      <c r="G730" s="103"/>
      <c r="H730" s="103"/>
      <c r="I730" s="103"/>
      <c r="J730" s="103"/>
      <c r="K730" s="150"/>
    </row>
    <row r="731" spans="1:11">
      <c r="A731" s="101" t="s">
        <v>152</v>
      </c>
      <c r="B731" s="110" t="s">
        <v>191</v>
      </c>
      <c r="C731" s="103"/>
      <c r="D731" s="103"/>
      <c r="E731" s="103"/>
      <c r="F731" s="103"/>
      <c r="G731" s="103"/>
      <c r="H731" s="103"/>
      <c r="I731" s="103"/>
      <c r="J731" s="103"/>
      <c r="K731" s="150"/>
    </row>
    <row r="732" spans="1:11">
      <c r="A732" s="101" t="s">
        <v>6</v>
      </c>
      <c r="B732" s="107">
        <v>9404</v>
      </c>
      <c r="C732" s="103"/>
      <c r="D732" s="103"/>
      <c r="E732" s="103"/>
      <c r="F732" s="103"/>
      <c r="G732" s="103"/>
      <c r="H732" s="103"/>
      <c r="I732" s="103"/>
      <c r="J732" s="103"/>
      <c r="K732" s="150"/>
    </row>
    <row r="733" spans="1:11">
      <c r="A733" s="101" t="s">
        <v>153</v>
      </c>
      <c r="B733" s="110" t="s">
        <v>83</v>
      </c>
      <c r="C733" s="103"/>
      <c r="D733" s="103"/>
      <c r="E733" s="103"/>
      <c r="F733" s="103"/>
      <c r="G733" s="103"/>
      <c r="H733" s="103"/>
      <c r="I733" s="103"/>
      <c r="J733" s="103"/>
      <c r="K733" s="150"/>
    </row>
    <row r="734" spans="1:11">
      <c r="A734" s="101" t="s">
        <v>154</v>
      </c>
      <c r="B734" s="107">
        <v>2007</v>
      </c>
      <c r="C734" s="103"/>
      <c r="D734" s="103"/>
      <c r="E734" s="103"/>
      <c r="F734" s="103"/>
      <c r="G734" s="103"/>
      <c r="H734" s="103"/>
      <c r="I734" s="103"/>
      <c r="J734" s="103"/>
      <c r="K734" s="150"/>
    </row>
    <row r="735" spans="1:11">
      <c r="A735" s="99"/>
      <c r="B735" s="105"/>
      <c r="C735" s="105"/>
      <c r="D735" s="105"/>
      <c r="E735" s="105"/>
      <c r="F735" s="105"/>
      <c r="G735" s="105"/>
      <c r="H735" s="105"/>
      <c r="I735" s="105"/>
      <c r="J735" s="105"/>
      <c r="K735" s="151"/>
    </row>
    <row r="736" spans="1:11" ht="75">
      <c r="A736" s="108"/>
      <c r="B736" s="109" t="s">
        <v>170</v>
      </c>
      <c r="C736" s="109" t="s">
        <v>171</v>
      </c>
      <c r="D736" s="109" t="s">
        <v>173</v>
      </c>
      <c r="E736" s="109" t="s">
        <v>174</v>
      </c>
      <c r="F736" s="109" t="s">
        <v>177</v>
      </c>
      <c r="G736" s="109" t="s">
        <v>175</v>
      </c>
      <c r="H736" s="109" t="s">
        <v>172</v>
      </c>
      <c r="I736" s="109" t="s">
        <v>178</v>
      </c>
      <c r="J736" s="109" t="s">
        <v>179</v>
      </c>
      <c r="K736" s="152" t="s">
        <v>176</v>
      </c>
    </row>
    <row r="737" spans="1:11">
      <c r="A737" s="5" t="s">
        <v>156</v>
      </c>
      <c r="B737" s="21">
        <v>85294</v>
      </c>
      <c r="C737" s="33">
        <f t="shared" ref="C737:C748" si="132">B737+D737</f>
        <v>85642</v>
      </c>
      <c r="D737" s="33">
        <v>348</v>
      </c>
      <c r="E737" s="33">
        <v>66</v>
      </c>
      <c r="F737" s="34">
        <f>E737/D737*100</f>
        <v>18.96551724137931</v>
      </c>
      <c r="G737" s="34">
        <v>9.3000000000000007</v>
      </c>
      <c r="H737" s="21"/>
      <c r="I737" s="21"/>
      <c r="J737" s="21">
        <f t="shared" ref="J737:J749" si="133">H737+I737</f>
        <v>0</v>
      </c>
      <c r="K737" s="188"/>
    </row>
    <row r="738" spans="1:11">
      <c r="A738" s="5" t="s">
        <v>157</v>
      </c>
      <c r="B738" s="21">
        <f>C737</f>
        <v>85642</v>
      </c>
      <c r="C738" s="33">
        <f t="shared" si="132"/>
        <v>85884</v>
      </c>
      <c r="D738" s="33">
        <v>242</v>
      </c>
      <c r="E738" s="33">
        <v>55</v>
      </c>
      <c r="F738" s="34">
        <f t="shared" ref="F738:F748" si="134">E738/D738*100</f>
        <v>22.727272727272727</v>
      </c>
      <c r="G738" s="34">
        <v>9.3000000000000007</v>
      </c>
      <c r="H738" s="21"/>
      <c r="I738" s="21">
        <v>8222</v>
      </c>
      <c r="J738" s="21">
        <f t="shared" si="133"/>
        <v>8222</v>
      </c>
      <c r="K738" s="188"/>
    </row>
    <row r="739" spans="1:11">
      <c r="A739" s="5" t="s">
        <v>158</v>
      </c>
      <c r="B739" s="21">
        <f t="shared" ref="B739:B748" si="135">C738</f>
        <v>85884</v>
      </c>
      <c r="C739" s="33">
        <f t="shared" si="132"/>
        <v>86137</v>
      </c>
      <c r="D739" s="33">
        <v>253</v>
      </c>
      <c r="E739" s="33">
        <v>58</v>
      </c>
      <c r="F739" s="34">
        <f t="shared" si="134"/>
        <v>22.92490118577075</v>
      </c>
      <c r="G739" s="34">
        <v>9.3000000000000007</v>
      </c>
      <c r="H739" s="21"/>
      <c r="I739" s="21"/>
      <c r="J739" s="21">
        <f t="shared" si="133"/>
        <v>0</v>
      </c>
      <c r="K739" s="188"/>
    </row>
    <row r="740" spans="1:11">
      <c r="A740" s="5" t="s">
        <v>159</v>
      </c>
      <c r="B740" s="21">
        <f t="shared" si="135"/>
        <v>86137</v>
      </c>
      <c r="C740" s="33">
        <f t="shared" si="132"/>
        <v>86425</v>
      </c>
      <c r="D740" s="33">
        <v>288</v>
      </c>
      <c r="E740" s="33">
        <v>36</v>
      </c>
      <c r="F740" s="34">
        <f t="shared" si="134"/>
        <v>12.5</v>
      </c>
      <c r="G740" s="34">
        <v>9.3000000000000007</v>
      </c>
      <c r="H740" s="21"/>
      <c r="I740" s="21"/>
      <c r="J740" s="21">
        <f t="shared" si="133"/>
        <v>0</v>
      </c>
      <c r="K740" s="188"/>
    </row>
    <row r="741" spans="1:11">
      <c r="A741" s="5" t="s">
        <v>160</v>
      </c>
      <c r="B741" s="21">
        <f t="shared" si="135"/>
        <v>86425</v>
      </c>
      <c r="C741" s="33">
        <f t="shared" si="132"/>
        <v>86708</v>
      </c>
      <c r="D741" s="33">
        <v>283</v>
      </c>
      <c r="E741" s="33">
        <v>36</v>
      </c>
      <c r="F741" s="34">
        <f t="shared" si="134"/>
        <v>12.7208480565371</v>
      </c>
      <c r="G741" s="34">
        <v>9.3000000000000007</v>
      </c>
      <c r="H741" s="111"/>
      <c r="I741" s="111"/>
      <c r="J741" s="111">
        <f t="shared" si="133"/>
        <v>0</v>
      </c>
      <c r="K741" s="189"/>
    </row>
    <row r="742" spans="1:11">
      <c r="A742" s="5" t="s">
        <v>161</v>
      </c>
      <c r="B742" s="21">
        <f t="shared" si="135"/>
        <v>86708</v>
      </c>
      <c r="C742" s="33">
        <f t="shared" si="132"/>
        <v>86995</v>
      </c>
      <c r="D742" s="33">
        <v>287</v>
      </c>
      <c r="E742" s="33">
        <v>38</v>
      </c>
      <c r="F742" s="34">
        <f t="shared" si="134"/>
        <v>13.240418118466899</v>
      </c>
      <c r="G742" s="34">
        <v>9.3000000000000007</v>
      </c>
      <c r="H742" s="111"/>
      <c r="I742" s="111"/>
      <c r="J742" s="111">
        <f t="shared" si="133"/>
        <v>0</v>
      </c>
      <c r="K742" s="189"/>
    </row>
    <row r="743" spans="1:11">
      <c r="A743" s="5" t="s">
        <v>162</v>
      </c>
      <c r="B743" s="21">
        <f t="shared" si="135"/>
        <v>86995</v>
      </c>
      <c r="C743" s="33">
        <f t="shared" si="132"/>
        <v>87238</v>
      </c>
      <c r="D743" s="33">
        <v>243</v>
      </c>
      <c r="E743" s="33">
        <v>27</v>
      </c>
      <c r="F743" s="34">
        <f t="shared" si="134"/>
        <v>11.111111111111111</v>
      </c>
      <c r="G743" s="34">
        <v>9.3000000000000007</v>
      </c>
      <c r="H743" s="111"/>
      <c r="I743" s="111"/>
      <c r="J743" s="111">
        <f t="shared" si="133"/>
        <v>0</v>
      </c>
      <c r="K743" s="189"/>
    </row>
    <row r="744" spans="1:11">
      <c r="A744" s="5" t="s">
        <v>163</v>
      </c>
      <c r="B744" s="21">
        <f t="shared" si="135"/>
        <v>87238</v>
      </c>
      <c r="C744" s="33">
        <f t="shared" si="132"/>
        <v>87499</v>
      </c>
      <c r="D744" s="33">
        <v>261</v>
      </c>
      <c r="E744" s="33">
        <v>36</v>
      </c>
      <c r="F744" s="34">
        <f t="shared" si="134"/>
        <v>13.793103448275861</v>
      </c>
      <c r="G744" s="34">
        <v>9.3000000000000007</v>
      </c>
      <c r="H744" s="111"/>
      <c r="I744" s="111"/>
      <c r="J744" s="111">
        <f t="shared" si="133"/>
        <v>0</v>
      </c>
      <c r="K744" s="189"/>
    </row>
    <row r="745" spans="1:11">
      <c r="A745" s="5" t="s">
        <v>164</v>
      </c>
      <c r="B745" s="21">
        <f t="shared" si="135"/>
        <v>87499</v>
      </c>
      <c r="C745" s="33">
        <f t="shared" si="132"/>
        <v>87756</v>
      </c>
      <c r="D745" s="33">
        <v>257</v>
      </c>
      <c r="E745" s="33">
        <v>33</v>
      </c>
      <c r="F745" s="34">
        <f t="shared" si="134"/>
        <v>12.840466926070038</v>
      </c>
      <c r="G745" s="34">
        <v>9.3000000000000007</v>
      </c>
      <c r="H745" s="111"/>
      <c r="I745" s="111"/>
      <c r="J745" s="111">
        <f t="shared" si="133"/>
        <v>0</v>
      </c>
      <c r="K745" s="189"/>
    </row>
    <row r="746" spans="1:11">
      <c r="A746" s="5" t="s">
        <v>165</v>
      </c>
      <c r="B746" s="21">
        <f t="shared" si="135"/>
        <v>87756</v>
      </c>
      <c r="C746" s="33">
        <f t="shared" si="132"/>
        <v>88047</v>
      </c>
      <c r="D746" s="33">
        <v>291</v>
      </c>
      <c r="E746" s="33">
        <v>46</v>
      </c>
      <c r="F746" s="34">
        <f t="shared" si="134"/>
        <v>15.807560137457044</v>
      </c>
      <c r="G746" s="34">
        <v>9.3000000000000007</v>
      </c>
      <c r="H746" s="111">
        <v>16727</v>
      </c>
      <c r="I746" s="111"/>
      <c r="J746" s="111">
        <f t="shared" si="133"/>
        <v>16727</v>
      </c>
      <c r="K746" s="189"/>
    </row>
    <row r="747" spans="1:11">
      <c r="A747" s="5" t="s">
        <v>166</v>
      </c>
      <c r="B747" s="21">
        <f t="shared" si="135"/>
        <v>88047</v>
      </c>
      <c r="C747" s="33">
        <f t="shared" si="132"/>
        <v>88374</v>
      </c>
      <c r="D747" s="33">
        <v>327</v>
      </c>
      <c r="E747" s="33">
        <v>49</v>
      </c>
      <c r="F747" s="34">
        <f t="shared" si="134"/>
        <v>14.984709480122325</v>
      </c>
      <c r="G747" s="34">
        <v>9.3000000000000007</v>
      </c>
      <c r="H747" s="21"/>
      <c r="I747" s="21"/>
      <c r="J747" s="21">
        <f t="shared" si="133"/>
        <v>0</v>
      </c>
      <c r="K747" s="188"/>
    </row>
    <row r="748" spans="1:11">
      <c r="A748" s="5" t="s">
        <v>167</v>
      </c>
      <c r="B748" s="21">
        <f t="shared" si="135"/>
        <v>88374</v>
      </c>
      <c r="C748" s="33">
        <f t="shared" si="132"/>
        <v>88562</v>
      </c>
      <c r="D748" s="33">
        <v>188</v>
      </c>
      <c r="E748" s="33">
        <v>37</v>
      </c>
      <c r="F748" s="34">
        <f t="shared" si="134"/>
        <v>19.680851063829788</v>
      </c>
      <c r="G748" s="34">
        <v>9.3000000000000007</v>
      </c>
      <c r="H748" s="21"/>
      <c r="I748" s="21"/>
      <c r="J748" s="21">
        <f t="shared" si="133"/>
        <v>0</v>
      </c>
      <c r="K748" s="188"/>
    </row>
    <row r="749" spans="1:11" ht="15.75" thickBot="1">
      <c r="A749" s="190" t="s">
        <v>168</v>
      </c>
      <c r="B749" s="191"/>
      <c r="C749" s="192"/>
      <c r="D749" s="192">
        <f>SUM(D737:D748)</f>
        <v>3268</v>
      </c>
      <c r="E749" s="192">
        <f>SUM(E737:E748)</f>
        <v>517</v>
      </c>
      <c r="F749" s="193">
        <f>E749/D749*100</f>
        <v>15.820073439412486</v>
      </c>
      <c r="G749" s="194">
        <v>9.3000000000000007</v>
      </c>
      <c r="H749" s="191">
        <f>SUM(H737:H748)</f>
        <v>16727</v>
      </c>
      <c r="I749" s="191">
        <f>SUM(I737:I748)</f>
        <v>8222</v>
      </c>
      <c r="J749" s="191">
        <f t="shared" si="133"/>
        <v>24949</v>
      </c>
      <c r="K749" s="195">
        <f>SUM(K737:K748)</f>
        <v>0</v>
      </c>
    </row>
    <row r="750" spans="1:11" ht="15.75" thickBot="1"/>
    <row r="751" spans="1:11" ht="18.75">
      <c r="A751" s="146" t="s">
        <v>1</v>
      </c>
      <c r="B751" s="187" t="s">
        <v>84</v>
      </c>
      <c r="C751" s="148"/>
      <c r="D751" s="148"/>
      <c r="E751" s="148"/>
      <c r="F751" s="148"/>
      <c r="G751" s="148"/>
      <c r="H751" s="148"/>
      <c r="I751" s="148"/>
      <c r="J751" s="148"/>
      <c r="K751" s="149"/>
    </row>
    <row r="752" spans="1:11">
      <c r="A752" s="101" t="s">
        <v>151</v>
      </c>
      <c r="B752" s="110" t="s">
        <v>194</v>
      </c>
      <c r="C752" s="103"/>
      <c r="D752" s="103"/>
      <c r="E752" s="103"/>
      <c r="F752" s="103"/>
      <c r="G752" s="103"/>
      <c r="H752" s="103"/>
      <c r="I752" s="103"/>
      <c r="J752" s="103"/>
      <c r="K752" s="150"/>
    </row>
    <row r="753" spans="1:11">
      <c r="A753" s="101" t="s">
        <v>152</v>
      </c>
      <c r="B753" s="110" t="s">
        <v>191</v>
      </c>
      <c r="C753" s="103"/>
      <c r="D753" s="103"/>
      <c r="E753" s="103"/>
      <c r="F753" s="103"/>
      <c r="G753" s="103"/>
      <c r="H753" s="103"/>
      <c r="I753" s="103"/>
      <c r="J753" s="103"/>
      <c r="K753" s="150"/>
    </row>
    <row r="754" spans="1:11">
      <c r="A754" s="101" t="s">
        <v>6</v>
      </c>
      <c r="B754" s="107">
        <v>9404</v>
      </c>
      <c r="C754" s="103"/>
      <c r="D754" s="103"/>
      <c r="E754" s="103"/>
      <c r="F754" s="103"/>
      <c r="G754" s="103"/>
      <c r="H754" s="103"/>
      <c r="I754" s="103"/>
      <c r="J754" s="103"/>
      <c r="K754" s="150"/>
    </row>
    <row r="755" spans="1:11">
      <c r="A755" s="101" t="s">
        <v>153</v>
      </c>
      <c r="B755" s="110" t="s">
        <v>87</v>
      </c>
      <c r="C755" s="103"/>
      <c r="D755" s="103"/>
      <c r="E755" s="103"/>
      <c r="F755" s="103"/>
      <c r="G755" s="103"/>
      <c r="H755" s="103"/>
      <c r="I755" s="103"/>
      <c r="J755" s="103"/>
      <c r="K755" s="150"/>
    </row>
    <row r="756" spans="1:11">
      <c r="A756" s="101" t="s">
        <v>154</v>
      </c>
      <c r="B756" s="107">
        <v>2001</v>
      </c>
      <c r="C756" s="103"/>
      <c r="D756" s="103"/>
      <c r="E756" s="103"/>
      <c r="F756" s="103"/>
      <c r="G756" s="103"/>
      <c r="H756" s="103"/>
      <c r="I756" s="103"/>
      <c r="J756" s="103"/>
      <c r="K756" s="150"/>
    </row>
    <row r="757" spans="1:11">
      <c r="A757" s="99"/>
      <c r="B757" s="105"/>
      <c r="C757" s="105"/>
      <c r="D757" s="105"/>
      <c r="E757" s="105"/>
      <c r="F757" s="105"/>
      <c r="G757" s="105"/>
      <c r="H757" s="105"/>
      <c r="I757" s="105"/>
      <c r="J757" s="105"/>
      <c r="K757" s="151"/>
    </row>
    <row r="758" spans="1:11" ht="75">
      <c r="A758" s="108"/>
      <c r="B758" s="109" t="s">
        <v>170</v>
      </c>
      <c r="C758" s="109" t="s">
        <v>171</v>
      </c>
      <c r="D758" s="109" t="s">
        <v>173</v>
      </c>
      <c r="E758" s="109" t="s">
        <v>174</v>
      </c>
      <c r="F758" s="109" t="s">
        <v>177</v>
      </c>
      <c r="G758" s="109" t="s">
        <v>175</v>
      </c>
      <c r="H758" s="109" t="s">
        <v>172</v>
      </c>
      <c r="I758" s="109" t="s">
        <v>178</v>
      </c>
      <c r="J758" s="109" t="s">
        <v>179</v>
      </c>
      <c r="K758" s="152" t="s">
        <v>176</v>
      </c>
    </row>
    <row r="759" spans="1:11">
      <c r="A759" s="5" t="s">
        <v>156</v>
      </c>
      <c r="B759" s="21">
        <v>428821</v>
      </c>
      <c r="C759" s="33">
        <f t="shared" ref="C759:C770" si="136">B759+D759</f>
        <v>429055</v>
      </c>
      <c r="D759" s="33">
        <v>234</v>
      </c>
      <c r="E759" s="33">
        <v>64</v>
      </c>
      <c r="F759" s="34">
        <f>E759/D759*100</f>
        <v>27.350427350427353</v>
      </c>
      <c r="G759" s="63" t="s">
        <v>86</v>
      </c>
      <c r="H759" s="21"/>
      <c r="I759" s="21"/>
      <c r="J759" s="21">
        <f t="shared" ref="J759:J771" si="137">H759+I759</f>
        <v>0</v>
      </c>
      <c r="K759" s="188"/>
    </row>
    <row r="760" spans="1:11">
      <c r="A760" s="5" t="s">
        <v>157</v>
      </c>
      <c r="B760" s="21">
        <f t="shared" ref="B760:B770" si="138">C759</f>
        <v>429055</v>
      </c>
      <c r="C760" s="33">
        <f t="shared" si="136"/>
        <v>429262</v>
      </c>
      <c r="D760" s="33">
        <v>207</v>
      </c>
      <c r="E760" s="33">
        <v>77</v>
      </c>
      <c r="F760" s="34">
        <f t="shared" ref="F760:F770" si="139">E760/D760*100</f>
        <v>37.19806763285024</v>
      </c>
      <c r="G760" s="63" t="s">
        <v>86</v>
      </c>
      <c r="H760" s="21"/>
      <c r="I760" s="21"/>
      <c r="J760" s="21">
        <f t="shared" si="137"/>
        <v>0</v>
      </c>
      <c r="K760" s="188"/>
    </row>
    <row r="761" spans="1:11">
      <c r="A761" s="5" t="s">
        <v>158</v>
      </c>
      <c r="B761" s="21">
        <f t="shared" si="138"/>
        <v>429262</v>
      </c>
      <c r="C761" s="33">
        <f t="shared" si="136"/>
        <v>429460</v>
      </c>
      <c r="D761" s="33">
        <v>198</v>
      </c>
      <c r="E761" s="33">
        <v>70</v>
      </c>
      <c r="F761" s="34">
        <f t="shared" si="139"/>
        <v>35.353535353535356</v>
      </c>
      <c r="G761" s="63" t="s">
        <v>86</v>
      </c>
      <c r="H761" s="21"/>
      <c r="I761" s="21"/>
      <c r="J761" s="21">
        <f t="shared" si="137"/>
        <v>0</v>
      </c>
      <c r="K761" s="188"/>
    </row>
    <row r="762" spans="1:11">
      <c r="A762" s="5" t="s">
        <v>159</v>
      </c>
      <c r="B762" s="21">
        <f t="shared" si="138"/>
        <v>429460</v>
      </c>
      <c r="C762" s="33">
        <f t="shared" si="136"/>
        <v>429607</v>
      </c>
      <c r="D762" s="33">
        <v>147</v>
      </c>
      <c r="E762" s="33">
        <v>58</v>
      </c>
      <c r="F762" s="34">
        <f t="shared" si="139"/>
        <v>39.455782312925166</v>
      </c>
      <c r="G762" s="63" t="s">
        <v>86</v>
      </c>
      <c r="H762" s="21"/>
      <c r="I762" s="21"/>
      <c r="J762" s="21">
        <f t="shared" si="137"/>
        <v>0</v>
      </c>
      <c r="K762" s="188"/>
    </row>
    <row r="763" spans="1:11">
      <c r="A763" s="5" t="s">
        <v>160</v>
      </c>
      <c r="B763" s="21">
        <f t="shared" si="138"/>
        <v>429607</v>
      </c>
      <c r="C763" s="33">
        <f t="shared" si="136"/>
        <v>429786</v>
      </c>
      <c r="D763" s="33">
        <v>179</v>
      </c>
      <c r="E763" s="33">
        <v>42</v>
      </c>
      <c r="F763" s="34">
        <f t="shared" si="139"/>
        <v>23.463687150837988</v>
      </c>
      <c r="G763" s="63" t="s">
        <v>86</v>
      </c>
      <c r="H763" s="111">
        <v>3800</v>
      </c>
      <c r="I763" s="111">
        <v>25224</v>
      </c>
      <c r="J763" s="111">
        <f t="shared" si="137"/>
        <v>29024</v>
      </c>
      <c r="K763" s="189"/>
    </row>
    <row r="764" spans="1:11">
      <c r="A764" s="5" t="s">
        <v>161</v>
      </c>
      <c r="B764" s="21">
        <f t="shared" si="138"/>
        <v>429786</v>
      </c>
      <c r="C764" s="33">
        <f t="shared" si="136"/>
        <v>429991</v>
      </c>
      <c r="D764" s="33">
        <v>205</v>
      </c>
      <c r="E764" s="33">
        <v>54</v>
      </c>
      <c r="F764" s="34">
        <f t="shared" si="139"/>
        <v>26.341463414634148</v>
      </c>
      <c r="G764" s="63" t="s">
        <v>86</v>
      </c>
      <c r="H764" s="111"/>
      <c r="I764" s="111"/>
      <c r="J764" s="111">
        <f t="shared" si="137"/>
        <v>0</v>
      </c>
      <c r="K764" s="189"/>
    </row>
    <row r="765" spans="1:11">
      <c r="A765" s="5" t="s">
        <v>162</v>
      </c>
      <c r="B765" s="21">
        <f t="shared" si="138"/>
        <v>429991</v>
      </c>
      <c r="C765" s="33">
        <f t="shared" si="136"/>
        <v>430185</v>
      </c>
      <c r="D765" s="33">
        <v>194</v>
      </c>
      <c r="E765" s="33">
        <v>54</v>
      </c>
      <c r="F765" s="34">
        <f t="shared" si="139"/>
        <v>27.835051546391753</v>
      </c>
      <c r="G765" s="63" t="s">
        <v>86</v>
      </c>
      <c r="H765" s="111"/>
      <c r="I765" s="111"/>
      <c r="J765" s="111">
        <f t="shared" si="137"/>
        <v>0</v>
      </c>
      <c r="K765" s="189"/>
    </row>
    <row r="766" spans="1:11">
      <c r="A766" s="5" t="s">
        <v>163</v>
      </c>
      <c r="B766" s="21">
        <f t="shared" si="138"/>
        <v>430185</v>
      </c>
      <c r="C766" s="33">
        <f t="shared" si="136"/>
        <v>430399</v>
      </c>
      <c r="D766" s="33">
        <v>214</v>
      </c>
      <c r="E766" s="33">
        <v>53</v>
      </c>
      <c r="F766" s="34">
        <f t="shared" si="139"/>
        <v>24.766355140186917</v>
      </c>
      <c r="G766" s="63" t="s">
        <v>86</v>
      </c>
      <c r="H766" s="111"/>
      <c r="I766" s="111"/>
      <c r="J766" s="111">
        <f t="shared" si="137"/>
        <v>0</v>
      </c>
      <c r="K766" s="189"/>
    </row>
    <row r="767" spans="1:11">
      <c r="A767" s="5" t="s">
        <v>164</v>
      </c>
      <c r="B767" s="21">
        <f t="shared" si="138"/>
        <v>430399</v>
      </c>
      <c r="C767" s="33">
        <f t="shared" si="136"/>
        <v>430561</v>
      </c>
      <c r="D767" s="33">
        <v>162</v>
      </c>
      <c r="E767" s="33">
        <v>45</v>
      </c>
      <c r="F767" s="34">
        <f t="shared" si="139"/>
        <v>27.777777777777779</v>
      </c>
      <c r="G767" s="63" t="s">
        <v>86</v>
      </c>
      <c r="H767" s="111"/>
      <c r="I767" s="111"/>
      <c r="J767" s="111">
        <f t="shared" si="137"/>
        <v>0</v>
      </c>
      <c r="K767" s="189"/>
    </row>
    <row r="768" spans="1:11">
      <c r="A768" s="5" t="s">
        <v>165</v>
      </c>
      <c r="B768" s="21">
        <f t="shared" si="138"/>
        <v>430561</v>
      </c>
      <c r="C768" s="33">
        <f t="shared" si="136"/>
        <v>430767</v>
      </c>
      <c r="D768" s="33">
        <v>206</v>
      </c>
      <c r="E768" s="33">
        <v>59</v>
      </c>
      <c r="F768" s="34">
        <f t="shared" si="139"/>
        <v>28.640776699029125</v>
      </c>
      <c r="G768" s="63" t="s">
        <v>86</v>
      </c>
      <c r="H768" s="111"/>
      <c r="I768" s="111"/>
      <c r="J768" s="111">
        <f t="shared" si="137"/>
        <v>0</v>
      </c>
      <c r="K768" s="189"/>
    </row>
    <row r="769" spans="1:11">
      <c r="A769" s="5" t="s">
        <v>166</v>
      </c>
      <c r="B769" s="21">
        <f t="shared" si="138"/>
        <v>430767</v>
      </c>
      <c r="C769" s="33">
        <f t="shared" si="136"/>
        <v>430961</v>
      </c>
      <c r="D769" s="33">
        <v>194</v>
      </c>
      <c r="E769" s="33">
        <v>60</v>
      </c>
      <c r="F769" s="34">
        <f t="shared" si="139"/>
        <v>30.927835051546392</v>
      </c>
      <c r="G769" s="63" t="s">
        <v>86</v>
      </c>
      <c r="H769" s="21"/>
      <c r="I769" s="21"/>
      <c r="J769" s="21">
        <f t="shared" si="137"/>
        <v>0</v>
      </c>
      <c r="K769" s="188"/>
    </row>
    <row r="770" spans="1:11">
      <c r="A770" s="5" t="s">
        <v>167</v>
      </c>
      <c r="B770" s="21">
        <f t="shared" si="138"/>
        <v>430961</v>
      </c>
      <c r="C770" s="33">
        <f t="shared" si="136"/>
        <v>431124</v>
      </c>
      <c r="D770" s="33">
        <v>163</v>
      </c>
      <c r="E770" s="33">
        <v>50</v>
      </c>
      <c r="F770" s="34">
        <f t="shared" si="139"/>
        <v>30.674846625766872</v>
      </c>
      <c r="G770" s="63" t="s">
        <v>86</v>
      </c>
      <c r="H770" s="21"/>
      <c r="I770" s="21"/>
      <c r="J770" s="21">
        <f t="shared" si="137"/>
        <v>0</v>
      </c>
      <c r="K770" s="188"/>
    </row>
    <row r="771" spans="1:11" ht="15.75" thickBot="1">
      <c r="A771" s="190" t="s">
        <v>168</v>
      </c>
      <c r="B771" s="191"/>
      <c r="C771" s="192"/>
      <c r="D771" s="192">
        <f>SUM(D759:D770)</f>
        <v>2303</v>
      </c>
      <c r="E771" s="192">
        <f>SUM(E759:E770)</f>
        <v>686</v>
      </c>
      <c r="F771" s="193">
        <f>E771/D771*100</f>
        <v>29.787234042553191</v>
      </c>
      <c r="G771" s="196" t="s">
        <v>86</v>
      </c>
      <c r="H771" s="191">
        <f>SUM(H759:H770)</f>
        <v>3800</v>
      </c>
      <c r="I771" s="191">
        <f>SUM(I759:I770)</f>
        <v>25224</v>
      </c>
      <c r="J771" s="191">
        <f t="shared" si="137"/>
        <v>29024</v>
      </c>
      <c r="K771" s="195">
        <f>SUM(K759:K770)</f>
        <v>0</v>
      </c>
    </row>
    <row r="772" spans="1:11" ht="15.75" thickBot="1"/>
    <row r="773" spans="1:11" ht="18.75">
      <c r="A773" s="146" t="s">
        <v>1</v>
      </c>
      <c r="B773" s="187" t="s">
        <v>195</v>
      </c>
      <c r="C773" s="148"/>
      <c r="D773" s="148"/>
      <c r="E773" s="148"/>
      <c r="F773" s="148"/>
      <c r="G773" s="148"/>
      <c r="H773" s="148"/>
      <c r="I773" s="148"/>
      <c r="J773" s="148"/>
      <c r="K773" s="149"/>
    </row>
    <row r="774" spans="1:11">
      <c r="A774" s="101" t="s">
        <v>151</v>
      </c>
      <c r="B774" s="110" t="s">
        <v>196</v>
      </c>
      <c r="C774" s="103"/>
      <c r="D774" s="103"/>
      <c r="E774" s="103"/>
      <c r="F774" s="103"/>
      <c r="G774" s="103"/>
      <c r="H774" s="103"/>
      <c r="I774" s="103"/>
      <c r="J774" s="103"/>
      <c r="K774" s="150"/>
    </row>
    <row r="775" spans="1:11">
      <c r="A775" s="101" t="s">
        <v>152</v>
      </c>
      <c r="B775" s="110" t="s">
        <v>182</v>
      </c>
      <c r="C775" s="103"/>
      <c r="D775" s="103"/>
      <c r="E775" s="103"/>
      <c r="F775" s="103"/>
      <c r="G775" s="103"/>
      <c r="H775" s="103"/>
      <c r="I775" s="103"/>
      <c r="J775" s="103"/>
      <c r="K775" s="150"/>
    </row>
    <row r="776" spans="1:11">
      <c r="A776" s="101" t="s">
        <v>6</v>
      </c>
      <c r="B776" s="107">
        <v>9404</v>
      </c>
      <c r="C776" s="103"/>
      <c r="D776" s="103"/>
      <c r="E776" s="103"/>
      <c r="F776" s="103"/>
      <c r="G776" s="103"/>
      <c r="H776" s="103"/>
      <c r="I776" s="103"/>
      <c r="J776" s="103"/>
      <c r="K776" s="150"/>
    </row>
    <row r="777" spans="1:11">
      <c r="A777" s="101" t="s">
        <v>153</v>
      </c>
      <c r="B777" s="110" t="s">
        <v>90</v>
      </c>
      <c r="C777" s="103"/>
      <c r="D777" s="103"/>
      <c r="E777" s="103"/>
      <c r="F777" s="103"/>
      <c r="G777" s="103"/>
      <c r="H777" s="103"/>
      <c r="I777" s="103"/>
      <c r="J777" s="103"/>
      <c r="K777" s="150"/>
    </row>
    <row r="778" spans="1:11">
      <c r="A778" s="101" t="s">
        <v>154</v>
      </c>
      <c r="B778" s="107">
        <v>2011</v>
      </c>
      <c r="C778" s="103"/>
      <c r="D778" s="103"/>
      <c r="E778" s="103"/>
      <c r="F778" s="103"/>
      <c r="G778" s="103"/>
      <c r="H778" s="103"/>
      <c r="I778" s="103"/>
      <c r="J778" s="103"/>
      <c r="K778" s="150"/>
    </row>
    <row r="779" spans="1:11">
      <c r="A779" s="99"/>
      <c r="B779" s="105"/>
      <c r="C779" s="105"/>
      <c r="D779" s="105"/>
      <c r="E779" s="105"/>
      <c r="F779" s="105"/>
      <c r="G779" s="105"/>
      <c r="H779" s="105"/>
      <c r="I779" s="105"/>
      <c r="J779" s="105"/>
      <c r="K779" s="151"/>
    </row>
    <row r="780" spans="1:11" ht="75">
      <c r="A780" s="108"/>
      <c r="B780" s="109" t="s">
        <v>170</v>
      </c>
      <c r="C780" s="109" t="s">
        <v>171</v>
      </c>
      <c r="D780" s="109" t="s">
        <v>173</v>
      </c>
      <c r="E780" s="109" t="s">
        <v>174</v>
      </c>
      <c r="F780" s="109" t="s">
        <v>177</v>
      </c>
      <c r="G780" s="109" t="s">
        <v>175</v>
      </c>
      <c r="H780" s="109" t="s">
        <v>172</v>
      </c>
      <c r="I780" s="109" t="s">
        <v>178</v>
      </c>
      <c r="J780" s="109" t="s">
        <v>179</v>
      </c>
      <c r="K780" s="152" t="s">
        <v>176</v>
      </c>
    </row>
    <row r="781" spans="1:11">
      <c r="A781" s="5" t="s">
        <v>156</v>
      </c>
      <c r="B781" s="21">
        <v>44100</v>
      </c>
      <c r="C781" s="33">
        <f t="shared" ref="C781:C792" si="140">B781+D781</f>
        <v>44890</v>
      </c>
      <c r="D781" s="33">
        <v>790</v>
      </c>
      <c r="E781" s="33">
        <v>83</v>
      </c>
      <c r="F781" s="34">
        <f>E781/D781*100</f>
        <v>10.506329113924052</v>
      </c>
      <c r="G781" s="34">
        <v>7.1</v>
      </c>
      <c r="H781" s="21"/>
      <c r="I781" s="21"/>
      <c r="J781" s="21">
        <f t="shared" ref="J781:J793" si="141">H781+I781</f>
        <v>0</v>
      </c>
      <c r="K781" s="188"/>
    </row>
    <row r="782" spans="1:11">
      <c r="A782" s="5" t="s">
        <v>157</v>
      </c>
      <c r="B782" s="21">
        <f t="shared" ref="B782:B792" si="142">C781</f>
        <v>44890</v>
      </c>
      <c r="C782" s="33">
        <f t="shared" si="140"/>
        <v>45698</v>
      </c>
      <c r="D782" s="33">
        <v>808</v>
      </c>
      <c r="E782" s="33">
        <v>89</v>
      </c>
      <c r="F782" s="34">
        <f t="shared" ref="F782:F792" si="143">E782/D782*100</f>
        <v>11.014851485148515</v>
      </c>
      <c r="G782" s="34">
        <v>7.1</v>
      </c>
      <c r="H782" s="21"/>
      <c r="I782" s="21"/>
      <c r="J782" s="21">
        <f t="shared" si="141"/>
        <v>0</v>
      </c>
      <c r="K782" s="188"/>
    </row>
    <row r="783" spans="1:11">
      <c r="A783" s="5" t="s">
        <v>158</v>
      </c>
      <c r="B783" s="21">
        <f t="shared" si="142"/>
        <v>45698</v>
      </c>
      <c r="C783" s="33">
        <f t="shared" si="140"/>
        <v>46530</v>
      </c>
      <c r="D783" s="33">
        <v>832</v>
      </c>
      <c r="E783" s="33">
        <v>88</v>
      </c>
      <c r="F783" s="34">
        <f t="shared" si="143"/>
        <v>10.576923076923077</v>
      </c>
      <c r="G783" s="34">
        <v>7.1</v>
      </c>
      <c r="H783" s="21"/>
      <c r="I783" s="21"/>
      <c r="J783" s="21">
        <f t="shared" si="141"/>
        <v>0</v>
      </c>
      <c r="K783" s="188"/>
    </row>
    <row r="784" spans="1:11">
      <c r="A784" s="5" t="s">
        <v>159</v>
      </c>
      <c r="B784" s="21">
        <f t="shared" si="142"/>
        <v>46530</v>
      </c>
      <c r="C784" s="33">
        <f t="shared" si="140"/>
        <v>47260</v>
      </c>
      <c r="D784" s="33">
        <v>730</v>
      </c>
      <c r="E784" s="33">
        <v>76</v>
      </c>
      <c r="F784" s="34">
        <f t="shared" si="143"/>
        <v>10.41095890410959</v>
      </c>
      <c r="G784" s="34">
        <v>7.1</v>
      </c>
      <c r="H784" s="21"/>
      <c r="I784" s="21">
        <v>2930</v>
      </c>
      <c r="J784" s="21">
        <f t="shared" si="141"/>
        <v>2930</v>
      </c>
      <c r="K784" s="188"/>
    </row>
    <row r="785" spans="1:11">
      <c r="A785" s="5" t="s">
        <v>160</v>
      </c>
      <c r="B785" s="21">
        <f t="shared" si="142"/>
        <v>47260</v>
      </c>
      <c r="C785" s="33">
        <f t="shared" si="140"/>
        <v>48086</v>
      </c>
      <c r="D785" s="33">
        <v>826</v>
      </c>
      <c r="E785" s="33">
        <v>90</v>
      </c>
      <c r="F785" s="34">
        <f t="shared" si="143"/>
        <v>10.895883777239709</v>
      </c>
      <c r="G785" s="34">
        <v>7.1</v>
      </c>
      <c r="H785" s="111"/>
      <c r="I785" s="111"/>
      <c r="J785" s="111">
        <f t="shared" si="141"/>
        <v>0</v>
      </c>
      <c r="K785" s="189"/>
    </row>
    <row r="786" spans="1:11">
      <c r="A786" s="5" t="s">
        <v>161</v>
      </c>
      <c r="B786" s="21">
        <f t="shared" si="142"/>
        <v>48086</v>
      </c>
      <c r="C786" s="33">
        <f t="shared" si="140"/>
        <v>48744</v>
      </c>
      <c r="D786" s="33">
        <v>658</v>
      </c>
      <c r="E786" s="33">
        <v>68</v>
      </c>
      <c r="F786" s="34">
        <f t="shared" si="143"/>
        <v>10.334346504559271</v>
      </c>
      <c r="G786" s="34">
        <v>7.1</v>
      </c>
      <c r="H786" s="111"/>
      <c r="I786" s="111">
        <v>25363</v>
      </c>
      <c r="J786" s="111">
        <f t="shared" si="141"/>
        <v>25363</v>
      </c>
      <c r="K786" s="189"/>
    </row>
    <row r="787" spans="1:11">
      <c r="A787" s="5" t="s">
        <v>162</v>
      </c>
      <c r="B787" s="21">
        <f t="shared" si="142"/>
        <v>48744</v>
      </c>
      <c r="C787" s="33">
        <f t="shared" si="140"/>
        <v>49368</v>
      </c>
      <c r="D787" s="33">
        <v>624</v>
      </c>
      <c r="E787" s="33">
        <v>67</v>
      </c>
      <c r="F787" s="34">
        <f t="shared" si="143"/>
        <v>10.737179487179487</v>
      </c>
      <c r="G787" s="34">
        <v>7.1</v>
      </c>
      <c r="H787" s="111"/>
      <c r="I787" s="111"/>
      <c r="J787" s="111">
        <f t="shared" si="141"/>
        <v>0</v>
      </c>
      <c r="K787" s="189"/>
    </row>
    <row r="788" spans="1:11">
      <c r="A788" s="5" t="s">
        <v>163</v>
      </c>
      <c r="B788" s="21">
        <f t="shared" si="142"/>
        <v>49368</v>
      </c>
      <c r="C788" s="33">
        <f t="shared" si="140"/>
        <v>50059</v>
      </c>
      <c r="D788" s="33">
        <v>691</v>
      </c>
      <c r="E788" s="33">
        <v>69</v>
      </c>
      <c r="F788" s="34">
        <f t="shared" si="143"/>
        <v>9.9855282199710569</v>
      </c>
      <c r="G788" s="34">
        <v>7.1</v>
      </c>
      <c r="H788" s="111"/>
      <c r="I788" s="111"/>
      <c r="J788" s="111">
        <f t="shared" si="141"/>
        <v>0</v>
      </c>
      <c r="K788" s="189"/>
    </row>
    <row r="789" spans="1:11">
      <c r="A789" s="5" t="s">
        <v>164</v>
      </c>
      <c r="B789" s="21">
        <f t="shared" si="142"/>
        <v>50059</v>
      </c>
      <c r="C789" s="33">
        <f t="shared" si="140"/>
        <v>50595</v>
      </c>
      <c r="D789" s="33">
        <v>536</v>
      </c>
      <c r="E789" s="33">
        <v>42</v>
      </c>
      <c r="F789" s="34">
        <f t="shared" si="143"/>
        <v>7.8358208955223887</v>
      </c>
      <c r="G789" s="34">
        <v>7.1</v>
      </c>
      <c r="H789" s="111"/>
      <c r="I789" s="111">
        <v>6911</v>
      </c>
      <c r="J789" s="111">
        <f t="shared" si="141"/>
        <v>6911</v>
      </c>
      <c r="K789" s="189"/>
    </row>
    <row r="790" spans="1:11">
      <c r="A790" s="5" t="s">
        <v>165</v>
      </c>
      <c r="B790" s="21">
        <f t="shared" si="142"/>
        <v>50595</v>
      </c>
      <c r="C790" s="33">
        <f t="shared" si="140"/>
        <v>50904</v>
      </c>
      <c r="D790" s="33">
        <v>309</v>
      </c>
      <c r="E790" s="33">
        <v>37</v>
      </c>
      <c r="F790" s="34">
        <f t="shared" si="143"/>
        <v>11.974110032362459</v>
      </c>
      <c r="G790" s="34">
        <v>7.1</v>
      </c>
      <c r="H790" s="111"/>
      <c r="I790" s="111"/>
      <c r="J790" s="111">
        <f t="shared" si="141"/>
        <v>0</v>
      </c>
      <c r="K790" s="189"/>
    </row>
    <row r="791" spans="1:11">
      <c r="A791" s="5" t="s">
        <v>166</v>
      </c>
      <c r="B791" s="21">
        <f t="shared" si="142"/>
        <v>50904</v>
      </c>
      <c r="C791" s="33">
        <f t="shared" si="140"/>
        <v>51440</v>
      </c>
      <c r="D791" s="33">
        <v>536</v>
      </c>
      <c r="E791" s="33">
        <v>75</v>
      </c>
      <c r="F791" s="34">
        <f t="shared" si="143"/>
        <v>13.992537313432834</v>
      </c>
      <c r="G791" s="34">
        <v>7.1</v>
      </c>
      <c r="H791" s="21">
        <v>4517</v>
      </c>
      <c r="I791" s="21">
        <v>43735</v>
      </c>
      <c r="J791" s="21">
        <f t="shared" si="141"/>
        <v>48252</v>
      </c>
      <c r="K791" s="188">
        <v>43735</v>
      </c>
    </row>
    <row r="792" spans="1:11">
      <c r="A792" s="5" t="s">
        <v>167</v>
      </c>
      <c r="B792" s="21">
        <f t="shared" si="142"/>
        <v>51440</v>
      </c>
      <c r="C792" s="33">
        <f t="shared" si="140"/>
        <v>52048</v>
      </c>
      <c r="D792" s="33">
        <v>608</v>
      </c>
      <c r="E792" s="33">
        <v>67</v>
      </c>
      <c r="F792" s="34">
        <f t="shared" si="143"/>
        <v>11.019736842105262</v>
      </c>
      <c r="G792" s="34">
        <v>7.1</v>
      </c>
      <c r="H792" s="21"/>
      <c r="I792" s="21"/>
      <c r="J792" s="21">
        <f t="shared" si="141"/>
        <v>0</v>
      </c>
      <c r="K792" s="188"/>
    </row>
    <row r="793" spans="1:11" ht="15.75" thickBot="1">
      <c r="A793" s="190" t="s">
        <v>168</v>
      </c>
      <c r="B793" s="191"/>
      <c r="C793" s="192"/>
      <c r="D793" s="192">
        <f>SUM(D781:D792)</f>
        <v>7948</v>
      </c>
      <c r="E793" s="192">
        <f>SUM(E781:E792)</f>
        <v>851</v>
      </c>
      <c r="F793" s="193">
        <f>E793/D793*100</f>
        <v>10.707096124811272</v>
      </c>
      <c r="G793" s="194">
        <v>7.1</v>
      </c>
      <c r="H793" s="191">
        <f>SUM(H781:H792)</f>
        <v>4517</v>
      </c>
      <c r="I793" s="191">
        <f>SUM(I781:I792)</f>
        <v>78939</v>
      </c>
      <c r="J793" s="191">
        <f t="shared" si="141"/>
        <v>83456</v>
      </c>
      <c r="K793" s="195">
        <f>SUM(K781:K792)</f>
        <v>43735</v>
      </c>
    </row>
    <row r="794" spans="1:11" ht="15.75" thickBot="1"/>
    <row r="795" spans="1:11" ht="18.75">
      <c r="A795" s="146" t="s">
        <v>1</v>
      </c>
      <c r="B795" s="187" t="s">
        <v>91</v>
      </c>
      <c r="C795" s="148"/>
      <c r="D795" s="148"/>
      <c r="E795" s="148"/>
      <c r="F795" s="148"/>
      <c r="G795" s="148"/>
      <c r="H795" s="148"/>
      <c r="I795" s="148"/>
      <c r="J795" s="148"/>
      <c r="K795" s="149"/>
    </row>
    <row r="796" spans="1:11">
      <c r="A796" s="101" t="s">
        <v>151</v>
      </c>
      <c r="B796" s="110" t="s">
        <v>196</v>
      </c>
      <c r="C796" s="103"/>
      <c r="D796" s="103"/>
      <c r="E796" s="103"/>
      <c r="F796" s="103"/>
      <c r="G796" s="103"/>
      <c r="H796" s="103"/>
      <c r="I796" s="103"/>
      <c r="J796" s="103"/>
      <c r="K796" s="150"/>
    </row>
    <row r="797" spans="1:11">
      <c r="A797" s="101" t="s">
        <v>152</v>
      </c>
      <c r="B797" s="110" t="s">
        <v>182</v>
      </c>
      <c r="C797" s="103"/>
      <c r="D797" s="103"/>
      <c r="E797" s="103"/>
      <c r="F797" s="103"/>
      <c r="G797" s="103"/>
      <c r="H797" s="103"/>
      <c r="I797" s="103"/>
      <c r="J797" s="103"/>
      <c r="K797" s="150"/>
    </row>
    <row r="798" spans="1:11">
      <c r="A798" s="101" t="s">
        <v>6</v>
      </c>
      <c r="B798" s="107">
        <v>9404</v>
      </c>
      <c r="C798" s="103"/>
      <c r="D798" s="103"/>
      <c r="E798" s="103"/>
      <c r="F798" s="103"/>
      <c r="G798" s="103"/>
      <c r="H798" s="103"/>
      <c r="I798" s="103"/>
      <c r="J798" s="103"/>
      <c r="K798" s="150"/>
    </row>
    <row r="799" spans="1:11">
      <c r="A799" s="101" t="s">
        <v>153</v>
      </c>
      <c r="B799" s="110" t="s">
        <v>92</v>
      </c>
      <c r="C799" s="103"/>
      <c r="D799" s="103"/>
      <c r="E799" s="103"/>
      <c r="F799" s="103"/>
      <c r="G799" s="103"/>
      <c r="H799" s="103"/>
      <c r="I799" s="103"/>
      <c r="J799" s="103"/>
      <c r="K799" s="150"/>
    </row>
    <row r="800" spans="1:11">
      <c r="A800" s="101" t="s">
        <v>154</v>
      </c>
      <c r="B800" s="107">
        <v>2010</v>
      </c>
      <c r="C800" s="103"/>
      <c r="D800" s="103"/>
      <c r="E800" s="103"/>
      <c r="F800" s="103"/>
      <c r="G800" s="103"/>
      <c r="H800" s="103"/>
      <c r="I800" s="103"/>
      <c r="J800" s="103"/>
      <c r="K800" s="150"/>
    </row>
    <row r="801" spans="1:11">
      <c r="A801" s="99"/>
      <c r="B801" s="105"/>
      <c r="C801" s="105"/>
      <c r="D801" s="105"/>
      <c r="E801" s="105"/>
      <c r="F801" s="105"/>
      <c r="G801" s="105"/>
      <c r="H801" s="105"/>
      <c r="I801" s="105"/>
      <c r="J801" s="105"/>
      <c r="K801" s="151"/>
    </row>
    <row r="802" spans="1:11" ht="75">
      <c r="A802" s="108"/>
      <c r="B802" s="109" t="s">
        <v>170</v>
      </c>
      <c r="C802" s="109" t="s">
        <v>171</v>
      </c>
      <c r="D802" s="109" t="s">
        <v>173</v>
      </c>
      <c r="E802" s="109" t="s">
        <v>174</v>
      </c>
      <c r="F802" s="109" t="s">
        <v>177</v>
      </c>
      <c r="G802" s="109" t="s">
        <v>175</v>
      </c>
      <c r="H802" s="109" t="s">
        <v>172</v>
      </c>
      <c r="I802" s="109" t="s">
        <v>178</v>
      </c>
      <c r="J802" s="109" t="s">
        <v>179</v>
      </c>
      <c r="K802" s="152" t="s">
        <v>176</v>
      </c>
    </row>
    <row r="803" spans="1:11">
      <c r="A803" s="5" t="s">
        <v>156</v>
      </c>
      <c r="B803" s="21">
        <v>29381</v>
      </c>
      <c r="C803" s="33">
        <f t="shared" ref="C803:C814" si="144">B803+D803</f>
        <v>29781</v>
      </c>
      <c r="D803" s="33">
        <v>400</v>
      </c>
      <c r="E803" s="33">
        <v>52</v>
      </c>
      <c r="F803" s="34">
        <f>E803/D803*100</f>
        <v>13</v>
      </c>
      <c r="G803" s="34">
        <v>7.1</v>
      </c>
      <c r="H803" s="21"/>
      <c r="I803" s="21"/>
      <c r="J803" s="21">
        <f t="shared" ref="J803:J815" si="145">H803+I803</f>
        <v>0</v>
      </c>
      <c r="K803" s="188"/>
    </row>
    <row r="804" spans="1:11">
      <c r="A804" s="5" t="s">
        <v>157</v>
      </c>
      <c r="B804" s="21">
        <f>C803</f>
        <v>29781</v>
      </c>
      <c r="C804" s="33">
        <f t="shared" si="144"/>
        <v>30184</v>
      </c>
      <c r="D804" s="33">
        <v>403</v>
      </c>
      <c r="E804" s="33">
        <v>53</v>
      </c>
      <c r="F804" s="34">
        <f t="shared" ref="F804:F814" si="146">E804/D804*100</f>
        <v>13.151364764267989</v>
      </c>
      <c r="G804" s="34">
        <v>7.1</v>
      </c>
      <c r="H804" s="21"/>
      <c r="I804" s="21"/>
      <c r="J804" s="21">
        <f t="shared" si="145"/>
        <v>0</v>
      </c>
      <c r="K804" s="188"/>
    </row>
    <row r="805" spans="1:11">
      <c r="A805" s="5" t="s">
        <v>158</v>
      </c>
      <c r="B805" s="21">
        <f t="shared" ref="B805:B814" si="147">C804</f>
        <v>30184</v>
      </c>
      <c r="C805" s="33">
        <f t="shared" si="144"/>
        <v>30565</v>
      </c>
      <c r="D805" s="33">
        <v>381</v>
      </c>
      <c r="E805" s="33">
        <v>47</v>
      </c>
      <c r="F805" s="34">
        <f t="shared" si="146"/>
        <v>12.335958005249344</v>
      </c>
      <c r="G805" s="34">
        <v>7.1</v>
      </c>
      <c r="H805" s="21"/>
      <c r="I805" s="21"/>
      <c r="J805" s="21">
        <f t="shared" si="145"/>
        <v>0</v>
      </c>
      <c r="K805" s="188"/>
    </row>
    <row r="806" spans="1:11">
      <c r="A806" s="5" t="s">
        <v>159</v>
      </c>
      <c r="B806" s="21">
        <f t="shared" si="147"/>
        <v>30565</v>
      </c>
      <c r="C806" s="33">
        <f t="shared" si="144"/>
        <v>30926</v>
      </c>
      <c r="D806" s="33">
        <v>361</v>
      </c>
      <c r="E806" s="33">
        <v>41</v>
      </c>
      <c r="F806" s="34">
        <f t="shared" si="146"/>
        <v>11.357340720221606</v>
      </c>
      <c r="G806" s="34">
        <v>7.1</v>
      </c>
      <c r="H806" s="21">
        <v>2723</v>
      </c>
      <c r="I806" s="21">
        <v>6360</v>
      </c>
      <c r="J806" s="21">
        <f t="shared" si="145"/>
        <v>9083</v>
      </c>
      <c r="K806" s="188"/>
    </row>
    <row r="807" spans="1:11">
      <c r="A807" s="5" t="s">
        <v>160</v>
      </c>
      <c r="B807" s="21">
        <f t="shared" si="147"/>
        <v>30926</v>
      </c>
      <c r="C807" s="33">
        <f t="shared" si="144"/>
        <v>31320</v>
      </c>
      <c r="D807" s="33">
        <v>394</v>
      </c>
      <c r="E807" s="33">
        <v>44</v>
      </c>
      <c r="F807" s="34">
        <f t="shared" si="146"/>
        <v>11.167512690355331</v>
      </c>
      <c r="G807" s="34">
        <v>7.1</v>
      </c>
      <c r="H807" s="111"/>
      <c r="I807" s="111"/>
      <c r="J807" s="111">
        <f t="shared" si="145"/>
        <v>0</v>
      </c>
      <c r="K807" s="189"/>
    </row>
    <row r="808" spans="1:11">
      <c r="A808" s="5" t="s">
        <v>161</v>
      </c>
      <c r="B808" s="21">
        <f t="shared" si="147"/>
        <v>31320</v>
      </c>
      <c r="C808" s="33">
        <f t="shared" si="144"/>
        <v>31660</v>
      </c>
      <c r="D808" s="33">
        <v>340</v>
      </c>
      <c r="E808" s="33">
        <v>40</v>
      </c>
      <c r="F808" s="34">
        <f t="shared" si="146"/>
        <v>11.76470588235294</v>
      </c>
      <c r="G808" s="34">
        <v>7.1</v>
      </c>
      <c r="H808" s="111"/>
      <c r="I808" s="111"/>
      <c r="J808" s="111">
        <f t="shared" si="145"/>
        <v>0</v>
      </c>
      <c r="K808" s="189"/>
    </row>
    <row r="809" spans="1:11">
      <c r="A809" s="5" t="s">
        <v>162</v>
      </c>
      <c r="B809" s="21">
        <f t="shared" si="147"/>
        <v>31660</v>
      </c>
      <c r="C809" s="33">
        <f t="shared" si="144"/>
        <v>32011</v>
      </c>
      <c r="D809" s="33">
        <v>351</v>
      </c>
      <c r="E809" s="33">
        <v>38</v>
      </c>
      <c r="F809" s="34">
        <f t="shared" si="146"/>
        <v>10.826210826210826</v>
      </c>
      <c r="G809" s="34">
        <v>7.1</v>
      </c>
      <c r="H809" s="111">
        <v>9468</v>
      </c>
      <c r="I809" s="111">
        <v>19902</v>
      </c>
      <c r="J809" s="111">
        <f t="shared" si="145"/>
        <v>29370</v>
      </c>
      <c r="K809" s="189"/>
    </row>
    <row r="810" spans="1:11">
      <c r="A810" s="5" t="s">
        <v>163</v>
      </c>
      <c r="B810" s="21">
        <f t="shared" si="147"/>
        <v>32011</v>
      </c>
      <c r="C810" s="33">
        <f t="shared" si="144"/>
        <v>32440</v>
      </c>
      <c r="D810" s="33">
        <v>429</v>
      </c>
      <c r="E810" s="33">
        <v>50</v>
      </c>
      <c r="F810" s="34">
        <f t="shared" si="146"/>
        <v>11.655011655011654</v>
      </c>
      <c r="G810" s="34">
        <v>7.1</v>
      </c>
      <c r="H810" s="111"/>
      <c r="I810" s="111"/>
      <c r="J810" s="111">
        <f t="shared" si="145"/>
        <v>0</v>
      </c>
      <c r="K810" s="189"/>
    </row>
    <row r="811" spans="1:11">
      <c r="A811" s="5" t="s">
        <v>164</v>
      </c>
      <c r="B811" s="21">
        <f t="shared" si="147"/>
        <v>32440</v>
      </c>
      <c r="C811" s="33">
        <f t="shared" si="144"/>
        <v>32840</v>
      </c>
      <c r="D811" s="33">
        <v>400</v>
      </c>
      <c r="E811" s="33">
        <v>48</v>
      </c>
      <c r="F811" s="34">
        <f t="shared" si="146"/>
        <v>12</v>
      </c>
      <c r="G811" s="34">
        <v>7.1</v>
      </c>
      <c r="H811" s="111"/>
      <c r="I811" s="111"/>
      <c r="J811" s="111">
        <f t="shared" si="145"/>
        <v>0</v>
      </c>
      <c r="K811" s="189"/>
    </row>
    <row r="812" spans="1:11">
      <c r="A812" s="5" t="s">
        <v>165</v>
      </c>
      <c r="B812" s="21">
        <f t="shared" si="147"/>
        <v>32840</v>
      </c>
      <c r="C812" s="33">
        <f t="shared" si="144"/>
        <v>33335</v>
      </c>
      <c r="D812" s="33">
        <v>495</v>
      </c>
      <c r="E812" s="33">
        <v>59</v>
      </c>
      <c r="F812" s="34">
        <f t="shared" si="146"/>
        <v>11.91919191919192</v>
      </c>
      <c r="G812" s="34">
        <v>7.1</v>
      </c>
      <c r="H812" s="111"/>
      <c r="I812" s="111"/>
      <c r="J812" s="111">
        <f t="shared" si="145"/>
        <v>0</v>
      </c>
      <c r="K812" s="189"/>
    </row>
    <row r="813" spans="1:11">
      <c r="A813" s="5" t="s">
        <v>166</v>
      </c>
      <c r="B813" s="21">
        <f t="shared" si="147"/>
        <v>33335</v>
      </c>
      <c r="C813" s="33">
        <f t="shared" si="144"/>
        <v>33732</v>
      </c>
      <c r="D813" s="33">
        <v>397</v>
      </c>
      <c r="E813" s="33">
        <v>33</v>
      </c>
      <c r="F813" s="34">
        <f t="shared" si="146"/>
        <v>8.3123425692695214</v>
      </c>
      <c r="G813" s="34">
        <v>7.1</v>
      </c>
      <c r="H813" s="21"/>
      <c r="I813" s="21">
        <v>6360</v>
      </c>
      <c r="J813" s="21">
        <f t="shared" si="145"/>
        <v>6360</v>
      </c>
      <c r="K813" s="188"/>
    </row>
    <row r="814" spans="1:11">
      <c r="A814" s="5" t="s">
        <v>167</v>
      </c>
      <c r="B814" s="21">
        <f t="shared" si="147"/>
        <v>33732</v>
      </c>
      <c r="C814" s="33">
        <f t="shared" si="144"/>
        <v>34095</v>
      </c>
      <c r="D814" s="33">
        <v>363</v>
      </c>
      <c r="E814" s="33">
        <v>46</v>
      </c>
      <c r="F814" s="34">
        <f t="shared" si="146"/>
        <v>12.672176308539946</v>
      </c>
      <c r="G814" s="34">
        <v>7.1</v>
      </c>
      <c r="H814" s="21"/>
      <c r="I814" s="21"/>
      <c r="J814" s="21">
        <f t="shared" si="145"/>
        <v>0</v>
      </c>
      <c r="K814" s="188"/>
    </row>
    <row r="815" spans="1:11" ht="15.75" thickBot="1">
      <c r="A815" s="190" t="s">
        <v>168</v>
      </c>
      <c r="B815" s="191"/>
      <c r="C815" s="192"/>
      <c r="D815" s="192">
        <f>SUM(D803:D814)</f>
        <v>4714</v>
      </c>
      <c r="E815" s="192">
        <f>SUM(E803:E814)</f>
        <v>551</v>
      </c>
      <c r="F815" s="193">
        <f>E815/D815*100</f>
        <v>11.688587187102248</v>
      </c>
      <c r="G815" s="194">
        <v>7.1</v>
      </c>
      <c r="H815" s="191">
        <f>SUM(H803:H814)</f>
        <v>12191</v>
      </c>
      <c r="I815" s="191">
        <f>SUM(I803:I814)</f>
        <v>32622</v>
      </c>
      <c r="J815" s="191">
        <f t="shared" si="145"/>
        <v>44813</v>
      </c>
      <c r="K815" s="195">
        <f>SUM(K803:K814)</f>
        <v>0</v>
      </c>
    </row>
    <row r="816" spans="1:11" ht="15.75" thickBot="1"/>
    <row r="817" spans="1:11" ht="18.75">
      <c r="A817" s="146" t="s">
        <v>1</v>
      </c>
      <c r="B817" s="187" t="s">
        <v>93</v>
      </c>
      <c r="C817" s="148"/>
      <c r="D817" s="148"/>
      <c r="E817" s="148"/>
      <c r="F817" s="148"/>
      <c r="G817" s="148"/>
      <c r="H817" s="148"/>
      <c r="I817" s="148"/>
      <c r="J817" s="148"/>
      <c r="K817" s="149"/>
    </row>
    <row r="818" spans="1:11">
      <c r="A818" s="101" t="s">
        <v>151</v>
      </c>
      <c r="B818" s="110" t="s">
        <v>197</v>
      </c>
      <c r="C818" s="103"/>
      <c r="D818" s="103"/>
      <c r="E818" s="103"/>
      <c r="F818" s="103"/>
      <c r="G818" s="103"/>
      <c r="H818" s="103"/>
      <c r="I818" s="103"/>
      <c r="J818" s="103"/>
      <c r="K818" s="150"/>
    </row>
    <row r="819" spans="1:11">
      <c r="A819" s="101" t="s">
        <v>152</v>
      </c>
      <c r="B819" s="110" t="s">
        <v>191</v>
      </c>
      <c r="C819" s="103"/>
      <c r="D819" s="103"/>
      <c r="E819" s="103"/>
      <c r="F819" s="103"/>
      <c r="G819" s="103"/>
      <c r="H819" s="103"/>
      <c r="I819" s="103"/>
      <c r="J819" s="103"/>
      <c r="K819" s="150"/>
    </row>
    <row r="820" spans="1:11">
      <c r="A820" s="101" t="s">
        <v>6</v>
      </c>
      <c r="B820" s="107">
        <v>9404</v>
      </c>
      <c r="C820" s="103"/>
      <c r="D820" s="103"/>
      <c r="E820" s="103"/>
      <c r="F820" s="103"/>
      <c r="G820" s="103"/>
      <c r="H820" s="103"/>
      <c r="I820" s="103"/>
      <c r="J820" s="103"/>
      <c r="K820" s="150"/>
    </row>
    <row r="821" spans="1:11">
      <c r="A821" s="101" t="s">
        <v>153</v>
      </c>
      <c r="B821" s="110" t="s">
        <v>95</v>
      </c>
      <c r="C821" s="103"/>
      <c r="D821" s="103"/>
      <c r="E821" s="103"/>
      <c r="F821" s="103"/>
      <c r="G821" s="103"/>
      <c r="H821" s="103"/>
      <c r="I821" s="103"/>
      <c r="J821" s="103"/>
      <c r="K821" s="150"/>
    </row>
    <row r="822" spans="1:11">
      <c r="A822" s="101" t="s">
        <v>154</v>
      </c>
      <c r="B822" s="107">
        <v>2004</v>
      </c>
      <c r="C822" s="103"/>
      <c r="D822" s="103"/>
      <c r="E822" s="103"/>
      <c r="F822" s="103"/>
      <c r="G822" s="103"/>
      <c r="H822" s="103"/>
      <c r="I822" s="103"/>
      <c r="J822" s="103"/>
      <c r="K822" s="150"/>
    </row>
    <row r="823" spans="1:11">
      <c r="A823" s="99"/>
      <c r="B823" s="105"/>
      <c r="C823" s="105"/>
      <c r="D823" s="105"/>
      <c r="E823" s="105"/>
      <c r="F823" s="105"/>
      <c r="G823" s="105"/>
      <c r="H823" s="105"/>
      <c r="I823" s="105"/>
      <c r="J823" s="105"/>
      <c r="K823" s="151"/>
    </row>
    <row r="824" spans="1:11" ht="75">
      <c r="A824" s="108"/>
      <c r="B824" s="109" t="s">
        <v>170</v>
      </c>
      <c r="C824" s="109" t="s">
        <v>171</v>
      </c>
      <c r="D824" s="109" t="s">
        <v>173</v>
      </c>
      <c r="E824" s="109" t="s">
        <v>174</v>
      </c>
      <c r="F824" s="109" t="s">
        <v>177</v>
      </c>
      <c r="G824" s="109" t="s">
        <v>175</v>
      </c>
      <c r="H824" s="109" t="s">
        <v>172</v>
      </c>
      <c r="I824" s="109" t="s">
        <v>178</v>
      </c>
      <c r="J824" s="109" t="s">
        <v>179</v>
      </c>
      <c r="K824" s="152" t="s">
        <v>176</v>
      </c>
    </row>
    <row r="825" spans="1:11">
      <c r="A825" s="5" t="s">
        <v>156</v>
      </c>
      <c r="B825" s="21">
        <v>432395</v>
      </c>
      <c r="C825" s="33">
        <f t="shared" ref="C825:C836" si="148">B825+D825</f>
        <v>432853</v>
      </c>
      <c r="D825" s="33">
        <v>458</v>
      </c>
      <c r="E825" s="33">
        <v>143</v>
      </c>
      <c r="F825" s="34">
        <f>E825/D825*100</f>
        <v>31.222707423580786</v>
      </c>
      <c r="G825" s="63" t="s">
        <v>86</v>
      </c>
      <c r="H825" s="21"/>
      <c r="I825" s="21"/>
      <c r="J825" s="21">
        <f t="shared" ref="J825:J837" si="149">H825+I825</f>
        <v>0</v>
      </c>
      <c r="K825" s="188"/>
    </row>
    <row r="826" spans="1:11">
      <c r="A826" s="5" t="s">
        <v>157</v>
      </c>
      <c r="B826" s="21">
        <f t="shared" ref="B826:B836" si="150">C825</f>
        <v>432853</v>
      </c>
      <c r="C826" s="33">
        <f t="shared" si="148"/>
        <v>433295</v>
      </c>
      <c r="D826" s="33">
        <v>442</v>
      </c>
      <c r="E826" s="33">
        <v>138</v>
      </c>
      <c r="F826" s="34">
        <f t="shared" ref="F826:F836" si="151">E826/D826*100</f>
        <v>31.221719457013574</v>
      </c>
      <c r="G826" s="63" t="s">
        <v>86</v>
      </c>
      <c r="H826" s="21"/>
      <c r="I826" s="21"/>
      <c r="J826" s="21">
        <f t="shared" si="149"/>
        <v>0</v>
      </c>
      <c r="K826" s="188"/>
    </row>
    <row r="827" spans="1:11">
      <c r="A827" s="5" t="s">
        <v>158</v>
      </c>
      <c r="B827" s="21">
        <f t="shared" si="150"/>
        <v>433295</v>
      </c>
      <c r="C827" s="33">
        <f t="shared" si="148"/>
        <v>433749</v>
      </c>
      <c r="D827" s="33">
        <v>454</v>
      </c>
      <c r="E827" s="33">
        <v>128</v>
      </c>
      <c r="F827" s="34">
        <f t="shared" si="151"/>
        <v>28.193832599118945</v>
      </c>
      <c r="G827" s="63" t="s">
        <v>86</v>
      </c>
      <c r="H827" s="21"/>
      <c r="I827" s="21"/>
      <c r="J827" s="21">
        <f t="shared" si="149"/>
        <v>0</v>
      </c>
      <c r="K827" s="188"/>
    </row>
    <row r="828" spans="1:11">
      <c r="A828" s="5" t="s">
        <v>159</v>
      </c>
      <c r="B828" s="21">
        <f t="shared" si="150"/>
        <v>433749</v>
      </c>
      <c r="C828" s="33">
        <f t="shared" si="148"/>
        <v>434163</v>
      </c>
      <c r="D828" s="33">
        <v>414</v>
      </c>
      <c r="E828" s="33">
        <v>116</v>
      </c>
      <c r="F828" s="34">
        <f t="shared" si="151"/>
        <v>28.019323671497588</v>
      </c>
      <c r="G828" s="63" t="s">
        <v>86</v>
      </c>
      <c r="H828" s="21"/>
      <c r="I828" s="21"/>
      <c r="J828" s="21">
        <f t="shared" si="149"/>
        <v>0</v>
      </c>
      <c r="K828" s="188"/>
    </row>
    <row r="829" spans="1:11">
      <c r="A829" s="5" t="s">
        <v>160</v>
      </c>
      <c r="B829" s="21">
        <f t="shared" si="150"/>
        <v>434163</v>
      </c>
      <c r="C829" s="33">
        <f t="shared" si="148"/>
        <v>434519</v>
      </c>
      <c r="D829" s="33">
        <v>356</v>
      </c>
      <c r="E829" s="33">
        <v>101</v>
      </c>
      <c r="F829" s="34">
        <f t="shared" si="151"/>
        <v>28.370786516853936</v>
      </c>
      <c r="G829" s="63" t="s">
        <v>86</v>
      </c>
      <c r="H829" s="111">
        <v>17967</v>
      </c>
      <c r="I829" s="111">
        <v>72198</v>
      </c>
      <c r="J829" s="111">
        <f t="shared" si="149"/>
        <v>90165</v>
      </c>
      <c r="K829" s="189"/>
    </row>
    <row r="830" spans="1:11">
      <c r="A830" s="5" t="s">
        <v>161</v>
      </c>
      <c r="B830" s="21">
        <f t="shared" si="150"/>
        <v>434519</v>
      </c>
      <c r="C830" s="33">
        <f t="shared" si="148"/>
        <v>434935</v>
      </c>
      <c r="D830" s="33">
        <v>416</v>
      </c>
      <c r="E830" s="33">
        <v>115</v>
      </c>
      <c r="F830" s="34">
        <f t="shared" si="151"/>
        <v>27.64423076923077</v>
      </c>
      <c r="G830" s="63" t="s">
        <v>86</v>
      </c>
      <c r="H830" s="111"/>
      <c r="I830" s="111"/>
      <c r="J830" s="111">
        <f t="shared" si="149"/>
        <v>0</v>
      </c>
      <c r="K830" s="189"/>
    </row>
    <row r="831" spans="1:11">
      <c r="A831" s="5" t="s">
        <v>162</v>
      </c>
      <c r="B831" s="21">
        <f t="shared" si="150"/>
        <v>434935</v>
      </c>
      <c r="C831" s="33">
        <f t="shared" si="148"/>
        <v>435340</v>
      </c>
      <c r="D831" s="33">
        <v>405</v>
      </c>
      <c r="E831" s="33">
        <v>114</v>
      </c>
      <c r="F831" s="34">
        <f t="shared" si="151"/>
        <v>28.148148148148149</v>
      </c>
      <c r="G831" s="63" t="s">
        <v>86</v>
      </c>
      <c r="H831" s="111"/>
      <c r="I831" s="111"/>
      <c r="J831" s="111">
        <f t="shared" si="149"/>
        <v>0</v>
      </c>
      <c r="K831" s="189"/>
    </row>
    <row r="832" spans="1:11">
      <c r="A832" s="5" t="s">
        <v>163</v>
      </c>
      <c r="B832" s="21">
        <f t="shared" si="150"/>
        <v>435340</v>
      </c>
      <c r="C832" s="33">
        <f t="shared" si="148"/>
        <v>435743</v>
      </c>
      <c r="D832" s="33">
        <v>403</v>
      </c>
      <c r="E832" s="33">
        <v>112</v>
      </c>
      <c r="F832" s="34">
        <f t="shared" si="151"/>
        <v>27.791563275434246</v>
      </c>
      <c r="G832" s="63" t="s">
        <v>86</v>
      </c>
      <c r="H832" s="111"/>
      <c r="I832" s="111"/>
      <c r="J832" s="111">
        <f t="shared" si="149"/>
        <v>0</v>
      </c>
      <c r="K832" s="189"/>
    </row>
    <row r="833" spans="1:11">
      <c r="A833" s="5" t="s">
        <v>164</v>
      </c>
      <c r="B833" s="21">
        <f t="shared" si="150"/>
        <v>435743</v>
      </c>
      <c r="C833" s="33">
        <f t="shared" si="148"/>
        <v>436092</v>
      </c>
      <c r="D833" s="33">
        <v>349</v>
      </c>
      <c r="E833" s="33">
        <v>100</v>
      </c>
      <c r="F833" s="34">
        <f t="shared" si="151"/>
        <v>28.653295128939828</v>
      </c>
      <c r="G833" s="63" t="s">
        <v>86</v>
      </c>
      <c r="H833" s="111"/>
      <c r="I833" s="111"/>
      <c r="J833" s="111">
        <f t="shared" si="149"/>
        <v>0</v>
      </c>
      <c r="K833" s="189"/>
    </row>
    <row r="834" spans="1:11">
      <c r="A834" s="5" t="s">
        <v>165</v>
      </c>
      <c r="B834" s="21">
        <f t="shared" si="150"/>
        <v>436092</v>
      </c>
      <c r="C834" s="33">
        <f t="shared" si="148"/>
        <v>436550</v>
      </c>
      <c r="D834" s="33">
        <v>458</v>
      </c>
      <c r="E834" s="33">
        <v>128</v>
      </c>
      <c r="F834" s="34">
        <f t="shared" si="151"/>
        <v>27.947598253275107</v>
      </c>
      <c r="G834" s="63" t="s">
        <v>86</v>
      </c>
      <c r="H834" s="111"/>
      <c r="I834" s="111"/>
      <c r="J834" s="111">
        <f t="shared" si="149"/>
        <v>0</v>
      </c>
      <c r="K834" s="189"/>
    </row>
    <row r="835" spans="1:11">
      <c r="A835" s="5" t="s">
        <v>166</v>
      </c>
      <c r="B835" s="21">
        <f t="shared" si="150"/>
        <v>436550</v>
      </c>
      <c r="C835" s="33">
        <f t="shared" si="148"/>
        <v>436868</v>
      </c>
      <c r="D835" s="33">
        <v>318</v>
      </c>
      <c r="E835" s="33">
        <v>108</v>
      </c>
      <c r="F835" s="34">
        <f t="shared" si="151"/>
        <v>33.962264150943398</v>
      </c>
      <c r="G835" s="63" t="s">
        <v>86</v>
      </c>
      <c r="H835" s="21"/>
      <c r="I835" s="21">
        <v>27219</v>
      </c>
      <c r="J835" s="21">
        <f t="shared" si="149"/>
        <v>27219</v>
      </c>
      <c r="K835" s="188"/>
    </row>
    <row r="836" spans="1:11">
      <c r="A836" s="5" t="s">
        <v>167</v>
      </c>
      <c r="B836" s="21">
        <f t="shared" si="150"/>
        <v>436868</v>
      </c>
      <c r="C836" s="33">
        <f t="shared" si="148"/>
        <v>437274</v>
      </c>
      <c r="D836" s="33">
        <v>406</v>
      </c>
      <c r="E836" s="33">
        <v>116</v>
      </c>
      <c r="F836" s="34">
        <f t="shared" si="151"/>
        <v>28.571428571428569</v>
      </c>
      <c r="G836" s="63" t="s">
        <v>86</v>
      </c>
      <c r="H836" s="21"/>
      <c r="I836" s="21"/>
      <c r="J836" s="21">
        <f t="shared" si="149"/>
        <v>0</v>
      </c>
      <c r="K836" s="188"/>
    </row>
    <row r="837" spans="1:11" ht="15.75" thickBot="1">
      <c r="A837" s="190" t="s">
        <v>168</v>
      </c>
      <c r="B837" s="191"/>
      <c r="C837" s="192"/>
      <c r="D837" s="192">
        <f>SUM(D825:D836)</f>
        <v>4879</v>
      </c>
      <c r="E837" s="192">
        <f>SUM(E825:E836)</f>
        <v>1419</v>
      </c>
      <c r="F837" s="193">
        <f>E837/D837*100</f>
        <v>29.083828653412585</v>
      </c>
      <c r="G837" s="196" t="s">
        <v>86</v>
      </c>
      <c r="H837" s="191">
        <f>SUM(H825:H836)</f>
        <v>17967</v>
      </c>
      <c r="I837" s="191">
        <f>SUM(I825:I836)</f>
        <v>99417</v>
      </c>
      <c r="J837" s="191">
        <f t="shared" si="149"/>
        <v>117384</v>
      </c>
      <c r="K837" s="195">
        <f>SUM(K825:K836)</f>
        <v>0</v>
      </c>
    </row>
    <row r="838" spans="1:11" ht="15.75" thickBot="1"/>
    <row r="839" spans="1:11" ht="18.75">
      <c r="A839" s="146" t="s">
        <v>1</v>
      </c>
      <c r="B839" s="187" t="s">
        <v>96</v>
      </c>
      <c r="C839" s="148"/>
      <c r="D839" s="148"/>
      <c r="E839" s="148"/>
      <c r="F839" s="148"/>
      <c r="G839" s="148"/>
      <c r="H839" s="148"/>
      <c r="I839" s="148"/>
      <c r="J839" s="148"/>
      <c r="K839" s="149"/>
    </row>
    <row r="840" spans="1:11">
      <c r="A840" s="101" t="s">
        <v>151</v>
      </c>
      <c r="B840" s="110" t="s">
        <v>198</v>
      </c>
      <c r="C840" s="103"/>
      <c r="D840" s="103"/>
      <c r="E840" s="103"/>
      <c r="F840" s="103"/>
      <c r="G840" s="103"/>
      <c r="H840" s="103"/>
      <c r="I840" s="103"/>
      <c r="J840" s="103"/>
      <c r="K840" s="150"/>
    </row>
    <row r="841" spans="1:11">
      <c r="A841" s="101" t="s">
        <v>152</v>
      </c>
      <c r="B841" s="110" t="s">
        <v>191</v>
      </c>
      <c r="C841" s="103"/>
      <c r="D841" s="103"/>
      <c r="E841" s="103"/>
      <c r="F841" s="103"/>
      <c r="G841" s="103"/>
      <c r="H841" s="103"/>
      <c r="I841" s="103"/>
      <c r="J841" s="103"/>
      <c r="K841" s="150"/>
    </row>
    <row r="842" spans="1:11">
      <c r="A842" s="101" t="s">
        <v>6</v>
      </c>
      <c r="B842" s="107">
        <v>9404</v>
      </c>
      <c r="C842" s="103"/>
      <c r="D842" s="103"/>
      <c r="E842" s="103"/>
      <c r="F842" s="103"/>
      <c r="G842" s="103"/>
      <c r="H842" s="103"/>
      <c r="I842" s="103"/>
      <c r="J842" s="103"/>
      <c r="K842" s="150"/>
    </row>
    <row r="843" spans="1:11">
      <c r="A843" s="101" t="s">
        <v>153</v>
      </c>
      <c r="B843" s="110" t="s">
        <v>98</v>
      </c>
      <c r="C843" s="103"/>
      <c r="D843" s="103"/>
      <c r="E843" s="103"/>
      <c r="F843" s="103"/>
      <c r="G843" s="103"/>
      <c r="H843" s="103"/>
      <c r="I843" s="103"/>
      <c r="J843" s="103"/>
      <c r="K843" s="150"/>
    </row>
    <row r="844" spans="1:11">
      <c r="A844" s="101" t="s">
        <v>154</v>
      </c>
      <c r="B844" s="107">
        <v>2006</v>
      </c>
      <c r="C844" s="103"/>
      <c r="D844" s="103"/>
      <c r="E844" s="103"/>
      <c r="F844" s="103"/>
      <c r="G844" s="103"/>
      <c r="H844" s="103"/>
      <c r="I844" s="103"/>
      <c r="J844" s="103"/>
      <c r="K844" s="150"/>
    </row>
    <row r="845" spans="1:11">
      <c r="A845" s="99"/>
      <c r="B845" s="105"/>
      <c r="C845" s="105"/>
      <c r="D845" s="105"/>
      <c r="E845" s="105"/>
      <c r="F845" s="105"/>
      <c r="G845" s="105"/>
      <c r="H845" s="105"/>
      <c r="I845" s="105"/>
      <c r="J845" s="105"/>
      <c r="K845" s="151"/>
    </row>
    <row r="846" spans="1:11" ht="75">
      <c r="A846" s="108"/>
      <c r="B846" s="109" t="s">
        <v>170</v>
      </c>
      <c r="C846" s="109" t="s">
        <v>171</v>
      </c>
      <c r="D846" s="109" t="s">
        <v>173</v>
      </c>
      <c r="E846" s="109" t="s">
        <v>174</v>
      </c>
      <c r="F846" s="109" t="s">
        <v>177</v>
      </c>
      <c r="G846" s="109" t="s">
        <v>175</v>
      </c>
      <c r="H846" s="109" t="s">
        <v>172</v>
      </c>
      <c r="I846" s="109" t="s">
        <v>178</v>
      </c>
      <c r="J846" s="109" t="s">
        <v>179</v>
      </c>
      <c r="K846" s="152" t="s">
        <v>176</v>
      </c>
    </row>
    <row r="847" spans="1:11">
      <c r="A847" s="5" t="s">
        <v>156</v>
      </c>
      <c r="B847" s="21">
        <v>346264</v>
      </c>
      <c r="C847" s="33">
        <f t="shared" ref="C847:C858" si="152">B847+D847</f>
        <v>346604</v>
      </c>
      <c r="D847" s="33">
        <v>340</v>
      </c>
      <c r="E847" s="33">
        <v>113</v>
      </c>
      <c r="F847" s="34">
        <f>E847/D847*100</f>
        <v>33.235294117647058</v>
      </c>
      <c r="G847" s="63" t="s">
        <v>86</v>
      </c>
      <c r="H847" s="21"/>
      <c r="I847" s="21"/>
      <c r="J847" s="21">
        <f t="shared" ref="J847:J859" si="153">H847+I847</f>
        <v>0</v>
      </c>
      <c r="K847" s="188"/>
    </row>
    <row r="848" spans="1:11">
      <c r="A848" s="5" t="s">
        <v>157</v>
      </c>
      <c r="B848" s="21">
        <f t="shared" ref="B848:B858" si="154">C847</f>
        <v>346604</v>
      </c>
      <c r="C848" s="33">
        <f t="shared" si="152"/>
        <v>346904</v>
      </c>
      <c r="D848" s="33">
        <v>300</v>
      </c>
      <c r="E848" s="33">
        <v>103</v>
      </c>
      <c r="F848" s="34">
        <f t="shared" ref="F848:F858" si="155">E848/D848*100</f>
        <v>34.333333333333336</v>
      </c>
      <c r="G848" s="63" t="s">
        <v>86</v>
      </c>
      <c r="H848" s="21">
        <v>1900</v>
      </c>
      <c r="I848" s="21"/>
      <c r="J848" s="21">
        <f t="shared" si="153"/>
        <v>1900</v>
      </c>
      <c r="K848" s="188"/>
    </row>
    <row r="849" spans="1:11">
      <c r="A849" s="5" t="s">
        <v>158</v>
      </c>
      <c r="B849" s="21">
        <f t="shared" si="154"/>
        <v>346904</v>
      </c>
      <c r="C849" s="33">
        <f t="shared" si="152"/>
        <v>347204</v>
      </c>
      <c r="D849" s="33">
        <v>300</v>
      </c>
      <c r="E849" s="33">
        <v>105</v>
      </c>
      <c r="F849" s="34">
        <f t="shared" si="155"/>
        <v>35</v>
      </c>
      <c r="G849" s="63" t="s">
        <v>86</v>
      </c>
      <c r="H849" s="21"/>
      <c r="I849" s="21"/>
      <c r="J849" s="21">
        <f t="shared" si="153"/>
        <v>0</v>
      </c>
      <c r="K849" s="188"/>
    </row>
    <row r="850" spans="1:11">
      <c r="A850" s="5" t="s">
        <v>159</v>
      </c>
      <c r="B850" s="21">
        <f t="shared" si="154"/>
        <v>347204</v>
      </c>
      <c r="C850" s="33">
        <f t="shared" si="152"/>
        <v>347494</v>
      </c>
      <c r="D850" s="33">
        <v>290</v>
      </c>
      <c r="E850" s="33">
        <v>86</v>
      </c>
      <c r="F850" s="34">
        <f t="shared" si="155"/>
        <v>29.655172413793103</v>
      </c>
      <c r="G850" s="63" t="s">
        <v>86</v>
      </c>
      <c r="H850" s="21"/>
      <c r="I850" s="21"/>
      <c r="J850" s="21">
        <f t="shared" si="153"/>
        <v>0</v>
      </c>
      <c r="K850" s="188"/>
    </row>
    <row r="851" spans="1:11">
      <c r="A851" s="5" t="s">
        <v>160</v>
      </c>
      <c r="B851" s="21">
        <f t="shared" si="154"/>
        <v>347494</v>
      </c>
      <c r="C851" s="33">
        <f t="shared" si="152"/>
        <v>347834</v>
      </c>
      <c r="D851" s="33">
        <v>340</v>
      </c>
      <c r="E851" s="33">
        <v>102</v>
      </c>
      <c r="F851" s="34">
        <f t="shared" si="155"/>
        <v>30</v>
      </c>
      <c r="G851" s="63" t="s">
        <v>86</v>
      </c>
      <c r="H851" s="111"/>
      <c r="I851" s="111"/>
      <c r="J851" s="111">
        <f t="shared" si="153"/>
        <v>0</v>
      </c>
      <c r="K851" s="189"/>
    </row>
    <row r="852" spans="1:11">
      <c r="A852" s="5" t="s">
        <v>161</v>
      </c>
      <c r="B852" s="21">
        <f t="shared" si="154"/>
        <v>347834</v>
      </c>
      <c r="C852" s="33">
        <f t="shared" si="152"/>
        <v>348166</v>
      </c>
      <c r="D852" s="33">
        <v>332</v>
      </c>
      <c r="E852" s="33">
        <v>101</v>
      </c>
      <c r="F852" s="34">
        <f t="shared" si="155"/>
        <v>30.421686746987952</v>
      </c>
      <c r="G852" s="63" t="s">
        <v>86</v>
      </c>
      <c r="H852" s="111"/>
      <c r="I852" s="111"/>
      <c r="J852" s="111">
        <f t="shared" si="153"/>
        <v>0</v>
      </c>
      <c r="K852" s="189"/>
    </row>
    <row r="853" spans="1:11">
      <c r="A853" s="5" t="s">
        <v>162</v>
      </c>
      <c r="B853" s="21">
        <f t="shared" si="154"/>
        <v>348166</v>
      </c>
      <c r="C853" s="33">
        <f t="shared" si="152"/>
        <v>348446</v>
      </c>
      <c r="D853" s="33">
        <v>280</v>
      </c>
      <c r="E853" s="33">
        <v>84</v>
      </c>
      <c r="F853" s="34">
        <f t="shared" si="155"/>
        <v>30</v>
      </c>
      <c r="G853" s="63" t="s">
        <v>86</v>
      </c>
      <c r="H853" s="111"/>
      <c r="I853" s="111"/>
      <c r="J853" s="111">
        <f t="shared" si="153"/>
        <v>0</v>
      </c>
      <c r="K853" s="189"/>
    </row>
    <row r="854" spans="1:11">
      <c r="A854" s="5" t="s">
        <v>163</v>
      </c>
      <c r="B854" s="21">
        <f t="shared" si="154"/>
        <v>348446</v>
      </c>
      <c r="C854" s="33">
        <f t="shared" si="152"/>
        <v>348476</v>
      </c>
      <c r="D854" s="33">
        <v>30</v>
      </c>
      <c r="E854" s="33">
        <v>9</v>
      </c>
      <c r="F854" s="34">
        <f t="shared" si="155"/>
        <v>30</v>
      </c>
      <c r="G854" s="63" t="s">
        <v>86</v>
      </c>
      <c r="H854" s="111"/>
      <c r="I854" s="111"/>
      <c r="J854" s="111">
        <f t="shared" si="153"/>
        <v>0</v>
      </c>
      <c r="K854" s="189"/>
    </row>
    <row r="855" spans="1:11">
      <c r="A855" s="5" t="s">
        <v>164</v>
      </c>
      <c r="B855" s="21">
        <f t="shared" si="154"/>
        <v>348476</v>
      </c>
      <c r="C855" s="33">
        <f t="shared" si="152"/>
        <v>348596</v>
      </c>
      <c r="D855" s="33">
        <v>120</v>
      </c>
      <c r="E855" s="33">
        <v>27</v>
      </c>
      <c r="F855" s="34">
        <f t="shared" si="155"/>
        <v>22.5</v>
      </c>
      <c r="G855" s="63" t="s">
        <v>86</v>
      </c>
      <c r="H855" s="111"/>
      <c r="I855" s="111">
        <v>88851</v>
      </c>
      <c r="J855" s="111">
        <f t="shared" si="153"/>
        <v>88851</v>
      </c>
      <c r="K855" s="189"/>
    </row>
    <row r="856" spans="1:11">
      <c r="A856" s="5" t="s">
        <v>165</v>
      </c>
      <c r="B856" s="21">
        <f t="shared" si="154"/>
        <v>348596</v>
      </c>
      <c r="C856" s="33">
        <f t="shared" si="152"/>
        <v>348886</v>
      </c>
      <c r="D856" s="33">
        <v>290</v>
      </c>
      <c r="E856" s="33">
        <v>93</v>
      </c>
      <c r="F856" s="34">
        <f t="shared" si="155"/>
        <v>32.068965517241374</v>
      </c>
      <c r="G856" s="63" t="s">
        <v>86</v>
      </c>
      <c r="H856" s="111"/>
      <c r="I856" s="111"/>
      <c r="J856" s="111">
        <f t="shared" si="153"/>
        <v>0</v>
      </c>
      <c r="K856" s="189"/>
    </row>
    <row r="857" spans="1:11">
      <c r="A857" s="5" t="s">
        <v>166</v>
      </c>
      <c r="B857" s="21">
        <f t="shared" si="154"/>
        <v>348886</v>
      </c>
      <c r="C857" s="33">
        <f t="shared" si="152"/>
        <v>349226</v>
      </c>
      <c r="D857" s="33">
        <v>340</v>
      </c>
      <c r="E857" s="33">
        <v>101</v>
      </c>
      <c r="F857" s="34">
        <f t="shared" si="155"/>
        <v>29.705882352941178</v>
      </c>
      <c r="G857" s="63" t="s">
        <v>86</v>
      </c>
      <c r="H857" s="21"/>
      <c r="I857" s="21"/>
      <c r="J857" s="21">
        <f t="shared" si="153"/>
        <v>0</v>
      </c>
      <c r="K857" s="188"/>
    </row>
    <row r="858" spans="1:11">
      <c r="A858" s="5" t="s">
        <v>167</v>
      </c>
      <c r="B858" s="21">
        <f t="shared" si="154"/>
        <v>349226</v>
      </c>
      <c r="C858" s="33">
        <f t="shared" si="152"/>
        <v>349436</v>
      </c>
      <c r="D858" s="33">
        <v>210</v>
      </c>
      <c r="E858" s="33">
        <v>63</v>
      </c>
      <c r="F858" s="34">
        <f t="shared" si="155"/>
        <v>30</v>
      </c>
      <c r="G858" s="63" t="s">
        <v>86</v>
      </c>
      <c r="H858" s="21"/>
      <c r="I858" s="21"/>
      <c r="J858" s="21">
        <f t="shared" si="153"/>
        <v>0</v>
      </c>
      <c r="K858" s="188"/>
    </row>
    <row r="859" spans="1:11" ht="15.75" thickBot="1">
      <c r="A859" s="190" t="s">
        <v>168</v>
      </c>
      <c r="B859" s="191"/>
      <c r="C859" s="192"/>
      <c r="D859" s="192">
        <f>SUM(D847:D858)</f>
        <v>3172</v>
      </c>
      <c r="E859" s="192">
        <f>SUM(E847:E858)</f>
        <v>987</v>
      </c>
      <c r="F859" s="193">
        <f>E859/D859*100</f>
        <v>31.116015132408574</v>
      </c>
      <c r="G859" s="196" t="s">
        <v>86</v>
      </c>
      <c r="H859" s="191">
        <f>SUM(H847:H858)</f>
        <v>1900</v>
      </c>
      <c r="I859" s="191">
        <f>SUM(I847:I858)</f>
        <v>88851</v>
      </c>
      <c r="J859" s="191">
        <f t="shared" si="153"/>
        <v>90751</v>
      </c>
      <c r="K859" s="195">
        <f>SUM(K847:K858)</f>
        <v>0</v>
      </c>
    </row>
    <row r="860" spans="1:11" ht="15.75" thickBot="1"/>
    <row r="861" spans="1:11" ht="18.75">
      <c r="A861" s="146" t="s">
        <v>1</v>
      </c>
      <c r="B861" s="187" t="s">
        <v>99</v>
      </c>
      <c r="C861" s="148"/>
      <c r="D861" s="148"/>
      <c r="E861" s="148"/>
      <c r="F861" s="148"/>
      <c r="G861" s="148"/>
      <c r="H861" s="148"/>
      <c r="I861" s="148"/>
      <c r="J861" s="148"/>
      <c r="K861" s="149"/>
    </row>
    <row r="862" spans="1:11">
      <c r="A862" s="101" t="s">
        <v>151</v>
      </c>
      <c r="B862" s="110" t="s">
        <v>196</v>
      </c>
      <c r="C862" s="103"/>
      <c r="D862" s="103"/>
      <c r="E862" s="103"/>
      <c r="F862" s="103"/>
      <c r="G862" s="103"/>
      <c r="H862" s="103"/>
      <c r="I862" s="103"/>
      <c r="J862" s="103"/>
      <c r="K862" s="150"/>
    </row>
    <row r="863" spans="1:11">
      <c r="A863" s="101" t="s">
        <v>152</v>
      </c>
      <c r="B863" s="110" t="s">
        <v>191</v>
      </c>
      <c r="C863" s="103"/>
      <c r="D863" s="103"/>
      <c r="E863" s="103"/>
      <c r="F863" s="103"/>
      <c r="G863" s="103"/>
      <c r="H863" s="103"/>
      <c r="I863" s="103"/>
      <c r="J863" s="103"/>
      <c r="K863" s="150"/>
    </row>
    <row r="864" spans="1:11">
      <c r="A864" s="101" t="s">
        <v>6</v>
      </c>
      <c r="B864" s="107">
        <v>9404</v>
      </c>
      <c r="C864" s="103"/>
      <c r="D864" s="103"/>
      <c r="E864" s="103"/>
      <c r="F864" s="103"/>
      <c r="G864" s="103"/>
      <c r="H864" s="103"/>
      <c r="I864" s="103"/>
      <c r="J864" s="103"/>
      <c r="K864" s="150"/>
    </row>
    <row r="865" spans="1:12">
      <c r="A865" s="101" t="s">
        <v>153</v>
      </c>
      <c r="B865" s="110" t="s">
        <v>100</v>
      </c>
      <c r="C865" s="103"/>
      <c r="D865" s="103"/>
      <c r="E865" s="103"/>
      <c r="F865" s="103"/>
      <c r="G865" s="103"/>
      <c r="H865" s="103"/>
      <c r="I865" s="103"/>
      <c r="J865" s="103"/>
      <c r="K865" s="150"/>
    </row>
    <row r="866" spans="1:12">
      <c r="A866" s="101" t="s">
        <v>154</v>
      </c>
      <c r="B866" s="107">
        <v>2013</v>
      </c>
      <c r="C866" s="103"/>
      <c r="D866" s="103"/>
      <c r="E866" s="103"/>
      <c r="F866" s="103"/>
      <c r="G866" s="103"/>
      <c r="H866" s="103"/>
      <c r="I866" s="103"/>
      <c r="J866" s="103"/>
      <c r="K866" s="150"/>
    </row>
    <row r="867" spans="1:12">
      <c r="A867" s="99"/>
      <c r="B867" s="105"/>
      <c r="C867" s="105"/>
      <c r="D867" s="105"/>
      <c r="E867" s="105"/>
      <c r="F867" s="105"/>
      <c r="G867" s="105"/>
      <c r="H867" s="105"/>
      <c r="I867" s="105"/>
      <c r="J867" s="105"/>
      <c r="K867" s="151"/>
    </row>
    <row r="868" spans="1:12" ht="75">
      <c r="A868" s="108"/>
      <c r="B868" s="109" t="s">
        <v>170</v>
      </c>
      <c r="C868" s="109" t="s">
        <v>171</v>
      </c>
      <c r="D868" s="109" t="s">
        <v>173</v>
      </c>
      <c r="E868" s="109" t="s">
        <v>174</v>
      </c>
      <c r="F868" s="109" t="s">
        <v>177</v>
      </c>
      <c r="G868" s="109" t="s">
        <v>175</v>
      </c>
      <c r="H868" s="109" t="s">
        <v>172</v>
      </c>
      <c r="I868" s="109" t="s">
        <v>178</v>
      </c>
      <c r="J868" s="109" t="s">
        <v>179</v>
      </c>
      <c r="K868" s="152" t="s">
        <v>176</v>
      </c>
    </row>
    <row r="869" spans="1:12">
      <c r="A869" s="5" t="s">
        <v>156</v>
      </c>
      <c r="B869" s="21">
        <v>287422</v>
      </c>
      <c r="C869" s="33">
        <f t="shared" ref="C869:C880" si="156">B869+D869</f>
        <v>292754</v>
      </c>
      <c r="D869" s="33">
        <v>5332</v>
      </c>
      <c r="E869" s="33">
        <v>394</v>
      </c>
      <c r="F869" s="34">
        <f>E869/D869*100</f>
        <v>7.3893473368342084</v>
      </c>
      <c r="G869" s="34">
        <v>6.4</v>
      </c>
      <c r="H869" s="21"/>
      <c r="I869" s="21">
        <v>10737</v>
      </c>
      <c r="J869" s="21">
        <f t="shared" ref="J869:J881" si="157">H869+I869</f>
        <v>10737</v>
      </c>
      <c r="K869" s="188"/>
    </row>
    <row r="870" spans="1:12">
      <c r="A870" s="5" t="s">
        <v>157</v>
      </c>
      <c r="B870" s="21">
        <f t="shared" ref="B870:B880" si="158">C869</f>
        <v>292754</v>
      </c>
      <c r="C870" s="33">
        <f t="shared" si="156"/>
        <v>298106</v>
      </c>
      <c r="D870" s="33">
        <v>5352</v>
      </c>
      <c r="E870" s="33">
        <v>412</v>
      </c>
      <c r="F870" s="34">
        <f t="shared" ref="F870:F880" si="159">E870/D870*100</f>
        <v>7.6980568011958139</v>
      </c>
      <c r="G870" s="34">
        <v>6.4</v>
      </c>
      <c r="H870" s="21"/>
      <c r="I870" s="21"/>
      <c r="J870" s="21">
        <f t="shared" si="157"/>
        <v>0</v>
      </c>
      <c r="K870" s="188"/>
    </row>
    <row r="871" spans="1:12">
      <c r="A871" s="5" t="s">
        <v>158</v>
      </c>
      <c r="B871" s="21">
        <f t="shared" si="158"/>
        <v>298106</v>
      </c>
      <c r="C871" s="33">
        <f t="shared" si="156"/>
        <v>304092</v>
      </c>
      <c r="D871" s="33">
        <v>5986</v>
      </c>
      <c r="E871" s="33">
        <v>454</v>
      </c>
      <c r="F871" s="34">
        <f t="shared" si="159"/>
        <v>7.5843635148680253</v>
      </c>
      <c r="G871" s="34">
        <v>6.4</v>
      </c>
      <c r="H871" s="21"/>
      <c r="I871" s="21"/>
      <c r="J871" s="21">
        <f t="shared" si="157"/>
        <v>0</v>
      </c>
      <c r="K871" s="188"/>
    </row>
    <row r="872" spans="1:12">
      <c r="A872" s="5" t="s">
        <v>159</v>
      </c>
      <c r="B872" s="21">
        <f t="shared" si="158"/>
        <v>304092</v>
      </c>
      <c r="C872" s="33">
        <f t="shared" si="156"/>
        <v>309785</v>
      </c>
      <c r="D872" s="33">
        <v>5693</v>
      </c>
      <c r="E872" s="33">
        <v>430</v>
      </c>
      <c r="F872" s="34">
        <f t="shared" si="159"/>
        <v>7.5531354294747928</v>
      </c>
      <c r="G872" s="34">
        <v>6.4</v>
      </c>
      <c r="H872" s="21">
        <v>13529</v>
      </c>
      <c r="I872" s="21"/>
      <c r="J872" s="21">
        <f t="shared" si="157"/>
        <v>13529</v>
      </c>
      <c r="K872" s="188"/>
    </row>
    <row r="873" spans="1:12">
      <c r="A873" s="5" t="s">
        <v>160</v>
      </c>
      <c r="B873" s="21">
        <f t="shared" si="158"/>
        <v>309785</v>
      </c>
      <c r="C873" s="33">
        <f t="shared" si="156"/>
        <v>315243</v>
      </c>
      <c r="D873" s="33">
        <v>5458</v>
      </c>
      <c r="E873" s="33">
        <v>394</v>
      </c>
      <c r="F873" s="34">
        <f t="shared" si="159"/>
        <v>7.2187614510809821</v>
      </c>
      <c r="G873" s="34">
        <v>6.4</v>
      </c>
      <c r="H873" s="111"/>
      <c r="I873" s="111"/>
      <c r="J873" s="111">
        <f t="shared" si="157"/>
        <v>0</v>
      </c>
      <c r="K873" s="189"/>
    </row>
    <row r="874" spans="1:12">
      <c r="A874" s="5" t="s">
        <v>161</v>
      </c>
      <c r="B874" s="21">
        <f t="shared" si="158"/>
        <v>315243</v>
      </c>
      <c r="C874" s="33">
        <f t="shared" si="156"/>
        <v>321734</v>
      </c>
      <c r="D874" s="33">
        <v>6491</v>
      </c>
      <c r="E874" s="33">
        <v>475</v>
      </c>
      <c r="F874" s="34">
        <f t="shared" si="159"/>
        <v>7.3178246803266065</v>
      </c>
      <c r="G874" s="34">
        <v>6.4</v>
      </c>
      <c r="H874" s="111"/>
      <c r="I874" s="111"/>
      <c r="J874" s="111">
        <f t="shared" si="157"/>
        <v>0</v>
      </c>
      <c r="K874" s="189"/>
    </row>
    <row r="875" spans="1:12">
      <c r="A875" s="5" t="s">
        <v>162</v>
      </c>
      <c r="B875" s="21">
        <f t="shared" si="158"/>
        <v>321734</v>
      </c>
      <c r="C875" s="33">
        <f t="shared" si="156"/>
        <v>325336</v>
      </c>
      <c r="D875" s="33">
        <v>3602</v>
      </c>
      <c r="E875" s="33">
        <v>257</v>
      </c>
      <c r="F875" s="34">
        <f t="shared" si="159"/>
        <v>7.1349250416435321</v>
      </c>
      <c r="G875" s="34">
        <v>6.4</v>
      </c>
      <c r="H875" s="111">
        <v>2723</v>
      </c>
      <c r="I875" s="111"/>
      <c r="J875" s="111">
        <f t="shared" si="157"/>
        <v>2723</v>
      </c>
      <c r="K875" s="189"/>
    </row>
    <row r="876" spans="1:12">
      <c r="A876" s="5" t="s">
        <v>163</v>
      </c>
      <c r="B876" s="21">
        <f t="shared" si="158"/>
        <v>325336</v>
      </c>
      <c r="C876" s="33">
        <f t="shared" si="156"/>
        <v>330917</v>
      </c>
      <c r="D876" s="33">
        <v>5581</v>
      </c>
      <c r="E876" s="33">
        <v>407</v>
      </c>
      <c r="F876" s="34">
        <f t="shared" si="159"/>
        <v>7.2925998924923849</v>
      </c>
      <c r="G876" s="34">
        <v>6.4</v>
      </c>
      <c r="H876" s="111"/>
      <c r="I876" s="111">
        <v>14153</v>
      </c>
      <c r="J876" s="111">
        <f t="shared" si="157"/>
        <v>14153</v>
      </c>
      <c r="K876" s="189">
        <v>14153</v>
      </c>
      <c r="L876" s="1" t="s">
        <v>247</v>
      </c>
    </row>
    <row r="877" spans="1:12">
      <c r="A877" s="5" t="s">
        <v>164</v>
      </c>
      <c r="B877" s="21">
        <f t="shared" si="158"/>
        <v>330917</v>
      </c>
      <c r="C877" s="33">
        <f t="shared" si="156"/>
        <v>335745</v>
      </c>
      <c r="D877" s="33">
        <v>4828</v>
      </c>
      <c r="E877" s="33">
        <v>359</v>
      </c>
      <c r="F877" s="34">
        <f t="shared" si="159"/>
        <v>7.4357912178956083</v>
      </c>
      <c r="G877" s="34">
        <v>6.4</v>
      </c>
      <c r="H877" s="111">
        <v>7480</v>
      </c>
      <c r="I877" s="111">
        <v>10600</v>
      </c>
      <c r="J877" s="111">
        <f t="shared" si="157"/>
        <v>18080</v>
      </c>
      <c r="K877" s="189"/>
    </row>
    <row r="878" spans="1:12">
      <c r="A878" s="5" t="s">
        <v>165</v>
      </c>
      <c r="B878" s="21">
        <f t="shared" si="158"/>
        <v>335745</v>
      </c>
      <c r="C878" s="33">
        <f t="shared" si="156"/>
        <v>341413</v>
      </c>
      <c r="D878" s="33">
        <v>5668</v>
      </c>
      <c r="E878" s="33">
        <v>429</v>
      </c>
      <c r="F878" s="34">
        <f t="shared" si="159"/>
        <v>7.5688073394495419</v>
      </c>
      <c r="G878" s="34">
        <v>6.4</v>
      </c>
      <c r="H878" s="111"/>
      <c r="I878" s="111">
        <v>8277</v>
      </c>
      <c r="J878" s="111">
        <f t="shared" si="157"/>
        <v>8277</v>
      </c>
      <c r="K878" s="189"/>
    </row>
    <row r="879" spans="1:12">
      <c r="A879" s="5" t="s">
        <v>166</v>
      </c>
      <c r="B879" s="21">
        <f t="shared" si="158"/>
        <v>341413</v>
      </c>
      <c r="C879" s="33">
        <f t="shared" si="156"/>
        <v>347299</v>
      </c>
      <c r="D879" s="33">
        <v>5886</v>
      </c>
      <c r="E879" s="33">
        <v>451</v>
      </c>
      <c r="F879" s="34">
        <f t="shared" si="159"/>
        <v>7.6622494053686721</v>
      </c>
      <c r="G879" s="34">
        <v>6.4</v>
      </c>
      <c r="H879" s="21">
        <v>12999</v>
      </c>
      <c r="I879" s="21">
        <v>3673</v>
      </c>
      <c r="J879" s="21">
        <f t="shared" si="157"/>
        <v>16672</v>
      </c>
      <c r="K879" s="188"/>
    </row>
    <row r="880" spans="1:12">
      <c r="A880" s="5" t="s">
        <v>167</v>
      </c>
      <c r="B880" s="21">
        <f t="shared" si="158"/>
        <v>347299</v>
      </c>
      <c r="C880" s="33">
        <f t="shared" si="156"/>
        <v>352133</v>
      </c>
      <c r="D880" s="33">
        <v>4834</v>
      </c>
      <c r="E880" s="33">
        <v>370</v>
      </c>
      <c r="F880" s="34">
        <f t="shared" si="159"/>
        <v>7.6541166735622665</v>
      </c>
      <c r="G880" s="34">
        <v>6.4</v>
      </c>
      <c r="H880" s="21">
        <v>1573</v>
      </c>
      <c r="I880" s="21"/>
      <c r="J880" s="21">
        <f t="shared" si="157"/>
        <v>1573</v>
      </c>
      <c r="K880" s="188"/>
    </row>
    <row r="881" spans="1:11" ht="15.75" thickBot="1">
      <c r="A881" s="190" t="s">
        <v>168</v>
      </c>
      <c r="B881" s="191"/>
      <c r="C881" s="192"/>
      <c r="D881" s="192">
        <f>SUM(D869:D880)</f>
        <v>64711</v>
      </c>
      <c r="E881" s="192">
        <f>SUM(E869:E880)</f>
        <v>4832</v>
      </c>
      <c r="F881" s="193">
        <f>E881/D881*100</f>
        <v>7.467045788196752</v>
      </c>
      <c r="G881" s="194">
        <v>6.4</v>
      </c>
      <c r="H881" s="191">
        <f>SUM(H869:H880)</f>
        <v>38304</v>
      </c>
      <c r="I881" s="191">
        <f>SUM(I869:I880)</f>
        <v>47440</v>
      </c>
      <c r="J881" s="191">
        <f t="shared" si="157"/>
        <v>85744</v>
      </c>
      <c r="K881" s="195">
        <f>SUM(K869:K880)</f>
        <v>14153</v>
      </c>
    </row>
    <row r="882" spans="1:11" ht="15.75" thickBot="1"/>
    <row r="883" spans="1:11" ht="18.75">
      <c r="A883" s="146" t="s">
        <v>1</v>
      </c>
      <c r="B883" s="187" t="s">
        <v>101</v>
      </c>
      <c r="C883" s="148"/>
      <c r="D883" s="148"/>
      <c r="E883" s="148"/>
      <c r="F883" s="148"/>
      <c r="G883" s="148"/>
      <c r="H883" s="148"/>
      <c r="I883" s="148"/>
      <c r="J883" s="148"/>
      <c r="K883" s="149"/>
    </row>
    <row r="884" spans="1:11">
      <c r="A884" s="101" t="s">
        <v>151</v>
      </c>
      <c r="B884" s="110" t="s">
        <v>199</v>
      </c>
      <c r="C884" s="103"/>
      <c r="D884" s="103"/>
      <c r="E884" s="103"/>
      <c r="F884" s="103"/>
      <c r="G884" s="103"/>
      <c r="H884" s="103"/>
      <c r="I884" s="103"/>
      <c r="J884" s="103"/>
      <c r="K884" s="150"/>
    </row>
    <row r="885" spans="1:11">
      <c r="A885" s="101" t="s">
        <v>152</v>
      </c>
      <c r="B885" s="110" t="s">
        <v>191</v>
      </c>
      <c r="C885" s="103"/>
      <c r="D885" s="103"/>
      <c r="E885" s="103"/>
      <c r="F885" s="103"/>
      <c r="G885" s="103"/>
      <c r="H885" s="103"/>
      <c r="I885" s="103"/>
      <c r="J885" s="103"/>
      <c r="K885" s="150"/>
    </row>
    <row r="886" spans="1:11">
      <c r="A886" s="101" t="s">
        <v>6</v>
      </c>
      <c r="B886" s="107">
        <v>9404</v>
      </c>
      <c r="C886" s="103"/>
      <c r="D886" s="103"/>
      <c r="E886" s="103"/>
      <c r="F886" s="103"/>
      <c r="G886" s="103"/>
      <c r="H886" s="103"/>
      <c r="I886" s="103"/>
      <c r="J886" s="103"/>
      <c r="K886" s="150"/>
    </row>
    <row r="887" spans="1:11">
      <c r="A887" s="101" t="s">
        <v>153</v>
      </c>
      <c r="B887" s="110" t="s">
        <v>200</v>
      </c>
      <c r="C887" s="103"/>
      <c r="D887" s="103"/>
      <c r="E887" s="103"/>
      <c r="F887" s="103"/>
      <c r="G887" s="103"/>
      <c r="H887" s="103"/>
      <c r="I887" s="103"/>
      <c r="J887" s="103"/>
      <c r="K887" s="150"/>
    </row>
    <row r="888" spans="1:11">
      <c r="A888" s="101" t="s">
        <v>154</v>
      </c>
      <c r="B888" s="107">
        <v>2013</v>
      </c>
      <c r="C888" s="103"/>
      <c r="D888" s="103"/>
      <c r="E888" s="103"/>
      <c r="F888" s="103"/>
      <c r="G888" s="103"/>
      <c r="H888" s="103"/>
      <c r="I888" s="103"/>
      <c r="J888" s="103"/>
      <c r="K888" s="150"/>
    </row>
    <row r="889" spans="1:11">
      <c r="A889" s="99"/>
      <c r="B889" s="105"/>
      <c r="C889" s="105"/>
      <c r="D889" s="105"/>
      <c r="E889" s="105"/>
      <c r="F889" s="105"/>
      <c r="G889" s="105"/>
      <c r="H889" s="105"/>
      <c r="I889" s="105"/>
      <c r="J889" s="105"/>
      <c r="K889" s="151"/>
    </row>
    <row r="890" spans="1:11" ht="75">
      <c r="A890" s="108"/>
      <c r="B890" s="109" t="s">
        <v>170</v>
      </c>
      <c r="C890" s="109" t="s">
        <v>171</v>
      </c>
      <c r="D890" s="109" t="s">
        <v>173</v>
      </c>
      <c r="E890" s="109" t="s">
        <v>174</v>
      </c>
      <c r="F890" s="109" t="s">
        <v>177</v>
      </c>
      <c r="G890" s="109" t="s">
        <v>175</v>
      </c>
      <c r="H890" s="109" t="s">
        <v>172</v>
      </c>
      <c r="I890" s="109" t="s">
        <v>178</v>
      </c>
      <c r="J890" s="109" t="s">
        <v>179</v>
      </c>
      <c r="K890" s="152" t="s">
        <v>176</v>
      </c>
    </row>
    <row r="891" spans="1:11">
      <c r="A891" s="5" t="s">
        <v>156</v>
      </c>
      <c r="B891" s="21">
        <v>122851</v>
      </c>
      <c r="C891" s="33">
        <f t="shared" ref="C891:C902" si="160">B891+D891</f>
        <v>123262</v>
      </c>
      <c r="D891" s="33">
        <v>411</v>
      </c>
      <c r="E891" s="33">
        <v>45</v>
      </c>
      <c r="F891" s="34">
        <f>E891/D891*100</f>
        <v>10.948905109489052</v>
      </c>
      <c r="G891" s="34">
        <v>8.6999999999999993</v>
      </c>
      <c r="H891" s="21"/>
      <c r="I891" s="21"/>
      <c r="J891" s="21">
        <f t="shared" ref="J891:J903" si="161">H891+I891</f>
        <v>0</v>
      </c>
      <c r="K891" s="188"/>
    </row>
    <row r="892" spans="1:11">
      <c r="A892" s="5" t="s">
        <v>157</v>
      </c>
      <c r="B892" s="21">
        <f>C891</f>
        <v>123262</v>
      </c>
      <c r="C892" s="33">
        <f t="shared" si="160"/>
        <v>123600</v>
      </c>
      <c r="D892" s="33">
        <v>338</v>
      </c>
      <c r="E892" s="33">
        <v>44</v>
      </c>
      <c r="F892" s="34">
        <f t="shared" ref="F892:F902" si="162">E892/D892*100</f>
        <v>13.017751479289942</v>
      </c>
      <c r="G892" s="34">
        <v>8.6999999999999993</v>
      </c>
      <c r="H892" s="21"/>
      <c r="I892" s="21"/>
      <c r="J892" s="21">
        <f t="shared" si="161"/>
        <v>0</v>
      </c>
      <c r="K892" s="188"/>
    </row>
    <row r="893" spans="1:11">
      <c r="A893" s="5" t="s">
        <v>158</v>
      </c>
      <c r="B893" s="21">
        <f t="shared" ref="B893:B902" si="163">C892</f>
        <v>123600</v>
      </c>
      <c r="C893" s="33">
        <f t="shared" si="160"/>
        <v>123964</v>
      </c>
      <c r="D893" s="33">
        <v>364</v>
      </c>
      <c r="E893" s="33">
        <v>40</v>
      </c>
      <c r="F893" s="34">
        <f t="shared" si="162"/>
        <v>10.989010989010989</v>
      </c>
      <c r="G893" s="34">
        <v>8.6999999999999993</v>
      </c>
      <c r="H893" s="21"/>
      <c r="I893" s="21"/>
      <c r="J893" s="21">
        <f t="shared" si="161"/>
        <v>0</v>
      </c>
      <c r="K893" s="188"/>
    </row>
    <row r="894" spans="1:11">
      <c r="A894" s="5" t="s">
        <v>159</v>
      </c>
      <c r="B894" s="21">
        <f t="shared" si="163"/>
        <v>123964</v>
      </c>
      <c r="C894" s="33">
        <f t="shared" si="160"/>
        <v>124355</v>
      </c>
      <c r="D894" s="33">
        <v>391</v>
      </c>
      <c r="E894" s="33">
        <v>42</v>
      </c>
      <c r="F894" s="34">
        <f t="shared" si="162"/>
        <v>10.741687979539643</v>
      </c>
      <c r="G894" s="34">
        <v>8.6999999999999993</v>
      </c>
      <c r="H894" s="21"/>
      <c r="I894" s="21"/>
      <c r="J894" s="21">
        <f t="shared" si="161"/>
        <v>0</v>
      </c>
      <c r="K894" s="188"/>
    </row>
    <row r="895" spans="1:11">
      <c r="A895" s="5" t="s">
        <v>160</v>
      </c>
      <c r="B895" s="21">
        <f t="shared" si="163"/>
        <v>124355</v>
      </c>
      <c r="C895" s="33">
        <f t="shared" si="160"/>
        <v>124679</v>
      </c>
      <c r="D895" s="33">
        <v>324</v>
      </c>
      <c r="E895" s="33">
        <v>29</v>
      </c>
      <c r="F895" s="34">
        <f t="shared" si="162"/>
        <v>8.9506172839506171</v>
      </c>
      <c r="G895" s="34">
        <v>8.6999999999999993</v>
      </c>
      <c r="H895" s="111"/>
      <c r="I895" s="111"/>
      <c r="J895" s="111">
        <f t="shared" si="161"/>
        <v>0</v>
      </c>
      <c r="K895" s="189"/>
    </row>
    <row r="896" spans="1:11">
      <c r="A896" s="5" t="s">
        <v>161</v>
      </c>
      <c r="B896" s="21">
        <f t="shared" si="163"/>
        <v>124679</v>
      </c>
      <c r="C896" s="33">
        <f t="shared" si="160"/>
        <v>125037</v>
      </c>
      <c r="D896" s="33">
        <v>358</v>
      </c>
      <c r="E896" s="33">
        <v>34</v>
      </c>
      <c r="F896" s="34">
        <f t="shared" si="162"/>
        <v>9.4972067039106136</v>
      </c>
      <c r="G896" s="34">
        <v>8.6999999999999993</v>
      </c>
      <c r="H896" s="111"/>
      <c r="I896" s="111"/>
      <c r="J896" s="111">
        <f t="shared" si="161"/>
        <v>0</v>
      </c>
      <c r="K896" s="189"/>
    </row>
    <row r="897" spans="1:11">
      <c r="A897" s="5" t="s">
        <v>162</v>
      </c>
      <c r="B897" s="21">
        <f t="shared" si="163"/>
        <v>125037</v>
      </c>
      <c r="C897" s="33">
        <f t="shared" si="160"/>
        <v>125270</v>
      </c>
      <c r="D897" s="33">
        <v>233</v>
      </c>
      <c r="E897" s="33">
        <v>23</v>
      </c>
      <c r="F897" s="34">
        <f t="shared" si="162"/>
        <v>9.8712446351931327</v>
      </c>
      <c r="G897" s="34">
        <v>8.6999999999999993</v>
      </c>
      <c r="H897" s="111"/>
      <c r="I897" s="111"/>
      <c r="J897" s="111">
        <f t="shared" si="161"/>
        <v>0</v>
      </c>
      <c r="K897" s="189"/>
    </row>
    <row r="898" spans="1:11">
      <c r="A898" s="5" t="s">
        <v>163</v>
      </c>
      <c r="B898" s="21">
        <f t="shared" si="163"/>
        <v>125270</v>
      </c>
      <c r="C898" s="33">
        <f t="shared" si="160"/>
        <v>125675</v>
      </c>
      <c r="D898" s="33">
        <v>405</v>
      </c>
      <c r="E898" s="33">
        <v>36</v>
      </c>
      <c r="F898" s="34">
        <f t="shared" si="162"/>
        <v>8.8888888888888893</v>
      </c>
      <c r="G898" s="34">
        <v>8.6999999999999993</v>
      </c>
      <c r="H898" s="111"/>
      <c r="I898" s="111"/>
      <c r="J898" s="111">
        <f t="shared" si="161"/>
        <v>0</v>
      </c>
      <c r="K898" s="189"/>
    </row>
    <row r="899" spans="1:11">
      <c r="A899" s="5" t="s">
        <v>164</v>
      </c>
      <c r="B899" s="21">
        <f t="shared" si="163"/>
        <v>125675</v>
      </c>
      <c r="C899" s="33">
        <f t="shared" si="160"/>
        <v>126026</v>
      </c>
      <c r="D899" s="33">
        <v>351</v>
      </c>
      <c r="E899" s="33">
        <v>32</v>
      </c>
      <c r="F899" s="34">
        <f t="shared" si="162"/>
        <v>9.116809116809117</v>
      </c>
      <c r="G899" s="34">
        <v>8.6999999999999993</v>
      </c>
      <c r="H899" s="111"/>
      <c r="I899" s="111"/>
      <c r="J899" s="111">
        <f t="shared" si="161"/>
        <v>0</v>
      </c>
      <c r="K899" s="189"/>
    </row>
    <row r="900" spans="1:11">
      <c r="A900" s="5" t="s">
        <v>165</v>
      </c>
      <c r="B900" s="21">
        <f t="shared" si="163"/>
        <v>126026</v>
      </c>
      <c r="C900" s="33">
        <f t="shared" si="160"/>
        <v>126576</v>
      </c>
      <c r="D900" s="33">
        <v>550</v>
      </c>
      <c r="E900" s="33">
        <v>47</v>
      </c>
      <c r="F900" s="34">
        <f t="shared" si="162"/>
        <v>8.545454545454545</v>
      </c>
      <c r="G900" s="34">
        <v>8.6999999999999993</v>
      </c>
      <c r="H900" s="111"/>
      <c r="I900" s="111"/>
      <c r="J900" s="111">
        <f t="shared" si="161"/>
        <v>0</v>
      </c>
      <c r="K900" s="189"/>
    </row>
    <row r="901" spans="1:11">
      <c r="A901" s="5" t="s">
        <v>166</v>
      </c>
      <c r="B901" s="21">
        <f t="shared" si="163"/>
        <v>126576</v>
      </c>
      <c r="C901" s="33">
        <f t="shared" si="160"/>
        <v>126943</v>
      </c>
      <c r="D901" s="33">
        <v>367</v>
      </c>
      <c r="E901" s="33">
        <v>40</v>
      </c>
      <c r="F901" s="34">
        <f t="shared" si="162"/>
        <v>10.899182561307901</v>
      </c>
      <c r="G901" s="34">
        <v>8.6999999999999993</v>
      </c>
      <c r="H901" s="21"/>
      <c r="I901" s="21"/>
      <c r="J901" s="21">
        <f t="shared" si="161"/>
        <v>0</v>
      </c>
      <c r="K901" s="188"/>
    </row>
    <row r="902" spans="1:11">
      <c r="A902" s="5" t="s">
        <v>167</v>
      </c>
      <c r="B902" s="21">
        <f t="shared" si="163"/>
        <v>126943</v>
      </c>
      <c r="C902" s="33">
        <f t="shared" si="160"/>
        <v>127293</v>
      </c>
      <c r="D902" s="33">
        <v>350</v>
      </c>
      <c r="E902" s="33">
        <v>37</v>
      </c>
      <c r="F902" s="34">
        <f t="shared" si="162"/>
        <v>10.571428571428571</v>
      </c>
      <c r="G902" s="34">
        <v>8.6999999999999993</v>
      </c>
      <c r="H902" s="21"/>
      <c r="I902" s="21"/>
      <c r="J902" s="21">
        <f t="shared" si="161"/>
        <v>0</v>
      </c>
      <c r="K902" s="188"/>
    </row>
    <row r="903" spans="1:11" ht="15.75" thickBot="1">
      <c r="A903" s="190" t="s">
        <v>168</v>
      </c>
      <c r="B903" s="191"/>
      <c r="C903" s="192"/>
      <c r="D903" s="192">
        <f>SUM(D891:D902)</f>
        <v>4442</v>
      </c>
      <c r="E903" s="192">
        <f>SUM(E891:E902)</f>
        <v>449</v>
      </c>
      <c r="F903" s="193">
        <f>E903/D903*100</f>
        <v>10.108059432687979</v>
      </c>
      <c r="G903" s="194">
        <v>8.6999999999999993</v>
      </c>
      <c r="H903" s="191">
        <f>SUM(H891:H902)</f>
        <v>0</v>
      </c>
      <c r="I903" s="191">
        <f>SUM(I891:I902)</f>
        <v>0</v>
      </c>
      <c r="J903" s="191">
        <f t="shared" si="161"/>
        <v>0</v>
      </c>
      <c r="K903" s="195">
        <f>SUM(K891:K902)</f>
        <v>0</v>
      </c>
    </row>
    <row r="904" spans="1:11" ht="15.75" thickBot="1"/>
    <row r="905" spans="1:11" ht="18.75">
      <c r="A905" s="146" t="s">
        <v>1</v>
      </c>
      <c r="B905" s="187"/>
      <c r="C905" s="148"/>
      <c r="D905" s="148"/>
      <c r="E905" s="148"/>
      <c r="F905" s="148"/>
      <c r="G905" s="148"/>
      <c r="H905" s="148"/>
      <c r="I905" s="148"/>
      <c r="J905" s="148"/>
      <c r="K905" s="149"/>
    </row>
    <row r="906" spans="1:11">
      <c r="A906" s="101" t="s">
        <v>151</v>
      </c>
      <c r="B906" s="110" t="s">
        <v>105</v>
      </c>
      <c r="C906" s="103"/>
      <c r="D906" s="103"/>
      <c r="E906" s="103"/>
      <c r="F906" s="103"/>
      <c r="G906" s="103"/>
      <c r="H906" s="103"/>
      <c r="I906" s="103"/>
      <c r="J906" s="103"/>
      <c r="K906" s="150"/>
    </row>
    <row r="907" spans="1:11">
      <c r="A907" s="101" t="s">
        <v>152</v>
      </c>
      <c r="B907" s="110" t="s">
        <v>191</v>
      </c>
      <c r="C907" s="103"/>
      <c r="D907" s="103"/>
      <c r="E907" s="103"/>
      <c r="F907" s="103"/>
      <c r="G907" s="103"/>
      <c r="H907" s="103"/>
      <c r="I907" s="103"/>
      <c r="J907" s="103"/>
      <c r="K907" s="150"/>
    </row>
    <row r="908" spans="1:11">
      <c r="A908" s="101" t="s">
        <v>6</v>
      </c>
      <c r="B908" s="107">
        <v>9404</v>
      </c>
      <c r="C908" s="103"/>
      <c r="D908" s="103"/>
      <c r="E908" s="103"/>
      <c r="F908" s="103"/>
      <c r="G908" s="103"/>
      <c r="H908" s="103"/>
      <c r="I908" s="103"/>
      <c r="J908" s="103"/>
      <c r="K908" s="150"/>
    </row>
    <row r="909" spans="1:11">
      <c r="A909" s="101" t="s">
        <v>153</v>
      </c>
      <c r="B909" s="110" t="s">
        <v>201</v>
      </c>
      <c r="C909" s="103"/>
      <c r="D909" s="103"/>
      <c r="E909" s="103"/>
      <c r="F909" s="103"/>
      <c r="G909" s="103"/>
      <c r="H909" s="103"/>
      <c r="I909" s="103"/>
      <c r="J909" s="103"/>
      <c r="K909" s="150"/>
    </row>
    <row r="910" spans="1:11">
      <c r="A910" s="101" t="s">
        <v>154</v>
      </c>
      <c r="B910" s="107">
        <v>1984</v>
      </c>
      <c r="C910" s="103"/>
      <c r="D910" s="103"/>
      <c r="E910" s="103"/>
      <c r="F910" s="103"/>
      <c r="G910" s="103"/>
      <c r="H910" s="103"/>
      <c r="I910" s="103"/>
      <c r="J910" s="103"/>
      <c r="K910" s="150"/>
    </row>
    <row r="911" spans="1:11">
      <c r="A911" s="99"/>
      <c r="B911" s="105"/>
      <c r="C911" s="105"/>
      <c r="D911" s="105"/>
      <c r="E911" s="105"/>
      <c r="F911" s="105"/>
      <c r="G911" s="105"/>
      <c r="H911" s="105"/>
      <c r="I911" s="105"/>
      <c r="J911" s="105"/>
      <c r="K911" s="151"/>
    </row>
    <row r="912" spans="1:11" ht="75">
      <c r="A912" s="128"/>
      <c r="B912" s="129" t="s">
        <v>170</v>
      </c>
      <c r="C912" s="129" t="s">
        <v>171</v>
      </c>
      <c r="D912" s="129" t="s">
        <v>213</v>
      </c>
      <c r="E912" s="129" t="s">
        <v>174</v>
      </c>
      <c r="F912" s="129" t="s">
        <v>222</v>
      </c>
      <c r="G912" s="129" t="s">
        <v>175</v>
      </c>
      <c r="H912" s="129" t="s">
        <v>172</v>
      </c>
      <c r="I912" s="129" t="s">
        <v>178</v>
      </c>
      <c r="J912" s="129" t="s">
        <v>179</v>
      </c>
      <c r="K912" s="197" t="s">
        <v>176</v>
      </c>
    </row>
    <row r="913" spans="1:11">
      <c r="A913" s="133" t="s">
        <v>156</v>
      </c>
      <c r="B913" s="111"/>
      <c r="C913" s="134">
        <f t="shared" ref="C913:C924" si="164">B913+D913</f>
        <v>3</v>
      </c>
      <c r="D913" s="134">
        <v>3</v>
      </c>
      <c r="E913" s="134">
        <v>15</v>
      </c>
      <c r="F913" s="135">
        <f>E913/D913</f>
        <v>5</v>
      </c>
      <c r="G913" s="142" t="s">
        <v>86</v>
      </c>
      <c r="H913" s="111"/>
      <c r="I913" s="111"/>
      <c r="J913" s="111">
        <f t="shared" ref="J913:J925" si="165">H913+I913</f>
        <v>0</v>
      </c>
      <c r="K913" s="189"/>
    </row>
    <row r="914" spans="1:11">
      <c r="A914" s="133" t="s">
        <v>157</v>
      </c>
      <c r="B914" s="111">
        <f t="shared" ref="B914:B924" si="166">C913</f>
        <v>3</v>
      </c>
      <c r="C914" s="134">
        <f t="shared" si="164"/>
        <v>9</v>
      </c>
      <c r="D914" s="134">
        <v>6</v>
      </c>
      <c r="E914" s="134">
        <v>30</v>
      </c>
      <c r="F914" s="135">
        <f t="shared" ref="F914:F925" si="167">E914/D914</f>
        <v>5</v>
      </c>
      <c r="G914" s="142" t="s">
        <v>86</v>
      </c>
      <c r="H914" s="111"/>
      <c r="I914" s="111"/>
      <c r="J914" s="111">
        <f t="shared" si="165"/>
        <v>0</v>
      </c>
      <c r="K914" s="189"/>
    </row>
    <row r="915" spans="1:11">
      <c r="A915" s="133" t="s">
        <v>158</v>
      </c>
      <c r="B915" s="111">
        <f t="shared" si="166"/>
        <v>9</v>
      </c>
      <c r="C915" s="134">
        <f t="shared" si="164"/>
        <v>11</v>
      </c>
      <c r="D915" s="134">
        <v>2</v>
      </c>
      <c r="E915" s="134">
        <v>10</v>
      </c>
      <c r="F915" s="135">
        <f t="shared" si="167"/>
        <v>5</v>
      </c>
      <c r="G915" s="142" t="s">
        <v>86</v>
      </c>
      <c r="H915" s="111"/>
      <c r="I915" s="111"/>
      <c r="J915" s="111">
        <f t="shared" si="165"/>
        <v>0</v>
      </c>
      <c r="K915" s="189"/>
    </row>
    <row r="916" spans="1:11">
      <c r="A916" s="133" t="s">
        <v>159</v>
      </c>
      <c r="B916" s="111">
        <f t="shared" si="166"/>
        <v>11</v>
      </c>
      <c r="C916" s="134">
        <f t="shared" si="164"/>
        <v>13</v>
      </c>
      <c r="D916" s="134">
        <v>2</v>
      </c>
      <c r="E916" s="134">
        <v>10</v>
      </c>
      <c r="F916" s="135">
        <f t="shared" si="167"/>
        <v>5</v>
      </c>
      <c r="G916" s="142" t="s">
        <v>86</v>
      </c>
      <c r="H916" s="111">
        <v>1090</v>
      </c>
      <c r="I916" s="111"/>
      <c r="J916" s="111">
        <f t="shared" si="165"/>
        <v>1090</v>
      </c>
      <c r="K916" s="189"/>
    </row>
    <row r="917" spans="1:11">
      <c r="A917" s="133" t="s">
        <v>160</v>
      </c>
      <c r="B917" s="111">
        <f t="shared" si="166"/>
        <v>13</v>
      </c>
      <c r="C917" s="134">
        <f t="shared" si="164"/>
        <v>15</v>
      </c>
      <c r="D917" s="134">
        <v>2</v>
      </c>
      <c r="E917" s="134">
        <v>10</v>
      </c>
      <c r="F917" s="135">
        <f t="shared" si="167"/>
        <v>5</v>
      </c>
      <c r="G917" s="142" t="s">
        <v>86</v>
      </c>
      <c r="H917" s="111"/>
      <c r="I917" s="111"/>
      <c r="J917" s="111">
        <f t="shared" si="165"/>
        <v>0</v>
      </c>
      <c r="K917" s="189"/>
    </row>
    <row r="918" spans="1:11">
      <c r="A918" s="5" t="s">
        <v>161</v>
      </c>
      <c r="B918" s="111">
        <f t="shared" si="166"/>
        <v>15</v>
      </c>
      <c r="C918" s="33">
        <f t="shared" si="164"/>
        <v>18</v>
      </c>
      <c r="D918" s="134">
        <v>3</v>
      </c>
      <c r="E918" s="33">
        <v>15</v>
      </c>
      <c r="F918" s="34">
        <f t="shared" si="167"/>
        <v>5</v>
      </c>
      <c r="G918" s="142" t="s">
        <v>86</v>
      </c>
      <c r="H918" s="111"/>
      <c r="I918" s="111"/>
      <c r="J918" s="111">
        <f t="shared" si="165"/>
        <v>0</v>
      </c>
      <c r="K918" s="189"/>
    </row>
    <row r="919" spans="1:11">
      <c r="A919" s="5" t="s">
        <v>162</v>
      </c>
      <c r="B919" s="111">
        <f t="shared" si="166"/>
        <v>18</v>
      </c>
      <c r="C919" s="33">
        <f t="shared" si="164"/>
        <v>22</v>
      </c>
      <c r="D919" s="134">
        <v>4</v>
      </c>
      <c r="E919" s="33">
        <v>20</v>
      </c>
      <c r="F919" s="34">
        <f t="shared" si="167"/>
        <v>5</v>
      </c>
      <c r="G919" s="142" t="s">
        <v>86</v>
      </c>
      <c r="H919" s="111"/>
      <c r="I919" s="111"/>
      <c r="J919" s="111">
        <f t="shared" si="165"/>
        <v>0</v>
      </c>
      <c r="K919" s="189"/>
    </row>
    <row r="920" spans="1:11">
      <c r="A920" s="5" t="s">
        <v>163</v>
      </c>
      <c r="B920" s="111">
        <f t="shared" si="166"/>
        <v>22</v>
      </c>
      <c r="C920" s="33">
        <f t="shared" si="164"/>
        <v>24</v>
      </c>
      <c r="D920" s="134">
        <v>2</v>
      </c>
      <c r="E920" s="33">
        <v>10</v>
      </c>
      <c r="F920" s="34">
        <f t="shared" si="167"/>
        <v>5</v>
      </c>
      <c r="G920" s="142" t="s">
        <v>86</v>
      </c>
      <c r="H920" s="111"/>
      <c r="I920" s="111"/>
      <c r="J920" s="111">
        <f t="shared" si="165"/>
        <v>0</v>
      </c>
      <c r="K920" s="189"/>
    </row>
    <row r="921" spans="1:11">
      <c r="A921" s="5" t="s">
        <v>164</v>
      </c>
      <c r="B921" s="111">
        <f t="shared" si="166"/>
        <v>24</v>
      </c>
      <c r="C921" s="33">
        <f t="shared" si="164"/>
        <v>27</v>
      </c>
      <c r="D921" s="134">
        <v>3</v>
      </c>
      <c r="E921" s="33">
        <v>15</v>
      </c>
      <c r="F921" s="34">
        <f t="shared" si="167"/>
        <v>5</v>
      </c>
      <c r="G921" s="142" t="s">
        <v>86</v>
      </c>
      <c r="H921" s="111"/>
      <c r="I921" s="111"/>
      <c r="J921" s="111">
        <f t="shared" si="165"/>
        <v>0</v>
      </c>
      <c r="K921" s="189"/>
    </row>
    <row r="922" spans="1:11">
      <c r="A922" s="5" t="s">
        <v>165</v>
      </c>
      <c r="B922" s="111">
        <f t="shared" si="166"/>
        <v>27</v>
      </c>
      <c r="C922" s="33">
        <f t="shared" si="164"/>
        <v>31</v>
      </c>
      <c r="D922" s="134">
        <v>4</v>
      </c>
      <c r="E922" s="33">
        <v>20</v>
      </c>
      <c r="F922" s="34">
        <f t="shared" si="167"/>
        <v>5</v>
      </c>
      <c r="G922" s="142" t="s">
        <v>86</v>
      </c>
      <c r="H922" s="111"/>
      <c r="I922" s="111"/>
      <c r="J922" s="111">
        <f t="shared" si="165"/>
        <v>0</v>
      </c>
      <c r="K922" s="189"/>
    </row>
    <row r="923" spans="1:11">
      <c r="A923" s="5" t="s">
        <v>166</v>
      </c>
      <c r="B923" s="111">
        <f t="shared" si="166"/>
        <v>31</v>
      </c>
      <c r="C923" s="33">
        <f t="shared" si="164"/>
        <v>34</v>
      </c>
      <c r="D923" s="134">
        <v>3</v>
      </c>
      <c r="E923" s="33">
        <v>20</v>
      </c>
      <c r="F923" s="34">
        <f t="shared" si="167"/>
        <v>6.666666666666667</v>
      </c>
      <c r="G923" s="142" t="s">
        <v>86</v>
      </c>
      <c r="H923" s="21"/>
      <c r="I923" s="21"/>
      <c r="J923" s="21">
        <f t="shared" si="165"/>
        <v>0</v>
      </c>
      <c r="K923" s="188"/>
    </row>
    <row r="924" spans="1:11">
      <c r="A924" s="5" t="s">
        <v>167</v>
      </c>
      <c r="B924" s="111">
        <f t="shared" si="166"/>
        <v>34</v>
      </c>
      <c r="C924" s="33">
        <f t="shared" si="164"/>
        <v>37</v>
      </c>
      <c r="D924" s="134">
        <v>3</v>
      </c>
      <c r="E924" s="33">
        <v>15</v>
      </c>
      <c r="F924" s="34">
        <f t="shared" si="167"/>
        <v>5</v>
      </c>
      <c r="G924" s="142" t="s">
        <v>86</v>
      </c>
      <c r="H924" s="21"/>
      <c r="I924" s="21"/>
      <c r="J924" s="21">
        <f t="shared" si="165"/>
        <v>0</v>
      </c>
      <c r="K924" s="188"/>
    </row>
    <row r="925" spans="1:11" ht="15.75" thickBot="1">
      <c r="A925" s="190" t="s">
        <v>168</v>
      </c>
      <c r="B925" s="191"/>
      <c r="C925" s="192"/>
      <c r="D925" s="192">
        <f>SUM(D913:D924)</f>
        <v>37</v>
      </c>
      <c r="E925" s="192">
        <f>SUM(E913:E924)</f>
        <v>190</v>
      </c>
      <c r="F925" s="193">
        <f t="shared" si="167"/>
        <v>5.1351351351351351</v>
      </c>
      <c r="G925" s="198" t="s">
        <v>86</v>
      </c>
      <c r="H925" s="191">
        <f>SUM(H913:H924)</f>
        <v>1090</v>
      </c>
      <c r="I925" s="191">
        <f>SUM(I913:I924)</f>
        <v>0</v>
      </c>
      <c r="J925" s="191">
        <f t="shared" si="165"/>
        <v>1090</v>
      </c>
      <c r="K925" s="195">
        <f>SUM(K913:K924)</f>
        <v>0</v>
      </c>
    </row>
    <row r="926" spans="1:11" ht="15.75" thickBot="1"/>
    <row r="927" spans="1:11" ht="18.75">
      <c r="A927" s="146" t="s">
        <v>1</v>
      </c>
      <c r="B927" s="187" t="s">
        <v>115</v>
      </c>
      <c r="C927" s="148"/>
      <c r="D927" s="148"/>
      <c r="E927" s="148"/>
      <c r="F927" s="148"/>
      <c r="G927" s="148"/>
      <c r="H927" s="148"/>
      <c r="I927" s="148"/>
      <c r="J927" s="148"/>
      <c r="K927" s="149"/>
    </row>
    <row r="928" spans="1:11">
      <c r="A928" s="101" t="s">
        <v>151</v>
      </c>
      <c r="B928" s="110" t="s">
        <v>202</v>
      </c>
      <c r="C928" s="103"/>
      <c r="D928" s="103"/>
      <c r="E928" s="103"/>
      <c r="F928" s="103"/>
      <c r="G928" s="103"/>
      <c r="H928" s="103"/>
      <c r="I928" s="103"/>
      <c r="J928" s="103"/>
      <c r="K928" s="150"/>
    </row>
    <row r="929" spans="1:11">
      <c r="A929" s="101" t="s">
        <v>152</v>
      </c>
      <c r="B929" s="110" t="s">
        <v>191</v>
      </c>
      <c r="C929" s="103"/>
      <c r="D929" s="103"/>
      <c r="E929" s="103"/>
      <c r="F929" s="103"/>
      <c r="G929" s="103"/>
      <c r="H929" s="103"/>
      <c r="I929" s="103"/>
      <c r="J929" s="103"/>
      <c r="K929" s="150"/>
    </row>
    <row r="930" spans="1:11">
      <c r="A930" s="101" t="s">
        <v>6</v>
      </c>
      <c r="B930" s="107">
        <v>9404</v>
      </c>
      <c r="C930" s="103"/>
      <c r="D930" s="103"/>
      <c r="E930" s="103"/>
      <c r="F930" s="103"/>
      <c r="G930" s="103"/>
      <c r="H930" s="103"/>
      <c r="I930" s="103"/>
      <c r="J930" s="103"/>
      <c r="K930" s="150"/>
    </row>
    <row r="931" spans="1:11">
      <c r="A931" s="101" t="s">
        <v>153</v>
      </c>
      <c r="B931" s="110" t="s">
        <v>116</v>
      </c>
      <c r="C931" s="103"/>
      <c r="D931" s="103"/>
      <c r="E931" s="103"/>
      <c r="F931" s="103"/>
      <c r="G931" s="103"/>
      <c r="H931" s="103"/>
      <c r="I931" s="103"/>
      <c r="J931" s="103"/>
      <c r="K931" s="150"/>
    </row>
    <row r="932" spans="1:11">
      <c r="A932" s="101" t="s">
        <v>154</v>
      </c>
      <c r="B932" s="107">
        <v>2009</v>
      </c>
      <c r="C932" s="103"/>
      <c r="D932" s="103"/>
      <c r="E932" s="103"/>
      <c r="F932" s="103"/>
      <c r="G932" s="103"/>
      <c r="H932" s="103"/>
      <c r="I932" s="103"/>
      <c r="J932" s="103"/>
      <c r="K932" s="150"/>
    </row>
    <row r="933" spans="1:11">
      <c r="A933" s="99"/>
      <c r="B933" s="105"/>
      <c r="C933" s="105"/>
      <c r="D933" s="105"/>
      <c r="E933" s="105"/>
      <c r="F933" s="105"/>
      <c r="G933" s="105"/>
      <c r="H933" s="105"/>
      <c r="I933" s="105"/>
      <c r="J933" s="105"/>
      <c r="K933" s="151"/>
    </row>
    <row r="934" spans="1:11" ht="75">
      <c r="A934" s="108"/>
      <c r="B934" s="109" t="s">
        <v>170</v>
      </c>
      <c r="C934" s="109" t="s">
        <v>171</v>
      </c>
      <c r="D934" s="109" t="s">
        <v>173</v>
      </c>
      <c r="E934" s="109" t="s">
        <v>174</v>
      </c>
      <c r="F934" s="109" t="s">
        <v>177</v>
      </c>
      <c r="G934" s="109" t="s">
        <v>175</v>
      </c>
      <c r="H934" s="109" t="s">
        <v>172</v>
      </c>
      <c r="I934" s="109" t="s">
        <v>178</v>
      </c>
      <c r="J934" s="109" t="s">
        <v>179</v>
      </c>
      <c r="K934" s="152" t="s">
        <v>176</v>
      </c>
    </row>
    <row r="935" spans="1:11">
      <c r="A935" s="5" t="s">
        <v>156</v>
      </c>
      <c r="B935" s="21">
        <v>235862</v>
      </c>
      <c r="C935" s="33">
        <f t="shared" ref="C935:C946" si="168">B935+D935</f>
        <v>236698</v>
      </c>
      <c r="D935" s="33">
        <v>836</v>
      </c>
      <c r="E935" s="33">
        <v>64</v>
      </c>
      <c r="F935" s="34">
        <f>E935/D935*100</f>
        <v>7.6555023923444976</v>
      </c>
      <c r="G935" s="34">
        <v>6.4</v>
      </c>
      <c r="H935" s="21"/>
      <c r="I935" s="21"/>
      <c r="J935" s="21">
        <f t="shared" ref="J935:J947" si="169">H935+I935</f>
        <v>0</v>
      </c>
      <c r="K935" s="188"/>
    </row>
    <row r="936" spans="1:11">
      <c r="A936" s="5" t="s">
        <v>157</v>
      </c>
      <c r="B936" s="21">
        <f t="shared" ref="B936:B946" si="170">C935</f>
        <v>236698</v>
      </c>
      <c r="C936" s="33">
        <f t="shared" si="168"/>
        <v>237136</v>
      </c>
      <c r="D936" s="33">
        <v>438</v>
      </c>
      <c r="E936" s="33">
        <v>34</v>
      </c>
      <c r="F936" s="34">
        <f t="shared" ref="F936:F946" si="171">E936/D936*100</f>
        <v>7.7625570776255701</v>
      </c>
      <c r="G936" s="34">
        <v>6.4</v>
      </c>
      <c r="H936" s="21"/>
      <c r="I936" s="21"/>
      <c r="J936" s="21">
        <f t="shared" si="169"/>
        <v>0</v>
      </c>
      <c r="K936" s="188"/>
    </row>
    <row r="937" spans="1:11">
      <c r="A937" s="5" t="s">
        <v>158</v>
      </c>
      <c r="B937" s="21">
        <f t="shared" si="170"/>
        <v>237136</v>
      </c>
      <c r="C937" s="33">
        <f t="shared" si="168"/>
        <v>237604</v>
      </c>
      <c r="D937" s="33">
        <v>468</v>
      </c>
      <c r="E937" s="33">
        <v>36</v>
      </c>
      <c r="F937" s="34">
        <f t="shared" si="171"/>
        <v>7.6923076923076925</v>
      </c>
      <c r="G937" s="34">
        <v>6.4</v>
      </c>
      <c r="H937" s="21"/>
      <c r="I937" s="21"/>
      <c r="J937" s="21">
        <f t="shared" si="169"/>
        <v>0</v>
      </c>
      <c r="K937" s="188"/>
    </row>
    <row r="938" spans="1:11">
      <c r="A938" s="5" t="s">
        <v>159</v>
      </c>
      <c r="B938" s="21">
        <f t="shared" si="170"/>
        <v>237604</v>
      </c>
      <c r="C938" s="33">
        <f t="shared" si="168"/>
        <v>237892</v>
      </c>
      <c r="D938" s="33">
        <v>288</v>
      </c>
      <c r="E938" s="33">
        <v>22</v>
      </c>
      <c r="F938" s="34">
        <f t="shared" si="171"/>
        <v>7.6388888888888893</v>
      </c>
      <c r="G938" s="34">
        <v>6.4</v>
      </c>
      <c r="H938" s="21"/>
      <c r="I938" s="21"/>
      <c r="J938" s="21">
        <f t="shared" si="169"/>
        <v>0</v>
      </c>
      <c r="K938" s="188"/>
    </row>
    <row r="939" spans="1:11">
      <c r="A939" s="5" t="s">
        <v>160</v>
      </c>
      <c r="B939" s="21">
        <f t="shared" si="170"/>
        <v>237892</v>
      </c>
      <c r="C939" s="33">
        <f t="shared" si="168"/>
        <v>238574</v>
      </c>
      <c r="D939" s="33">
        <v>682</v>
      </c>
      <c r="E939" s="33">
        <v>48</v>
      </c>
      <c r="F939" s="34">
        <f t="shared" si="171"/>
        <v>7.0381231671554261</v>
      </c>
      <c r="G939" s="34">
        <v>6.4</v>
      </c>
      <c r="H939" s="111"/>
      <c r="I939" s="111"/>
      <c r="J939" s="111">
        <f t="shared" si="169"/>
        <v>0</v>
      </c>
      <c r="K939" s="189"/>
    </row>
    <row r="940" spans="1:11">
      <c r="A940" s="5" t="s">
        <v>161</v>
      </c>
      <c r="B940" s="21">
        <f t="shared" si="170"/>
        <v>238574</v>
      </c>
      <c r="C940" s="33">
        <f t="shared" si="168"/>
        <v>239018</v>
      </c>
      <c r="D940" s="33">
        <v>444</v>
      </c>
      <c r="E940" s="33">
        <v>38</v>
      </c>
      <c r="F940" s="34">
        <f t="shared" si="171"/>
        <v>8.5585585585585591</v>
      </c>
      <c r="G940" s="34">
        <v>6.4</v>
      </c>
      <c r="H940" s="111"/>
      <c r="I940" s="111"/>
      <c r="J940" s="111">
        <f t="shared" si="169"/>
        <v>0</v>
      </c>
      <c r="K940" s="189"/>
    </row>
    <row r="941" spans="1:11">
      <c r="A941" s="5" t="s">
        <v>162</v>
      </c>
      <c r="B941" s="21">
        <f t="shared" si="170"/>
        <v>239018</v>
      </c>
      <c r="C941" s="33">
        <f t="shared" si="168"/>
        <v>240311</v>
      </c>
      <c r="D941" s="33">
        <v>1293</v>
      </c>
      <c r="E941" s="33">
        <v>97</v>
      </c>
      <c r="F941" s="34">
        <f t="shared" si="171"/>
        <v>7.5019334880123747</v>
      </c>
      <c r="G941" s="34">
        <v>6.4</v>
      </c>
      <c r="H941" s="111"/>
      <c r="I941" s="111"/>
      <c r="J941" s="111">
        <f t="shared" si="169"/>
        <v>0</v>
      </c>
      <c r="K941" s="189"/>
    </row>
    <row r="942" spans="1:11">
      <c r="A942" s="5" t="s">
        <v>163</v>
      </c>
      <c r="B942" s="21">
        <f t="shared" si="170"/>
        <v>240311</v>
      </c>
      <c r="C942" s="33">
        <f t="shared" si="168"/>
        <v>240430</v>
      </c>
      <c r="D942" s="33">
        <v>119</v>
      </c>
      <c r="E942" s="33">
        <v>8</v>
      </c>
      <c r="F942" s="34">
        <f t="shared" si="171"/>
        <v>6.7226890756302522</v>
      </c>
      <c r="G942" s="34">
        <v>6.4</v>
      </c>
      <c r="H942" s="111"/>
      <c r="I942" s="111"/>
      <c r="J942" s="111">
        <f t="shared" si="169"/>
        <v>0</v>
      </c>
      <c r="K942" s="189"/>
    </row>
    <row r="943" spans="1:11">
      <c r="A943" s="5" t="s">
        <v>164</v>
      </c>
      <c r="B943" s="21">
        <f t="shared" si="170"/>
        <v>240430</v>
      </c>
      <c r="C943" s="33">
        <f t="shared" si="168"/>
        <v>240944</v>
      </c>
      <c r="D943" s="33">
        <v>514</v>
      </c>
      <c r="E943" s="33">
        <v>43</v>
      </c>
      <c r="F943" s="34">
        <f t="shared" si="171"/>
        <v>8.3657587548638119</v>
      </c>
      <c r="G943" s="34">
        <v>6.4</v>
      </c>
      <c r="H943" s="111"/>
      <c r="I943" s="111"/>
      <c r="J943" s="111">
        <f t="shared" si="169"/>
        <v>0</v>
      </c>
      <c r="K943" s="189"/>
    </row>
    <row r="944" spans="1:11">
      <c r="A944" s="5" t="s">
        <v>165</v>
      </c>
      <c r="B944" s="21">
        <f t="shared" si="170"/>
        <v>240944</v>
      </c>
      <c r="C944" s="33">
        <f t="shared" si="168"/>
        <v>241538</v>
      </c>
      <c r="D944" s="33">
        <v>594</v>
      </c>
      <c r="E944" s="33">
        <v>58</v>
      </c>
      <c r="F944" s="34">
        <f t="shared" si="171"/>
        <v>9.7643097643097647</v>
      </c>
      <c r="G944" s="34">
        <v>6.4</v>
      </c>
      <c r="H944" s="111"/>
      <c r="I944" s="111"/>
      <c r="J944" s="111">
        <f t="shared" si="169"/>
        <v>0</v>
      </c>
      <c r="K944" s="189"/>
    </row>
    <row r="945" spans="1:11">
      <c r="A945" s="5" t="s">
        <v>166</v>
      </c>
      <c r="B945" s="21">
        <f t="shared" si="170"/>
        <v>241538</v>
      </c>
      <c r="C945" s="33">
        <f t="shared" si="168"/>
        <v>241983</v>
      </c>
      <c r="D945" s="33">
        <v>445</v>
      </c>
      <c r="E945" s="33">
        <v>38</v>
      </c>
      <c r="F945" s="34">
        <f t="shared" si="171"/>
        <v>8.5393258426966288</v>
      </c>
      <c r="G945" s="34">
        <v>6.4</v>
      </c>
      <c r="H945" s="21"/>
      <c r="I945" s="21">
        <v>31738</v>
      </c>
      <c r="J945" s="21">
        <f t="shared" si="169"/>
        <v>31738</v>
      </c>
      <c r="K945" s="188"/>
    </row>
    <row r="946" spans="1:11">
      <c r="A946" s="5" t="s">
        <v>167</v>
      </c>
      <c r="B946" s="21">
        <f t="shared" si="170"/>
        <v>241983</v>
      </c>
      <c r="C946" s="33">
        <f t="shared" si="168"/>
        <v>242356</v>
      </c>
      <c r="D946" s="33">
        <v>373</v>
      </c>
      <c r="E946" s="33">
        <v>30</v>
      </c>
      <c r="F946" s="34">
        <f t="shared" si="171"/>
        <v>8.0428954423592494</v>
      </c>
      <c r="G946" s="34">
        <v>6.4</v>
      </c>
      <c r="H946" s="21"/>
      <c r="I946" s="21"/>
      <c r="J946" s="21">
        <f t="shared" si="169"/>
        <v>0</v>
      </c>
      <c r="K946" s="188"/>
    </row>
    <row r="947" spans="1:11" ht="15.75" thickBot="1">
      <c r="A947" s="190" t="s">
        <v>168</v>
      </c>
      <c r="B947" s="191"/>
      <c r="C947" s="192"/>
      <c r="D947" s="192">
        <f>SUM(D935:D946)</f>
        <v>6494</v>
      </c>
      <c r="E947" s="192">
        <f>SUM(E935:E946)</f>
        <v>516</v>
      </c>
      <c r="F947" s="193">
        <f>E947/D947*100</f>
        <v>7.9457961194949185</v>
      </c>
      <c r="G947" s="194">
        <v>6.4</v>
      </c>
      <c r="H947" s="191">
        <f>SUM(H935:H946)</f>
        <v>0</v>
      </c>
      <c r="I947" s="191">
        <f>SUM(I935:I946)</f>
        <v>31738</v>
      </c>
      <c r="J947" s="191">
        <f t="shared" si="169"/>
        <v>31738</v>
      </c>
      <c r="K947" s="195">
        <f>SUM(K935:K946)</f>
        <v>0</v>
      </c>
    </row>
    <row r="948" spans="1:11" ht="15.75" thickBot="1"/>
    <row r="949" spans="1:11" ht="18.75">
      <c r="A949" s="146" t="s">
        <v>1</v>
      </c>
      <c r="B949" s="187" t="s">
        <v>117</v>
      </c>
      <c r="C949" s="148"/>
      <c r="D949" s="148"/>
      <c r="E949" s="148"/>
      <c r="F949" s="148"/>
      <c r="G949" s="148"/>
      <c r="H949" s="148"/>
      <c r="I949" s="148"/>
      <c r="J949" s="148"/>
      <c r="K949" s="149"/>
    </row>
    <row r="950" spans="1:11">
      <c r="A950" s="101" t="s">
        <v>151</v>
      </c>
      <c r="B950" s="110" t="s">
        <v>118</v>
      </c>
      <c r="C950" s="103"/>
      <c r="D950" s="103"/>
      <c r="E950" s="103"/>
      <c r="F950" s="103"/>
      <c r="G950" s="103"/>
      <c r="H950" s="103"/>
      <c r="I950" s="103"/>
      <c r="J950" s="103"/>
      <c r="K950" s="150"/>
    </row>
    <row r="951" spans="1:11">
      <c r="A951" s="101" t="s">
        <v>152</v>
      </c>
      <c r="B951" s="110" t="s">
        <v>191</v>
      </c>
      <c r="C951" s="103"/>
      <c r="D951" s="103"/>
      <c r="E951" s="103"/>
      <c r="F951" s="103"/>
      <c r="G951" s="103"/>
      <c r="H951" s="103"/>
      <c r="I951" s="103"/>
      <c r="J951" s="103"/>
      <c r="K951" s="150"/>
    </row>
    <row r="952" spans="1:11">
      <c r="A952" s="101" t="s">
        <v>6</v>
      </c>
      <c r="B952" s="107">
        <v>9404</v>
      </c>
      <c r="C952" s="103"/>
      <c r="D952" s="103"/>
      <c r="E952" s="103"/>
      <c r="F952" s="103"/>
      <c r="G952" s="103"/>
      <c r="H952" s="103"/>
      <c r="I952" s="103"/>
      <c r="J952" s="103"/>
      <c r="K952" s="150"/>
    </row>
    <row r="953" spans="1:11">
      <c r="A953" s="101" t="s">
        <v>153</v>
      </c>
      <c r="B953" s="110" t="s">
        <v>109</v>
      </c>
      <c r="C953" s="103"/>
      <c r="D953" s="103"/>
      <c r="E953" s="103"/>
      <c r="F953" s="103"/>
      <c r="G953" s="103"/>
      <c r="H953" s="103"/>
      <c r="I953" s="103"/>
      <c r="J953" s="103"/>
      <c r="K953" s="150"/>
    </row>
    <row r="954" spans="1:11">
      <c r="A954" s="101" t="s">
        <v>154</v>
      </c>
      <c r="B954" s="107">
        <v>2009</v>
      </c>
      <c r="C954" s="103"/>
      <c r="D954" s="103"/>
      <c r="E954" s="103"/>
      <c r="F954" s="103"/>
      <c r="G954" s="103"/>
      <c r="H954" s="103"/>
      <c r="I954" s="103"/>
      <c r="J954" s="103"/>
      <c r="K954" s="150"/>
    </row>
    <row r="955" spans="1:11">
      <c r="A955" s="99"/>
      <c r="B955" s="105"/>
      <c r="C955" s="105"/>
      <c r="D955" s="105"/>
      <c r="E955" s="105"/>
      <c r="F955" s="105"/>
      <c r="G955" s="105"/>
      <c r="H955" s="105"/>
      <c r="I955" s="105"/>
      <c r="J955" s="105"/>
      <c r="K955" s="151"/>
    </row>
    <row r="956" spans="1:11" ht="75">
      <c r="A956" s="108"/>
      <c r="B956" s="109" t="s">
        <v>170</v>
      </c>
      <c r="C956" s="109" t="s">
        <v>171</v>
      </c>
      <c r="D956" s="109" t="s">
        <v>173</v>
      </c>
      <c r="E956" s="109" t="s">
        <v>174</v>
      </c>
      <c r="F956" s="109" t="s">
        <v>177</v>
      </c>
      <c r="G956" s="109" t="s">
        <v>175</v>
      </c>
      <c r="H956" s="109" t="s">
        <v>172</v>
      </c>
      <c r="I956" s="109" t="s">
        <v>178</v>
      </c>
      <c r="J956" s="109" t="s">
        <v>179</v>
      </c>
      <c r="K956" s="152" t="s">
        <v>176</v>
      </c>
    </row>
    <row r="957" spans="1:11">
      <c r="A957" s="5" t="s">
        <v>156</v>
      </c>
      <c r="B957" s="21">
        <v>65777</v>
      </c>
      <c r="C957" s="33">
        <f t="shared" ref="C957:C968" si="172">B957+D957</f>
        <v>65777</v>
      </c>
      <c r="D957" s="33">
        <v>0</v>
      </c>
      <c r="E957" s="33"/>
      <c r="F957" s="34" t="e">
        <f>E957/D957*100</f>
        <v>#DIV/0!</v>
      </c>
      <c r="G957" s="63" t="s">
        <v>86</v>
      </c>
      <c r="H957" s="21"/>
      <c r="I957" s="21"/>
      <c r="J957" s="21">
        <f t="shared" ref="J957:J969" si="173">H957+I957</f>
        <v>0</v>
      </c>
      <c r="K957" s="188"/>
    </row>
    <row r="958" spans="1:11">
      <c r="A958" s="5" t="s">
        <v>157</v>
      </c>
      <c r="B958" s="21">
        <f t="shared" ref="B958:B968" si="174">C957</f>
        <v>65777</v>
      </c>
      <c r="C958" s="33">
        <f t="shared" si="172"/>
        <v>65777</v>
      </c>
      <c r="D958" s="33">
        <v>0</v>
      </c>
      <c r="E958" s="33"/>
      <c r="F958" s="34" t="e">
        <f t="shared" ref="F958:F968" si="175">E958/D958*100</f>
        <v>#DIV/0!</v>
      </c>
      <c r="G958" s="63" t="s">
        <v>86</v>
      </c>
      <c r="H958" s="21"/>
      <c r="I958" s="21"/>
      <c r="J958" s="21">
        <f t="shared" si="173"/>
        <v>0</v>
      </c>
      <c r="K958" s="188"/>
    </row>
    <row r="959" spans="1:11">
      <c r="A959" s="5" t="s">
        <v>158</v>
      </c>
      <c r="B959" s="21">
        <f t="shared" si="174"/>
        <v>65777</v>
      </c>
      <c r="C959" s="33">
        <f t="shared" si="172"/>
        <v>65784</v>
      </c>
      <c r="D959" s="33">
        <v>7</v>
      </c>
      <c r="E959" s="33">
        <v>2</v>
      </c>
      <c r="F959" s="34">
        <f t="shared" si="175"/>
        <v>28.571428571428569</v>
      </c>
      <c r="G959" s="63" t="s">
        <v>86</v>
      </c>
      <c r="H959" s="21"/>
      <c r="I959" s="21"/>
      <c r="J959" s="21">
        <f t="shared" si="173"/>
        <v>0</v>
      </c>
      <c r="K959" s="188"/>
    </row>
    <row r="960" spans="1:11">
      <c r="A960" s="5" t="s">
        <v>159</v>
      </c>
      <c r="B960" s="21">
        <f t="shared" si="174"/>
        <v>65784</v>
      </c>
      <c r="C960" s="33">
        <f t="shared" si="172"/>
        <v>65794</v>
      </c>
      <c r="D960" s="33">
        <v>10</v>
      </c>
      <c r="E960" s="33">
        <v>2</v>
      </c>
      <c r="F960" s="34">
        <f t="shared" si="175"/>
        <v>20</v>
      </c>
      <c r="G960" s="63" t="s">
        <v>86</v>
      </c>
      <c r="H960" s="21"/>
      <c r="I960" s="21"/>
      <c r="J960" s="21">
        <f t="shared" si="173"/>
        <v>0</v>
      </c>
      <c r="K960" s="188"/>
    </row>
    <row r="961" spans="1:12">
      <c r="A961" s="5" t="s">
        <v>160</v>
      </c>
      <c r="B961" s="21">
        <f t="shared" si="174"/>
        <v>65794</v>
      </c>
      <c r="C961" s="33">
        <f t="shared" si="172"/>
        <v>65983</v>
      </c>
      <c r="D961" s="33">
        <v>189</v>
      </c>
      <c r="E961" s="33">
        <v>47</v>
      </c>
      <c r="F961" s="34">
        <f t="shared" si="175"/>
        <v>24.867724867724867</v>
      </c>
      <c r="G961" s="63" t="s">
        <v>86</v>
      </c>
      <c r="H961" s="111"/>
      <c r="I961" s="111"/>
      <c r="J961" s="111">
        <f t="shared" si="173"/>
        <v>0</v>
      </c>
      <c r="K961" s="189"/>
    </row>
    <row r="962" spans="1:12">
      <c r="A962" s="5" t="s">
        <v>161</v>
      </c>
      <c r="B962" s="21">
        <f t="shared" si="174"/>
        <v>65983</v>
      </c>
      <c r="C962" s="33">
        <f t="shared" si="172"/>
        <v>66128</v>
      </c>
      <c r="D962" s="33">
        <v>145</v>
      </c>
      <c r="E962" s="33">
        <v>38</v>
      </c>
      <c r="F962" s="34">
        <f t="shared" si="175"/>
        <v>26.206896551724139</v>
      </c>
      <c r="G962" s="63" t="s">
        <v>86</v>
      </c>
      <c r="H962" s="111"/>
      <c r="I962" s="111"/>
      <c r="J962" s="111">
        <f t="shared" si="173"/>
        <v>0</v>
      </c>
      <c r="K962" s="189"/>
    </row>
    <row r="963" spans="1:12">
      <c r="A963" s="5" t="s">
        <v>162</v>
      </c>
      <c r="B963" s="21">
        <f t="shared" si="174"/>
        <v>66128</v>
      </c>
      <c r="C963" s="33">
        <f t="shared" si="172"/>
        <v>66150</v>
      </c>
      <c r="D963" s="33">
        <v>22</v>
      </c>
      <c r="E963" s="33">
        <v>6</v>
      </c>
      <c r="F963" s="34">
        <f t="shared" si="175"/>
        <v>27.27272727272727</v>
      </c>
      <c r="G963" s="63" t="s">
        <v>86</v>
      </c>
      <c r="H963" s="111"/>
      <c r="I963" s="111"/>
      <c r="J963" s="111">
        <f t="shared" si="173"/>
        <v>0</v>
      </c>
      <c r="K963" s="189"/>
    </row>
    <row r="964" spans="1:12">
      <c r="A964" s="5" t="s">
        <v>163</v>
      </c>
      <c r="B964" s="21">
        <f t="shared" si="174"/>
        <v>66150</v>
      </c>
      <c r="C964" s="33">
        <f t="shared" si="172"/>
        <v>66536</v>
      </c>
      <c r="D964" s="33">
        <v>386</v>
      </c>
      <c r="E964" s="33">
        <v>88</v>
      </c>
      <c r="F964" s="34">
        <f t="shared" si="175"/>
        <v>22.797927461139896</v>
      </c>
      <c r="G964" s="63" t="s">
        <v>86</v>
      </c>
      <c r="H964" s="111">
        <v>61560</v>
      </c>
      <c r="I964" s="111">
        <v>51923</v>
      </c>
      <c r="J964" s="111">
        <f t="shared" si="173"/>
        <v>113483</v>
      </c>
      <c r="K964" s="189"/>
    </row>
    <row r="965" spans="1:12">
      <c r="A965" s="5" t="s">
        <v>164</v>
      </c>
      <c r="B965" s="21">
        <f t="shared" si="174"/>
        <v>66536</v>
      </c>
      <c r="C965" s="33">
        <f t="shared" si="172"/>
        <v>66783</v>
      </c>
      <c r="D965" s="33">
        <v>247</v>
      </c>
      <c r="E965" s="33">
        <v>60</v>
      </c>
      <c r="F965" s="34">
        <f t="shared" si="175"/>
        <v>24.291497975708502</v>
      </c>
      <c r="G965" s="63" t="s">
        <v>86</v>
      </c>
      <c r="H965" s="111"/>
      <c r="I965" s="111">
        <v>6964</v>
      </c>
      <c r="J965" s="111">
        <f t="shared" si="173"/>
        <v>6964</v>
      </c>
      <c r="K965" s="189"/>
    </row>
    <row r="966" spans="1:12">
      <c r="A966" s="5" t="s">
        <v>165</v>
      </c>
      <c r="B966" s="230">
        <v>66370</v>
      </c>
      <c r="C966" s="33">
        <f t="shared" si="172"/>
        <v>66598</v>
      </c>
      <c r="D966" s="33">
        <v>228</v>
      </c>
      <c r="E966" s="33">
        <v>82</v>
      </c>
      <c r="F966" s="34">
        <f t="shared" si="175"/>
        <v>35.964912280701753</v>
      </c>
      <c r="G966" s="63" t="s">
        <v>86</v>
      </c>
      <c r="H966" s="111"/>
      <c r="I966" s="111"/>
      <c r="J966" s="111">
        <f t="shared" si="173"/>
        <v>0</v>
      </c>
      <c r="K966" s="189"/>
      <c r="L966" s="136" t="s">
        <v>253</v>
      </c>
    </row>
    <row r="967" spans="1:12">
      <c r="A967" s="5" t="s">
        <v>166</v>
      </c>
      <c r="B967" s="21">
        <f t="shared" si="174"/>
        <v>66598</v>
      </c>
      <c r="C967" s="33">
        <f t="shared" si="172"/>
        <v>66789</v>
      </c>
      <c r="D967" s="33">
        <v>191</v>
      </c>
      <c r="E967" s="33">
        <v>62</v>
      </c>
      <c r="F967" s="34">
        <f t="shared" si="175"/>
        <v>32.460732984293195</v>
      </c>
      <c r="G967" s="63" t="s">
        <v>86</v>
      </c>
      <c r="H967" s="21"/>
      <c r="I967" s="21"/>
      <c r="J967" s="21">
        <f t="shared" si="173"/>
        <v>0</v>
      </c>
      <c r="K967" s="188"/>
    </row>
    <row r="968" spans="1:12">
      <c r="A968" s="5" t="s">
        <v>167</v>
      </c>
      <c r="B968" s="21">
        <f t="shared" si="174"/>
        <v>66789</v>
      </c>
      <c r="C968" s="33">
        <f t="shared" si="172"/>
        <v>66940</v>
      </c>
      <c r="D968" s="33">
        <v>151</v>
      </c>
      <c r="E968" s="33">
        <v>60</v>
      </c>
      <c r="F968" s="34">
        <f t="shared" si="175"/>
        <v>39.735099337748345</v>
      </c>
      <c r="G968" s="63" t="s">
        <v>86</v>
      </c>
      <c r="H968" s="21"/>
      <c r="I968" s="21"/>
      <c r="J968" s="21">
        <f t="shared" si="173"/>
        <v>0</v>
      </c>
      <c r="K968" s="188"/>
    </row>
    <row r="969" spans="1:12" ht="15.75" thickBot="1">
      <c r="A969" s="190" t="s">
        <v>168</v>
      </c>
      <c r="B969" s="191"/>
      <c r="C969" s="192"/>
      <c r="D969" s="192">
        <f>SUM(D957:D968)</f>
        <v>1576</v>
      </c>
      <c r="E969" s="192">
        <f>SUM(E957:E968)</f>
        <v>447</v>
      </c>
      <c r="F969" s="193">
        <f>E969/D969*100</f>
        <v>28.362944162436548</v>
      </c>
      <c r="G969" s="196" t="s">
        <v>86</v>
      </c>
      <c r="H969" s="191">
        <f>SUM(H957:H968)</f>
        <v>61560</v>
      </c>
      <c r="I969" s="191">
        <f>SUM(I957:I968)</f>
        <v>58887</v>
      </c>
      <c r="J969" s="191">
        <f t="shared" si="173"/>
        <v>120447</v>
      </c>
      <c r="K969" s="195">
        <f>SUM(K957:K968)</f>
        <v>0</v>
      </c>
    </row>
    <row r="970" spans="1:12" ht="15.75" thickBot="1">
      <c r="A970" s="112"/>
      <c r="B970" s="113"/>
      <c r="C970" s="114"/>
      <c r="D970" s="114"/>
      <c r="E970" s="114"/>
      <c r="F970" s="115"/>
      <c r="G970" s="115"/>
      <c r="H970" s="113"/>
      <c r="I970" s="113"/>
      <c r="J970" s="113"/>
      <c r="K970" s="113"/>
    </row>
    <row r="971" spans="1:12" ht="18.75">
      <c r="A971" s="146" t="s">
        <v>1</v>
      </c>
      <c r="B971" s="187" t="s">
        <v>204</v>
      </c>
      <c r="C971" s="148"/>
      <c r="D971" s="148"/>
      <c r="E971" s="148"/>
      <c r="F971" s="148"/>
      <c r="G971" s="148"/>
      <c r="H971" s="148"/>
      <c r="I971" s="148"/>
      <c r="J971" s="148"/>
      <c r="K971" s="149"/>
    </row>
    <row r="972" spans="1:12">
      <c r="A972" s="101" t="s">
        <v>151</v>
      </c>
      <c r="B972" s="110" t="s">
        <v>205</v>
      </c>
      <c r="C972" s="103"/>
      <c r="D972" s="103"/>
      <c r="E972" s="103"/>
      <c r="F972" s="103"/>
      <c r="G972" s="103"/>
      <c r="H972" s="103"/>
      <c r="I972" s="103"/>
      <c r="J972" s="103"/>
      <c r="K972" s="150"/>
    </row>
    <row r="973" spans="1:12">
      <c r="A973" s="101" t="s">
        <v>152</v>
      </c>
      <c r="B973" s="110" t="s">
        <v>206</v>
      </c>
      <c r="C973" s="103"/>
      <c r="D973" s="103"/>
      <c r="E973" s="103"/>
      <c r="F973" s="103"/>
      <c r="G973" s="103"/>
      <c r="H973" s="103"/>
      <c r="I973" s="103"/>
      <c r="J973" s="103"/>
      <c r="K973" s="150"/>
    </row>
    <row r="974" spans="1:12">
      <c r="A974" s="101" t="s">
        <v>6</v>
      </c>
      <c r="B974" s="107">
        <v>9404</v>
      </c>
      <c r="C974" s="103"/>
      <c r="D974" s="103"/>
      <c r="E974" s="103"/>
      <c r="F974" s="103"/>
      <c r="G974" s="103"/>
      <c r="H974" s="103"/>
      <c r="I974" s="103"/>
      <c r="J974" s="103"/>
      <c r="K974" s="150"/>
    </row>
    <row r="975" spans="1:12">
      <c r="A975" s="101" t="s">
        <v>153</v>
      </c>
      <c r="B975" s="110" t="s">
        <v>80</v>
      </c>
      <c r="C975" s="103"/>
      <c r="D975" s="103"/>
      <c r="E975" s="103"/>
      <c r="F975" s="103"/>
      <c r="G975" s="103"/>
      <c r="H975" s="103"/>
      <c r="I975" s="103"/>
      <c r="J975" s="103"/>
      <c r="K975" s="150"/>
    </row>
    <row r="976" spans="1:12">
      <c r="A976" s="101" t="s">
        <v>154</v>
      </c>
      <c r="B976" s="107">
        <v>2016</v>
      </c>
      <c r="C976" s="103"/>
      <c r="D976" s="103"/>
      <c r="E976" s="103"/>
      <c r="F976" s="103"/>
      <c r="G976" s="103"/>
      <c r="H976" s="103"/>
      <c r="I976" s="103"/>
      <c r="J976" s="103"/>
      <c r="K976" s="150"/>
    </row>
    <row r="977" spans="1:11">
      <c r="A977" s="99"/>
      <c r="B977" s="105"/>
      <c r="C977" s="105"/>
      <c r="D977" s="105"/>
      <c r="E977" s="105"/>
      <c r="F977" s="105"/>
      <c r="G977" s="105"/>
      <c r="H977" s="105"/>
      <c r="I977" s="105"/>
      <c r="J977" s="105"/>
      <c r="K977" s="151"/>
    </row>
    <row r="978" spans="1:11" ht="75">
      <c r="A978" s="108"/>
      <c r="B978" s="109" t="s">
        <v>170</v>
      </c>
      <c r="C978" s="109" t="s">
        <v>171</v>
      </c>
      <c r="D978" s="109" t="s">
        <v>173</v>
      </c>
      <c r="E978" s="109" t="s">
        <v>223</v>
      </c>
      <c r="F978" s="109" t="s">
        <v>224</v>
      </c>
      <c r="G978" s="109" t="s">
        <v>225</v>
      </c>
      <c r="H978" s="109" t="s">
        <v>172</v>
      </c>
      <c r="I978" s="109" t="s">
        <v>178</v>
      </c>
      <c r="J978" s="109" t="s">
        <v>179</v>
      </c>
      <c r="K978" s="152" t="s">
        <v>176</v>
      </c>
    </row>
    <row r="979" spans="1:11">
      <c r="A979" s="5" t="s">
        <v>156</v>
      </c>
      <c r="B979" s="21">
        <v>7634</v>
      </c>
      <c r="C979" s="33">
        <f t="shared" ref="C979:C990" si="176">B979+D979</f>
        <v>8225</v>
      </c>
      <c r="D979" s="33">
        <v>591</v>
      </c>
      <c r="E979" s="33">
        <v>147</v>
      </c>
      <c r="F979" s="34">
        <f>E979/D979*100</f>
        <v>24.873096446700508</v>
      </c>
      <c r="G979" s="63" t="s">
        <v>86</v>
      </c>
      <c r="H979" s="21"/>
      <c r="I979" s="21"/>
      <c r="J979" s="21">
        <f>H979+I979</f>
        <v>0</v>
      </c>
      <c r="K979" s="188"/>
    </row>
    <row r="980" spans="1:11">
      <c r="A980" s="5" t="s">
        <v>157</v>
      </c>
      <c r="B980" s="21">
        <f t="shared" ref="B980:B990" si="177">C979</f>
        <v>8225</v>
      </c>
      <c r="C980" s="33">
        <f t="shared" si="176"/>
        <v>8757</v>
      </c>
      <c r="D980" s="33">
        <v>532</v>
      </c>
      <c r="E980" s="33">
        <v>144</v>
      </c>
      <c r="F980" s="34">
        <f t="shared" ref="F980:F990" si="178">E980/D980*100</f>
        <v>27.06766917293233</v>
      </c>
      <c r="G980" s="63" t="s">
        <v>86</v>
      </c>
      <c r="H980" s="21"/>
      <c r="I980" s="21"/>
      <c r="J980" s="21">
        <f t="shared" ref="J980:J990" si="179">H980+I980</f>
        <v>0</v>
      </c>
      <c r="K980" s="188"/>
    </row>
    <row r="981" spans="1:11">
      <c r="A981" s="5" t="s">
        <v>158</v>
      </c>
      <c r="B981" s="21">
        <f t="shared" si="177"/>
        <v>8757</v>
      </c>
      <c r="C981" s="33">
        <f t="shared" si="176"/>
        <v>9333</v>
      </c>
      <c r="D981" s="33">
        <v>576</v>
      </c>
      <c r="E981" s="33">
        <v>149</v>
      </c>
      <c r="F981" s="34">
        <f t="shared" si="178"/>
        <v>25.868055555555557</v>
      </c>
      <c r="G981" s="63" t="s">
        <v>86</v>
      </c>
      <c r="H981" s="21"/>
      <c r="I981" s="21"/>
      <c r="J981" s="21">
        <f t="shared" si="179"/>
        <v>0</v>
      </c>
      <c r="K981" s="188"/>
    </row>
    <row r="982" spans="1:11">
      <c r="A982" s="5" t="s">
        <v>159</v>
      </c>
      <c r="B982" s="21">
        <f t="shared" si="177"/>
        <v>9333</v>
      </c>
      <c r="C982" s="33">
        <f t="shared" si="176"/>
        <v>9912</v>
      </c>
      <c r="D982" s="33">
        <v>579</v>
      </c>
      <c r="E982" s="33">
        <v>144</v>
      </c>
      <c r="F982" s="34">
        <f t="shared" si="178"/>
        <v>24.870466321243523</v>
      </c>
      <c r="G982" s="63" t="s">
        <v>86</v>
      </c>
      <c r="H982" s="21"/>
      <c r="I982" s="21"/>
      <c r="J982" s="21">
        <f t="shared" si="179"/>
        <v>0</v>
      </c>
      <c r="K982" s="188"/>
    </row>
    <row r="983" spans="1:11">
      <c r="A983" s="5" t="s">
        <v>160</v>
      </c>
      <c r="B983" s="21">
        <f t="shared" si="177"/>
        <v>9912</v>
      </c>
      <c r="C983" s="33">
        <f t="shared" si="176"/>
        <v>10480</v>
      </c>
      <c r="D983" s="33">
        <v>568</v>
      </c>
      <c r="E983" s="33">
        <v>105</v>
      </c>
      <c r="F983" s="34">
        <f t="shared" si="178"/>
        <v>18.485915492957748</v>
      </c>
      <c r="G983" s="63" t="s">
        <v>86</v>
      </c>
      <c r="H983" s="111"/>
      <c r="I983" s="111"/>
      <c r="J983" s="111">
        <f t="shared" si="179"/>
        <v>0</v>
      </c>
      <c r="K983" s="189"/>
    </row>
    <row r="984" spans="1:11">
      <c r="A984" s="5" t="s">
        <v>161</v>
      </c>
      <c r="B984" s="21">
        <f t="shared" si="177"/>
        <v>10480</v>
      </c>
      <c r="C984" s="33">
        <f t="shared" si="176"/>
        <v>11043</v>
      </c>
      <c r="D984" s="33">
        <v>563</v>
      </c>
      <c r="E984" s="33">
        <v>116</v>
      </c>
      <c r="F984" s="34">
        <f t="shared" si="178"/>
        <v>20.603907637655418</v>
      </c>
      <c r="G984" s="63" t="s">
        <v>86</v>
      </c>
      <c r="H984" s="111"/>
      <c r="I984" s="111"/>
      <c r="J984" s="111">
        <f t="shared" si="179"/>
        <v>0</v>
      </c>
      <c r="K984" s="189"/>
    </row>
    <row r="985" spans="1:11">
      <c r="A985" s="5" t="s">
        <v>162</v>
      </c>
      <c r="B985" s="21">
        <f t="shared" si="177"/>
        <v>11043</v>
      </c>
      <c r="C985" s="33">
        <f t="shared" si="176"/>
        <v>11612</v>
      </c>
      <c r="D985" s="33">
        <v>569</v>
      </c>
      <c r="E985" s="33">
        <v>121</v>
      </c>
      <c r="F985" s="34">
        <f t="shared" si="178"/>
        <v>21.265377855887522</v>
      </c>
      <c r="G985" s="63" t="s">
        <v>86</v>
      </c>
      <c r="H985" s="111"/>
      <c r="I985" s="111"/>
      <c r="J985" s="111">
        <f t="shared" si="179"/>
        <v>0</v>
      </c>
      <c r="K985" s="189"/>
    </row>
    <row r="986" spans="1:11">
      <c r="A986" s="5" t="s">
        <v>163</v>
      </c>
      <c r="B986" s="21">
        <f t="shared" si="177"/>
        <v>11612</v>
      </c>
      <c r="C986" s="33">
        <f t="shared" si="176"/>
        <v>12217</v>
      </c>
      <c r="D986" s="33">
        <v>605</v>
      </c>
      <c r="E986" s="33">
        <v>125</v>
      </c>
      <c r="F986" s="34">
        <f t="shared" si="178"/>
        <v>20.66115702479339</v>
      </c>
      <c r="G986" s="63" t="s">
        <v>86</v>
      </c>
      <c r="H986" s="111"/>
      <c r="I986" s="111"/>
      <c r="J986" s="111">
        <f t="shared" si="179"/>
        <v>0</v>
      </c>
      <c r="K986" s="189"/>
    </row>
    <row r="987" spans="1:11">
      <c r="A987" s="5" t="s">
        <v>164</v>
      </c>
      <c r="B987" s="21">
        <f t="shared" si="177"/>
        <v>12217</v>
      </c>
      <c r="C987" s="33">
        <f t="shared" si="176"/>
        <v>12762</v>
      </c>
      <c r="D987" s="33">
        <v>545</v>
      </c>
      <c r="E987" s="33">
        <v>115</v>
      </c>
      <c r="F987" s="34">
        <f t="shared" si="178"/>
        <v>21.100917431192663</v>
      </c>
      <c r="G987" s="63" t="s">
        <v>86</v>
      </c>
      <c r="H987" s="111"/>
      <c r="I987" s="111"/>
      <c r="J987" s="111">
        <f t="shared" si="179"/>
        <v>0</v>
      </c>
      <c r="K987" s="189"/>
    </row>
    <row r="988" spans="1:11">
      <c r="A988" s="5" t="s">
        <v>165</v>
      </c>
      <c r="B988" s="21">
        <f t="shared" si="177"/>
        <v>12762</v>
      </c>
      <c r="C988" s="33">
        <f t="shared" si="176"/>
        <v>13279</v>
      </c>
      <c r="D988" s="33">
        <v>517</v>
      </c>
      <c r="E988" s="33">
        <v>115</v>
      </c>
      <c r="F988" s="34">
        <f t="shared" si="178"/>
        <v>22.243713733075435</v>
      </c>
      <c r="G988" s="63" t="s">
        <v>86</v>
      </c>
      <c r="H988" s="111"/>
      <c r="I988" s="111">
        <v>676</v>
      </c>
      <c r="J988" s="111">
        <f t="shared" si="179"/>
        <v>676</v>
      </c>
      <c r="K988" s="189"/>
    </row>
    <row r="989" spans="1:11">
      <c r="A989" s="5" t="s">
        <v>166</v>
      </c>
      <c r="B989" s="21">
        <f t="shared" si="177"/>
        <v>13279</v>
      </c>
      <c r="C989" s="33">
        <f t="shared" si="176"/>
        <v>13793</v>
      </c>
      <c r="D989" s="33">
        <v>514</v>
      </c>
      <c r="E989" s="33">
        <v>143</v>
      </c>
      <c r="F989" s="34">
        <f t="shared" si="178"/>
        <v>27.821011673151752</v>
      </c>
      <c r="G989" s="63" t="s">
        <v>86</v>
      </c>
      <c r="H989" s="21">
        <v>1833</v>
      </c>
      <c r="I989" s="21"/>
      <c r="J989" s="21">
        <f t="shared" si="179"/>
        <v>1833</v>
      </c>
      <c r="K989" s="188"/>
    </row>
    <row r="990" spans="1:11">
      <c r="A990" s="5" t="s">
        <v>167</v>
      </c>
      <c r="B990" s="21">
        <f t="shared" si="177"/>
        <v>13793</v>
      </c>
      <c r="C990" s="33">
        <f t="shared" si="176"/>
        <v>14280</v>
      </c>
      <c r="D990" s="33">
        <v>487</v>
      </c>
      <c r="E990" s="33">
        <v>133</v>
      </c>
      <c r="F990" s="34">
        <f t="shared" si="178"/>
        <v>27.310061601642708</v>
      </c>
      <c r="G990" s="63" t="s">
        <v>86</v>
      </c>
      <c r="H990" s="21">
        <v>7343</v>
      </c>
      <c r="I990" s="21">
        <v>14401</v>
      </c>
      <c r="J990" s="21">
        <f t="shared" si="179"/>
        <v>21744</v>
      </c>
      <c r="K990" s="188"/>
    </row>
    <row r="991" spans="1:11" ht="15.75" thickBot="1">
      <c r="A991" s="190" t="s">
        <v>168</v>
      </c>
      <c r="B991" s="191"/>
      <c r="C991" s="192"/>
      <c r="D991" s="192">
        <f>SUM(D979:D990)</f>
        <v>6646</v>
      </c>
      <c r="E991" s="192">
        <f>SUM(E979:E990)</f>
        <v>1557</v>
      </c>
      <c r="F991" s="193">
        <f>E991/D991*100</f>
        <v>23.427625639482397</v>
      </c>
      <c r="G991" s="196" t="s">
        <v>86</v>
      </c>
      <c r="H991" s="191">
        <f>SUM(H979:H990)</f>
        <v>9176</v>
      </c>
      <c r="I991" s="191">
        <f>SUM(I979:I990)</f>
        <v>15077</v>
      </c>
      <c r="J991" s="191">
        <f>SUM(J979:J990)</f>
        <v>24253</v>
      </c>
      <c r="K991" s="195">
        <f>SUM(K979:K990)</f>
        <v>0</v>
      </c>
    </row>
    <row r="992" spans="1:11" ht="15.75" thickBot="1">
      <c r="A992" s="112"/>
      <c r="B992" s="113"/>
      <c r="C992" s="114"/>
      <c r="D992" s="114"/>
      <c r="E992" s="114"/>
      <c r="F992" s="115"/>
      <c r="G992" s="115"/>
      <c r="H992" s="113"/>
      <c r="I992" s="113"/>
      <c r="J992" s="113"/>
      <c r="K992" s="113"/>
    </row>
    <row r="993" spans="1:11" ht="18.75">
      <c r="A993" s="146" t="s">
        <v>1</v>
      </c>
      <c r="B993" s="187" t="s">
        <v>207</v>
      </c>
      <c r="C993" s="148"/>
      <c r="D993" s="148"/>
      <c r="E993" s="148"/>
      <c r="F993" s="148"/>
      <c r="G993" s="148"/>
      <c r="H993" s="148"/>
      <c r="I993" s="148"/>
      <c r="J993" s="148"/>
      <c r="K993" s="149"/>
    </row>
    <row r="994" spans="1:11">
      <c r="A994" s="101" t="s">
        <v>151</v>
      </c>
      <c r="B994" s="110" t="s">
        <v>205</v>
      </c>
      <c r="C994" s="103"/>
      <c r="D994" s="103"/>
      <c r="E994" s="103"/>
      <c r="F994" s="103"/>
      <c r="G994" s="103"/>
      <c r="H994" s="103"/>
      <c r="I994" s="103"/>
      <c r="J994" s="103"/>
      <c r="K994" s="150"/>
    </row>
    <row r="995" spans="1:11">
      <c r="A995" s="101" t="s">
        <v>152</v>
      </c>
      <c r="B995" s="110" t="s">
        <v>206</v>
      </c>
      <c r="C995" s="103"/>
      <c r="D995" s="103"/>
      <c r="E995" s="103"/>
      <c r="F995" s="103"/>
      <c r="G995" s="103"/>
      <c r="H995" s="103"/>
      <c r="I995" s="103"/>
      <c r="J995" s="103"/>
      <c r="K995" s="150"/>
    </row>
    <row r="996" spans="1:11">
      <c r="A996" s="101" t="s">
        <v>6</v>
      </c>
      <c r="B996" s="107">
        <v>9404</v>
      </c>
      <c r="C996" s="103"/>
      <c r="D996" s="103"/>
      <c r="E996" s="103"/>
      <c r="F996" s="103"/>
      <c r="G996" s="103"/>
      <c r="H996" s="103"/>
      <c r="I996" s="103"/>
      <c r="J996" s="103"/>
      <c r="K996" s="150"/>
    </row>
    <row r="997" spans="1:11">
      <c r="A997" s="101" t="s">
        <v>153</v>
      </c>
      <c r="B997" s="110" t="s">
        <v>80</v>
      </c>
      <c r="C997" s="103"/>
      <c r="D997" s="103"/>
      <c r="E997" s="103"/>
      <c r="F997" s="103"/>
      <c r="G997" s="103"/>
      <c r="H997" s="103"/>
      <c r="I997" s="103"/>
      <c r="J997" s="103"/>
      <c r="K997" s="150"/>
    </row>
    <row r="998" spans="1:11">
      <c r="A998" s="101" t="s">
        <v>154</v>
      </c>
      <c r="B998" s="107">
        <v>2016</v>
      </c>
      <c r="C998" s="103"/>
      <c r="D998" s="103"/>
      <c r="E998" s="103"/>
      <c r="F998" s="103"/>
      <c r="G998" s="103"/>
      <c r="H998" s="103"/>
      <c r="I998" s="103"/>
      <c r="J998" s="103"/>
      <c r="K998" s="150"/>
    </row>
    <row r="999" spans="1:11">
      <c r="A999" s="99"/>
      <c r="B999" s="105"/>
      <c r="C999" s="105"/>
      <c r="D999" s="105"/>
      <c r="E999" s="105"/>
      <c r="F999" s="105"/>
      <c r="G999" s="105"/>
      <c r="H999" s="105"/>
      <c r="I999" s="105"/>
      <c r="J999" s="105"/>
      <c r="K999" s="151"/>
    </row>
    <row r="1000" spans="1:11" ht="75">
      <c r="A1000" s="108"/>
      <c r="B1000" s="109" t="s">
        <v>170</v>
      </c>
      <c r="C1000" s="109" t="s">
        <v>171</v>
      </c>
      <c r="D1000" s="109" t="s">
        <v>173</v>
      </c>
      <c r="E1000" s="109" t="s">
        <v>223</v>
      </c>
      <c r="F1000" s="109" t="s">
        <v>224</v>
      </c>
      <c r="G1000" s="109" t="s">
        <v>225</v>
      </c>
      <c r="H1000" s="109" t="s">
        <v>172</v>
      </c>
      <c r="I1000" s="109" t="s">
        <v>178</v>
      </c>
      <c r="J1000" s="109" t="s">
        <v>179</v>
      </c>
      <c r="K1000" s="152" t="s">
        <v>176</v>
      </c>
    </row>
    <row r="1001" spans="1:11">
      <c r="A1001" s="5" t="s">
        <v>156</v>
      </c>
      <c r="B1001" s="21">
        <v>8122</v>
      </c>
      <c r="C1001" s="33">
        <f t="shared" ref="C1001:C1012" si="180">B1001+D1001</f>
        <v>8769</v>
      </c>
      <c r="D1001" s="33">
        <v>647</v>
      </c>
      <c r="E1001" s="33">
        <v>184</v>
      </c>
      <c r="F1001" s="34">
        <f>E1001/D1001*100</f>
        <v>28.438948995363216</v>
      </c>
      <c r="G1001" s="63" t="s">
        <v>86</v>
      </c>
      <c r="H1001" s="21"/>
      <c r="I1001" s="21"/>
      <c r="J1001" s="21">
        <f t="shared" ref="J1001:J1012" si="181">H1001+I1001</f>
        <v>0</v>
      </c>
      <c r="K1001" s="188"/>
    </row>
    <row r="1002" spans="1:11">
      <c r="A1002" s="5" t="s">
        <v>157</v>
      </c>
      <c r="B1002" s="21">
        <f t="shared" ref="B1002:B1012" si="182">C1001</f>
        <v>8769</v>
      </c>
      <c r="C1002" s="33">
        <f t="shared" si="180"/>
        <v>9353</v>
      </c>
      <c r="D1002" s="33">
        <v>584</v>
      </c>
      <c r="E1002" s="33">
        <v>162</v>
      </c>
      <c r="F1002" s="34">
        <f t="shared" ref="F1002:F1012" si="183">E1002/D1002*100</f>
        <v>27.739726027397261</v>
      </c>
      <c r="G1002" s="63" t="s">
        <v>86</v>
      </c>
      <c r="H1002" s="21"/>
      <c r="I1002" s="21"/>
      <c r="J1002" s="21">
        <f t="shared" si="181"/>
        <v>0</v>
      </c>
      <c r="K1002" s="188"/>
    </row>
    <row r="1003" spans="1:11">
      <c r="A1003" s="5" t="s">
        <v>158</v>
      </c>
      <c r="B1003" s="21">
        <f t="shared" si="182"/>
        <v>9353</v>
      </c>
      <c r="C1003" s="33">
        <f t="shared" si="180"/>
        <v>10000</v>
      </c>
      <c r="D1003" s="33">
        <v>647</v>
      </c>
      <c r="E1003" s="33">
        <v>178</v>
      </c>
      <c r="F1003" s="34">
        <f t="shared" si="183"/>
        <v>27.511591962905719</v>
      </c>
      <c r="G1003" s="63" t="s">
        <v>86</v>
      </c>
      <c r="H1003" s="21"/>
      <c r="I1003" s="21"/>
      <c r="J1003" s="21">
        <f t="shared" si="181"/>
        <v>0</v>
      </c>
      <c r="K1003" s="188"/>
    </row>
    <row r="1004" spans="1:11">
      <c r="A1004" s="5" t="s">
        <v>159</v>
      </c>
      <c r="B1004" s="21">
        <f t="shared" si="182"/>
        <v>10000</v>
      </c>
      <c r="C1004" s="33">
        <f t="shared" si="180"/>
        <v>10614</v>
      </c>
      <c r="D1004" s="33">
        <v>614</v>
      </c>
      <c r="E1004" s="33">
        <v>154</v>
      </c>
      <c r="F1004" s="34">
        <f t="shared" si="183"/>
        <v>25.081433224755699</v>
      </c>
      <c r="G1004" s="63" t="s">
        <v>86</v>
      </c>
      <c r="H1004" s="21"/>
      <c r="I1004" s="21"/>
      <c r="J1004" s="21">
        <f t="shared" si="181"/>
        <v>0</v>
      </c>
      <c r="K1004" s="188"/>
    </row>
    <row r="1005" spans="1:11">
      <c r="A1005" s="5" t="s">
        <v>160</v>
      </c>
      <c r="B1005" s="21">
        <f t="shared" si="182"/>
        <v>10614</v>
      </c>
      <c r="C1005" s="33">
        <f t="shared" si="180"/>
        <v>11249</v>
      </c>
      <c r="D1005" s="33">
        <v>635</v>
      </c>
      <c r="E1005" s="33">
        <v>143</v>
      </c>
      <c r="F1005" s="34">
        <f t="shared" si="183"/>
        <v>22.519685039370081</v>
      </c>
      <c r="G1005" s="63" t="s">
        <v>86</v>
      </c>
      <c r="H1005" s="111"/>
      <c r="I1005" s="111"/>
      <c r="J1005" s="111">
        <f t="shared" si="181"/>
        <v>0</v>
      </c>
      <c r="K1005" s="189"/>
    </row>
    <row r="1006" spans="1:11">
      <c r="A1006" s="5" t="s">
        <v>161</v>
      </c>
      <c r="B1006" s="21">
        <f t="shared" si="182"/>
        <v>11249</v>
      </c>
      <c r="C1006" s="33">
        <f t="shared" si="180"/>
        <v>11859</v>
      </c>
      <c r="D1006" s="33">
        <v>610</v>
      </c>
      <c r="E1006" s="33">
        <v>142</v>
      </c>
      <c r="F1006" s="34">
        <f t="shared" si="183"/>
        <v>23.278688524590162</v>
      </c>
      <c r="G1006" s="63" t="s">
        <v>86</v>
      </c>
      <c r="H1006" s="111"/>
      <c r="I1006" s="111"/>
      <c r="J1006" s="111">
        <f t="shared" si="181"/>
        <v>0</v>
      </c>
      <c r="K1006" s="189"/>
    </row>
    <row r="1007" spans="1:11">
      <c r="A1007" s="5" t="s">
        <v>162</v>
      </c>
      <c r="B1007" s="21">
        <f t="shared" si="182"/>
        <v>11859</v>
      </c>
      <c r="C1007" s="33">
        <f t="shared" si="180"/>
        <v>12453</v>
      </c>
      <c r="D1007" s="33">
        <v>594</v>
      </c>
      <c r="E1007" s="33">
        <v>138</v>
      </c>
      <c r="F1007" s="34">
        <f t="shared" si="183"/>
        <v>23.232323232323232</v>
      </c>
      <c r="G1007" s="63" t="s">
        <v>86</v>
      </c>
      <c r="H1007" s="111"/>
      <c r="I1007" s="111"/>
      <c r="J1007" s="111">
        <f t="shared" si="181"/>
        <v>0</v>
      </c>
      <c r="K1007" s="189"/>
    </row>
    <row r="1008" spans="1:11">
      <c r="A1008" s="5" t="s">
        <v>163</v>
      </c>
      <c r="B1008" s="21">
        <f t="shared" si="182"/>
        <v>12453</v>
      </c>
      <c r="C1008" s="33">
        <f t="shared" si="180"/>
        <v>13100</v>
      </c>
      <c r="D1008" s="33">
        <v>647</v>
      </c>
      <c r="E1008" s="33">
        <v>132</v>
      </c>
      <c r="F1008" s="34">
        <f t="shared" si="183"/>
        <v>20.401854714064914</v>
      </c>
      <c r="G1008" s="63" t="s">
        <v>86</v>
      </c>
      <c r="H1008" s="111"/>
      <c r="I1008" s="111"/>
      <c r="J1008" s="111">
        <f t="shared" si="181"/>
        <v>0</v>
      </c>
      <c r="K1008" s="189"/>
    </row>
    <row r="1009" spans="1:11">
      <c r="A1009" s="5" t="s">
        <v>164</v>
      </c>
      <c r="B1009" s="21">
        <f t="shared" si="182"/>
        <v>13100</v>
      </c>
      <c r="C1009" s="33">
        <f t="shared" si="180"/>
        <v>13694</v>
      </c>
      <c r="D1009" s="33">
        <v>594</v>
      </c>
      <c r="E1009" s="33">
        <v>137</v>
      </c>
      <c r="F1009" s="34">
        <f t="shared" si="183"/>
        <v>23.063973063973066</v>
      </c>
      <c r="G1009" s="63" t="s">
        <v>86</v>
      </c>
      <c r="H1009" s="111"/>
      <c r="I1009" s="111"/>
      <c r="J1009" s="111">
        <f t="shared" si="181"/>
        <v>0</v>
      </c>
      <c r="K1009" s="189"/>
    </row>
    <row r="1010" spans="1:11">
      <c r="A1010" s="5" t="s">
        <v>165</v>
      </c>
      <c r="B1010" s="21">
        <f t="shared" si="182"/>
        <v>13694</v>
      </c>
      <c r="C1010" s="33">
        <f t="shared" si="180"/>
        <v>14189</v>
      </c>
      <c r="D1010" s="33">
        <v>495</v>
      </c>
      <c r="E1010" s="33">
        <v>131</v>
      </c>
      <c r="F1010" s="34">
        <f t="shared" si="183"/>
        <v>26.464646464646464</v>
      </c>
      <c r="G1010" s="63" t="s">
        <v>86</v>
      </c>
      <c r="H1010" s="111"/>
      <c r="I1010" s="111"/>
      <c r="J1010" s="111">
        <f t="shared" si="181"/>
        <v>0</v>
      </c>
      <c r="K1010" s="189"/>
    </row>
    <row r="1011" spans="1:11">
      <c r="A1011" s="5" t="s">
        <v>166</v>
      </c>
      <c r="B1011" s="21">
        <f t="shared" si="182"/>
        <v>14189</v>
      </c>
      <c r="C1011" s="33">
        <f t="shared" si="180"/>
        <v>14784</v>
      </c>
      <c r="D1011" s="33">
        <v>595</v>
      </c>
      <c r="E1011" s="33">
        <v>161</v>
      </c>
      <c r="F1011" s="34">
        <f t="shared" si="183"/>
        <v>27.058823529411764</v>
      </c>
      <c r="G1011" s="63" t="s">
        <v>86</v>
      </c>
      <c r="H1011" s="21">
        <v>1833</v>
      </c>
      <c r="I1011" s="21"/>
      <c r="J1011" s="21">
        <f t="shared" si="181"/>
        <v>1833</v>
      </c>
      <c r="K1011" s="188"/>
    </row>
    <row r="1012" spans="1:11">
      <c r="A1012" s="5" t="s">
        <v>167</v>
      </c>
      <c r="B1012" s="21">
        <f t="shared" si="182"/>
        <v>14784</v>
      </c>
      <c r="C1012" s="33">
        <f t="shared" si="180"/>
        <v>15331</v>
      </c>
      <c r="D1012" s="33">
        <v>547</v>
      </c>
      <c r="E1012" s="33">
        <v>150</v>
      </c>
      <c r="F1012" s="34">
        <f t="shared" si="183"/>
        <v>27.422303473491773</v>
      </c>
      <c r="G1012" s="63" t="s">
        <v>86</v>
      </c>
      <c r="H1012" s="21">
        <v>7343</v>
      </c>
      <c r="I1012" s="21">
        <v>13074</v>
      </c>
      <c r="J1012" s="21">
        <f t="shared" si="181"/>
        <v>20417</v>
      </c>
      <c r="K1012" s="188"/>
    </row>
    <row r="1013" spans="1:11" ht="15.75" thickBot="1">
      <c r="A1013" s="190" t="s">
        <v>168</v>
      </c>
      <c r="B1013" s="191"/>
      <c r="C1013" s="192"/>
      <c r="D1013" s="192">
        <f>SUM(D1001:D1012)</f>
        <v>7209</v>
      </c>
      <c r="E1013" s="192">
        <f>SUM(E1001:E1012)</f>
        <v>1812</v>
      </c>
      <c r="F1013" s="193">
        <f>E1013/D1013*100</f>
        <v>25.135247607157719</v>
      </c>
      <c r="G1013" s="196" t="s">
        <v>86</v>
      </c>
      <c r="H1013" s="191">
        <f>SUM(H1001:H1012)</f>
        <v>9176</v>
      </c>
      <c r="I1013" s="191">
        <f>SUM(I1001:I1012)</f>
        <v>13074</v>
      </c>
      <c r="J1013" s="191">
        <f>SUM(J1001:J1012)</f>
        <v>22250</v>
      </c>
      <c r="K1013" s="195">
        <f>SUM(K1001:K1012)</f>
        <v>0</v>
      </c>
    </row>
    <row r="1014" spans="1:11" ht="15.75" thickBot="1">
      <c r="A1014" s="112"/>
      <c r="B1014" s="113"/>
      <c r="C1014" s="114"/>
      <c r="D1014" s="114"/>
      <c r="E1014" s="114"/>
      <c r="F1014" s="115"/>
      <c r="G1014" s="115"/>
      <c r="H1014" s="113"/>
      <c r="I1014" s="113"/>
      <c r="J1014" s="113"/>
      <c r="K1014" s="113"/>
    </row>
    <row r="1015" spans="1:11" ht="18.75">
      <c r="A1015" s="146" t="s">
        <v>1</v>
      </c>
      <c r="B1015" s="187" t="s">
        <v>208</v>
      </c>
      <c r="C1015" s="148"/>
      <c r="D1015" s="148"/>
      <c r="E1015" s="148"/>
      <c r="F1015" s="148"/>
      <c r="G1015" s="148"/>
      <c r="H1015" s="148"/>
      <c r="I1015" s="148"/>
      <c r="J1015" s="148"/>
      <c r="K1015" s="149"/>
    </row>
    <row r="1016" spans="1:11">
      <c r="A1016" s="101" t="s">
        <v>151</v>
      </c>
      <c r="B1016" s="110" t="s">
        <v>205</v>
      </c>
      <c r="C1016" s="103"/>
      <c r="D1016" s="103"/>
      <c r="E1016" s="103"/>
      <c r="F1016" s="103"/>
      <c r="G1016" s="103"/>
      <c r="H1016" s="103"/>
      <c r="I1016" s="103"/>
      <c r="J1016" s="103"/>
      <c r="K1016" s="150"/>
    </row>
    <row r="1017" spans="1:11">
      <c r="A1017" s="101" t="s">
        <v>152</v>
      </c>
      <c r="B1017" s="110" t="s">
        <v>206</v>
      </c>
      <c r="C1017" s="103"/>
      <c r="D1017" s="103"/>
      <c r="E1017" s="103"/>
      <c r="F1017" s="103"/>
      <c r="G1017" s="103"/>
      <c r="H1017" s="103"/>
      <c r="I1017" s="103"/>
      <c r="J1017" s="103"/>
      <c r="K1017" s="150"/>
    </row>
    <row r="1018" spans="1:11">
      <c r="A1018" s="101" t="s">
        <v>6</v>
      </c>
      <c r="B1018" s="107">
        <v>9404</v>
      </c>
      <c r="C1018" s="103"/>
      <c r="D1018" s="103"/>
      <c r="E1018" s="103"/>
      <c r="F1018" s="103"/>
      <c r="G1018" s="103"/>
      <c r="H1018" s="103"/>
      <c r="I1018" s="103"/>
      <c r="J1018" s="103"/>
      <c r="K1018" s="150"/>
    </row>
    <row r="1019" spans="1:11">
      <c r="A1019" s="101" t="s">
        <v>153</v>
      </c>
      <c r="B1019" s="110" t="s">
        <v>80</v>
      </c>
      <c r="C1019" s="103"/>
      <c r="D1019" s="103"/>
      <c r="E1019" s="103"/>
      <c r="F1019" s="103"/>
      <c r="G1019" s="103"/>
      <c r="H1019" s="103"/>
      <c r="I1019" s="103"/>
      <c r="J1019" s="103"/>
      <c r="K1019" s="150"/>
    </row>
    <row r="1020" spans="1:11">
      <c r="A1020" s="101" t="s">
        <v>154</v>
      </c>
      <c r="B1020" s="107">
        <v>2016</v>
      </c>
      <c r="C1020" s="103"/>
      <c r="D1020" s="103"/>
      <c r="E1020" s="103"/>
      <c r="F1020" s="103"/>
      <c r="G1020" s="103"/>
      <c r="H1020" s="103"/>
      <c r="I1020" s="103"/>
      <c r="J1020" s="103"/>
      <c r="K1020" s="150"/>
    </row>
    <row r="1021" spans="1:11">
      <c r="A1021" s="99"/>
      <c r="B1021" s="105"/>
      <c r="C1021" s="105"/>
      <c r="D1021" s="105"/>
      <c r="E1021" s="105"/>
      <c r="F1021" s="105"/>
      <c r="G1021" s="105"/>
      <c r="H1021" s="105"/>
      <c r="I1021" s="105"/>
      <c r="J1021" s="105"/>
      <c r="K1021" s="151"/>
    </row>
    <row r="1022" spans="1:11" ht="75">
      <c r="A1022" s="108"/>
      <c r="B1022" s="109" t="s">
        <v>170</v>
      </c>
      <c r="C1022" s="109" t="s">
        <v>171</v>
      </c>
      <c r="D1022" s="109" t="s">
        <v>173</v>
      </c>
      <c r="E1022" s="109" t="s">
        <v>223</v>
      </c>
      <c r="F1022" s="109" t="s">
        <v>224</v>
      </c>
      <c r="G1022" s="109" t="s">
        <v>225</v>
      </c>
      <c r="H1022" s="109" t="s">
        <v>172</v>
      </c>
      <c r="I1022" s="109" t="s">
        <v>178</v>
      </c>
      <c r="J1022" s="109" t="s">
        <v>179</v>
      </c>
      <c r="K1022" s="152" t="s">
        <v>176</v>
      </c>
    </row>
    <row r="1023" spans="1:11">
      <c r="A1023" s="5" t="s">
        <v>156</v>
      </c>
      <c r="B1023" s="21">
        <v>8230</v>
      </c>
      <c r="C1023" s="33">
        <f t="shared" ref="C1023:C1034" si="184">B1023+D1023</f>
        <v>8842</v>
      </c>
      <c r="D1023" s="33">
        <v>612</v>
      </c>
      <c r="E1023" s="33">
        <v>162</v>
      </c>
      <c r="F1023" s="34">
        <f>E1023/D1023*100</f>
        <v>26.47058823529412</v>
      </c>
      <c r="G1023" s="63" t="s">
        <v>86</v>
      </c>
      <c r="H1023" s="21"/>
      <c r="I1023" s="21"/>
      <c r="J1023" s="21">
        <f t="shared" ref="J1023:J1034" si="185">H1023+I1023</f>
        <v>0</v>
      </c>
      <c r="K1023" s="188"/>
    </row>
    <row r="1024" spans="1:11">
      <c r="A1024" s="5" t="s">
        <v>157</v>
      </c>
      <c r="B1024" s="21">
        <f t="shared" ref="B1024:B1034" si="186">C1023</f>
        <v>8842</v>
      </c>
      <c r="C1024" s="33">
        <f t="shared" si="184"/>
        <v>9420</v>
      </c>
      <c r="D1024" s="33">
        <v>578</v>
      </c>
      <c r="E1024" s="33">
        <v>172</v>
      </c>
      <c r="F1024" s="34">
        <f t="shared" ref="F1024:F1034" si="187">E1024/D1024*100</f>
        <v>29.757785467128027</v>
      </c>
      <c r="G1024" s="63" t="s">
        <v>86</v>
      </c>
      <c r="H1024" s="21"/>
      <c r="I1024" s="21"/>
      <c r="J1024" s="21">
        <f t="shared" si="185"/>
        <v>0</v>
      </c>
      <c r="K1024" s="188"/>
    </row>
    <row r="1025" spans="1:12">
      <c r="A1025" s="5" t="s">
        <v>158</v>
      </c>
      <c r="B1025" s="21">
        <f t="shared" si="186"/>
        <v>9420</v>
      </c>
      <c r="C1025" s="33">
        <f t="shared" si="184"/>
        <v>10040</v>
      </c>
      <c r="D1025" s="33">
        <v>620</v>
      </c>
      <c r="E1025" s="33">
        <v>159</v>
      </c>
      <c r="F1025" s="34">
        <f t="shared" si="187"/>
        <v>25.645161290322584</v>
      </c>
      <c r="G1025" s="63" t="s">
        <v>86</v>
      </c>
      <c r="H1025" s="21"/>
      <c r="I1025" s="21"/>
      <c r="J1025" s="21">
        <f t="shared" si="185"/>
        <v>0</v>
      </c>
      <c r="K1025" s="188"/>
    </row>
    <row r="1026" spans="1:12">
      <c r="A1026" s="5" t="s">
        <v>159</v>
      </c>
      <c r="B1026" s="21">
        <f t="shared" si="186"/>
        <v>10040</v>
      </c>
      <c r="C1026" s="33">
        <f t="shared" si="184"/>
        <v>10613</v>
      </c>
      <c r="D1026" s="33">
        <v>573</v>
      </c>
      <c r="E1026" s="33">
        <v>139</v>
      </c>
      <c r="F1026" s="34">
        <f t="shared" si="187"/>
        <v>24.258289703315882</v>
      </c>
      <c r="G1026" s="63" t="s">
        <v>86</v>
      </c>
      <c r="H1026" s="21"/>
      <c r="I1026" s="21"/>
      <c r="J1026" s="21">
        <f t="shared" si="185"/>
        <v>0</v>
      </c>
      <c r="K1026" s="188"/>
    </row>
    <row r="1027" spans="1:12">
      <c r="A1027" s="5" t="s">
        <v>160</v>
      </c>
      <c r="B1027" s="21">
        <f t="shared" si="186"/>
        <v>10613</v>
      </c>
      <c r="C1027" s="33">
        <f t="shared" si="184"/>
        <v>11196</v>
      </c>
      <c r="D1027" s="33">
        <v>583</v>
      </c>
      <c r="E1027" s="33">
        <v>119</v>
      </c>
      <c r="F1027" s="34">
        <f t="shared" si="187"/>
        <v>20.411663807890225</v>
      </c>
      <c r="G1027" s="63" t="s">
        <v>86</v>
      </c>
      <c r="H1027" s="111"/>
      <c r="I1027" s="111"/>
      <c r="J1027" s="111">
        <f t="shared" si="185"/>
        <v>0</v>
      </c>
      <c r="K1027" s="189"/>
    </row>
    <row r="1028" spans="1:12">
      <c r="A1028" s="5" t="s">
        <v>161</v>
      </c>
      <c r="B1028" s="21">
        <f t="shared" si="186"/>
        <v>11196</v>
      </c>
      <c r="C1028" s="33">
        <f t="shared" si="184"/>
        <v>12254</v>
      </c>
      <c r="D1028" s="33">
        <v>1058</v>
      </c>
      <c r="E1028" s="33">
        <v>132</v>
      </c>
      <c r="F1028" s="227">
        <f t="shared" si="187"/>
        <v>12.476370510396976</v>
      </c>
      <c r="G1028" s="63" t="s">
        <v>86</v>
      </c>
      <c r="H1028" s="111"/>
      <c r="I1028" s="111"/>
      <c r="J1028" s="111">
        <f t="shared" si="185"/>
        <v>0</v>
      </c>
      <c r="K1028" s="189"/>
      <c r="L1028" s="136" t="s">
        <v>248</v>
      </c>
    </row>
    <row r="1029" spans="1:12">
      <c r="A1029" s="5" t="s">
        <v>162</v>
      </c>
      <c r="B1029" s="21">
        <f t="shared" si="186"/>
        <v>12254</v>
      </c>
      <c r="C1029" s="33">
        <f t="shared" si="184"/>
        <v>12849</v>
      </c>
      <c r="D1029" s="33">
        <v>595</v>
      </c>
      <c r="E1029" s="33">
        <v>100</v>
      </c>
      <c r="F1029" s="34">
        <f t="shared" si="187"/>
        <v>16.806722689075631</v>
      </c>
      <c r="G1029" s="63" t="s">
        <v>86</v>
      </c>
      <c r="H1029" s="111"/>
      <c r="I1029" s="111"/>
      <c r="J1029" s="111">
        <f t="shared" si="185"/>
        <v>0</v>
      </c>
      <c r="K1029" s="189"/>
    </row>
    <row r="1030" spans="1:12">
      <c r="A1030" s="5" t="s">
        <v>163</v>
      </c>
      <c r="B1030" s="21">
        <f t="shared" si="186"/>
        <v>12849</v>
      </c>
      <c r="C1030" s="33">
        <f t="shared" si="184"/>
        <v>13498</v>
      </c>
      <c r="D1030" s="33">
        <v>649</v>
      </c>
      <c r="E1030" s="33">
        <v>116</v>
      </c>
      <c r="F1030" s="34">
        <f t="shared" si="187"/>
        <v>17.873651771956855</v>
      </c>
      <c r="G1030" s="63" t="s">
        <v>86</v>
      </c>
      <c r="H1030" s="111"/>
      <c r="I1030" s="111"/>
      <c r="J1030" s="111">
        <f t="shared" si="185"/>
        <v>0</v>
      </c>
      <c r="K1030" s="189"/>
    </row>
    <row r="1031" spans="1:12">
      <c r="A1031" s="5" t="s">
        <v>164</v>
      </c>
      <c r="B1031" s="21">
        <f t="shared" si="186"/>
        <v>13498</v>
      </c>
      <c r="C1031" s="33">
        <f t="shared" si="184"/>
        <v>14102</v>
      </c>
      <c r="D1031" s="33">
        <v>604</v>
      </c>
      <c r="E1031" s="33">
        <v>133</v>
      </c>
      <c r="F1031" s="34">
        <f t="shared" si="187"/>
        <v>22.019867549668874</v>
      </c>
      <c r="G1031" s="63" t="s">
        <v>86</v>
      </c>
      <c r="H1031" s="111"/>
      <c r="I1031" s="111"/>
      <c r="J1031" s="111">
        <f t="shared" si="185"/>
        <v>0</v>
      </c>
      <c r="K1031" s="189"/>
    </row>
    <row r="1032" spans="1:12">
      <c r="A1032" s="5" t="s">
        <v>165</v>
      </c>
      <c r="B1032" s="21">
        <f t="shared" si="186"/>
        <v>14102</v>
      </c>
      <c r="C1032" s="33">
        <f t="shared" si="184"/>
        <v>14679</v>
      </c>
      <c r="D1032" s="33">
        <v>577</v>
      </c>
      <c r="E1032" s="33">
        <v>150</v>
      </c>
      <c r="F1032" s="34">
        <f t="shared" si="187"/>
        <v>25.996533795493939</v>
      </c>
      <c r="G1032" s="63" t="s">
        <v>86</v>
      </c>
      <c r="H1032" s="111"/>
      <c r="I1032" s="111"/>
      <c r="J1032" s="111">
        <f t="shared" si="185"/>
        <v>0</v>
      </c>
      <c r="K1032" s="189"/>
    </row>
    <row r="1033" spans="1:12">
      <c r="A1033" s="5" t="s">
        <v>166</v>
      </c>
      <c r="B1033" s="21">
        <f t="shared" si="186"/>
        <v>14679</v>
      </c>
      <c r="C1033" s="33">
        <f t="shared" si="184"/>
        <v>15246</v>
      </c>
      <c r="D1033" s="33">
        <v>567</v>
      </c>
      <c r="E1033" s="33">
        <v>135</v>
      </c>
      <c r="F1033" s="34">
        <f t="shared" si="187"/>
        <v>23.809523809523807</v>
      </c>
      <c r="G1033" s="63" t="s">
        <v>86</v>
      </c>
      <c r="H1033" s="21">
        <v>1833</v>
      </c>
      <c r="I1033" s="21"/>
      <c r="J1033" s="21">
        <f t="shared" si="185"/>
        <v>1833</v>
      </c>
      <c r="K1033" s="188"/>
    </row>
    <row r="1034" spans="1:12">
      <c r="A1034" s="5" t="s">
        <v>167</v>
      </c>
      <c r="B1034" s="21">
        <f t="shared" si="186"/>
        <v>15246</v>
      </c>
      <c r="C1034" s="33">
        <f t="shared" si="184"/>
        <v>15811</v>
      </c>
      <c r="D1034" s="33">
        <v>565</v>
      </c>
      <c r="E1034" s="33">
        <v>150</v>
      </c>
      <c r="F1034" s="34">
        <f t="shared" si="187"/>
        <v>26.548672566371685</v>
      </c>
      <c r="G1034" s="63" t="s">
        <v>86</v>
      </c>
      <c r="H1034" s="21">
        <v>7343</v>
      </c>
      <c r="I1034" s="21">
        <v>17289</v>
      </c>
      <c r="J1034" s="21">
        <f t="shared" si="185"/>
        <v>24632</v>
      </c>
      <c r="K1034" s="188"/>
    </row>
    <row r="1035" spans="1:12" s="121" customFormat="1" ht="15.75" thickBot="1">
      <c r="A1035" s="190" t="s">
        <v>168</v>
      </c>
      <c r="B1035" s="191"/>
      <c r="C1035" s="192"/>
      <c r="D1035" s="192">
        <f>SUM(D1023:D1034)</f>
        <v>7581</v>
      </c>
      <c r="E1035" s="192">
        <f>SUM(E1023:E1034)</f>
        <v>1667</v>
      </c>
      <c r="F1035" s="193">
        <f>E1035/D1035*100</f>
        <v>21.989183485028359</v>
      </c>
      <c r="G1035" s="196" t="s">
        <v>86</v>
      </c>
      <c r="H1035" s="191">
        <f>SUM(H1023:H1034)</f>
        <v>9176</v>
      </c>
      <c r="I1035" s="191">
        <f>SUM(I1023:I1034)</f>
        <v>17289</v>
      </c>
      <c r="J1035" s="191">
        <f>SUM(J1023:J1034)</f>
        <v>26465</v>
      </c>
      <c r="K1035" s="195">
        <f>SUM(K1023:K1034)</f>
        <v>0</v>
      </c>
      <c r="L1035" s="1"/>
    </row>
    <row r="1036" spans="1:12" ht="15.75" thickBot="1">
      <c r="A1036" s="112"/>
      <c r="B1036" s="113"/>
      <c r="C1036" s="114"/>
      <c r="D1036" s="114"/>
      <c r="E1036" s="114"/>
      <c r="F1036" s="115"/>
      <c r="G1036" s="115"/>
      <c r="H1036" s="113"/>
      <c r="I1036" s="113"/>
      <c r="J1036" s="113"/>
      <c r="K1036" s="113"/>
    </row>
    <row r="1037" spans="1:12" ht="18.75">
      <c r="A1037" s="146" t="s">
        <v>1</v>
      </c>
      <c r="B1037" s="187" t="s">
        <v>20</v>
      </c>
      <c r="C1037" s="148"/>
      <c r="D1037" s="148"/>
      <c r="E1037" s="148"/>
      <c r="F1037" s="148"/>
      <c r="G1037" s="148"/>
      <c r="H1037" s="148"/>
      <c r="I1037" s="148"/>
      <c r="J1037" s="148"/>
      <c r="K1037" s="149"/>
    </row>
    <row r="1038" spans="1:12">
      <c r="A1038" s="101" t="s">
        <v>151</v>
      </c>
      <c r="B1038" s="110" t="s">
        <v>199</v>
      </c>
      <c r="C1038" s="103"/>
      <c r="D1038" s="103"/>
      <c r="E1038" s="103"/>
      <c r="F1038" s="103"/>
      <c r="G1038" s="103"/>
      <c r="H1038" s="103"/>
      <c r="I1038" s="103"/>
      <c r="J1038" s="103"/>
      <c r="K1038" s="150"/>
    </row>
    <row r="1039" spans="1:12">
      <c r="A1039" s="101" t="s">
        <v>152</v>
      </c>
      <c r="B1039" s="110" t="s">
        <v>191</v>
      </c>
      <c r="C1039" s="103"/>
      <c r="D1039" s="103"/>
      <c r="E1039" s="103"/>
      <c r="F1039" s="103"/>
      <c r="G1039" s="103"/>
      <c r="H1039" s="103"/>
      <c r="I1039" s="103"/>
      <c r="J1039" s="103"/>
      <c r="K1039" s="150"/>
    </row>
    <row r="1040" spans="1:12">
      <c r="A1040" s="101" t="s">
        <v>6</v>
      </c>
      <c r="B1040" s="107">
        <v>9404</v>
      </c>
      <c r="C1040" s="103"/>
      <c r="D1040" s="103"/>
      <c r="E1040" s="103"/>
      <c r="F1040" s="103"/>
      <c r="G1040" s="103"/>
      <c r="H1040" s="103"/>
      <c r="I1040" s="103"/>
      <c r="J1040" s="103"/>
      <c r="K1040" s="150"/>
    </row>
    <row r="1041" spans="1:11">
      <c r="A1041" s="101" t="s">
        <v>153</v>
      </c>
      <c r="B1041" s="110" t="s">
        <v>214</v>
      </c>
      <c r="C1041" s="103"/>
      <c r="D1041" s="103"/>
      <c r="E1041" s="103"/>
      <c r="F1041" s="103"/>
      <c r="G1041" s="103"/>
      <c r="H1041" s="103"/>
      <c r="I1041" s="103"/>
      <c r="J1041" s="103"/>
      <c r="K1041" s="150"/>
    </row>
    <row r="1042" spans="1:11">
      <c r="A1042" s="101" t="s">
        <v>154</v>
      </c>
      <c r="B1042" s="107">
        <v>1999</v>
      </c>
      <c r="C1042" s="103"/>
      <c r="D1042" s="103"/>
      <c r="E1042" s="103"/>
      <c r="F1042" s="103"/>
      <c r="G1042" s="103"/>
      <c r="H1042" s="103"/>
      <c r="I1042" s="103"/>
      <c r="J1042" s="103"/>
      <c r="K1042" s="150"/>
    </row>
    <row r="1043" spans="1:11">
      <c r="A1043" s="99"/>
      <c r="B1043" s="105"/>
      <c r="C1043" s="105"/>
      <c r="D1043" s="105"/>
      <c r="E1043" s="105"/>
      <c r="F1043" s="105"/>
      <c r="G1043" s="105"/>
      <c r="H1043" s="105"/>
      <c r="I1043" s="105"/>
      <c r="J1043" s="105"/>
      <c r="K1043" s="151"/>
    </row>
    <row r="1044" spans="1:11" ht="75">
      <c r="A1044" s="108"/>
      <c r="B1044" s="109" t="s">
        <v>170</v>
      </c>
      <c r="C1044" s="109" t="s">
        <v>171</v>
      </c>
      <c r="D1044" s="109" t="s">
        <v>173</v>
      </c>
      <c r="E1044" s="109" t="s">
        <v>174</v>
      </c>
      <c r="F1044" s="109" t="s">
        <v>177</v>
      </c>
      <c r="G1044" s="109" t="s">
        <v>175</v>
      </c>
      <c r="H1044" s="109" t="s">
        <v>172</v>
      </c>
      <c r="I1044" s="109" t="s">
        <v>178</v>
      </c>
      <c r="J1044" s="109" t="s">
        <v>179</v>
      </c>
      <c r="K1044" s="152" t="s">
        <v>176</v>
      </c>
    </row>
    <row r="1045" spans="1:11">
      <c r="A1045" s="5" t="s">
        <v>156</v>
      </c>
      <c r="B1045" s="21">
        <v>210998</v>
      </c>
      <c r="C1045" s="33">
        <f t="shared" ref="C1045:C1056" si="188">B1045+D1045</f>
        <v>211187</v>
      </c>
      <c r="D1045" s="33">
        <v>189</v>
      </c>
      <c r="E1045" s="33">
        <v>33</v>
      </c>
      <c r="F1045" s="34">
        <f>E1045/D1045*100</f>
        <v>17.460317460317459</v>
      </c>
      <c r="G1045" s="34">
        <v>10.4</v>
      </c>
      <c r="H1045" s="21"/>
      <c r="I1045" s="21"/>
      <c r="J1045" s="21">
        <f t="shared" ref="J1045:J1057" si="189">H1045+I1045</f>
        <v>0</v>
      </c>
      <c r="K1045" s="188"/>
    </row>
    <row r="1046" spans="1:11">
      <c r="A1046" s="5" t="s">
        <v>157</v>
      </c>
      <c r="B1046" s="21">
        <f t="shared" ref="B1046:B1056" si="190">C1045</f>
        <v>211187</v>
      </c>
      <c r="C1046" s="33">
        <f t="shared" si="188"/>
        <v>211479</v>
      </c>
      <c r="D1046" s="33">
        <v>292</v>
      </c>
      <c r="E1046" s="33">
        <v>43</v>
      </c>
      <c r="F1046" s="34">
        <f t="shared" ref="F1046:F1056" si="191">E1046/D1046*100</f>
        <v>14.726027397260275</v>
      </c>
      <c r="G1046" s="34">
        <v>10.4</v>
      </c>
      <c r="H1046" s="21"/>
      <c r="I1046" s="21"/>
      <c r="J1046" s="21">
        <f t="shared" si="189"/>
        <v>0</v>
      </c>
      <c r="K1046" s="188"/>
    </row>
    <row r="1047" spans="1:11">
      <c r="A1047" s="5" t="s">
        <v>158</v>
      </c>
      <c r="B1047" s="21">
        <f t="shared" si="190"/>
        <v>211479</v>
      </c>
      <c r="C1047" s="33">
        <f t="shared" si="188"/>
        <v>211627</v>
      </c>
      <c r="D1047" s="33">
        <v>148</v>
      </c>
      <c r="E1047" s="33">
        <v>19</v>
      </c>
      <c r="F1047" s="34">
        <f t="shared" si="191"/>
        <v>12.837837837837837</v>
      </c>
      <c r="G1047" s="34">
        <v>10.4</v>
      </c>
      <c r="H1047" s="21"/>
      <c r="I1047" s="21"/>
      <c r="J1047" s="21">
        <f t="shared" si="189"/>
        <v>0</v>
      </c>
      <c r="K1047" s="188"/>
    </row>
    <row r="1048" spans="1:11">
      <c r="A1048" s="5" t="s">
        <v>159</v>
      </c>
      <c r="B1048" s="21">
        <f t="shared" si="190"/>
        <v>211627</v>
      </c>
      <c r="C1048" s="33">
        <f t="shared" si="188"/>
        <v>211870</v>
      </c>
      <c r="D1048" s="33">
        <v>243</v>
      </c>
      <c r="E1048" s="33">
        <v>36</v>
      </c>
      <c r="F1048" s="34">
        <f t="shared" si="191"/>
        <v>14.814814814814813</v>
      </c>
      <c r="G1048" s="34">
        <v>10.4</v>
      </c>
      <c r="H1048" s="21"/>
      <c r="I1048" s="21"/>
      <c r="J1048" s="21">
        <f t="shared" si="189"/>
        <v>0</v>
      </c>
      <c r="K1048" s="188"/>
    </row>
    <row r="1049" spans="1:11">
      <c r="A1049" s="5" t="s">
        <v>160</v>
      </c>
      <c r="B1049" s="21">
        <f t="shared" si="190"/>
        <v>211870</v>
      </c>
      <c r="C1049" s="33">
        <f t="shared" si="188"/>
        <v>212099</v>
      </c>
      <c r="D1049" s="33">
        <v>229</v>
      </c>
      <c r="E1049" s="33">
        <v>29</v>
      </c>
      <c r="F1049" s="34">
        <f t="shared" si="191"/>
        <v>12.663755458515283</v>
      </c>
      <c r="G1049" s="34">
        <v>10.4</v>
      </c>
      <c r="H1049" s="111"/>
      <c r="I1049" s="111"/>
      <c r="J1049" s="111">
        <f t="shared" si="189"/>
        <v>0</v>
      </c>
      <c r="K1049" s="189"/>
    </row>
    <row r="1050" spans="1:11">
      <c r="A1050" s="5" t="s">
        <v>161</v>
      </c>
      <c r="B1050" s="21">
        <f t="shared" si="190"/>
        <v>212099</v>
      </c>
      <c r="C1050" s="33">
        <f t="shared" si="188"/>
        <v>212200</v>
      </c>
      <c r="D1050" s="33">
        <v>101</v>
      </c>
      <c r="E1050" s="33">
        <v>13</v>
      </c>
      <c r="F1050" s="34">
        <f t="shared" si="191"/>
        <v>12.871287128712872</v>
      </c>
      <c r="G1050" s="34">
        <v>10.4</v>
      </c>
      <c r="H1050" s="111"/>
      <c r="I1050" s="111"/>
      <c r="J1050" s="111">
        <f t="shared" si="189"/>
        <v>0</v>
      </c>
      <c r="K1050" s="189"/>
    </row>
    <row r="1051" spans="1:11">
      <c r="A1051" s="5" t="s">
        <v>162</v>
      </c>
      <c r="B1051" s="21">
        <f t="shared" si="190"/>
        <v>212200</v>
      </c>
      <c r="C1051" s="33">
        <f t="shared" si="188"/>
        <v>212374</v>
      </c>
      <c r="D1051" s="33">
        <v>174</v>
      </c>
      <c r="E1051" s="33">
        <v>23</v>
      </c>
      <c r="F1051" s="34">
        <f t="shared" si="191"/>
        <v>13.218390804597702</v>
      </c>
      <c r="G1051" s="34">
        <v>10.4</v>
      </c>
      <c r="H1051" s="111"/>
      <c r="I1051" s="111"/>
      <c r="J1051" s="111">
        <f t="shared" si="189"/>
        <v>0</v>
      </c>
      <c r="K1051" s="189"/>
    </row>
    <row r="1052" spans="1:11">
      <c r="A1052" s="5" t="s">
        <v>163</v>
      </c>
      <c r="B1052" s="21">
        <f t="shared" si="190"/>
        <v>212374</v>
      </c>
      <c r="C1052" s="33">
        <f t="shared" si="188"/>
        <v>212513</v>
      </c>
      <c r="D1052" s="33">
        <v>139</v>
      </c>
      <c r="E1052" s="33">
        <v>21</v>
      </c>
      <c r="F1052" s="34">
        <f t="shared" si="191"/>
        <v>15.107913669064748</v>
      </c>
      <c r="G1052" s="34">
        <v>10.4</v>
      </c>
      <c r="H1052" s="111"/>
      <c r="I1052" s="111"/>
      <c r="J1052" s="111">
        <f t="shared" si="189"/>
        <v>0</v>
      </c>
      <c r="K1052" s="189"/>
    </row>
    <row r="1053" spans="1:11">
      <c r="A1053" s="5" t="s">
        <v>164</v>
      </c>
      <c r="B1053" s="21">
        <f t="shared" si="190"/>
        <v>212513</v>
      </c>
      <c r="C1053" s="33">
        <f t="shared" si="188"/>
        <v>212598</v>
      </c>
      <c r="D1053" s="33">
        <v>85</v>
      </c>
      <c r="E1053" s="33">
        <v>13</v>
      </c>
      <c r="F1053" s="34">
        <f t="shared" si="191"/>
        <v>15.294117647058824</v>
      </c>
      <c r="G1053" s="34">
        <v>10.4</v>
      </c>
      <c r="H1053" s="111"/>
      <c r="I1053" s="111"/>
      <c r="J1053" s="111">
        <f t="shared" si="189"/>
        <v>0</v>
      </c>
      <c r="K1053" s="189"/>
    </row>
    <row r="1054" spans="1:11">
      <c r="A1054" s="5" t="s">
        <v>165</v>
      </c>
      <c r="B1054" s="21">
        <f t="shared" si="190"/>
        <v>212598</v>
      </c>
      <c r="C1054" s="33">
        <f t="shared" si="188"/>
        <v>212790</v>
      </c>
      <c r="D1054" s="33">
        <v>192</v>
      </c>
      <c r="E1054" s="33">
        <v>28</v>
      </c>
      <c r="F1054" s="34">
        <f t="shared" si="191"/>
        <v>14.583333333333334</v>
      </c>
      <c r="G1054" s="34">
        <v>10.4</v>
      </c>
      <c r="H1054" s="111"/>
      <c r="I1054" s="111"/>
      <c r="J1054" s="111">
        <f t="shared" si="189"/>
        <v>0</v>
      </c>
      <c r="K1054" s="189"/>
    </row>
    <row r="1055" spans="1:11">
      <c r="A1055" s="5" t="s">
        <v>166</v>
      </c>
      <c r="B1055" s="21">
        <f t="shared" si="190"/>
        <v>212790</v>
      </c>
      <c r="C1055" s="33">
        <f t="shared" si="188"/>
        <v>212865</v>
      </c>
      <c r="D1055" s="33">
        <v>75</v>
      </c>
      <c r="E1055" s="33">
        <v>11</v>
      </c>
      <c r="F1055" s="34">
        <f t="shared" si="191"/>
        <v>14.666666666666666</v>
      </c>
      <c r="G1055" s="34">
        <v>10.4</v>
      </c>
      <c r="H1055" s="21"/>
      <c r="I1055" s="21"/>
      <c r="J1055" s="21">
        <f t="shared" si="189"/>
        <v>0</v>
      </c>
      <c r="K1055" s="188"/>
    </row>
    <row r="1056" spans="1:11">
      <c r="A1056" s="5" t="s">
        <v>167</v>
      </c>
      <c r="B1056" s="21">
        <f t="shared" si="190"/>
        <v>212865</v>
      </c>
      <c r="C1056" s="33">
        <f t="shared" si="188"/>
        <v>212930</v>
      </c>
      <c r="D1056" s="33">
        <v>65</v>
      </c>
      <c r="E1056" s="33">
        <v>10</v>
      </c>
      <c r="F1056" s="34">
        <f t="shared" si="191"/>
        <v>15.384615384615385</v>
      </c>
      <c r="G1056" s="34">
        <v>10.4</v>
      </c>
      <c r="H1056" s="21"/>
      <c r="I1056" s="21"/>
      <c r="J1056" s="21">
        <f t="shared" si="189"/>
        <v>0</v>
      </c>
      <c r="K1056" s="188"/>
    </row>
    <row r="1057" spans="1:11" ht="15.75" thickBot="1">
      <c r="A1057" s="190" t="s">
        <v>168</v>
      </c>
      <c r="B1057" s="191"/>
      <c r="C1057" s="192"/>
      <c r="D1057" s="192">
        <f>SUM(D1045:D1056)</f>
        <v>1932</v>
      </c>
      <c r="E1057" s="192">
        <f>SUM(E1045:E1056)</f>
        <v>279</v>
      </c>
      <c r="F1057" s="193">
        <f>E1057/D1057*100</f>
        <v>14.440993788819876</v>
      </c>
      <c r="G1057" s="194">
        <v>10.4</v>
      </c>
      <c r="H1057" s="191">
        <f>SUM(H1045:H1056)</f>
        <v>0</v>
      </c>
      <c r="I1057" s="191">
        <f>SUM(I1045:I1056)</f>
        <v>0</v>
      </c>
      <c r="J1057" s="191">
        <f t="shared" si="189"/>
        <v>0</v>
      </c>
      <c r="K1057" s="195">
        <f>SUM(K1045:K1056)</f>
        <v>0</v>
      </c>
    </row>
    <row r="1058" spans="1:11" ht="15.75" thickBot="1">
      <c r="A1058" s="112"/>
      <c r="B1058" s="113"/>
      <c r="C1058" s="114"/>
      <c r="D1058" s="114"/>
      <c r="E1058" s="114"/>
      <c r="F1058" s="115"/>
      <c r="G1058" s="115"/>
      <c r="H1058" s="113"/>
      <c r="I1058" s="113"/>
      <c r="J1058" s="113"/>
      <c r="K1058" s="113"/>
    </row>
    <row r="1059" spans="1:11" ht="18.75">
      <c r="A1059" s="146" t="s">
        <v>1</v>
      </c>
      <c r="B1059" s="187" t="s">
        <v>119</v>
      </c>
      <c r="C1059" s="148"/>
      <c r="D1059" s="148"/>
      <c r="E1059" s="148"/>
      <c r="F1059" s="148"/>
      <c r="G1059" s="148"/>
      <c r="H1059" s="148"/>
      <c r="I1059" s="148"/>
      <c r="J1059" s="148"/>
      <c r="K1059" s="149"/>
    </row>
    <row r="1060" spans="1:11">
      <c r="A1060" s="101" t="s">
        <v>151</v>
      </c>
      <c r="B1060" s="110" t="s">
        <v>203</v>
      </c>
      <c r="C1060" s="103"/>
      <c r="D1060" s="103"/>
      <c r="E1060" s="103"/>
      <c r="F1060" s="103"/>
      <c r="G1060" s="103"/>
      <c r="H1060" s="103"/>
      <c r="I1060" s="103"/>
      <c r="J1060" s="103"/>
      <c r="K1060" s="150"/>
    </row>
    <row r="1061" spans="1:11">
      <c r="A1061" s="101" t="s">
        <v>152</v>
      </c>
      <c r="B1061" s="110" t="s">
        <v>191</v>
      </c>
      <c r="C1061" s="103"/>
      <c r="D1061" s="103"/>
      <c r="E1061" s="103"/>
      <c r="F1061" s="103"/>
      <c r="G1061" s="103"/>
      <c r="H1061" s="103"/>
      <c r="I1061" s="103"/>
      <c r="J1061" s="103"/>
      <c r="K1061" s="150"/>
    </row>
    <row r="1062" spans="1:11">
      <c r="A1062" s="101" t="s">
        <v>6</v>
      </c>
      <c r="B1062" s="107">
        <v>9404</v>
      </c>
      <c r="C1062" s="103"/>
      <c r="D1062" s="103"/>
      <c r="E1062" s="103"/>
      <c r="F1062" s="103"/>
      <c r="G1062" s="103"/>
      <c r="H1062" s="103"/>
      <c r="I1062" s="103"/>
      <c r="J1062" s="103"/>
      <c r="K1062" s="150"/>
    </row>
    <row r="1063" spans="1:11">
      <c r="A1063" s="101" t="s">
        <v>153</v>
      </c>
      <c r="B1063" s="110" t="s">
        <v>121</v>
      </c>
      <c r="C1063" s="103"/>
      <c r="D1063" s="103"/>
      <c r="E1063" s="103"/>
      <c r="F1063" s="103"/>
      <c r="G1063" s="103"/>
      <c r="H1063" s="103"/>
      <c r="I1063" s="103"/>
      <c r="J1063" s="103"/>
      <c r="K1063" s="150"/>
    </row>
    <row r="1064" spans="1:11">
      <c r="A1064" s="101" t="s">
        <v>154</v>
      </c>
      <c r="B1064" s="107">
        <v>1988</v>
      </c>
      <c r="C1064" s="103"/>
      <c r="D1064" s="103"/>
      <c r="E1064" s="103"/>
      <c r="F1064" s="103"/>
      <c r="G1064" s="103"/>
      <c r="H1064" s="103"/>
      <c r="I1064" s="103"/>
      <c r="J1064" s="103"/>
      <c r="K1064" s="150"/>
    </row>
    <row r="1065" spans="1:11">
      <c r="A1065" s="99"/>
      <c r="B1065" s="105"/>
      <c r="C1065" s="105"/>
      <c r="D1065" s="105"/>
      <c r="E1065" s="105"/>
      <c r="F1065" s="105"/>
      <c r="G1065" s="105"/>
      <c r="H1065" s="105"/>
      <c r="I1065" s="105"/>
      <c r="J1065" s="105"/>
      <c r="K1065" s="151"/>
    </row>
    <row r="1066" spans="1:11" ht="75">
      <c r="A1066" s="108"/>
      <c r="B1066" s="109" t="s">
        <v>170</v>
      </c>
      <c r="C1066" s="109" t="s">
        <v>171</v>
      </c>
      <c r="D1066" s="109" t="s">
        <v>213</v>
      </c>
      <c r="E1066" s="109" t="s">
        <v>174</v>
      </c>
      <c r="F1066" s="109" t="s">
        <v>222</v>
      </c>
      <c r="G1066" s="109" t="s">
        <v>175</v>
      </c>
      <c r="H1066" s="109" t="s">
        <v>172</v>
      </c>
      <c r="I1066" s="109" t="s">
        <v>178</v>
      </c>
      <c r="J1066" s="109" t="s">
        <v>179</v>
      </c>
      <c r="K1066" s="152" t="s">
        <v>176</v>
      </c>
    </row>
    <row r="1067" spans="1:11">
      <c r="A1067" s="5" t="s">
        <v>156</v>
      </c>
      <c r="B1067" s="21">
        <v>3958</v>
      </c>
      <c r="C1067" s="33">
        <f t="shared" ref="C1067:C1078" si="192">B1067+D1067</f>
        <v>3964</v>
      </c>
      <c r="D1067" s="33">
        <v>6</v>
      </c>
      <c r="E1067" s="33">
        <v>30</v>
      </c>
      <c r="F1067" s="34">
        <f>E1067/D1067</f>
        <v>5</v>
      </c>
      <c r="G1067" s="34">
        <v>25</v>
      </c>
      <c r="H1067" s="21"/>
      <c r="I1067" s="21"/>
      <c r="J1067" s="21">
        <f t="shared" ref="J1067:J1079" si="193">H1067+I1067</f>
        <v>0</v>
      </c>
      <c r="K1067" s="188"/>
    </row>
    <row r="1068" spans="1:11">
      <c r="A1068" s="5" t="s">
        <v>157</v>
      </c>
      <c r="B1068" s="21">
        <f t="shared" ref="B1068:B1078" si="194">C1067</f>
        <v>3964</v>
      </c>
      <c r="C1068" s="33">
        <f t="shared" si="192"/>
        <v>3969</v>
      </c>
      <c r="D1068" s="33">
        <v>5</v>
      </c>
      <c r="E1068" s="33">
        <v>25</v>
      </c>
      <c r="F1068" s="34">
        <f t="shared" ref="F1068:F1079" si="195">E1068/D1068</f>
        <v>5</v>
      </c>
      <c r="G1068" s="34">
        <v>25</v>
      </c>
      <c r="H1068" s="21"/>
      <c r="I1068" s="21"/>
      <c r="J1068" s="21">
        <f t="shared" si="193"/>
        <v>0</v>
      </c>
      <c r="K1068" s="188"/>
    </row>
    <row r="1069" spans="1:11">
      <c r="A1069" s="5" t="s">
        <v>158</v>
      </c>
      <c r="B1069" s="21">
        <f t="shared" si="194"/>
        <v>3969</v>
      </c>
      <c r="C1069" s="33">
        <f t="shared" si="192"/>
        <v>3969</v>
      </c>
      <c r="D1069" s="33">
        <v>0</v>
      </c>
      <c r="E1069" s="33"/>
      <c r="F1069" s="34" t="e">
        <f t="shared" si="195"/>
        <v>#DIV/0!</v>
      </c>
      <c r="G1069" s="34">
        <v>25</v>
      </c>
      <c r="H1069" s="21"/>
      <c r="I1069" s="21"/>
      <c r="J1069" s="21">
        <f t="shared" si="193"/>
        <v>0</v>
      </c>
      <c r="K1069" s="188"/>
    </row>
    <row r="1070" spans="1:11">
      <c r="A1070" s="5" t="s">
        <v>159</v>
      </c>
      <c r="B1070" s="21">
        <f t="shared" si="194"/>
        <v>3969</v>
      </c>
      <c r="C1070" s="33">
        <f t="shared" si="192"/>
        <v>3969</v>
      </c>
      <c r="D1070" s="33">
        <v>0</v>
      </c>
      <c r="E1070" s="33"/>
      <c r="F1070" s="34" t="e">
        <f t="shared" si="195"/>
        <v>#DIV/0!</v>
      </c>
      <c r="G1070" s="34">
        <v>25</v>
      </c>
      <c r="H1070" s="21"/>
      <c r="I1070" s="21"/>
      <c r="J1070" s="21">
        <f t="shared" si="193"/>
        <v>0</v>
      </c>
      <c r="K1070" s="188"/>
    </row>
    <row r="1071" spans="1:11">
      <c r="A1071" s="5" t="s">
        <v>160</v>
      </c>
      <c r="B1071" s="21">
        <f t="shared" si="194"/>
        <v>3969</v>
      </c>
      <c r="C1071" s="33">
        <f t="shared" si="192"/>
        <v>3969</v>
      </c>
      <c r="D1071" s="33">
        <v>0</v>
      </c>
      <c r="E1071" s="33"/>
      <c r="F1071" s="34" t="e">
        <f t="shared" si="195"/>
        <v>#DIV/0!</v>
      </c>
      <c r="G1071" s="34">
        <v>25</v>
      </c>
      <c r="H1071" s="111"/>
      <c r="I1071" s="111"/>
      <c r="J1071" s="111">
        <f t="shared" si="193"/>
        <v>0</v>
      </c>
      <c r="K1071" s="189"/>
    </row>
    <row r="1072" spans="1:11">
      <c r="A1072" s="5" t="s">
        <v>161</v>
      </c>
      <c r="B1072" s="21">
        <f t="shared" si="194"/>
        <v>3969</v>
      </c>
      <c r="C1072" s="33">
        <f t="shared" si="192"/>
        <v>3969</v>
      </c>
      <c r="D1072" s="33">
        <v>0</v>
      </c>
      <c r="E1072" s="33"/>
      <c r="F1072" s="34" t="e">
        <f t="shared" si="195"/>
        <v>#DIV/0!</v>
      </c>
      <c r="G1072" s="34">
        <v>25</v>
      </c>
      <c r="H1072" s="111"/>
      <c r="I1072" s="111"/>
      <c r="J1072" s="111">
        <f t="shared" si="193"/>
        <v>0</v>
      </c>
      <c r="K1072" s="189"/>
    </row>
    <row r="1073" spans="1:11">
      <c r="A1073" s="5" t="s">
        <v>162</v>
      </c>
      <c r="B1073" s="21">
        <f t="shared" si="194"/>
        <v>3969</v>
      </c>
      <c r="C1073" s="33">
        <f t="shared" si="192"/>
        <v>3969</v>
      </c>
      <c r="D1073" s="33">
        <v>0</v>
      </c>
      <c r="E1073" s="33">
        <v>0</v>
      </c>
      <c r="F1073" s="34" t="e">
        <f t="shared" si="195"/>
        <v>#DIV/0!</v>
      </c>
      <c r="G1073" s="34">
        <v>25</v>
      </c>
      <c r="H1073" s="111"/>
      <c r="I1073" s="111"/>
      <c r="J1073" s="111">
        <f t="shared" si="193"/>
        <v>0</v>
      </c>
      <c r="K1073" s="189"/>
    </row>
    <row r="1074" spans="1:11">
      <c r="A1074" s="5" t="s">
        <v>163</v>
      </c>
      <c r="B1074" s="21">
        <f t="shared" si="194"/>
        <v>3969</v>
      </c>
      <c r="C1074" s="33">
        <f t="shared" si="192"/>
        <v>3969</v>
      </c>
      <c r="D1074" s="33">
        <v>0</v>
      </c>
      <c r="E1074" s="33">
        <v>0</v>
      </c>
      <c r="F1074" s="34" t="e">
        <f t="shared" si="195"/>
        <v>#DIV/0!</v>
      </c>
      <c r="G1074" s="34">
        <v>25</v>
      </c>
      <c r="H1074" s="111"/>
      <c r="I1074" s="111"/>
      <c r="J1074" s="111">
        <f t="shared" si="193"/>
        <v>0</v>
      </c>
      <c r="K1074" s="189"/>
    </row>
    <row r="1075" spans="1:11">
      <c r="A1075" s="5" t="s">
        <v>164</v>
      </c>
      <c r="B1075" s="21">
        <f t="shared" si="194"/>
        <v>3969</v>
      </c>
      <c r="C1075" s="33">
        <f t="shared" si="192"/>
        <v>3969</v>
      </c>
      <c r="D1075" s="33">
        <v>0</v>
      </c>
      <c r="E1075" s="33"/>
      <c r="F1075" s="34" t="e">
        <f t="shared" si="195"/>
        <v>#DIV/0!</v>
      </c>
      <c r="G1075" s="34">
        <v>25</v>
      </c>
      <c r="H1075" s="111"/>
      <c r="I1075" s="111"/>
      <c r="J1075" s="111">
        <f t="shared" si="193"/>
        <v>0</v>
      </c>
      <c r="K1075" s="189"/>
    </row>
    <row r="1076" spans="1:11">
      <c r="A1076" s="5" t="s">
        <v>165</v>
      </c>
      <c r="B1076" s="21">
        <f t="shared" si="194"/>
        <v>3969</v>
      </c>
      <c r="C1076" s="33">
        <f t="shared" si="192"/>
        <v>3969</v>
      </c>
      <c r="D1076" s="33">
        <v>0</v>
      </c>
      <c r="E1076" s="33"/>
      <c r="F1076" s="34" t="e">
        <f t="shared" si="195"/>
        <v>#DIV/0!</v>
      </c>
      <c r="G1076" s="34">
        <v>25</v>
      </c>
      <c r="H1076" s="111"/>
      <c r="I1076" s="111"/>
      <c r="J1076" s="111">
        <f t="shared" si="193"/>
        <v>0</v>
      </c>
      <c r="K1076" s="189"/>
    </row>
    <row r="1077" spans="1:11">
      <c r="A1077" s="5" t="s">
        <v>166</v>
      </c>
      <c r="B1077" s="21">
        <f t="shared" si="194"/>
        <v>3969</v>
      </c>
      <c r="C1077" s="33">
        <f t="shared" si="192"/>
        <v>3969</v>
      </c>
      <c r="D1077" s="33">
        <v>0</v>
      </c>
      <c r="E1077" s="33"/>
      <c r="F1077" s="34" t="e">
        <f t="shared" si="195"/>
        <v>#DIV/0!</v>
      </c>
      <c r="G1077" s="34">
        <v>25</v>
      </c>
      <c r="H1077" s="21"/>
      <c r="I1077" s="21">
        <v>75641</v>
      </c>
      <c r="J1077" s="21">
        <f t="shared" si="193"/>
        <v>75641</v>
      </c>
      <c r="K1077" s="188"/>
    </row>
    <row r="1078" spans="1:11">
      <c r="A1078" s="5" t="s">
        <v>167</v>
      </c>
      <c r="B1078" s="21">
        <f t="shared" si="194"/>
        <v>3969</v>
      </c>
      <c r="C1078" s="33">
        <f t="shared" si="192"/>
        <v>3969</v>
      </c>
      <c r="D1078" s="33">
        <v>0</v>
      </c>
      <c r="E1078" s="33"/>
      <c r="F1078" s="34" t="e">
        <f t="shared" si="195"/>
        <v>#DIV/0!</v>
      </c>
      <c r="G1078" s="34">
        <v>25</v>
      </c>
      <c r="H1078" s="21"/>
      <c r="I1078" s="21"/>
      <c r="J1078" s="21">
        <f t="shared" si="193"/>
        <v>0</v>
      </c>
      <c r="K1078" s="188"/>
    </row>
    <row r="1079" spans="1:11" ht="15.75" thickBot="1">
      <c r="A1079" s="190" t="s">
        <v>168</v>
      </c>
      <c r="B1079" s="191"/>
      <c r="C1079" s="192"/>
      <c r="D1079" s="192">
        <f>SUM(D1067:D1078)</f>
        <v>11</v>
      </c>
      <c r="E1079" s="192">
        <f>SUM(E1067:E1078)</f>
        <v>55</v>
      </c>
      <c r="F1079" s="193">
        <f t="shared" si="195"/>
        <v>5</v>
      </c>
      <c r="G1079" s="194">
        <v>25</v>
      </c>
      <c r="H1079" s="191">
        <f>SUM(H1067:H1078)</f>
        <v>0</v>
      </c>
      <c r="I1079" s="191">
        <f>SUM(I1067:I1078)</f>
        <v>75641</v>
      </c>
      <c r="J1079" s="191">
        <f t="shared" si="193"/>
        <v>75641</v>
      </c>
      <c r="K1079" s="195">
        <f>SUM(K1067:K1078)</f>
        <v>0</v>
      </c>
    </row>
    <row r="1080" spans="1:11" ht="15.75" thickBot="1"/>
    <row r="1081" spans="1:11" ht="18.75">
      <c r="A1081" s="146" t="s">
        <v>1</v>
      </c>
      <c r="B1081" s="187" t="s">
        <v>125</v>
      </c>
      <c r="C1081" s="148"/>
      <c r="D1081" s="148"/>
      <c r="E1081" s="148"/>
      <c r="F1081" s="148"/>
      <c r="G1081" s="148"/>
      <c r="H1081" s="148"/>
      <c r="I1081" s="148"/>
      <c r="J1081" s="148"/>
      <c r="K1081" s="149"/>
    </row>
    <row r="1082" spans="1:11">
      <c r="A1082" s="101" t="s">
        <v>151</v>
      </c>
      <c r="B1082" s="110" t="s">
        <v>126</v>
      </c>
      <c r="C1082" s="103"/>
      <c r="D1082" s="103"/>
      <c r="E1082" s="103"/>
      <c r="F1082" s="103"/>
      <c r="G1082" s="103"/>
      <c r="H1082" s="103"/>
      <c r="I1082" s="103"/>
      <c r="J1082" s="103"/>
      <c r="K1082" s="150"/>
    </row>
    <row r="1083" spans="1:11">
      <c r="A1083" s="101" t="s">
        <v>152</v>
      </c>
      <c r="B1083" s="110" t="s">
        <v>182</v>
      </c>
      <c r="C1083" s="103"/>
      <c r="D1083" s="103"/>
      <c r="E1083" s="103"/>
      <c r="F1083" s="103"/>
      <c r="G1083" s="103"/>
      <c r="H1083" s="103"/>
      <c r="I1083" s="103"/>
      <c r="J1083" s="103"/>
      <c r="K1083" s="150"/>
    </row>
    <row r="1084" spans="1:11">
      <c r="A1084" s="101" t="s">
        <v>6</v>
      </c>
      <c r="B1084" s="107">
        <v>9308</v>
      </c>
      <c r="C1084" s="103"/>
      <c r="D1084" s="103"/>
      <c r="E1084" s="103"/>
      <c r="F1084" s="103"/>
      <c r="G1084" s="103"/>
      <c r="H1084" s="103"/>
      <c r="I1084" s="103"/>
      <c r="J1084" s="103"/>
      <c r="K1084" s="150"/>
    </row>
    <row r="1085" spans="1:11">
      <c r="A1085" s="101" t="s">
        <v>153</v>
      </c>
      <c r="B1085" s="110" t="s">
        <v>121</v>
      </c>
      <c r="C1085" s="103"/>
      <c r="D1085" s="103"/>
      <c r="E1085" s="103"/>
      <c r="F1085" s="103"/>
      <c r="G1085" s="103"/>
      <c r="H1085" s="103"/>
      <c r="I1085" s="103"/>
      <c r="J1085" s="103"/>
      <c r="K1085" s="150"/>
    </row>
    <row r="1086" spans="1:11">
      <c r="A1086" s="101" t="s">
        <v>154</v>
      </c>
      <c r="B1086" s="107"/>
      <c r="C1086" s="103"/>
      <c r="D1086" s="103"/>
      <c r="E1086" s="103"/>
      <c r="F1086" s="103"/>
      <c r="G1086" s="103"/>
      <c r="H1086" s="103"/>
      <c r="I1086" s="103"/>
      <c r="J1086" s="103"/>
      <c r="K1086" s="150"/>
    </row>
    <row r="1087" spans="1:11">
      <c r="A1087" s="99"/>
      <c r="B1087" s="105"/>
      <c r="C1087" s="105"/>
      <c r="D1087" s="105"/>
      <c r="E1087" s="105"/>
      <c r="F1087" s="105"/>
      <c r="G1087" s="105"/>
      <c r="H1087" s="105"/>
      <c r="I1087" s="105"/>
      <c r="J1087" s="105"/>
      <c r="K1087" s="151"/>
    </row>
    <row r="1088" spans="1:11" ht="75">
      <c r="A1088" s="108"/>
      <c r="B1088" s="109" t="s">
        <v>170</v>
      </c>
      <c r="C1088" s="109" t="s">
        <v>171</v>
      </c>
      <c r="D1088" s="109" t="s">
        <v>173</v>
      </c>
      <c r="E1088" s="109" t="s">
        <v>174</v>
      </c>
      <c r="F1088" s="109" t="s">
        <v>177</v>
      </c>
      <c r="G1088" s="109" t="s">
        <v>175</v>
      </c>
      <c r="H1088" s="109" t="s">
        <v>172</v>
      </c>
      <c r="I1088" s="109" t="s">
        <v>178</v>
      </c>
      <c r="J1088" s="109" t="s">
        <v>179</v>
      </c>
      <c r="K1088" s="152" t="s">
        <v>176</v>
      </c>
    </row>
    <row r="1089" spans="1:11">
      <c r="A1089" s="137" t="s">
        <v>156</v>
      </c>
      <c r="B1089" s="138"/>
      <c r="C1089" s="139">
        <f t="shared" ref="C1089:C1100" si="196">B1089+D1089</f>
        <v>0</v>
      </c>
      <c r="D1089" s="139">
        <v>0</v>
      </c>
      <c r="E1089" s="139">
        <v>20</v>
      </c>
      <c r="F1089" s="140" t="e">
        <f>E1089/D1089*100</f>
        <v>#DIV/0!</v>
      </c>
      <c r="G1089" s="140"/>
      <c r="H1089" s="138"/>
      <c r="I1089" s="138"/>
      <c r="J1089" s="138">
        <f t="shared" ref="J1089:J1101" si="197">H1089+I1089</f>
        <v>0</v>
      </c>
      <c r="K1089" s="199"/>
    </row>
    <row r="1090" spans="1:11">
      <c r="A1090" s="137" t="s">
        <v>157</v>
      </c>
      <c r="B1090" s="138">
        <f t="shared" ref="B1090:B1100" si="198">C1089</f>
        <v>0</v>
      </c>
      <c r="C1090" s="139">
        <f t="shared" si="196"/>
        <v>0</v>
      </c>
      <c r="D1090" s="139"/>
      <c r="E1090" s="139">
        <v>40</v>
      </c>
      <c r="F1090" s="140" t="e">
        <f t="shared" ref="F1090:F1100" si="199">E1090/D1090*100</f>
        <v>#DIV/0!</v>
      </c>
      <c r="G1090" s="140"/>
      <c r="H1090" s="138"/>
      <c r="I1090" s="138"/>
      <c r="J1090" s="138">
        <f t="shared" si="197"/>
        <v>0</v>
      </c>
      <c r="K1090" s="199"/>
    </row>
    <row r="1091" spans="1:11">
      <c r="A1091" s="137" t="s">
        <v>158</v>
      </c>
      <c r="B1091" s="138">
        <f t="shared" si="198"/>
        <v>0</v>
      </c>
      <c r="C1091" s="139">
        <f t="shared" si="196"/>
        <v>0</v>
      </c>
      <c r="D1091" s="139"/>
      <c r="E1091" s="139">
        <v>20</v>
      </c>
      <c r="F1091" s="140" t="e">
        <f t="shared" si="199"/>
        <v>#DIV/0!</v>
      </c>
      <c r="G1091" s="140"/>
      <c r="H1091" s="138"/>
      <c r="I1091" s="138"/>
      <c r="J1091" s="138">
        <f t="shared" si="197"/>
        <v>0</v>
      </c>
      <c r="K1091" s="199"/>
    </row>
    <row r="1092" spans="1:11">
      <c r="A1092" s="137" t="s">
        <v>159</v>
      </c>
      <c r="B1092" s="138">
        <f t="shared" si="198"/>
        <v>0</v>
      </c>
      <c r="C1092" s="139">
        <f t="shared" si="196"/>
        <v>0</v>
      </c>
      <c r="D1092" s="139"/>
      <c r="E1092" s="139">
        <v>160</v>
      </c>
      <c r="F1092" s="140" t="e">
        <f t="shared" si="199"/>
        <v>#DIV/0!</v>
      </c>
      <c r="G1092" s="140"/>
      <c r="H1092" s="138"/>
      <c r="I1092" s="138"/>
      <c r="J1092" s="138">
        <f t="shared" si="197"/>
        <v>0</v>
      </c>
      <c r="K1092" s="199"/>
    </row>
    <row r="1093" spans="1:11">
      <c r="A1093" s="137" t="s">
        <v>160</v>
      </c>
      <c r="B1093" s="138">
        <f t="shared" si="198"/>
        <v>0</v>
      </c>
      <c r="C1093" s="139">
        <f t="shared" si="196"/>
        <v>0</v>
      </c>
      <c r="D1093" s="139"/>
      <c r="E1093" s="139"/>
      <c r="F1093" s="140" t="e">
        <f t="shared" si="199"/>
        <v>#DIV/0!</v>
      </c>
      <c r="G1093" s="140"/>
      <c r="H1093" s="141"/>
      <c r="I1093" s="141"/>
      <c r="J1093" s="141">
        <f t="shared" si="197"/>
        <v>0</v>
      </c>
      <c r="K1093" s="200"/>
    </row>
    <row r="1094" spans="1:11">
      <c r="A1094" s="137" t="s">
        <v>161</v>
      </c>
      <c r="B1094" s="138">
        <f t="shared" si="198"/>
        <v>0</v>
      </c>
      <c r="C1094" s="139">
        <f t="shared" si="196"/>
        <v>0</v>
      </c>
      <c r="D1094" s="139"/>
      <c r="E1094" s="139"/>
      <c r="F1094" s="140" t="e">
        <f t="shared" si="199"/>
        <v>#DIV/0!</v>
      </c>
      <c r="G1094" s="140"/>
      <c r="H1094" s="141"/>
      <c r="I1094" s="141"/>
      <c r="J1094" s="141">
        <f t="shared" si="197"/>
        <v>0</v>
      </c>
      <c r="K1094" s="200"/>
    </row>
    <row r="1095" spans="1:11">
      <c r="A1095" s="137" t="s">
        <v>162</v>
      </c>
      <c r="B1095" s="138">
        <f t="shared" si="198"/>
        <v>0</v>
      </c>
      <c r="C1095" s="139">
        <f t="shared" si="196"/>
        <v>0</v>
      </c>
      <c r="D1095" s="139"/>
      <c r="E1095" s="139"/>
      <c r="F1095" s="140" t="e">
        <f t="shared" si="199"/>
        <v>#DIV/0!</v>
      </c>
      <c r="G1095" s="140"/>
      <c r="H1095" s="141"/>
      <c r="I1095" s="141"/>
      <c r="J1095" s="141">
        <f t="shared" si="197"/>
        <v>0</v>
      </c>
      <c r="K1095" s="200"/>
    </row>
    <row r="1096" spans="1:11">
      <c r="A1096" s="137" t="s">
        <v>163</v>
      </c>
      <c r="B1096" s="138">
        <f t="shared" si="198"/>
        <v>0</v>
      </c>
      <c r="C1096" s="139">
        <f t="shared" si="196"/>
        <v>0</v>
      </c>
      <c r="D1096" s="139"/>
      <c r="E1096" s="139"/>
      <c r="F1096" s="140" t="e">
        <f t="shared" si="199"/>
        <v>#DIV/0!</v>
      </c>
      <c r="G1096" s="140"/>
      <c r="H1096" s="141"/>
      <c r="I1096" s="141"/>
      <c r="J1096" s="141">
        <f t="shared" si="197"/>
        <v>0</v>
      </c>
      <c r="K1096" s="200"/>
    </row>
    <row r="1097" spans="1:11">
      <c r="A1097" s="137" t="s">
        <v>164</v>
      </c>
      <c r="B1097" s="138">
        <f t="shared" si="198"/>
        <v>0</v>
      </c>
      <c r="C1097" s="139">
        <f t="shared" si="196"/>
        <v>0</v>
      </c>
      <c r="D1097" s="139"/>
      <c r="E1097" s="139"/>
      <c r="F1097" s="140" t="e">
        <f t="shared" si="199"/>
        <v>#DIV/0!</v>
      </c>
      <c r="G1097" s="140"/>
      <c r="H1097" s="141"/>
      <c r="I1097" s="141"/>
      <c r="J1097" s="141">
        <f t="shared" si="197"/>
        <v>0</v>
      </c>
      <c r="K1097" s="200"/>
    </row>
    <row r="1098" spans="1:11">
      <c r="A1098" s="137" t="s">
        <v>165</v>
      </c>
      <c r="B1098" s="138">
        <f t="shared" si="198"/>
        <v>0</v>
      </c>
      <c r="C1098" s="139">
        <f t="shared" si="196"/>
        <v>0</v>
      </c>
      <c r="D1098" s="139"/>
      <c r="E1098" s="139"/>
      <c r="F1098" s="140" t="e">
        <f t="shared" si="199"/>
        <v>#DIV/0!</v>
      </c>
      <c r="G1098" s="140"/>
      <c r="H1098" s="141"/>
      <c r="I1098" s="141"/>
      <c r="J1098" s="141">
        <f t="shared" si="197"/>
        <v>0</v>
      </c>
      <c r="K1098" s="200"/>
    </row>
    <row r="1099" spans="1:11">
      <c r="A1099" s="137" t="s">
        <v>166</v>
      </c>
      <c r="B1099" s="138">
        <f t="shared" si="198"/>
        <v>0</v>
      </c>
      <c r="C1099" s="139">
        <f t="shared" si="196"/>
        <v>0</v>
      </c>
      <c r="D1099" s="139"/>
      <c r="E1099" s="139"/>
      <c r="F1099" s="140" t="e">
        <f t="shared" si="199"/>
        <v>#DIV/0!</v>
      </c>
      <c r="G1099" s="140"/>
      <c r="H1099" s="138"/>
      <c r="I1099" s="138"/>
      <c r="J1099" s="138">
        <f t="shared" si="197"/>
        <v>0</v>
      </c>
      <c r="K1099" s="199"/>
    </row>
    <row r="1100" spans="1:11">
      <c r="A1100" s="137" t="s">
        <v>167</v>
      </c>
      <c r="B1100" s="138">
        <f t="shared" si="198"/>
        <v>0</v>
      </c>
      <c r="C1100" s="139">
        <f t="shared" si="196"/>
        <v>0</v>
      </c>
      <c r="D1100" s="139"/>
      <c r="E1100" s="139"/>
      <c r="F1100" s="140" t="e">
        <f t="shared" si="199"/>
        <v>#DIV/0!</v>
      </c>
      <c r="G1100" s="140"/>
      <c r="H1100" s="138"/>
      <c r="I1100" s="138"/>
      <c r="J1100" s="138">
        <f t="shared" si="197"/>
        <v>0</v>
      </c>
      <c r="K1100" s="199"/>
    </row>
    <row r="1101" spans="1:11" ht="15.75" thickBot="1">
      <c r="A1101" s="201" t="s">
        <v>168</v>
      </c>
      <c r="B1101" s="202"/>
      <c r="C1101" s="203"/>
      <c r="D1101" s="203">
        <f>SUM(D1089:D1100)</f>
        <v>0</v>
      </c>
      <c r="E1101" s="203">
        <f>SUM(E1089:E1100)</f>
        <v>240</v>
      </c>
      <c r="F1101" s="204" t="e">
        <f>E1101/D1101*100</f>
        <v>#DIV/0!</v>
      </c>
      <c r="G1101" s="204"/>
      <c r="H1101" s="202">
        <f>SUM(H1089:H1100)</f>
        <v>0</v>
      </c>
      <c r="I1101" s="202">
        <f>SUM(I1089:I1100)</f>
        <v>0</v>
      </c>
      <c r="J1101" s="202">
        <f t="shared" si="197"/>
        <v>0</v>
      </c>
      <c r="K1101" s="205">
        <f>SUM(K1089:K1100)</f>
        <v>0</v>
      </c>
    </row>
    <row r="1102" spans="1:11" ht="15.75" thickBot="1"/>
    <row r="1103" spans="1:11" ht="18.75">
      <c r="A1103" s="146" t="s">
        <v>1</v>
      </c>
      <c r="B1103" s="187" t="s">
        <v>125</v>
      </c>
      <c r="C1103" s="148"/>
      <c r="D1103" s="148"/>
      <c r="E1103" s="148"/>
      <c r="F1103" s="148"/>
      <c r="G1103" s="148"/>
      <c r="H1103" s="148"/>
      <c r="I1103" s="148"/>
      <c r="J1103" s="148"/>
      <c r="K1103" s="149"/>
    </row>
    <row r="1104" spans="1:11">
      <c r="A1104" s="101" t="s">
        <v>151</v>
      </c>
      <c r="B1104" s="110" t="s">
        <v>126</v>
      </c>
      <c r="C1104" s="103"/>
      <c r="D1104" s="103"/>
      <c r="E1104" s="103"/>
      <c r="F1104" s="103"/>
      <c r="G1104" s="103"/>
      <c r="H1104" s="103"/>
      <c r="I1104" s="103"/>
      <c r="J1104" s="103"/>
      <c r="K1104" s="150"/>
    </row>
    <row r="1105" spans="1:11">
      <c r="A1105" s="101" t="s">
        <v>152</v>
      </c>
      <c r="B1105" s="110" t="s">
        <v>191</v>
      </c>
      <c r="C1105" s="103"/>
      <c r="D1105" s="103"/>
      <c r="E1105" s="103"/>
      <c r="F1105" s="103"/>
      <c r="G1105" s="103"/>
      <c r="H1105" s="103"/>
      <c r="I1105" s="103"/>
      <c r="J1105" s="103"/>
      <c r="K1105" s="150"/>
    </row>
    <row r="1106" spans="1:11">
      <c r="A1106" s="101" t="s">
        <v>6</v>
      </c>
      <c r="B1106" s="107">
        <v>9308</v>
      </c>
      <c r="C1106" s="103"/>
      <c r="D1106" s="103"/>
      <c r="E1106" s="103"/>
      <c r="F1106" s="103"/>
      <c r="G1106" s="103"/>
      <c r="H1106" s="103"/>
      <c r="I1106" s="103"/>
      <c r="J1106" s="103"/>
      <c r="K1106" s="150"/>
    </row>
    <row r="1107" spans="1:11">
      <c r="A1107" s="101" t="s">
        <v>153</v>
      </c>
      <c r="B1107" s="110" t="s">
        <v>121</v>
      </c>
      <c r="C1107" s="103"/>
      <c r="D1107" s="103"/>
      <c r="E1107" s="103"/>
      <c r="F1107" s="103"/>
      <c r="G1107" s="103"/>
      <c r="H1107" s="103"/>
      <c r="I1107" s="103"/>
      <c r="J1107" s="103"/>
      <c r="K1107" s="150"/>
    </row>
    <row r="1108" spans="1:11">
      <c r="A1108" s="101" t="s">
        <v>154</v>
      </c>
      <c r="B1108" s="107"/>
      <c r="C1108" s="103"/>
      <c r="D1108" s="103"/>
      <c r="E1108" s="103"/>
      <c r="F1108" s="103"/>
      <c r="G1108" s="103"/>
      <c r="H1108" s="103"/>
      <c r="I1108" s="103"/>
      <c r="J1108" s="103"/>
      <c r="K1108" s="150"/>
    </row>
    <row r="1109" spans="1:11">
      <c r="A1109" s="99"/>
      <c r="B1109" s="105"/>
      <c r="C1109" s="105"/>
      <c r="D1109" s="105"/>
      <c r="E1109" s="105"/>
      <c r="F1109" s="105"/>
      <c r="G1109" s="105"/>
      <c r="H1109" s="105"/>
      <c r="I1109" s="105"/>
      <c r="J1109" s="105"/>
      <c r="K1109" s="151"/>
    </row>
    <row r="1110" spans="1:11" ht="75">
      <c r="A1110" s="108"/>
      <c r="B1110" s="109" t="s">
        <v>170</v>
      </c>
      <c r="C1110" s="109" t="s">
        <v>171</v>
      </c>
      <c r="D1110" s="109" t="s">
        <v>173</v>
      </c>
      <c r="E1110" s="109" t="s">
        <v>174</v>
      </c>
      <c r="F1110" s="109" t="s">
        <v>177</v>
      </c>
      <c r="G1110" s="109" t="s">
        <v>175</v>
      </c>
      <c r="H1110" s="109" t="s">
        <v>172</v>
      </c>
      <c r="I1110" s="109" t="s">
        <v>178</v>
      </c>
      <c r="J1110" s="109" t="s">
        <v>179</v>
      </c>
      <c r="K1110" s="152" t="s">
        <v>176</v>
      </c>
    </row>
    <row r="1111" spans="1:11">
      <c r="A1111" s="137" t="s">
        <v>156</v>
      </c>
      <c r="B1111" s="138"/>
      <c r="C1111" s="139">
        <f t="shared" ref="C1111:C1122" si="200">B1111+D1111</f>
        <v>0</v>
      </c>
      <c r="D1111" s="139">
        <v>0</v>
      </c>
      <c r="E1111" s="139">
        <v>40</v>
      </c>
      <c r="F1111" s="140" t="e">
        <f>E1111/D1111*100</f>
        <v>#DIV/0!</v>
      </c>
      <c r="G1111" s="140"/>
      <c r="H1111" s="138"/>
      <c r="I1111" s="138"/>
      <c r="J1111" s="138">
        <f t="shared" ref="J1111:J1123" si="201">H1111+I1111</f>
        <v>0</v>
      </c>
      <c r="K1111" s="199"/>
    </row>
    <row r="1112" spans="1:11">
      <c r="A1112" s="137" t="s">
        <v>157</v>
      </c>
      <c r="B1112" s="138">
        <f t="shared" ref="B1112:B1122" si="202">C1111</f>
        <v>0</v>
      </c>
      <c r="C1112" s="139">
        <f t="shared" si="200"/>
        <v>0</v>
      </c>
      <c r="D1112" s="139"/>
      <c r="E1112" s="139">
        <v>80</v>
      </c>
      <c r="F1112" s="140" t="e">
        <f t="shared" ref="F1112:F1122" si="203">E1112/D1112*100</f>
        <v>#DIV/0!</v>
      </c>
      <c r="G1112" s="140"/>
      <c r="H1112" s="138">
        <v>15951</v>
      </c>
      <c r="I1112" s="138"/>
      <c r="J1112" s="138">
        <f t="shared" si="201"/>
        <v>15951</v>
      </c>
      <c r="K1112" s="199"/>
    </row>
    <row r="1113" spans="1:11">
      <c r="A1113" s="137" t="s">
        <v>158</v>
      </c>
      <c r="B1113" s="138">
        <f t="shared" si="202"/>
        <v>0</v>
      </c>
      <c r="C1113" s="139">
        <f t="shared" si="200"/>
        <v>0</v>
      </c>
      <c r="D1113" s="139"/>
      <c r="E1113" s="139">
        <v>120</v>
      </c>
      <c r="F1113" s="140" t="e">
        <f t="shared" si="203"/>
        <v>#DIV/0!</v>
      </c>
      <c r="G1113" s="140"/>
      <c r="H1113" s="138"/>
      <c r="I1113" s="138"/>
      <c r="J1113" s="138">
        <f t="shared" si="201"/>
        <v>0</v>
      </c>
      <c r="K1113" s="199"/>
    </row>
    <row r="1114" spans="1:11">
      <c r="A1114" s="137" t="s">
        <v>159</v>
      </c>
      <c r="B1114" s="138">
        <f t="shared" si="202"/>
        <v>0</v>
      </c>
      <c r="C1114" s="139">
        <f t="shared" si="200"/>
        <v>0</v>
      </c>
      <c r="D1114" s="139"/>
      <c r="E1114" s="139">
        <v>60</v>
      </c>
      <c r="F1114" s="140" t="e">
        <f t="shared" si="203"/>
        <v>#DIV/0!</v>
      </c>
      <c r="G1114" s="140"/>
      <c r="H1114" s="138"/>
      <c r="I1114" s="138"/>
      <c r="J1114" s="138">
        <f t="shared" si="201"/>
        <v>0</v>
      </c>
      <c r="K1114" s="199"/>
    </row>
    <row r="1115" spans="1:11">
      <c r="A1115" s="137" t="s">
        <v>160</v>
      </c>
      <c r="B1115" s="138">
        <f t="shared" si="202"/>
        <v>0</v>
      </c>
      <c r="C1115" s="139">
        <f t="shared" si="200"/>
        <v>0</v>
      </c>
      <c r="D1115" s="139"/>
      <c r="E1115" s="139"/>
      <c r="F1115" s="140" t="e">
        <f t="shared" si="203"/>
        <v>#DIV/0!</v>
      </c>
      <c r="G1115" s="140"/>
      <c r="H1115" s="141"/>
      <c r="I1115" s="141"/>
      <c r="J1115" s="141">
        <f t="shared" si="201"/>
        <v>0</v>
      </c>
      <c r="K1115" s="200"/>
    </row>
    <row r="1116" spans="1:11">
      <c r="A1116" s="137" t="s">
        <v>161</v>
      </c>
      <c r="B1116" s="138">
        <f t="shared" si="202"/>
        <v>0</v>
      </c>
      <c r="C1116" s="139">
        <f t="shared" si="200"/>
        <v>0</v>
      </c>
      <c r="D1116" s="139"/>
      <c r="E1116" s="139"/>
      <c r="F1116" s="140" t="e">
        <f t="shared" si="203"/>
        <v>#DIV/0!</v>
      </c>
      <c r="G1116" s="140"/>
      <c r="H1116" s="141"/>
      <c r="I1116" s="141"/>
      <c r="J1116" s="141">
        <f t="shared" si="201"/>
        <v>0</v>
      </c>
      <c r="K1116" s="200"/>
    </row>
    <row r="1117" spans="1:11">
      <c r="A1117" s="137" t="s">
        <v>162</v>
      </c>
      <c r="B1117" s="138">
        <f t="shared" si="202"/>
        <v>0</v>
      </c>
      <c r="C1117" s="139">
        <f t="shared" si="200"/>
        <v>0</v>
      </c>
      <c r="D1117" s="139"/>
      <c r="E1117" s="139"/>
      <c r="F1117" s="140" t="e">
        <f t="shared" si="203"/>
        <v>#DIV/0!</v>
      </c>
      <c r="G1117" s="140"/>
      <c r="H1117" s="141"/>
      <c r="I1117" s="141"/>
      <c r="J1117" s="141">
        <f t="shared" si="201"/>
        <v>0</v>
      </c>
      <c r="K1117" s="200"/>
    </row>
    <row r="1118" spans="1:11">
      <c r="A1118" s="137" t="s">
        <v>163</v>
      </c>
      <c r="B1118" s="138">
        <f t="shared" si="202"/>
        <v>0</v>
      </c>
      <c r="C1118" s="139">
        <f t="shared" si="200"/>
        <v>0</v>
      </c>
      <c r="D1118" s="139"/>
      <c r="E1118" s="139"/>
      <c r="F1118" s="140" t="e">
        <f t="shared" si="203"/>
        <v>#DIV/0!</v>
      </c>
      <c r="G1118" s="140"/>
      <c r="H1118" s="141"/>
      <c r="I1118" s="141"/>
      <c r="J1118" s="141">
        <f t="shared" si="201"/>
        <v>0</v>
      </c>
      <c r="K1118" s="200"/>
    </row>
    <row r="1119" spans="1:11">
      <c r="A1119" s="137" t="s">
        <v>164</v>
      </c>
      <c r="B1119" s="138">
        <f t="shared" si="202"/>
        <v>0</v>
      </c>
      <c r="C1119" s="139">
        <f t="shared" si="200"/>
        <v>0</v>
      </c>
      <c r="D1119" s="139"/>
      <c r="E1119" s="139"/>
      <c r="F1119" s="140" t="e">
        <f t="shared" si="203"/>
        <v>#DIV/0!</v>
      </c>
      <c r="G1119" s="140"/>
      <c r="H1119" s="141"/>
      <c r="I1119" s="141"/>
      <c r="J1119" s="141">
        <f t="shared" si="201"/>
        <v>0</v>
      </c>
      <c r="K1119" s="200"/>
    </row>
    <row r="1120" spans="1:11">
      <c r="A1120" s="137" t="s">
        <v>165</v>
      </c>
      <c r="B1120" s="138">
        <f t="shared" si="202"/>
        <v>0</v>
      </c>
      <c r="C1120" s="139">
        <f t="shared" si="200"/>
        <v>0</v>
      </c>
      <c r="D1120" s="139"/>
      <c r="E1120" s="139"/>
      <c r="F1120" s="140" t="e">
        <f t="shared" si="203"/>
        <v>#DIV/0!</v>
      </c>
      <c r="G1120" s="140"/>
      <c r="H1120" s="141"/>
      <c r="I1120" s="141"/>
      <c r="J1120" s="141">
        <f t="shared" si="201"/>
        <v>0</v>
      </c>
      <c r="K1120" s="200"/>
    </row>
    <row r="1121" spans="1:11">
      <c r="A1121" s="137" t="s">
        <v>166</v>
      </c>
      <c r="B1121" s="138">
        <f t="shared" si="202"/>
        <v>0</v>
      </c>
      <c r="C1121" s="139">
        <f t="shared" si="200"/>
        <v>0</v>
      </c>
      <c r="D1121" s="139"/>
      <c r="E1121" s="139"/>
      <c r="F1121" s="140" t="e">
        <f t="shared" si="203"/>
        <v>#DIV/0!</v>
      </c>
      <c r="G1121" s="140"/>
      <c r="H1121" s="138"/>
      <c r="I1121" s="138"/>
      <c r="J1121" s="138">
        <f t="shared" si="201"/>
        <v>0</v>
      </c>
      <c r="K1121" s="199"/>
    </row>
    <row r="1122" spans="1:11">
      <c r="A1122" s="137" t="s">
        <v>167</v>
      </c>
      <c r="B1122" s="138">
        <f t="shared" si="202"/>
        <v>0</v>
      </c>
      <c r="C1122" s="139">
        <f t="shared" si="200"/>
        <v>0</v>
      </c>
      <c r="D1122" s="139"/>
      <c r="E1122" s="139"/>
      <c r="F1122" s="140" t="e">
        <f t="shared" si="203"/>
        <v>#DIV/0!</v>
      </c>
      <c r="G1122" s="140"/>
      <c r="H1122" s="138"/>
      <c r="I1122" s="138"/>
      <c r="J1122" s="138">
        <f t="shared" si="201"/>
        <v>0</v>
      </c>
      <c r="K1122" s="199"/>
    </row>
    <row r="1123" spans="1:11" ht="15.75" thickBot="1">
      <c r="A1123" s="201" t="s">
        <v>168</v>
      </c>
      <c r="B1123" s="202"/>
      <c r="C1123" s="203"/>
      <c r="D1123" s="203">
        <f>SUM(D1111:D1122)</f>
        <v>0</v>
      </c>
      <c r="E1123" s="203">
        <f>SUM(E1111:E1122)</f>
        <v>300</v>
      </c>
      <c r="F1123" s="204" t="e">
        <f>E1123/D1123*100</f>
        <v>#DIV/0!</v>
      </c>
      <c r="G1123" s="204"/>
      <c r="H1123" s="202">
        <f>SUM(H1111:H1122)</f>
        <v>15951</v>
      </c>
      <c r="I1123" s="202">
        <f>SUM(I1111:I1122)</f>
        <v>0</v>
      </c>
      <c r="J1123" s="202">
        <f t="shared" si="201"/>
        <v>15951</v>
      </c>
      <c r="K1123" s="205">
        <f>SUM(K1111:K1122)</f>
        <v>0</v>
      </c>
    </row>
    <row r="1124" spans="1:11" ht="15.75" thickBot="1"/>
    <row r="1125" spans="1:11" ht="18.75">
      <c r="A1125" s="146" t="s">
        <v>1</v>
      </c>
      <c r="B1125" s="187" t="s">
        <v>209</v>
      </c>
      <c r="C1125" s="148"/>
      <c r="D1125" s="148"/>
      <c r="E1125" s="148"/>
      <c r="F1125" s="148"/>
      <c r="G1125" s="148"/>
      <c r="H1125" s="148"/>
      <c r="I1125" s="148"/>
      <c r="J1125" s="148"/>
      <c r="K1125" s="149"/>
    </row>
    <row r="1126" spans="1:11">
      <c r="A1126" s="101" t="s">
        <v>151</v>
      </c>
      <c r="B1126" s="110" t="s">
        <v>205</v>
      </c>
      <c r="C1126" s="103"/>
      <c r="D1126" s="103"/>
      <c r="E1126" s="103"/>
      <c r="F1126" s="103"/>
      <c r="G1126" s="103"/>
      <c r="H1126" s="103"/>
      <c r="I1126" s="103"/>
      <c r="J1126" s="103"/>
      <c r="K1126" s="150"/>
    </row>
    <row r="1127" spans="1:11">
      <c r="A1127" s="101" t="s">
        <v>152</v>
      </c>
      <c r="B1127" s="110" t="s">
        <v>206</v>
      </c>
      <c r="C1127" s="103"/>
      <c r="D1127" s="103"/>
      <c r="E1127" s="103"/>
      <c r="F1127" s="103"/>
      <c r="G1127" s="103"/>
      <c r="H1127" s="103"/>
      <c r="I1127" s="103"/>
      <c r="J1127" s="103"/>
      <c r="K1127" s="150"/>
    </row>
    <row r="1128" spans="1:11">
      <c r="A1128" s="101" t="s">
        <v>6</v>
      </c>
      <c r="B1128" s="107">
        <v>9404</v>
      </c>
      <c r="C1128" s="103"/>
      <c r="D1128" s="103"/>
      <c r="E1128" s="103"/>
      <c r="F1128" s="103"/>
      <c r="G1128" s="103"/>
      <c r="H1128" s="103"/>
      <c r="I1128" s="103"/>
      <c r="J1128" s="103"/>
      <c r="K1128" s="150"/>
    </row>
    <row r="1129" spans="1:11">
      <c r="A1129" s="101" t="s">
        <v>153</v>
      </c>
      <c r="B1129" s="110" t="s">
        <v>124</v>
      </c>
      <c r="C1129" s="103"/>
      <c r="D1129" s="103"/>
      <c r="E1129" s="103"/>
      <c r="F1129" s="103"/>
      <c r="G1129" s="103"/>
      <c r="H1129" s="103"/>
      <c r="I1129" s="103"/>
      <c r="J1129" s="103"/>
      <c r="K1129" s="150"/>
    </row>
    <row r="1130" spans="1:11">
      <c r="A1130" s="101" t="s">
        <v>154</v>
      </c>
      <c r="B1130" s="107">
        <v>2016</v>
      </c>
      <c r="C1130" s="103"/>
      <c r="D1130" s="103"/>
      <c r="E1130" s="103"/>
      <c r="F1130" s="103"/>
      <c r="G1130" s="103"/>
      <c r="H1130" s="103"/>
      <c r="I1130" s="103"/>
      <c r="J1130" s="103"/>
      <c r="K1130" s="150"/>
    </row>
    <row r="1131" spans="1:11">
      <c r="A1131" s="99"/>
      <c r="B1131" s="105"/>
      <c r="C1131" s="105"/>
      <c r="D1131" s="105"/>
      <c r="E1131" s="105"/>
      <c r="F1131" s="105"/>
      <c r="G1131" s="105"/>
      <c r="H1131" s="105"/>
      <c r="I1131" s="105"/>
      <c r="J1131" s="105"/>
      <c r="K1131" s="151"/>
    </row>
    <row r="1132" spans="1:11" ht="75">
      <c r="A1132" s="108"/>
      <c r="B1132" s="109" t="s">
        <v>170</v>
      </c>
      <c r="C1132" s="109" t="s">
        <v>171</v>
      </c>
      <c r="D1132" s="109" t="s">
        <v>173</v>
      </c>
      <c r="E1132" s="109" t="s">
        <v>223</v>
      </c>
      <c r="F1132" s="109" t="s">
        <v>224</v>
      </c>
      <c r="G1132" s="109" t="s">
        <v>225</v>
      </c>
      <c r="H1132" s="109" t="s">
        <v>172</v>
      </c>
      <c r="I1132" s="109" t="s">
        <v>178</v>
      </c>
      <c r="J1132" s="109" t="s">
        <v>179</v>
      </c>
      <c r="K1132" s="152" t="s">
        <v>176</v>
      </c>
    </row>
    <row r="1133" spans="1:11">
      <c r="A1133" s="137" t="s">
        <v>156</v>
      </c>
      <c r="B1133" s="138">
        <v>3365</v>
      </c>
      <c r="C1133" s="139">
        <f t="shared" ref="C1133:C1144" si="204">B1133+D1133</f>
        <v>3623</v>
      </c>
      <c r="D1133" s="139">
        <v>258</v>
      </c>
      <c r="E1133" s="139">
        <v>64</v>
      </c>
      <c r="F1133" s="140">
        <f>E1133/D1133*100</f>
        <v>24.806201550387598</v>
      </c>
      <c r="G1133" s="143" t="s">
        <v>86</v>
      </c>
      <c r="H1133" s="138">
        <v>4977</v>
      </c>
      <c r="I1133" s="138"/>
      <c r="J1133" s="138">
        <f t="shared" ref="J1133:J1145" si="205">H1133+I1133</f>
        <v>4977</v>
      </c>
      <c r="K1133" s="199"/>
    </row>
    <row r="1134" spans="1:11">
      <c r="A1134" s="137" t="s">
        <v>157</v>
      </c>
      <c r="B1134" s="138">
        <f t="shared" ref="B1134:B1144" si="206">C1133</f>
        <v>3623</v>
      </c>
      <c r="C1134" s="139">
        <f t="shared" si="204"/>
        <v>3846</v>
      </c>
      <c r="D1134" s="139">
        <v>223</v>
      </c>
      <c r="E1134" s="139">
        <v>32</v>
      </c>
      <c r="F1134" s="140">
        <f t="shared" ref="F1134:F1144" si="207">E1134/D1134*100</f>
        <v>14.349775784753364</v>
      </c>
      <c r="G1134" s="143" t="s">
        <v>86</v>
      </c>
      <c r="H1134" s="138"/>
      <c r="I1134" s="138"/>
      <c r="J1134" s="138">
        <f t="shared" si="205"/>
        <v>0</v>
      </c>
      <c r="K1134" s="199"/>
    </row>
    <row r="1135" spans="1:11">
      <c r="A1135" s="137" t="s">
        <v>158</v>
      </c>
      <c r="B1135" s="138">
        <f t="shared" si="206"/>
        <v>3846</v>
      </c>
      <c r="C1135" s="139">
        <f t="shared" si="204"/>
        <v>4046</v>
      </c>
      <c r="D1135" s="139">
        <v>200</v>
      </c>
      <c r="E1135" s="139">
        <v>52</v>
      </c>
      <c r="F1135" s="140">
        <f t="shared" si="207"/>
        <v>26</v>
      </c>
      <c r="G1135" s="143" t="s">
        <v>86</v>
      </c>
      <c r="H1135" s="138"/>
      <c r="I1135" s="138"/>
      <c r="J1135" s="138">
        <f t="shared" si="205"/>
        <v>0</v>
      </c>
      <c r="K1135" s="199"/>
    </row>
    <row r="1136" spans="1:11">
      <c r="A1136" s="137" t="s">
        <v>159</v>
      </c>
      <c r="B1136" s="138">
        <f t="shared" si="206"/>
        <v>4046</v>
      </c>
      <c r="C1136" s="139">
        <f t="shared" si="204"/>
        <v>4257</v>
      </c>
      <c r="D1136" s="139">
        <v>211</v>
      </c>
      <c r="E1136" s="139">
        <v>50</v>
      </c>
      <c r="F1136" s="140">
        <f t="shared" si="207"/>
        <v>23.696682464454977</v>
      </c>
      <c r="G1136" s="143" t="s">
        <v>86</v>
      </c>
      <c r="H1136" s="138"/>
      <c r="I1136" s="138"/>
      <c r="J1136" s="138">
        <f t="shared" si="205"/>
        <v>0</v>
      </c>
      <c r="K1136" s="199"/>
    </row>
    <row r="1137" spans="1:11">
      <c r="A1137" s="137" t="s">
        <v>160</v>
      </c>
      <c r="B1137" s="138">
        <f t="shared" si="206"/>
        <v>4257</v>
      </c>
      <c r="C1137" s="139">
        <f t="shared" si="204"/>
        <v>4475</v>
      </c>
      <c r="D1137" s="139">
        <v>218</v>
      </c>
      <c r="E1137" s="139">
        <v>31</v>
      </c>
      <c r="F1137" s="140">
        <f t="shared" si="207"/>
        <v>14.220183486238533</v>
      </c>
      <c r="G1137" s="143" t="s">
        <v>86</v>
      </c>
      <c r="H1137" s="141"/>
      <c r="I1137" s="141"/>
      <c r="J1137" s="141">
        <f t="shared" si="205"/>
        <v>0</v>
      </c>
      <c r="K1137" s="200"/>
    </row>
    <row r="1138" spans="1:11">
      <c r="A1138" s="137" t="s">
        <v>161</v>
      </c>
      <c r="B1138" s="138">
        <f t="shared" si="206"/>
        <v>4475</v>
      </c>
      <c r="C1138" s="139">
        <f t="shared" si="204"/>
        <v>4685</v>
      </c>
      <c r="D1138" s="139">
        <v>210</v>
      </c>
      <c r="E1138" s="139">
        <v>45</v>
      </c>
      <c r="F1138" s="140">
        <f t="shared" si="207"/>
        <v>21.428571428571427</v>
      </c>
      <c r="G1138" s="143" t="s">
        <v>86</v>
      </c>
      <c r="H1138" s="141"/>
      <c r="I1138" s="141"/>
      <c r="J1138" s="141">
        <f t="shared" si="205"/>
        <v>0</v>
      </c>
      <c r="K1138" s="200"/>
    </row>
    <row r="1139" spans="1:11">
      <c r="A1139" s="137" t="s">
        <v>162</v>
      </c>
      <c r="B1139" s="138">
        <f t="shared" si="206"/>
        <v>4685</v>
      </c>
      <c r="C1139" s="139">
        <f t="shared" si="204"/>
        <v>4865</v>
      </c>
      <c r="D1139" s="139">
        <v>180</v>
      </c>
      <c r="E1139" s="139">
        <v>30</v>
      </c>
      <c r="F1139" s="140">
        <f t="shared" si="207"/>
        <v>16.666666666666664</v>
      </c>
      <c r="G1139" s="143" t="s">
        <v>86</v>
      </c>
      <c r="H1139" s="141"/>
      <c r="I1139" s="141"/>
      <c r="J1139" s="141">
        <f t="shared" si="205"/>
        <v>0</v>
      </c>
      <c r="K1139" s="200"/>
    </row>
    <row r="1140" spans="1:11">
      <c r="A1140" s="137" t="s">
        <v>163</v>
      </c>
      <c r="B1140" s="138">
        <f t="shared" si="206"/>
        <v>4865</v>
      </c>
      <c r="C1140" s="139">
        <f t="shared" si="204"/>
        <v>5170</v>
      </c>
      <c r="D1140" s="139">
        <v>305</v>
      </c>
      <c r="E1140" s="139">
        <v>57</v>
      </c>
      <c r="F1140" s="140">
        <f t="shared" si="207"/>
        <v>18.688524590163937</v>
      </c>
      <c r="G1140" s="143" t="s">
        <v>86</v>
      </c>
      <c r="H1140" s="141"/>
      <c r="I1140" s="141"/>
      <c r="J1140" s="141">
        <f t="shared" si="205"/>
        <v>0</v>
      </c>
      <c r="K1140" s="200"/>
    </row>
    <row r="1141" spans="1:11">
      <c r="A1141" s="137" t="s">
        <v>164</v>
      </c>
      <c r="B1141" s="138">
        <f t="shared" si="206"/>
        <v>5170</v>
      </c>
      <c r="C1141" s="139">
        <f t="shared" si="204"/>
        <v>5460</v>
      </c>
      <c r="D1141" s="139">
        <v>290</v>
      </c>
      <c r="E1141" s="139">
        <v>79</v>
      </c>
      <c r="F1141" s="140">
        <f t="shared" si="207"/>
        <v>27.241379310344826</v>
      </c>
      <c r="G1141" s="143" t="s">
        <v>86</v>
      </c>
      <c r="H1141" s="141"/>
      <c r="I1141" s="141"/>
      <c r="J1141" s="141">
        <f t="shared" si="205"/>
        <v>0</v>
      </c>
      <c r="K1141" s="200"/>
    </row>
    <row r="1142" spans="1:11">
      <c r="A1142" s="137" t="s">
        <v>165</v>
      </c>
      <c r="B1142" s="138">
        <f t="shared" si="206"/>
        <v>5460</v>
      </c>
      <c r="C1142" s="139">
        <f t="shared" si="204"/>
        <v>5725</v>
      </c>
      <c r="D1142" s="139">
        <v>265</v>
      </c>
      <c r="E1142" s="139">
        <v>53</v>
      </c>
      <c r="F1142" s="140">
        <f t="shared" si="207"/>
        <v>20</v>
      </c>
      <c r="G1142" s="143" t="s">
        <v>86</v>
      </c>
      <c r="H1142" s="141"/>
      <c r="I1142" s="141"/>
      <c r="J1142" s="141">
        <f t="shared" si="205"/>
        <v>0</v>
      </c>
      <c r="K1142" s="200"/>
    </row>
    <row r="1143" spans="1:11">
      <c r="A1143" s="137" t="s">
        <v>166</v>
      </c>
      <c r="B1143" s="138">
        <f t="shared" si="206"/>
        <v>5725</v>
      </c>
      <c r="C1143" s="139">
        <f t="shared" si="204"/>
        <v>5960</v>
      </c>
      <c r="D1143" s="139">
        <v>235</v>
      </c>
      <c r="E1143" s="139">
        <v>58</v>
      </c>
      <c r="F1143" s="140">
        <f t="shared" si="207"/>
        <v>24.680851063829788</v>
      </c>
      <c r="G1143" s="143" t="s">
        <v>86</v>
      </c>
      <c r="H1143" s="138"/>
      <c r="I1143" s="138"/>
      <c r="J1143" s="138">
        <f t="shared" si="205"/>
        <v>0</v>
      </c>
      <c r="K1143" s="199"/>
    </row>
    <row r="1144" spans="1:11">
      <c r="A1144" s="137" t="s">
        <v>167</v>
      </c>
      <c r="B1144" s="138">
        <f t="shared" si="206"/>
        <v>5960</v>
      </c>
      <c r="C1144" s="139">
        <f t="shared" si="204"/>
        <v>6086</v>
      </c>
      <c r="D1144" s="139">
        <v>126</v>
      </c>
      <c r="E1144" s="139">
        <v>28</v>
      </c>
      <c r="F1144" s="140">
        <f t="shared" si="207"/>
        <v>22.222222222222221</v>
      </c>
      <c r="G1144" s="143" t="s">
        <v>86</v>
      </c>
      <c r="H1144" s="138"/>
      <c r="I1144" s="138"/>
      <c r="J1144" s="138">
        <f t="shared" si="205"/>
        <v>0</v>
      </c>
      <c r="K1144" s="199"/>
    </row>
    <row r="1145" spans="1:11" ht="15.75" thickBot="1">
      <c r="A1145" s="201" t="s">
        <v>168</v>
      </c>
      <c r="B1145" s="202"/>
      <c r="C1145" s="203"/>
      <c r="D1145" s="203">
        <f>SUM(D1133:D1144)</f>
        <v>2721</v>
      </c>
      <c r="E1145" s="203">
        <f>SUM(E1133:E1144)</f>
        <v>579</v>
      </c>
      <c r="F1145" s="204">
        <f>E1145/D1145*100</f>
        <v>21.278941565600881</v>
      </c>
      <c r="G1145" s="206" t="s">
        <v>86</v>
      </c>
      <c r="H1145" s="202">
        <f>SUM(H1133:H1144)</f>
        <v>4977</v>
      </c>
      <c r="I1145" s="202">
        <f>SUM(I1133:I1144)</f>
        <v>0</v>
      </c>
      <c r="J1145" s="202">
        <f t="shared" si="205"/>
        <v>4977</v>
      </c>
      <c r="K1145" s="205">
        <f>SUM(K1133:K1144)</f>
        <v>0</v>
      </c>
    </row>
    <row r="1146" spans="1:11" ht="15.75" thickBot="1"/>
    <row r="1147" spans="1:11" ht="18.75">
      <c r="A1147" s="146" t="s">
        <v>1</v>
      </c>
      <c r="B1147" s="187" t="s">
        <v>128</v>
      </c>
      <c r="C1147" s="148"/>
      <c r="D1147" s="148"/>
      <c r="E1147" s="148"/>
      <c r="F1147" s="148"/>
      <c r="G1147" s="148"/>
      <c r="H1147" s="148"/>
      <c r="I1147" s="148"/>
      <c r="J1147" s="148"/>
      <c r="K1147" s="149"/>
    </row>
    <row r="1148" spans="1:11">
      <c r="A1148" s="101" t="s">
        <v>151</v>
      </c>
      <c r="B1148" s="110" t="s">
        <v>210</v>
      </c>
      <c r="C1148" s="103"/>
      <c r="D1148" s="103"/>
      <c r="E1148" s="103"/>
      <c r="F1148" s="103"/>
      <c r="G1148" s="103"/>
      <c r="H1148" s="103"/>
      <c r="I1148" s="103"/>
      <c r="J1148" s="103"/>
      <c r="K1148" s="150"/>
    </row>
    <row r="1149" spans="1:11">
      <c r="A1149" s="101" t="s">
        <v>152</v>
      </c>
      <c r="B1149" s="110" t="s">
        <v>182</v>
      </c>
      <c r="C1149" s="103"/>
      <c r="D1149" s="103"/>
      <c r="E1149" s="103"/>
      <c r="F1149" s="103"/>
      <c r="G1149" s="103"/>
      <c r="H1149" s="103"/>
      <c r="I1149" s="103"/>
      <c r="J1149" s="103"/>
      <c r="K1149" s="150"/>
    </row>
    <row r="1150" spans="1:11">
      <c r="A1150" s="101" t="s">
        <v>6</v>
      </c>
      <c r="B1150" s="107">
        <v>9501</v>
      </c>
      <c r="C1150" s="103"/>
      <c r="D1150" s="103"/>
      <c r="E1150" s="103"/>
      <c r="F1150" s="103"/>
      <c r="G1150" s="103"/>
      <c r="H1150" s="103"/>
      <c r="I1150" s="103"/>
      <c r="J1150" s="103"/>
      <c r="K1150" s="150"/>
    </row>
    <row r="1151" spans="1:11">
      <c r="A1151" s="101" t="s">
        <v>153</v>
      </c>
      <c r="B1151" s="110" t="s">
        <v>131</v>
      </c>
      <c r="C1151" s="103"/>
      <c r="D1151" s="103"/>
      <c r="E1151" s="103"/>
      <c r="F1151" s="103"/>
      <c r="G1151" s="103"/>
      <c r="H1151" s="103"/>
      <c r="I1151" s="103"/>
      <c r="J1151" s="103"/>
      <c r="K1151" s="150"/>
    </row>
    <row r="1152" spans="1:11">
      <c r="A1152" s="101" t="s">
        <v>154</v>
      </c>
      <c r="B1152" s="107">
        <v>1975</v>
      </c>
      <c r="C1152" s="103"/>
      <c r="D1152" s="103"/>
      <c r="E1152" s="103"/>
      <c r="F1152" s="103"/>
      <c r="G1152" s="103"/>
      <c r="H1152" s="103"/>
      <c r="I1152" s="103"/>
      <c r="J1152" s="103"/>
      <c r="K1152" s="150"/>
    </row>
    <row r="1153" spans="1:11">
      <c r="A1153" s="99"/>
      <c r="B1153" s="105"/>
      <c r="C1153" s="105"/>
      <c r="D1153" s="105"/>
      <c r="E1153" s="105"/>
      <c r="F1153" s="105"/>
      <c r="G1153" s="105"/>
      <c r="H1153" s="105"/>
      <c r="I1153" s="105"/>
      <c r="J1153" s="105"/>
      <c r="K1153" s="151"/>
    </row>
    <row r="1154" spans="1:11" ht="75">
      <c r="A1154" s="128"/>
      <c r="B1154" s="129" t="s">
        <v>170</v>
      </c>
      <c r="C1154" s="129" t="s">
        <v>171</v>
      </c>
      <c r="D1154" s="129" t="s">
        <v>213</v>
      </c>
      <c r="E1154" s="129" t="s">
        <v>174</v>
      </c>
      <c r="F1154" s="129" t="s">
        <v>222</v>
      </c>
      <c r="G1154" s="129" t="s">
        <v>226</v>
      </c>
      <c r="H1154" s="129" t="s">
        <v>172</v>
      </c>
      <c r="I1154" s="129" t="s">
        <v>178</v>
      </c>
      <c r="J1154" s="129" t="s">
        <v>179</v>
      </c>
      <c r="K1154" s="197" t="s">
        <v>176</v>
      </c>
    </row>
    <row r="1155" spans="1:11">
      <c r="A1155" s="130" t="s">
        <v>156</v>
      </c>
      <c r="B1155" s="126"/>
      <c r="C1155" s="131">
        <f t="shared" ref="C1155:C1166" si="208">B1155+D1155</f>
        <v>3</v>
      </c>
      <c r="D1155" s="131">
        <v>3</v>
      </c>
      <c r="E1155" s="131">
        <v>15</v>
      </c>
      <c r="F1155" s="132">
        <f>E1155/D1155</f>
        <v>5</v>
      </c>
      <c r="G1155" s="144" t="s">
        <v>86</v>
      </c>
      <c r="H1155" s="126"/>
      <c r="I1155" s="126"/>
      <c r="J1155" s="126">
        <f t="shared" ref="J1155:J1167" si="209">H1155+I1155</f>
        <v>0</v>
      </c>
      <c r="K1155" s="207"/>
    </row>
    <row r="1156" spans="1:11">
      <c r="A1156" s="130" t="s">
        <v>157</v>
      </c>
      <c r="B1156" s="126">
        <f t="shared" ref="B1156:B1166" si="210">C1155</f>
        <v>3</v>
      </c>
      <c r="C1156" s="131">
        <f t="shared" si="208"/>
        <v>6</v>
      </c>
      <c r="D1156" s="131">
        <v>3</v>
      </c>
      <c r="E1156" s="131">
        <v>15</v>
      </c>
      <c r="F1156" s="132">
        <f t="shared" ref="F1156:F1167" si="211">E1156/D1156</f>
        <v>5</v>
      </c>
      <c r="G1156" s="144" t="s">
        <v>86</v>
      </c>
      <c r="H1156" s="126"/>
      <c r="I1156" s="126"/>
      <c r="J1156" s="126">
        <f t="shared" si="209"/>
        <v>0</v>
      </c>
      <c r="K1156" s="207"/>
    </row>
    <row r="1157" spans="1:11">
      <c r="A1157" s="130" t="s">
        <v>158</v>
      </c>
      <c r="B1157" s="126">
        <f t="shared" si="210"/>
        <v>6</v>
      </c>
      <c r="C1157" s="131">
        <f t="shared" si="208"/>
        <v>9</v>
      </c>
      <c r="D1157" s="131">
        <v>3</v>
      </c>
      <c r="E1157" s="131">
        <v>15</v>
      </c>
      <c r="F1157" s="132">
        <f t="shared" si="211"/>
        <v>5</v>
      </c>
      <c r="G1157" s="144" t="s">
        <v>86</v>
      </c>
      <c r="H1157" s="126"/>
      <c r="I1157" s="126"/>
      <c r="J1157" s="126">
        <f t="shared" si="209"/>
        <v>0</v>
      </c>
      <c r="K1157" s="207"/>
    </row>
    <row r="1158" spans="1:11">
      <c r="A1158" s="130" t="s">
        <v>159</v>
      </c>
      <c r="B1158" s="126">
        <f t="shared" si="210"/>
        <v>9</v>
      </c>
      <c r="C1158" s="131">
        <f t="shared" si="208"/>
        <v>12</v>
      </c>
      <c r="D1158" s="131">
        <v>3</v>
      </c>
      <c r="E1158" s="131">
        <v>15</v>
      </c>
      <c r="F1158" s="132">
        <f t="shared" si="211"/>
        <v>5</v>
      </c>
      <c r="G1158" s="144" t="s">
        <v>86</v>
      </c>
      <c r="H1158" s="126">
        <v>2030</v>
      </c>
      <c r="I1158" s="126"/>
      <c r="J1158" s="126">
        <f t="shared" si="209"/>
        <v>2030</v>
      </c>
      <c r="K1158" s="207"/>
    </row>
    <row r="1159" spans="1:11">
      <c r="A1159" s="130" t="s">
        <v>160</v>
      </c>
      <c r="B1159" s="126">
        <f t="shared" si="210"/>
        <v>12</v>
      </c>
      <c r="C1159" s="131">
        <f t="shared" si="208"/>
        <v>15</v>
      </c>
      <c r="D1159" s="131">
        <v>3</v>
      </c>
      <c r="E1159" s="131">
        <v>15</v>
      </c>
      <c r="F1159" s="132">
        <f t="shared" si="211"/>
        <v>5</v>
      </c>
      <c r="G1159" s="144" t="s">
        <v>86</v>
      </c>
      <c r="H1159" s="126"/>
      <c r="I1159" s="126"/>
      <c r="J1159" s="126">
        <f t="shared" si="209"/>
        <v>0</v>
      </c>
      <c r="K1159" s="207"/>
    </row>
    <row r="1160" spans="1:11">
      <c r="A1160" s="122" t="s">
        <v>161</v>
      </c>
      <c r="B1160" s="123">
        <f t="shared" si="210"/>
        <v>15</v>
      </c>
      <c r="C1160" s="124">
        <f t="shared" si="208"/>
        <v>18</v>
      </c>
      <c r="D1160" s="124">
        <v>3</v>
      </c>
      <c r="E1160" s="124">
        <v>15</v>
      </c>
      <c r="F1160" s="125">
        <f t="shared" si="211"/>
        <v>5</v>
      </c>
      <c r="G1160" s="145" t="s">
        <v>86</v>
      </c>
      <c r="H1160" s="126"/>
      <c r="I1160" s="126"/>
      <c r="J1160" s="126">
        <f t="shared" si="209"/>
        <v>0</v>
      </c>
      <c r="K1160" s="207"/>
    </row>
    <row r="1161" spans="1:11">
      <c r="A1161" s="122" t="s">
        <v>162</v>
      </c>
      <c r="B1161" s="123">
        <f t="shared" si="210"/>
        <v>18</v>
      </c>
      <c r="C1161" s="124">
        <f t="shared" si="208"/>
        <v>21</v>
      </c>
      <c r="D1161" s="124">
        <v>3</v>
      </c>
      <c r="E1161" s="124">
        <v>15</v>
      </c>
      <c r="F1161" s="125">
        <f t="shared" si="211"/>
        <v>5</v>
      </c>
      <c r="G1161" s="145" t="s">
        <v>86</v>
      </c>
      <c r="H1161" s="126"/>
      <c r="I1161" s="126"/>
      <c r="J1161" s="126">
        <f t="shared" si="209"/>
        <v>0</v>
      </c>
      <c r="K1161" s="207"/>
    </row>
    <row r="1162" spans="1:11">
      <c r="A1162" s="122" t="s">
        <v>163</v>
      </c>
      <c r="B1162" s="123">
        <f t="shared" si="210"/>
        <v>21</v>
      </c>
      <c r="C1162" s="124">
        <f t="shared" si="208"/>
        <v>24</v>
      </c>
      <c r="D1162" s="124">
        <v>3</v>
      </c>
      <c r="E1162" s="124">
        <v>15</v>
      </c>
      <c r="F1162" s="125">
        <f t="shared" si="211"/>
        <v>5</v>
      </c>
      <c r="G1162" s="145" t="s">
        <v>86</v>
      </c>
      <c r="H1162" s="126"/>
      <c r="I1162" s="126"/>
      <c r="J1162" s="126">
        <f t="shared" si="209"/>
        <v>0</v>
      </c>
      <c r="K1162" s="207"/>
    </row>
    <row r="1163" spans="1:11">
      <c r="A1163" s="122" t="s">
        <v>164</v>
      </c>
      <c r="B1163" s="123">
        <f t="shared" si="210"/>
        <v>24</v>
      </c>
      <c r="C1163" s="124">
        <f t="shared" si="208"/>
        <v>27</v>
      </c>
      <c r="D1163" s="124">
        <v>3</v>
      </c>
      <c r="E1163" s="124">
        <v>15</v>
      </c>
      <c r="F1163" s="125">
        <f t="shared" si="211"/>
        <v>5</v>
      </c>
      <c r="G1163" s="145" t="s">
        <v>86</v>
      </c>
      <c r="H1163" s="126"/>
      <c r="I1163" s="126"/>
      <c r="J1163" s="126">
        <f t="shared" si="209"/>
        <v>0</v>
      </c>
      <c r="K1163" s="207"/>
    </row>
    <row r="1164" spans="1:11">
      <c r="A1164" s="122" t="s">
        <v>165</v>
      </c>
      <c r="B1164" s="123">
        <f t="shared" si="210"/>
        <v>27</v>
      </c>
      <c r="C1164" s="124">
        <f t="shared" si="208"/>
        <v>30</v>
      </c>
      <c r="D1164" s="124">
        <v>3</v>
      </c>
      <c r="E1164" s="124">
        <v>15</v>
      </c>
      <c r="F1164" s="125">
        <f t="shared" si="211"/>
        <v>5</v>
      </c>
      <c r="G1164" s="145" t="s">
        <v>86</v>
      </c>
      <c r="H1164" s="126"/>
      <c r="I1164" s="126"/>
      <c r="J1164" s="126">
        <f t="shared" si="209"/>
        <v>0</v>
      </c>
      <c r="K1164" s="207"/>
    </row>
    <row r="1165" spans="1:11">
      <c r="A1165" s="122" t="s">
        <v>166</v>
      </c>
      <c r="B1165" s="123">
        <f t="shared" si="210"/>
        <v>30</v>
      </c>
      <c r="C1165" s="124">
        <f t="shared" si="208"/>
        <v>33</v>
      </c>
      <c r="D1165" s="124">
        <v>3</v>
      </c>
      <c r="E1165" s="124">
        <v>15</v>
      </c>
      <c r="F1165" s="125">
        <f t="shared" si="211"/>
        <v>5</v>
      </c>
      <c r="G1165" s="145" t="s">
        <v>86</v>
      </c>
      <c r="H1165" s="123"/>
      <c r="I1165" s="123"/>
      <c r="J1165" s="123">
        <f t="shared" si="209"/>
        <v>0</v>
      </c>
      <c r="K1165" s="208"/>
    </row>
    <row r="1166" spans="1:11">
      <c r="A1166" s="122" t="s">
        <v>167</v>
      </c>
      <c r="B1166" s="123">
        <f t="shared" si="210"/>
        <v>33</v>
      </c>
      <c r="C1166" s="124">
        <f t="shared" si="208"/>
        <v>33</v>
      </c>
      <c r="D1166" s="124"/>
      <c r="E1166" s="124"/>
      <c r="F1166" s="125" t="e">
        <f t="shared" si="211"/>
        <v>#DIV/0!</v>
      </c>
      <c r="G1166" s="145" t="s">
        <v>86</v>
      </c>
      <c r="H1166" s="123"/>
      <c r="I1166" s="123"/>
      <c r="J1166" s="123">
        <f t="shared" si="209"/>
        <v>0</v>
      </c>
      <c r="K1166" s="208"/>
    </row>
    <row r="1167" spans="1:11" ht="15.75" thickBot="1">
      <c r="A1167" s="209" t="s">
        <v>168</v>
      </c>
      <c r="B1167" s="210"/>
      <c r="C1167" s="211"/>
      <c r="D1167" s="211">
        <f>SUM(D1155:D1166)</f>
        <v>33</v>
      </c>
      <c r="E1167" s="211">
        <f>SUM(E1155:E1166)</f>
        <v>165</v>
      </c>
      <c r="F1167" s="212">
        <f t="shared" si="211"/>
        <v>5</v>
      </c>
      <c r="G1167" s="213" t="s">
        <v>86</v>
      </c>
      <c r="H1167" s="210">
        <f>SUM(H1155:H1166)</f>
        <v>2030</v>
      </c>
      <c r="I1167" s="210">
        <f>SUM(I1155:I1166)</f>
        <v>0</v>
      </c>
      <c r="J1167" s="210">
        <f t="shared" si="209"/>
        <v>2030</v>
      </c>
      <c r="K1167" s="214">
        <f>SUM(K1155:K1166)</f>
        <v>0</v>
      </c>
    </row>
    <row r="1168" spans="1:11" ht="15.75" thickBot="1"/>
    <row r="1169" spans="1:11" ht="18.75">
      <c r="A1169" s="146" t="s">
        <v>1</v>
      </c>
      <c r="B1169" s="187" t="s">
        <v>135</v>
      </c>
      <c r="C1169" s="148"/>
      <c r="D1169" s="148"/>
      <c r="E1169" s="148"/>
      <c r="F1169" s="148"/>
      <c r="G1169" s="148"/>
      <c r="H1169" s="148"/>
      <c r="I1169" s="148"/>
      <c r="J1169" s="148"/>
      <c r="K1169" s="149"/>
    </row>
    <row r="1170" spans="1:11">
      <c r="A1170" s="101" t="s">
        <v>151</v>
      </c>
      <c r="B1170" s="110" t="s">
        <v>186</v>
      </c>
      <c r="C1170" s="103"/>
      <c r="D1170" s="103"/>
      <c r="E1170" s="103"/>
      <c r="F1170" s="103"/>
      <c r="G1170" s="103"/>
      <c r="H1170" s="103"/>
      <c r="I1170" s="103"/>
      <c r="J1170" s="103"/>
      <c r="K1170" s="150"/>
    </row>
    <row r="1171" spans="1:11">
      <c r="A1171" s="101" t="s">
        <v>152</v>
      </c>
      <c r="B1171" s="110" t="s">
        <v>182</v>
      </c>
      <c r="C1171" s="103"/>
      <c r="D1171" s="103"/>
      <c r="E1171" s="103"/>
      <c r="F1171" s="103"/>
      <c r="G1171" s="103"/>
      <c r="H1171" s="103"/>
      <c r="I1171" s="103"/>
      <c r="J1171" s="103"/>
      <c r="K1171" s="150"/>
    </row>
    <row r="1172" spans="1:11">
      <c r="A1172" s="101" t="s">
        <v>6</v>
      </c>
      <c r="B1172" s="107">
        <v>9061</v>
      </c>
      <c r="C1172" s="103"/>
      <c r="D1172" s="103"/>
      <c r="E1172" s="103"/>
      <c r="F1172" s="103"/>
      <c r="G1172" s="103"/>
      <c r="H1172" s="103"/>
      <c r="I1172" s="103"/>
      <c r="J1172" s="103"/>
      <c r="K1172" s="150"/>
    </row>
    <row r="1173" spans="1:11">
      <c r="A1173" s="101" t="s">
        <v>153</v>
      </c>
      <c r="B1173" s="110" t="s">
        <v>136</v>
      </c>
      <c r="C1173" s="103"/>
      <c r="D1173" s="103"/>
      <c r="E1173" s="103"/>
      <c r="F1173" s="103"/>
      <c r="G1173" s="103"/>
      <c r="H1173" s="103"/>
      <c r="I1173" s="103"/>
      <c r="J1173" s="103"/>
      <c r="K1173" s="150"/>
    </row>
    <row r="1174" spans="1:11">
      <c r="A1174" s="101" t="s">
        <v>154</v>
      </c>
      <c r="B1174" s="107">
        <v>2009</v>
      </c>
      <c r="C1174" s="103"/>
      <c r="D1174" s="103"/>
      <c r="E1174" s="103"/>
      <c r="F1174" s="103"/>
      <c r="G1174" s="103"/>
      <c r="H1174" s="103"/>
      <c r="I1174" s="103"/>
      <c r="J1174" s="103"/>
      <c r="K1174" s="150"/>
    </row>
    <row r="1175" spans="1:11">
      <c r="A1175" s="99"/>
      <c r="B1175" s="105"/>
      <c r="C1175" s="105"/>
      <c r="D1175" s="105"/>
      <c r="E1175" s="105"/>
      <c r="F1175" s="105"/>
      <c r="G1175" s="105"/>
      <c r="H1175" s="105"/>
      <c r="I1175" s="105"/>
      <c r="J1175" s="105"/>
      <c r="K1175" s="151"/>
    </row>
    <row r="1176" spans="1:11" ht="75">
      <c r="A1176" s="108"/>
      <c r="B1176" s="109" t="s">
        <v>170</v>
      </c>
      <c r="C1176" s="109" t="s">
        <v>171</v>
      </c>
      <c r="D1176" s="109" t="s">
        <v>173</v>
      </c>
      <c r="E1176" s="109" t="s">
        <v>174</v>
      </c>
      <c r="F1176" s="109" t="s">
        <v>177</v>
      </c>
      <c r="G1176" s="109" t="s">
        <v>175</v>
      </c>
      <c r="H1176" s="109" t="s">
        <v>172</v>
      </c>
      <c r="I1176" s="109" t="s">
        <v>178</v>
      </c>
      <c r="J1176" s="109" t="s">
        <v>179</v>
      </c>
      <c r="K1176" s="152" t="s">
        <v>176</v>
      </c>
    </row>
    <row r="1177" spans="1:11">
      <c r="A1177" s="122" t="s">
        <v>156</v>
      </c>
      <c r="B1177" s="123">
        <v>41911</v>
      </c>
      <c r="C1177" s="124">
        <f t="shared" ref="C1177:C1188" si="212">B1177+D1177</f>
        <v>42208</v>
      </c>
      <c r="D1177" s="124">
        <v>297</v>
      </c>
      <c r="E1177" s="124">
        <v>32</v>
      </c>
      <c r="F1177" s="125">
        <f>E1177/D1177*100</f>
        <v>10.774410774410773</v>
      </c>
      <c r="G1177" s="125">
        <v>6.8</v>
      </c>
      <c r="H1177" s="123">
        <v>6600</v>
      </c>
      <c r="I1177" s="123">
        <v>8288</v>
      </c>
      <c r="J1177" s="123">
        <f t="shared" ref="J1177:J1189" si="213">H1177+I1177</f>
        <v>14888</v>
      </c>
      <c r="K1177" s="208"/>
    </row>
    <row r="1178" spans="1:11">
      <c r="A1178" s="122" t="s">
        <v>157</v>
      </c>
      <c r="B1178" s="123">
        <f>C1177</f>
        <v>42208</v>
      </c>
      <c r="C1178" s="124">
        <f t="shared" si="212"/>
        <v>42481</v>
      </c>
      <c r="D1178" s="124">
        <v>273</v>
      </c>
      <c r="E1178" s="124">
        <v>28</v>
      </c>
      <c r="F1178" s="125">
        <f>E1178/(D1178+D1177)*100</f>
        <v>4.9122807017543861</v>
      </c>
      <c r="G1178" s="125">
        <v>6.8</v>
      </c>
      <c r="H1178" s="123"/>
      <c r="I1178" s="123"/>
      <c r="J1178" s="123">
        <f t="shared" si="213"/>
        <v>0</v>
      </c>
      <c r="K1178" s="208"/>
    </row>
    <row r="1179" spans="1:11">
      <c r="A1179" s="122" t="s">
        <v>158</v>
      </c>
      <c r="B1179" s="123">
        <f t="shared" ref="B1179:B1188" si="214">C1178</f>
        <v>42481</v>
      </c>
      <c r="C1179" s="124">
        <f t="shared" si="212"/>
        <v>42761</v>
      </c>
      <c r="D1179" s="124">
        <v>280</v>
      </c>
      <c r="E1179" s="124">
        <v>30</v>
      </c>
      <c r="F1179" s="125">
        <f t="shared" ref="F1179:F1188" si="215">E1179/D1179*100</f>
        <v>10.714285714285714</v>
      </c>
      <c r="G1179" s="125">
        <v>6.8</v>
      </c>
      <c r="H1179" s="123">
        <v>2723</v>
      </c>
      <c r="I1179" s="123">
        <v>11881</v>
      </c>
      <c r="J1179" s="123">
        <f t="shared" si="213"/>
        <v>14604</v>
      </c>
      <c r="K1179" s="208"/>
    </row>
    <row r="1180" spans="1:11">
      <c r="A1180" s="122" t="s">
        <v>159</v>
      </c>
      <c r="B1180" s="123">
        <f t="shared" si="214"/>
        <v>42761</v>
      </c>
      <c r="C1180" s="124">
        <f t="shared" si="212"/>
        <v>43013</v>
      </c>
      <c r="D1180" s="124">
        <v>252</v>
      </c>
      <c r="E1180" s="124">
        <v>27</v>
      </c>
      <c r="F1180" s="125">
        <f t="shared" si="215"/>
        <v>10.714285714285714</v>
      </c>
      <c r="G1180" s="125">
        <v>6.8</v>
      </c>
      <c r="H1180" s="123"/>
      <c r="I1180" s="123"/>
      <c r="J1180" s="123">
        <f t="shared" si="213"/>
        <v>0</v>
      </c>
      <c r="K1180" s="208"/>
    </row>
    <row r="1181" spans="1:11">
      <c r="A1181" s="122" t="s">
        <v>160</v>
      </c>
      <c r="B1181" s="123">
        <f t="shared" si="214"/>
        <v>43013</v>
      </c>
      <c r="C1181" s="124">
        <f t="shared" si="212"/>
        <v>43248</v>
      </c>
      <c r="D1181" s="124">
        <v>235</v>
      </c>
      <c r="E1181" s="124">
        <v>25</v>
      </c>
      <c r="F1181" s="125">
        <f t="shared" si="215"/>
        <v>10.638297872340425</v>
      </c>
      <c r="G1181" s="125">
        <v>6.8</v>
      </c>
      <c r="H1181" s="126"/>
      <c r="I1181" s="126"/>
      <c r="J1181" s="126">
        <f t="shared" si="213"/>
        <v>0</v>
      </c>
      <c r="K1181" s="207"/>
    </row>
    <row r="1182" spans="1:11">
      <c r="A1182" s="122" t="s">
        <v>161</v>
      </c>
      <c r="B1182" s="123">
        <f t="shared" si="214"/>
        <v>43248</v>
      </c>
      <c r="C1182" s="124">
        <f t="shared" si="212"/>
        <v>43511</v>
      </c>
      <c r="D1182" s="124">
        <v>263</v>
      </c>
      <c r="E1182" s="124">
        <v>24</v>
      </c>
      <c r="F1182" s="125">
        <f t="shared" si="215"/>
        <v>9.1254752851711025</v>
      </c>
      <c r="G1182" s="125">
        <v>6.8</v>
      </c>
      <c r="H1182" s="126"/>
      <c r="I1182" s="126"/>
      <c r="J1182" s="126">
        <f t="shared" si="213"/>
        <v>0</v>
      </c>
      <c r="K1182" s="207"/>
    </row>
    <row r="1183" spans="1:11">
      <c r="A1183" s="122" t="s">
        <v>162</v>
      </c>
      <c r="B1183" s="123">
        <f t="shared" si="214"/>
        <v>43511</v>
      </c>
      <c r="C1183" s="124">
        <f t="shared" si="212"/>
        <v>43702</v>
      </c>
      <c r="D1183" s="124">
        <v>191</v>
      </c>
      <c r="E1183" s="124">
        <v>23</v>
      </c>
      <c r="F1183" s="125">
        <f t="shared" si="215"/>
        <v>12.041884816753926</v>
      </c>
      <c r="G1183" s="125">
        <v>6.8</v>
      </c>
      <c r="H1183" s="126"/>
      <c r="I1183" s="126"/>
      <c r="J1183" s="126">
        <f t="shared" si="213"/>
        <v>0</v>
      </c>
      <c r="K1183" s="207"/>
    </row>
    <row r="1184" spans="1:11">
      <c r="A1184" s="122" t="s">
        <v>163</v>
      </c>
      <c r="B1184" s="123">
        <f t="shared" si="214"/>
        <v>43702</v>
      </c>
      <c r="C1184" s="124">
        <f t="shared" si="212"/>
        <v>43987</v>
      </c>
      <c r="D1184" s="124">
        <v>285</v>
      </c>
      <c r="E1184" s="124">
        <v>31</v>
      </c>
      <c r="F1184" s="125">
        <f t="shared" si="215"/>
        <v>10.87719298245614</v>
      </c>
      <c r="G1184" s="125">
        <v>6.8</v>
      </c>
      <c r="H1184" s="126"/>
      <c r="I1184" s="126"/>
      <c r="J1184" s="126">
        <f t="shared" si="213"/>
        <v>0</v>
      </c>
      <c r="K1184" s="207"/>
    </row>
    <row r="1185" spans="1:11">
      <c r="A1185" s="122" t="s">
        <v>164</v>
      </c>
      <c r="B1185" s="123">
        <f t="shared" si="214"/>
        <v>43987</v>
      </c>
      <c r="C1185" s="124">
        <f t="shared" si="212"/>
        <v>44219</v>
      </c>
      <c r="D1185" s="124">
        <v>232</v>
      </c>
      <c r="E1185" s="124">
        <v>28</v>
      </c>
      <c r="F1185" s="125">
        <f t="shared" si="215"/>
        <v>12.068965517241379</v>
      </c>
      <c r="G1185" s="125">
        <v>6.8</v>
      </c>
      <c r="H1185" s="126"/>
      <c r="I1185" s="126"/>
      <c r="J1185" s="126">
        <f t="shared" si="213"/>
        <v>0</v>
      </c>
      <c r="K1185" s="207"/>
    </row>
    <row r="1186" spans="1:11">
      <c r="A1186" s="122" t="s">
        <v>165</v>
      </c>
      <c r="B1186" s="123">
        <f t="shared" si="214"/>
        <v>44219</v>
      </c>
      <c r="C1186" s="124">
        <f t="shared" si="212"/>
        <v>44417</v>
      </c>
      <c r="D1186" s="124">
        <v>198</v>
      </c>
      <c r="E1186" s="124">
        <v>18</v>
      </c>
      <c r="F1186" s="125">
        <f t="shared" si="215"/>
        <v>9.0909090909090917</v>
      </c>
      <c r="G1186" s="125">
        <v>6.8</v>
      </c>
      <c r="H1186" s="126"/>
      <c r="I1186" s="126"/>
      <c r="J1186" s="126">
        <f t="shared" si="213"/>
        <v>0</v>
      </c>
      <c r="K1186" s="207"/>
    </row>
    <row r="1187" spans="1:11">
      <c r="A1187" s="122" t="s">
        <v>166</v>
      </c>
      <c r="B1187" s="123">
        <f t="shared" si="214"/>
        <v>44417</v>
      </c>
      <c r="C1187" s="124">
        <f t="shared" si="212"/>
        <v>44749</v>
      </c>
      <c r="D1187" s="124">
        <v>332</v>
      </c>
      <c r="E1187" s="124">
        <v>35</v>
      </c>
      <c r="F1187" s="125">
        <f t="shared" si="215"/>
        <v>10.542168674698797</v>
      </c>
      <c r="G1187" s="125">
        <v>6.8</v>
      </c>
      <c r="H1187" s="123"/>
      <c r="I1187" s="123"/>
      <c r="J1187" s="123">
        <f t="shared" si="213"/>
        <v>0</v>
      </c>
      <c r="K1187" s="208"/>
    </row>
    <row r="1188" spans="1:11">
      <c r="A1188" s="122" t="s">
        <v>167</v>
      </c>
      <c r="B1188" s="123">
        <f t="shared" si="214"/>
        <v>44749</v>
      </c>
      <c r="C1188" s="124">
        <f t="shared" si="212"/>
        <v>44940</v>
      </c>
      <c r="D1188" s="124">
        <v>191</v>
      </c>
      <c r="E1188" s="124">
        <v>20</v>
      </c>
      <c r="F1188" s="125">
        <f t="shared" si="215"/>
        <v>10.471204188481675</v>
      </c>
      <c r="G1188" s="125">
        <v>6.8</v>
      </c>
      <c r="H1188" s="123"/>
      <c r="I1188" s="123"/>
      <c r="J1188" s="123">
        <f t="shared" si="213"/>
        <v>0</v>
      </c>
      <c r="K1188" s="208"/>
    </row>
    <row r="1189" spans="1:11" ht="15.75" thickBot="1">
      <c r="A1189" s="209" t="s">
        <v>168</v>
      </c>
      <c r="B1189" s="210"/>
      <c r="C1189" s="211"/>
      <c r="D1189" s="211">
        <f>SUM(D1177:D1188)</f>
        <v>3029</v>
      </c>
      <c r="E1189" s="211">
        <f>SUM(E1177:E1188)</f>
        <v>321</v>
      </c>
      <c r="F1189" s="212">
        <f>E1189/D1189*100</f>
        <v>10.597556949488279</v>
      </c>
      <c r="G1189" s="215">
        <v>6.8</v>
      </c>
      <c r="H1189" s="210">
        <f>SUM(H1177:H1188)</f>
        <v>9323</v>
      </c>
      <c r="I1189" s="210">
        <f>SUM(I1177:I1188)</f>
        <v>20169</v>
      </c>
      <c r="J1189" s="210">
        <f t="shared" si="213"/>
        <v>29492</v>
      </c>
      <c r="K1189" s="214">
        <f>SUM(K1177:K1188)</f>
        <v>0</v>
      </c>
    </row>
    <row r="1190" spans="1:11" ht="15.75" thickBot="1"/>
    <row r="1191" spans="1:11" ht="18.75">
      <c r="A1191" s="146" t="s">
        <v>1</v>
      </c>
      <c r="B1191" s="187" t="s">
        <v>137</v>
      </c>
      <c r="C1191" s="148"/>
      <c r="D1191" s="148"/>
      <c r="E1191" s="148"/>
      <c r="F1191" s="148"/>
      <c r="G1191" s="148"/>
      <c r="H1191" s="148"/>
      <c r="I1191" s="148"/>
      <c r="J1191" s="148"/>
      <c r="K1191" s="149"/>
    </row>
    <row r="1192" spans="1:11">
      <c r="A1192" s="101" t="s">
        <v>151</v>
      </c>
      <c r="B1192" s="110" t="s">
        <v>33</v>
      </c>
      <c r="C1192" s="103"/>
      <c r="D1192" s="103"/>
      <c r="E1192" s="103"/>
      <c r="F1192" s="103"/>
      <c r="G1192" s="103"/>
      <c r="H1192" s="103"/>
      <c r="I1192" s="103"/>
      <c r="J1192" s="103"/>
      <c r="K1192" s="150"/>
    </row>
    <row r="1193" spans="1:11">
      <c r="A1193" s="101" t="s">
        <v>152</v>
      </c>
      <c r="B1193" s="110" t="s">
        <v>191</v>
      </c>
      <c r="C1193" s="103"/>
      <c r="D1193" s="103"/>
      <c r="E1193" s="103"/>
      <c r="F1193" s="103"/>
      <c r="G1193" s="103"/>
      <c r="H1193" s="103"/>
      <c r="I1193" s="103"/>
      <c r="J1193" s="103"/>
      <c r="K1193" s="150"/>
    </row>
    <row r="1194" spans="1:11">
      <c r="A1194" s="101" t="s">
        <v>6</v>
      </c>
      <c r="B1194" s="107">
        <v>9410</v>
      </c>
      <c r="C1194" s="103"/>
      <c r="D1194" s="103"/>
      <c r="E1194" s="103"/>
      <c r="F1194" s="103"/>
      <c r="G1194" s="103"/>
      <c r="H1194" s="103"/>
      <c r="I1194" s="103"/>
      <c r="J1194" s="103"/>
      <c r="K1194" s="150"/>
    </row>
    <row r="1195" spans="1:11">
      <c r="A1195" s="101" t="s">
        <v>153</v>
      </c>
      <c r="B1195" s="110" t="s">
        <v>139</v>
      </c>
      <c r="C1195" s="103"/>
      <c r="D1195" s="103"/>
      <c r="E1195" s="103"/>
      <c r="F1195" s="103"/>
      <c r="G1195" s="103"/>
      <c r="H1195" s="103"/>
      <c r="I1195" s="103"/>
      <c r="J1195" s="103"/>
      <c r="K1195" s="150"/>
    </row>
    <row r="1196" spans="1:11">
      <c r="A1196" s="101" t="s">
        <v>154</v>
      </c>
      <c r="B1196" s="107">
        <v>2009</v>
      </c>
      <c r="C1196" s="103"/>
      <c r="D1196" s="103"/>
      <c r="E1196" s="103"/>
      <c r="F1196" s="103"/>
      <c r="G1196" s="103"/>
      <c r="H1196" s="103"/>
      <c r="I1196" s="103"/>
      <c r="J1196" s="103"/>
      <c r="K1196" s="150"/>
    </row>
    <row r="1197" spans="1:11">
      <c r="A1197" s="99"/>
      <c r="B1197" s="105"/>
      <c r="C1197" s="105"/>
      <c r="D1197" s="105"/>
      <c r="E1197" s="105"/>
      <c r="F1197" s="105"/>
      <c r="G1197" s="105"/>
      <c r="H1197" s="105"/>
      <c r="I1197" s="105"/>
      <c r="J1197" s="105"/>
      <c r="K1197" s="151"/>
    </row>
    <row r="1198" spans="1:11" ht="75">
      <c r="A1198" s="108"/>
      <c r="B1198" s="109" t="s">
        <v>170</v>
      </c>
      <c r="C1198" s="109" t="s">
        <v>171</v>
      </c>
      <c r="D1198" s="109" t="s">
        <v>173</v>
      </c>
      <c r="E1198" s="109" t="s">
        <v>174</v>
      </c>
      <c r="F1198" s="109" t="s">
        <v>177</v>
      </c>
      <c r="G1198" s="109" t="s">
        <v>175</v>
      </c>
      <c r="H1198" s="109" t="s">
        <v>172</v>
      </c>
      <c r="I1198" s="109" t="s">
        <v>178</v>
      </c>
      <c r="J1198" s="109" t="s">
        <v>179</v>
      </c>
      <c r="K1198" s="152" t="s">
        <v>176</v>
      </c>
    </row>
    <row r="1199" spans="1:11">
      <c r="A1199" s="122" t="s">
        <v>156</v>
      </c>
      <c r="B1199" s="123">
        <v>60787</v>
      </c>
      <c r="C1199" s="124">
        <f t="shared" ref="C1199:C1210" si="216">B1199+D1199</f>
        <v>61461</v>
      </c>
      <c r="D1199" s="124">
        <v>674</v>
      </c>
      <c r="E1199" s="124">
        <v>61</v>
      </c>
      <c r="F1199" s="125">
        <f>E1199/D1199*100</f>
        <v>9.0504451038575677</v>
      </c>
      <c r="G1199" s="125">
        <v>8.8000000000000007</v>
      </c>
      <c r="H1199" s="123"/>
      <c r="I1199" s="123"/>
      <c r="J1199" s="123">
        <f t="shared" ref="J1199:J1211" si="217">H1199+I1199</f>
        <v>0</v>
      </c>
      <c r="K1199" s="208"/>
    </row>
    <row r="1200" spans="1:11">
      <c r="A1200" s="122" t="s">
        <v>157</v>
      </c>
      <c r="B1200" s="123">
        <f t="shared" ref="B1200:B1210" si="218">C1199</f>
        <v>61461</v>
      </c>
      <c r="C1200" s="124">
        <f t="shared" si="216"/>
        <v>61892</v>
      </c>
      <c r="D1200" s="124">
        <v>431</v>
      </c>
      <c r="E1200" s="124">
        <v>42</v>
      </c>
      <c r="F1200" s="125">
        <f t="shared" ref="F1200:F1210" si="219">E1200/D1200*100</f>
        <v>9.7447795823665881</v>
      </c>
      <c r="G1200" s="125">
        <v>8.8000000000000007</v>
      </c>
      <c r="H1200" s="123"/>
      <c r="I1200" s="123"/>
      <c r="J1200" s="123">
        <f t="shared" si="217"/>
        <v>0</v>
      </c>
      <c r="K1200" s="208"/>
    </row>
    <row r="1201" spans="1:11">
      <c r="A1201" s="122" t="s">
        <v>158</v>
      </c>
      <c r="B1201" s="123">
        <f t="shared" si="218"/>
        <v>61892</v>
      </c>
      <c r="C1201" s="124">
        <f t="shared" si="216"/>
        <v>62417</v>
      </c>
      <c r="D1201" s="124">
        <v>525</v>
      </c>
      <c r="E1201" s="124">
        <v>47</v>
      </c>
      <c r="F1201" s="125">
        <f t="shared" si="219"/>
        <v>8.9523809523809526</v>
      </c>
      <c r="G1201" s="125">
        <v>8.8000000000000007</v>
      </c>
      <c r="H1201" s="123"/>
      <c r="I1201" s="123"/>
      <c r="J1201" s="123">
        <f t="shared" si="217"/>
        <v>0</v>
      </c>
      <c r="K1201" s="208"/>
    </row>
    <row r="1202" spans="1:11">
      <c r="A1202" s="122" t="s">
        <v>159</v>
      </c>
      <c r="B1202" s="123">
        <f t="shared" si="218"/>
        <v>62417</v>
      </c>
      <c r="C1202" s="124">
        <f t="shared" si="216"/>
        <v>63057</v>
      </c>
      <c r="D1202" s="124">
        <v>640</v>
      </c>
      <c r="E1202" s="124">
        <v>57</v>
      </c>
      <c r="F1202" s="125">
        <f t="shared" si="219"/>
        <v>8.90625</v>
      </c>
      <c r="G1202" s="125">
        <v>8.8000000000000007</v>
      </c>
      <c r="H1202" s="123"/>
      <c r="I1202" s="123"/>
      <c r="J1202" s="123">
        <f t="shared" si="217"/>
        <v>0</v>
      </c>
      <c r="K1202" s="208"/>
    </row>
    <row r="1203" spans="1:11">
      <c r="A1203" s="122" t="s">
        <v>160</v>
      </c>
      <c r="B1203" s="123">
        <f t="shared" si="218"/>
        <v>63057</v>
      </c>
      <c r="C1203" s="124">
        <f t="shared" si="216"/>
        <v>63716</v>
      </c>
      <c r="D1203" s="124">
        <v>659</v>
      </c>
      <c r="E1203" s="124">
        <v>59</v>
      </c>
      <c r="F1203" s="125">
        <f t="shared" si="219"/>
        <v>8.9529590288315628</v>
      </c>
      <c r="G1203" s="125">
        <v>8.8000000000000007</v>
      </c>
      <c r="H1203" s="126"/>
      <c r="I1203" s="126"/>
      <c r="J1203" s="126">
        <f t="shared" si="217"/>
        <v>0</v>
      </c>
      <c r="K1203" s="207"/>
    </row>
    <row r="1204" spans="1:11">
      <c r="A1204" s="122" t="s">
        <v>161</v>
      </c>
      <c r="B1204" s="123">
        <f t="shared" si="218"/>
        <v>63716</v>
      </c>
      <c r="C1204" s="124">
        <f t="shared" si="216"/>
        <v>64416</v>
      </c>
      <c r="D1204" s="124">
        <v>700</v>
      </c>
      <c r="E1204" s="124">
        <v>61</v>
      </c>
      <c r="F1204" s="125">
        <f t="shared" si="219"/>
        <v>8.7142857142857153</v>
      </c>
      <c r="G1204" s="125">
        <v>8.8000000000000007</v>
      </c>
      <c r="H1204" s="126"/>
      <c r="I1204" s="126"/>
      <c r="J1204" s="126">
        <f t="shared" si="217"/>
        <v>0</v>
      </c>
      <c r="K1204" s="207"/>
    </row>
    <row r="1205" spans="1:11">
      <c r="A1205" s="122" t="s">
        <v>162</v>
      </c>
      <c r="B1205" s="123">
        <f t="shared" si="218"/>
        <v>64416</v>
      </c>
      <c r="C1205" s="124">
        <f t="shared" si="216"/>
        <v>65030</v>
      </c>
      <c r="D1205" s="124">
        <v>614</v>
      </c>
      <c r="E1205" s="124">
        <v>55</v>
      </c>
      <c r="F1205" s="125">
        <f t="shared" si="219"/>
        <v>8.9576547231270354</v>
      </c>
      <c r="G1205" s="125">
        <v>8.8000000000000007</v>
      </c>
      <c r="H1205" s="126"/>
      <c r="I1205" s="126"/>
      <c r="J1205" s="126">
        <f t="shared" si="217"/>
        <v>0</v>
      </c>
      <c r="K1205" s="207"/>
    </row>
    <row r="1206" spans="1:11">
      <c r="A1206" s="122" t="s">
        <v>163</v>
      </c>
      <c r="B1206" s="123">
        <f t="shared" si="218"/>
        <v>65030</v>
      </c>
      <c r="C1206" s="124">
        <f t="shared" si="216"/>
        <v>65700</v>
      </c>
      <c r="D1206" s="124">
        <v>670</v>
      </c>
      <c r="E1206" s="124">
        <v>59</v>
      </c>
      <c r="F1206" s="125">
        <f t="shared" si="219"/>
        <v>8.8059701492537314</v>
      </c>
      <c r="G1206" s="125">
        <v>8.8000000000000007</v>
      </c>
      <c r="H1206" s="126"/>
      <c r="I1206" s="126"/>
      <c r="J1206" s="126">
        <f t="shared" si="217"/>
        <v>0</v>
      </c>
      <c r="K1206" s="207"/>
    </row>
    <row r="1207" spans="1:11">
      <c r="A1207" s="122" t="s">
        <v>164</v>
      </c>
      <c r="B1207" s="123">
        <f t="shared" si="218"/>
        <v>65700</v>
      </c>
      <c r="C1207" s="124">
        <f t="shared" si="216"/>
        <v>66336</v>
      </c>
      <c r="D1207" s="124">
        <v>636</v>
      </c>
      <c r="E1207" s="124">
        <v>53</v>
      </c>
      <c r="F1207" s="125">
        <f t="shared" si="219"/>
        <v>8.3333333333333321</v>
      </c>
      <c r="G1207" s="125">
        <v>8.8000000000000007</v>
      </c>
      <c r="H1207" s="126"/>
      <c r="I1207" s="126"/>
      <c r="J1207" s="126">
        <f t="shared" si="217"/>
        <v>0</v>
      </c>
      <c r="K1207" s="207"/>
    </row>
    <row r="1208" spans="1:11">
      <c r="A1208" s="122" t="s">
        <v>165</v>
      </c>
      <c r="B1208" s="123">
        <f t="shared" si="218"/>
        <v>66336</v>
      </c>
      <c r="C1208" s="124">
        <f t="shared" si="216"/>
        <v>67020</v>
      </c>
      <c r="D1208" s="124">
        <v>684</v>
      </c>
      <c r="E1208" s="124">
        <v>67</v>
      </c>
      <c r="F1208" s="125">
        <f t="shared" si="219"/>
        <v>9.7953216374269001</v>
      </c>
      <c r="G1208" s="125">
        <v>8.8000000000000007</v>
      </c>
      <c r="H1208" s="126"/>
      <c r="I1208" s="126"/>
      <c r="J1208" s="126">
        <f t="shared" si="217"/>
        <v>0</v>
      </c>
      <c r="K1208" s="207"/>
    </row>
    <row r="1209" spans="1:11">
      <c r="A1209" s="122" t="s">
        <v>166</v>
      </c>
      <c r="B1209" s="123">
        <f t="shared" si="218"/>
        <v>67020</v>
      </c>
      <c r="C1209" s="124">
        <f t="shared" si="216"/>
        <v>67645</v>
      </c>
      <c r="D1209" s="124">
        <v>625</v>
      </c>
      <c r="E1209" s="124">
        <v>57</v>
      </c>
      <c r="F1209" s="125">
        <f t="shared" si="219"/>
        <v>9.120000000000001</v>
      </c>
      <c r="G1209" s="125">
        <v>8.8000000000000007</v>
      </c>
      <c r="H1209" s="123"/>
      <c r="I1209" s="123"/>
      <c r="J1209" s="123">
        <f t="shared" si="217"/>
        <v>0</v>
      </c>
      <c r="K1209" s="208"/>
    </row>
    <row r="1210" spans="1:11">
      <c r="A1210" s="122" t="s">
        <v>167</v>
      </c>
      <c r="B1210" s="123">
        <f t="shared" si="218"/>
        <v>67645</v>
      </c>
      <c r="C1210" s="124">
        <f t="shared" si="216"/>
        <v>67995</v>
      </c>
      <c r="D1210" s="124">
        <v>350</v>
      </c>
      <c r="E1210" s="124">
        <v>36</v>
      </c>
      <c r="F1210" s="125">
        <f t="shared" si="219"/>
        <v>10.285714285714285</v>
      </c>
      <c r="G1210" s="125">
        <v>8.8000000000000007</v>
      </c>
      <c r="H1210" s="123"/>
      <c r="I1210" s="123"/>
      <c r="J1210" s="123">
        <f t="shared" si="217"/>
        <v>0</v>
      </c>
      <c r="K1210" s="208"/>
    </row>
    <row r="1211" spans="1:11" ht="15.75" thickBot="1">
      <c r="A1211" s="209" t="s">
        <v>168</v>
      </c>
      <c r="B1211" s="210"/>
      <c r="C1211" s="211"/>
      <c r="D1211" s="211">
        <f>SUM(D1199:D1210)</f>
        <v>7208</v>
      </c>
      <c r="E1211" s="211">
        <f>SUM(E1199:E1210)</f>
        <v>654</v>
      </c>
      <c r="F1211" s="212">
        <f>E1211/D1211*100</f>
        <v>9.0732519422863493</v>
      </c>
      <c r="G1211" s="215">
        <v>8.8000000000000007</v>
      </c>
      <c r="H1211" s="210">
        <f>SUM(H1199:H1210)</f>
        <v>0</v>
      </c>
      <c r="I1211" s="210">
        <f>SUM(I1199:I1210)</f>
        <v>0</v>
      </c>
      <c r="J1211" s="210">
        <f t="shared" si="217"/>
        <v>0</v>
      </c>
      <c r="K1211" s="214">
        <f>SUM(K1199:K1210)</f>
        <v>0</v>
      </c>
    </row>
    <row r="1212" spans="1:11" ht="15.75" thickBot="1"/>
    <row r="1213" spans="1:11" ht="18.75">
      <c r="A1213" s="146" t="s">
        <v>1</v>
      </c>
      <c r="B1213" s="187" t="s">
        <v>140</v>
      </c>
      <c r="C1213" s="148"/>
      <c r="D1213" s="148"/>
      <c r="E1213" s="148"/>
      <c r="F1213" s="148"/>
      <c r="G1213" s="148"/>
      <c r="H1213" s="148"/>
      <c r="I1213" s="148"/>
      <c r="J1213" s="148"/>
      <c r="K1213" s="149"/>
    </row>
    <row r="1214" spans="1:11">
      <c r="A1214" s="101" t="s">
        <v>151</v>
      </c>
      <c r="B1214" s="110" t="s">
        <v>189</v>
      </c>
      <c r="C1214" s="103"/>
      <c r="D1214" s="103"/>
      <c r="E1214" s="103"/>
      <c r="F1214" s="103"/>
      <c r="G1214" s="103"/>
      <c r="H1214" s="103"/>
      <c r="I1214" s="103"/>
      <c r="J1214" s="103"/>
      <c r="K1214" s="150"/>
    </row>
    <row r="1215" spans="1:11">
      <c r="A1215" s="101" t="s">
        <v>152</v>
      </c>
      <c r="B1215" s="110" t="s">
        <v>182</v>
      </c>
      <c r="C1215" s="103"/>
      <c r="D1215" s="103"/>
      <c r="E1215" s="103"/>
      <c r="F1215" s="103"/>
      <c r="G1215" s="103"/>
      <c r="H1215" s="103"/>
      <c r="I1215" s="103"/>
      <c r="J1215" s="103"/>
      <c r="K1215" s="150"/>
    </row>
    <row r="1216" spans="1:11">
      <c r="A1216" s="101" t="s">
        <v>6</v>
      </c>
      <c r="B1216" s="107">
        <v>9062</v>
      </c>
      <c r="C1216" s="103"/>
      <c r="D1216" s="103"/>
      <c r="E1216" s="103"/>
      <c r="F1216" s="103"/>
      <c r="G1216" s="103"/>
      <c r="H1216" s="103"/>
      <c r="I1216" s="103"/>
      <c r="J1216" s="103"/>
      <c r="K1216" s="150"/>
    </row>
    <row r="1217" spans="1:11">
      <c r="A1217" s="101" t="s">
        <v>153</v>
      </c>
      <c r="B1217" s="110" t="s">
        <v>141</v>
      </c>
      <c r="C1217" s="103"/>
      <c r="D1217" s="103"/>
      <c r="E1217" s="103"/>
      <c r="F1217" s="103"/>
      <c r="G1217" s="103"/>
      <c r="H1217" s="103"/>
      <c r="I1217" s="103"/>
      <c r="J1217" s="103"/>
      <c r="K1217" s="150"/>
    </row>
    <row r="1218" spans="1:11">
      <c r="A1218" s="101" t="s">
        <v>154</v>
      </c>
      <c r="B1218" s="107">
        <v>2009</v>
      </c>
      <c r="C1218" s="103"/>
      <c r="D1218" s="103"/>
      <c r="E1218" s="103"/>
      <c r="F1218" s="103"/>
      <c r="G1218" s="103"/>
      <c r="H1218" s="103"/>
      <c r="I1218" s="103"/>
      <c r="J1218" s="103"/>
      <c r="K1218" s="150"/>
    </row>
    <row r="1219" spans="1:11">
      <c r="A1219" s="99"/>
      <c r="B1219" s="105"/>
      <c r="C1219" s="105"/>
      <c r="D1219" s="105"/>
      <c r="E1219" s="105"/>
      <c r="F1219" s="105"/>
      <c r="G1219" s="105"/>
      <c r="H1219" s="105"/>
      <c r="I1219" s="105"/>
      <c r="J1219" s="105"/>
      <c r="K1219" s="151"/>
    </row>
    <row r="1220" spans="1:11" ht="75">
      <c r="A1220" s="108"/>
      <c r="B1220" s="109" t="s">
        <v>170</v>
      </c>
      <c r="C1220" s="109" t="s">
        <v>171</v>
      </c>
      <c r="D1220" s="109" t="s">
        <v>173</v>
      </c>
      <c r="E1220" s="109" t="s">
        <v>174</v>
      </c>
      <c r="F1220" s="109" t="s">
        <v>177</v>
      </c>
      <c r="G1220" s="109" t="s">
        <v>175</v>
      </c>
      <c r="H1220" s="109" t="s">
        <v>172</v>
      </c>
      <c r="I1220" s="109" t="s">
        <v>178</v>
      </c>
      <c r="J1220" s="109" t="s">
        <v>179</v>
      </c>
      <c r="K1220" s="152" t="s">
        <v>176</v>
      </c>
    </row>
    <row r="1221" spans="1:11">
      <c r="A1221" s="122" t="s">
        <v>156</v>
      </c>
      <c r="B1221" s="123">
        <v>134050</v>
      </c>
      <c r="C1221" s="124">
        <f t="shared" ref="C1221:C1232" si="220">B1221+D1221</f>
        <v>134637</v>
      </c>
      <c r="D1221" s="124">
        <v>587</v>
      </c>
      <c r="E1221" s="124">
        <v>50</v>
      </c>
      <c r="F1221" s="125">
        <f>E1221/D1221*100</f>
        <v>8.5178875638841571</v>
      </c>
      <c r="G1221" s="125">
        <v>6.6</v>
      </c>
      <c r="H1221" s="123"/>
      <c r="I1221" s="123"/>
      <c r="J1221" s="123">
        <f t="shared" ref="J1221:J1233" si="221">H1221+I1221</f>
        <v>0</v>
      </c>
      <c r="K1221" s="208"/>
    </row>
    <row r="1222" spans="1:11">
      <c r="A1222" s="122" t="s">
        <v>157</v>
      </c>
      <c r="B1222" s="123">
        <f>C1221</f>
        <v>134637</v>
      </c>
      <c r="C1222" s="124">
        <f t="shared" si="220"/>
        <v>135286</v>
      </c>
      <c r="D1222" s="124">
        <v>649</v>
      </c>
      <c r="E1222" s="124">
        <v>45</v>
      </c>
      <c r="F1222" s="125">
        <f t="shared" ref="F1222:F1232" si="222">E1222/D1222*100</f>
        <v>6.9337442218798149</v>
      </c>
      <c r="G1222" s="125">
        <v>6.6</v>
      </c>
      <c r="H1222" s="123"/>
      <c r="I1222" s="123">
        <v>17581</v>
      </c>
      <c r="J1222" s="123">
        <f t="shared" si="221"/>
        <v>17581</v>
      </c>
      <c r="K1222" s="208">
        <v>10591</v>
      </c>
    </row>
    <row r="1223" spans="1:11">
      <c r="A1223" s="122" t="s">
        <v>158</v>
      </c>
      <c r="B1223" s="123">
        <f t="shared" ref="B1223:B1232" si="223">C1222</f>
        <v>135286</v>
      </c>
      <c r="C1223" s="124">
        <f t="shared" si="220"/>
        <v>135918</v>
      </c>
      <c r="D1223" s="124">
        <v>632</v>
      </c>
      <c r="E1223" s="124">
        <v>51</v>
      </c>
      <c r="F1223" s="125">
        <f t="shared" si="222"/>
        <v>8.0696202531645564</v>
      </c>
      <c r="G1223" s="125">
        <v>6.6</v>
      </c>
      <c r="H1223" s="123"/>
      <c r="I1223" s="123"/>
      <c r="J1223" s="123">
        <f t="shared" si="221"/>
        <v>0</v>
      </c>
      <c r="K1223" s="208"/>
    </row>
    <row r="1224" spans="1:11">
      <c r="A1224" s="122" t="s">
        <v>159</v>
      </c>
      <c r="B1224" s="123">
        <f t="shared" si="223"/>
        <v>135918</v>
      </c>
      <c r="C1224" s="124">
        <f t="shared" si="220"/>
        <v>136483</v>
      </c>
      <c r="D1224" s="124">
        <v>565</v>
      </c>
      <c r="E1224" s="124">
        <v>59</v>
      </c>
      <c r="F1224" s="125">
        <f t="shared" si="222"/>
        <v>10.442477876106194</v>
      </c>
      <c r="G1224" s="125">
        <v>6.6</v>
      </c>
      <c r="H1224" s="123"/>
      <c r="I1224" s="123"/>
      <c r="J1224" s="123">
        <f t="shared" si="221"/>
        <v>0</v>
      </c>
      <c r="K1224" s="208"/>
    </row>
    <row r="1225" spans="1:11">
      <c r="A1225" s="122" t="s">
        <v>160</v>
      </c>
      <c r="B1225" s="123">
        <f t="shared" si="223"/>
        <v>136483</v>
      </c>
      <c r="C1225" s="124">
        <f t="shared" si="220"/>
        <v>136990</v>
      </c>
      <c r="D1225" s="124">
        <v>507</v>
      </c>
      <c r="E1225" s="124">
        <v>43</v>
      </c>
      <c r="F1225" s="125">
        <f t="shared" si="222"/>
        <v>8.4812623274161734</v>
      </c>
      <c r="G1225" s="125">
        <v>6.6</v>
      </c>
      <c r="H1225" s="126"/>
      <c r="I1225" s="126">
        <v>9124</v>
      </c>
      <c r="J1225" s="126">
        <f t="shared" si="221"/>
        <v>9124</v>
      </c>
      <c r="K1225" s="207">
        <v>9124</v>
      </c>
    </row>
    <row r="1226" spans="1:11">
      <c r="A1226" s="122" t="s">
        <v>161</v>
      </c>
      <c r="B1226" s="123">
        <f t="shared" si="223"/>
        <v>136990</v>
      </c>
      <c r="C1226" s="124">
        <f t="shared" si="220"/>
        <v>137558</v>
      </c>
      <c r="D1226" s="124">
        <v>568</v>
      </c>
      <c r="E1226" s="124">
        <v>46</v>
      </c>
      <c r="F1226" s="125">
        <f t="shared" si="222"/>
        <v>8.0985915492957758</v>
      </c>
      <c r="G1226" s="125">
        <v>6.6</v>
      </c>
      <c r="H1226" s="126"/>
      <c r="I1226" s="126"/>
      <c r="J1226" s="126">
        <f t="shared" si="221"/>
        <v>0</v>
      </c>
      <c r="K1226" s="207"/>
    </row>
    <row r="1227" spans="1:11">
      <c r="A1227" s="122" t="s">
        <v>162</v>
      </c>
      <c r="B1227" s="123">
        <f t="shared" si="223"/>
        <v>137558</v>
      </c>
      <c r="C1227" s="124">
        <f t="shared" si="220"/>
        <v>138147</v>
      </c>
      <c r="D1227" s="124">
        <v>589</v>
      </c>
      <c r="E1227" s="124">
        <v>47</v>
      </c>
      <c r="F1227" s="125">
        <f t="shared" si="222"/>
        <v>7.9796264855687609</v>
      </c>
      <c r="G1227" s="125">
        <v>6.6</v>
      </c>
      <c r="H1227" s="126"/>
      <c r="I1227" s="126"/>
      <c r="J1227" s="126">
        <f t="shared" si="221"/>
        <v>0</v>
      </c>
      <c r="K1227" s="207"/>
    </row>
    <row r="1228" spans="1:11">
      <c r="A1228" s="122" t="s">
        <v>163</v>
      </c>
      <c r="B1228" s="123">
        <f t="shared" si="223"/>
        <v>138147</v>
      </c>
      <c r="C1228" s="124">
        <f t="shared" si="220"/>
        <v>138720</v>
      </c>
      <c r="D1228" s="124">
        <v>573</v>
      </c>
      <c r="E1228" s="124">
        <v>65</v>
      </c>
      <c r="F1228" s="125">
        <f t="shared" si="222"/>
        <v>11.343804537521814</v>
      </c>
      <c r="G1228" s="125">
        <v>6.6</v>
      </c>
      <c r="H1228" s="126"/>
      <c r="I1228" s="126">
        <v>5476</v>
      </c>
      <c r="J1228" s="126">
        <f t="shared" si="221"/>
        <v>5476</v>
      </c>
      <c r="K1228" s="207"/>
    </row>
    <row r="1229" spans="1:11">
      <c r="A1229" s="122" t="s">
        <v>164</v>
      </c>
      <c r="B1229" s="123">
        <f t="shared" si="223"/>
        <v>138720</v>
      </c>
      <c r="C1229" s="124">
        <f t="shared" si="220"/>
        <v>139235</v>
      </c>
      <c r="D1229" s="124">
        <v>515</v>
      </c>
      <c r="E1229" s="124">
        <v>41</v>
      </c>
      <c r="F1229" s="125">
        <f t="shared" si="222"/>
        <v>7.9611650485436893</v>
      </c>
      <c r="G1229" s="125">
        <v>6.6</v>
      </c>
      <c r="H1229" s="126"/>
      <c r="I1229" s="126"/>
      <c r="J1229" s="126">
        <f t="shared" si="221"/>
        <v>0</v>
      </c>
      <c r="K1229" s="207"/>
    </row>
    <row r="1230" spans="1:11">
      <c r="A1230" s="122" t="s">
        <v>165</v>
      </c>
      <c r="B1230" s="123">
        <f t="shared" si="223"/>
        <v>139235</v>
      </c>
      <c r="C1230" s="124">
        <f t="shared" si="220"/>
        <v>140159</v>
      </c>
      <c r="D1230" s="124">
        <v>924</v>
      </c>
      <c r="E1230" s="124">
        <v>76</v>
      </c>
      <c r="F1230" s="125">
        <f t="shared" si="222"/>
        <v>8.2251082251082259</v>
      </c>
      <c r="G1230" s="125">
        <v>6.6</v>
      </c>
      <c r="H1230" s="126"/>
      <c r="I1230" s="126"/>
      <c r="J1230" s="126">
        <f t="shared" si="221"/>
        <v>0</v>
      </c>
      <c r="K1230" s="207"/>
    </row>
    <row r="1231" spans="1:11">
      <c r="A1231" s="122" t="s">
        <v>166</v>
      </c>
      <c r="B1231" s="123">
        <f t="shared" si="223"/>
        <v>140159</v>
      </c>
      <c r="C1231" s="124">
        <f t="shared" si="220"/>
        <v>141288</v>
      </c>
      <c r="D1231" s="124">
        <v>1129</v>
      </c>
      <c r="E1231" s="124">
        <v>90</v>
      </c>
      <c r="F1231" s="125">
        <f t="shared" si="222"/>
        <v>7.9716563330380863</v>
      </c>
      <c r="G1231" s="125">
        <v>6.6</v>
      </c>
      <c r="H1231" s="123"/>
      <c r="I1231" s="123"/>
      <c r="J1231" s="123">
        <f t="shared" si="221"/>
        <v>0</v>
      </c>
      <c r="K1231" s="208"/>
    </row>
    <row r="1232" spans="1:11">
      <c r="A1232" s="122" t="s">
        <v>167</v>
      </c>
      <c r="B1232" s="123">
        <f t="shared" si="223"/>
        <v>141288</v>
      </c>
      <c r="C1232" s="124">
        <f t="shared" si="220"/>
        <v>141890</v>
      </c>
      <c r="D1232" s="124">
        <v>602</v>
      </c>
      <c r="E1232" s="124">
        <v>48</v>
      </c>
      <c r="F1232" s="125">
        <f t="shared" si="222"/>
        <v>7.9734219269102988</v>
      </c>
      <c r="G1232" s="125">
        <v>6.6</v>
      </c>
      <c r="H1232" s="123"/>
      <c r="I1232" s="123"/>
      <c r="J1232" s="123">
        <f t="shared" si="221"/>
        <v>0</v>
      </c>
      <c r="K1232" s="208"/>
    </row>
    <row r="1233" spans="1:11" ht="15.75" thickBot="1">
      <c r="A1233" s="209" t="s">
        <v>168</v>
      </c>
      <c r="B1233" s="210"/>
      <c r="C1233" s="211"/>
      <c r="D1233" s="211">
        <f>SUM(D1221:D1232)</f>
        <v>7840</v>
      </c>
      <c r="E1233" s="211">
        <f>SUM(E1221:E1232)</f>
        <v>661</v>
      </c>
      <c r="F1233" s="212">
        <f>E1233/D1233*100</f>
        <v>8.4311224489795915</v>
      </c>
      <c r="G1233" s="215">
        <v>6.6</v>
      </c>
      <c r="H1233" s="210">
        <f>SUM(H1221:H1232)</f>
        <v>0</v>
      </c>
      <c r="I1233" s="210">
        <f>SUM(I1221:I1232)</f>
        <v>32181</v>
      </c>
      <c r="J1233" s="210">
        <f t="shared" si="221"/>
        <v>32181</v>
      </c>
      <c r="K1233" s="214">
        <f>SUM(K1221:K1232)</f>
        <v>19715</v>
      </c>
    </row>
    <row r="1234" spans="1:11" ht="15.75" thickBot="1"/>
    <row r="1235" spans="1:11" ht="18.75">
      <c r="A1235" s="146" t="s">
        <v>1</v>
      </c>
      <c r="B1235" s="187" t="s">
        <v>142</v>
      </c>
      <c r="C1235" s="148"/>
      <c r="D1235" s="148"/>
      <c r="E1235" s="148"/>
      <c r="F1235" s="148"/>
      <c r="G1235" s="148"/>
      <c r="H1235" s="148"/>
      <c r="I1235" s="148"/>
      <c r="J1235" s="148"/>
      <c r="K1235" s="149"/>
    </row>
    <row r="1236" spans="1:11">
      <c r="A1236" s="101" t="s">
        <v>151</v>
      </c>
      <c r="B1236" s="110" t="s">
        <v>212</v>
      </c>
      <c r="C1236" s="103"/>
      <c r="D1236" s="103"/>
      <c r="E1236" s="103"/>
      <c r="F1236" s="103"/>
      <c r="G1236" s="103"/>
      <c r="H1236" s="103"/>
      <c r="I1236" s="103"/>
      <c r="J1236" s="103"/>
      <c r="K1236" s="150"/>
    </row>
    <row r="1237" spans="1:11">
      <c r="A1237" s="101" t="s">
        <v>152</v>
      </c>
      <c r="B1237" s="110" t="s">
        <v>182</v>
      </c>
      <c r="C1237" s="103"/>
      <c r="D1237" s="103"/>
      <c r="E1237" s="103"/>
      <c r="F1237" s="103"/>
      <c r="G1237" s="103"/>
      <c r="H1237" s="103"/>
      <c r="I1237" s="103"/>
      <c r="J1237" s="103"/>
      <c r="K1237" s="150"/>
    </row>
    <row r="1238" spans="1:11">
      <c r="A1238" s="101" t="s">
        <v>6</v>
      </c>
      <c r="B1238" s="127">
        <v>9081</v>
      </c>
      <c r="C1238" s="103"/>
      <c r="D1238" s="103"/>
      <c r="E1238" s="103"/>
      <c r="F1238" s="103"/>
      <c r="G1238" s="103"/>
      <c r="H1238" s="103"/>
      <c r="I1238" s="103"/>
      <c r="J1238" s="103"/>
      <c r="K1238" s="150"/>
    </row>
    <row r="1239" spans="1:11">
      <c r="A1239" s="101" t="s">
        <v>153</v>
      </c>
      <c r="B1239" s="110" t="s">
        <v>144</v>
      </c>
      <c r="C1239" s="103"/>
      <c r="D1239" s="103"/>
      <c r="E1239" s="103"/>
      <c r="F1239" s="103"/>
      <c r="G1239" s="103"/>
      <c r="H1239" s="103"/>
      <c r="I1239" s="103"/>
      <c r="J1239" s="103"/>
      <c r="K1239" s="150"/>
    </row>
    <row r="1240" spans="1:11">
      <c r="A1240" s="101" t="s">
        <v>154</v>
      </c>
      <c r="B1240" s="107">
        <v>2009</v>
      </c>
      <c r="C1240" s="103"/>
      <c r="D1240" s="103"/>
      <c r="E1240" s="103"/>
      <c r="F1240" s="103"/>
      <c r="G1240" s="103"/>
      <c r="H1240" s="103"/>
      <c r="I1240" s="103"/>
      <c r="J1240" s="103"/>
      <c r="K1240" s="150"/>
    </row>
    <row r="1241" spans="1:11">
      <c r="A1241" s="99"/>
      <c r="B1241" s="105"/>
      <c r="C1241" s="105"/>
      <c r="D1241" s="105"/>
      <c r="E1241" s="105"/>
      <c r="F1241" s="105"/>
      <c r="G1241" s="105"/>
      <c r="H1241" s="105"/>
      <c r="I1241" s="105"/>
      <c r="J1241" s="105"/>
      <c r="K1241" s="151"/>
    </row>
    <row r="1242" spans="1:11" ht="75">
      <c r="A1242" s="108"/>
      <c r="B1242" s="109" t="s">
        <v>170</v>
      </c>
      <c r="C1242" s="109" t="s">
        <v>171</v>
      </c>
      <c r="D1242" s="109" t="s">
        <v>173</v>
      </c>
      <c r="E1242" s="109" t="s">
        <v>174</v>
      </c>
      <c r="F1242" s="109" t="s">
        <v>177</v>
      </c>
      <c r="G1242" s="109" t="s">
        <v>175</v>
      </c>
      <c r="H1242" s="109" t="s">
        <v>172</v>
      </c>
      <c r="I1242" s="109" t="s">
        <v>178</v>
      </c>
      <c r="J1242" s="109" t="s">
        <v>179</v>
      </c>
      <c r="K1242" s="152" t="s">
        <v>176</v>
      </c>
    </row>
    <row r="1243" spans="1:11">
      <c r="A1243" s="122" t="s">
        <v>156</v>
      </c>
      <c r="B1243" s="123">
        <v>30198</v>
      </c>
      <c r="C1243" s="124">
        <f t="shared" ref="C1243:C1254" si="224">B1243+D1243</f>
        <v>30393</v>
      </c>
      <c r="D1243" s="124">
        <v>195</v>
      </c>
      <c r="E1243" s="124">
        <v>23</v>
      </c>
      <c r="F1243" s="125">
        <f>E1243/D1243*100</f>
        <v>11.794871794871794</v>
      </c>
      <c r="G1243" s="125">
        <v>5.9</v>
      </c>
      <c r="H1243" s="123"/>
      <c r="I1243" s="123"/>
      <c r="J1243" s="123">
        <f t="shared" ref="J1243:J1255" si="225">H1243+I1243</f>
        <v>0</v>
      </c>
      <c r="K1243" s="208"/>
    </row>
    <row r="1244" spans="1:11">
      <c r="A1244" s="122" t="s">
        <v>157</v>
      </c>
      <c r="B1244" s="123">
        <f t="shared" ref="B1244:B1254" si="226">C1243</f>
        <v>30393</v>
      </c>
      <c r="C1244" s="124">
        <f t="shared" si="224"/>
        <v>30543</v>
      </c>
      <c r="D1244" s="124">
        <v>150</v>
      </c>
      <c r="E1244" s="124">
        <v>18</v>
      </c>
      <c r="F1244" s="125">
        <f t="shared" ref="F1244:F1254" si="227">E1244/D1244*100</f>
        <v>12</v>
      </c>
      <c r="G1244" s="125">
        <v>5.9</v>
      </c>
      <c r="H1244" s="123"/>
      <c r="I1244" s="123"/>
      <c r="J1244" s="123">
        <f t="shared" si="225"/>
        <v>0</v>
      </c>
      <c r="K1244" s="208"/>
    </row>
    <row r="1245" spans="1:11">
      <c r="A1245" s="122" t="s">
        <v>158</v>
      </c>
      <c r="B1245" s="123">
        <f t="shared" si="226"/>
        <v>30543</v>
      </c>
      <c r="C1245" s="124">
        <f t="shared" si="224"/>
        <v>30799</v>
      </c>
      <c r="D1245" s="124">
        <v>256</v>
      </c>
      <c r="E1245" s="124">
        <v>27</v>
      </c>
      <c r="F1245" s="125">
        <f t="shared" si="227"/>
        <v>10.546875</v>
      </c>
      <c r="G1245" s="125">
        <v>5.9</v>
      </c>
      <c r="H1245" s="123"/>
      <c r="I1245" s="123"/>
      <c r="J1245" s="123">
        <f t="shared" si="225"/>
        <v>0</v>
      </c>
      <c r="K1245" s="208"/>
    </row>
    <row r="1246" spans="1:11">
      <c r="A1246" s="122" t="s">
        <v>159</v>
      </c>
      <c r="B1246" s="123">
        <f t="shared" si="226"/>
        <v>30799</v>
      </c>
      <c r="C1246" s="124">
        <f t="shared" si="224"/>
        <v>31013</v>
      </c>
      <c r="D1246" s="124">
        <v>214</v>
      </c>
      <c r="E1246" s="124">
        <v>22</v>
      </c>
      <c r="F1246" s="125">
        <f t="shared" si="227"/>
        <v>10.2803738317757</v>
      </c>
      <c r="G1246" s="125">
        <v>5.9</v>
      </c>
      <c r="H1246" s="123">
        <v>2723</v>
      </c>
      <c r="I1246" s="123">
        <v>3165</v>
      </c>
      <c r="J1246" s="123">
        <f t="shared" si="225"/>
        <v>5888</v>
      </c>
      <c r="K1246" s="208"/>
    </row>
    <row r="1247" spans="1:11">
      <c r="A1247" s="122" t="s">
        <v>160</v>
      </c>
      <c r="B1247" s="123">
        <f t="shared" si="226"/>
        <v>31013</v>
      </c>
      <c r="C1247" s="124">
        <f t="shared" si="224"/>
        <v>31236</v>
      </c>
      <c r="D1247" s="124">
        <v>223</v>
      </c>
      <c r="E1247" s="124">
        <v>20</v>
      </c>
      <c r="F1247" s="125">
        <f t="shared" si="227"/>
        <v>8.9686098654708513</v>
      </c>
      <c r="G1247" s="125">
        <v>5.9</v>
      </c>
      <c r="H1247" s="126"/>
      <c r="I1247" s="126"/>
      <c r="J1247" s="126">
        <f t="shared" si="225"/>
        <v>0</v>
      </c>
      <c r="K1247" s="207"/>
    </row>
    <row r="1248" spans="1:11">
      <c r="A1248" s="122" t="s">
        <v>161</v>
      </c>
      <c r="B1248" s="123">
        <f t="shared" si="226"/>
        <v>31236</v>
      </c>
      <c r="C1248" s="124">
        <f t="shared" si="224"/>
        <v>31431</v>
      </c>
      <c r="D1248" s="124">
        <v>195</v>
      </c>
      <c r="E1248" s="124">
        <v>21</v>
      </c>
      <c r="F1248" s="125">
        <f t="shared" si="227"/>
        <v>10.76923076923077</v>
      </c>
      <c r="G1248" s="125">
        <v>5.9</v>
      </c>
      <c r="H1248" s="126"/>
      <c r="I1248" s="126"/>
      <c r="J1248" s="126">
        <f t="shared" si="225"/>
        <v>0</v>
      </c>
      <c r="K1248" s="207"/>
    </row>
    <row r="1249" spans="1:11">
      <c r="A1249" s="122" t="s">
        <v>162</v>
      </c>
      <c r="B1249" s="123">
        <f t="shared" si="226"/>
        <v>31431</v>
      </c>
      <c r="C1249" s="124">
        <f t="shared" si="224"/>
        <v>31612</v>
      </c>
      <c r="D1249" s="124">
        <v>181</v>
      </c>
      <c r="E1249" s="124">
        <v>20</v>
      </c>
      <c r="F1249" s="125">
        <f t="shared" si="227"/>
        <v>11.049723756906078</v>
      </c>
      <c r="G1249" s="125">
        <v>5.9</v>
      </c>
      <c r="H1249" s="126"/>
      <c r="I1249" s="126"/>
      <c r="J1249" s="126">
        <f t="shared" si="225"/>
        <v>0</v>
      </c>
      <c r="K1249" s="207"/>
    </row>
    <row r="1250" spans="1:11">
      <c r="A1250" s="122" t="s">
        <v>163</v>
      </c>
      <c r="B1250" s="123">
        <f t="shared" si="226"/>
        <v>31612</v>
      </c>
      <c r="C1250" s="124">
        <f t="shared" si="224"/>
        <v>31745</v>
      </c>
      <c r="D1250" s="124">
        <v>133</v>
      </c>
      <c r="E1250" s="124">
        <v>15</v>
      </c>
      <c r="F1250" s="125">
        <f t="shared" si="227"/>
        <v>11.278195488721805</v>
      </c>
      <c r="G1250" s="125">
        <v>5.9</v>
      </c>
      <c r="H1250" s="126"/>
      <c r="I1250" s="126"/>
      <c r="J1250" s="126">
        <f t="shared" si="225"/>
        <v>0</v>
      </c>
      <c r="K1250" s="207"/>
    </row>
    <row r="1251" spans="1:11">
      <c r="A1251" s="122" t="s">
        <v>164</v>
      </c>
      <c r="B1251" s="123">
        <f t="shared" si="226"/>
        <v>31745</v>
      </c>
      <c r="C1251" s="124">
        <f t="shared" si="224"/>
        <v>31926</v>
      </c>
      <c r="D1251" s="124">
        <v>181</v>
      </c>
      <c r="E1251" s="124">
        <v>18</v>
      </c>
      <c r="F1251" s="125">
        <f t="shared" si="227"/>
        <v>9.94475138121547</v>
      </c>
      <c r="G1251" s="125">
        <v>5.9</v>
      </c>
      <c r="H1251" s="126"/>
      <c r="I1251" s="126"/>
      <c r="J1251" s="126">
        <f t="shared" si="225"/>
        <v>0</v>
      </c>
      <c r="K1251" s="207"/>
    </row>
    <row r="1252" spans="1:11">
      <c r="A1252" s="122" t="s">
        <v>165</v>
      </c>
      <c r="B1252" s="123">
        <f t="shared" si="226"/>
        <v>31926</v>
      </c>
      <c r="C1252" s="124">
        <f t="shared" si="224"/>
        <v>32199</v>
      </c>
      <c r="D1252" s="124">
        <v>273</v>
      </c>
      <c r="E1252" s="124">
        <v>27</v>
      </c>
      <c r="F1252" s="125">
        <f t="shared" si="227"/>
        <v>9.8901098901098905</v>
      </c>
      <c r="G1252" s="125">
        <v>5.9</v>
      </c>
      <c r="H1252" s="126"/>
      <c r="I1252" s="126"/>
      <c r="J1252" s="126">
        <f t="shared" si="225"/>
        <v>0</v>
      </c>
      <c r="K1252" s="207"/>
    </row>
    <row r="1253" spans="1:11">
      <c r="A1253" s="122" t="s">
        <v>166</v>
      </c>
      <c r="B1253" s="123">
        <f t="shared" si="226"/>
        <v>32199</v>
      </c>
      <c r="C1253" s="124">
        <f t="shared" si="224"/>
        <v>32428</v>
      </c>
      <c r="D1253" s="124">
        <v>229</v>
      </c>
      <c r="E1253" s="124">
        <v>23</v>
      </c>
      <c r="F1253" s="125">
        <f t="shared" si="227"/>
        <v>10.043668122270741</v>
      </c>
      <c r="G1253" s="125">
        <v>5.9</v>
      </c>
      <c r="H1253" s="123"/>
      <c r="I1253" s="123"/>
      <c r="J1253" s="126">
        <f t="shared" si="225"/>
        <v>0</v>
      </c>
      <c r="K1253" s="208"/>
    </row>
    <row r="1254" spans="1:11">
      <c r="A1254" s="122" t="s">
        <v>167</v>
      </c>
      <c r="B1254" s="123">
        <f t="shared" si="226"/>
        <v>32428</v>
      </c>
      <c r="C1254" s="124">
        <f t="shared" si="224"/>
        <v>32590</v>
      </c>
      <c r="D1254" s="124">
        <v>162</v>
      </c>
      <c r="E1254" s="124">
        <v>17</v>
      </c>
      <c r="F1254" s="125">
        <f t="shared" si="227"/>
        <v>10.493827160493826</v>
      </c>
      <c r="G1254" s="125">
        <v>5.9</v>
      </c>
      <c r="H1254" s="123"/>
      <c r="I1254" s="123"/>
      <c r="J1254" s="126">
        <f t="shared" si="225"/>
        <v>0</v>
      </c>
      <c r="K1254" s="208"/>
    </row>
    <row r="1255" spans="1:11" ht="15.75" thickBot="1">
      <c r="A1255" s="209" t="s">
        <v>168</v>
      </c>
      <c r="B1255" s="210"/>
      <c r="C1255" s="211"/>
      <c r="D1255" s="211">
        <f>SUM(D1243:D1254)</f>
        <v>2392</v>
      </c>
      <c r="E1255" s="211">
        <f>SUM(E1243:E1254)</f>
        <v>251</v>
      </c>
      <c r="F1255" s="212">
        <f>E1255/D1255*100</f>
        <v>10.493311036789297</v>
      </c>
      <c r="G1255" s="215">
        <v>5.9</v>
      </c>
      <c r="H1255" s="210">
        <f>SUM(H1243:H1254)</f>
        <v>2723</v>
      </c>
      <c r="I1255" s="210">
        <f>SUM(I1243:I1254)</f>
        <v>3165</v>
      </c>
      <c r="J1255" s="210">
        <f t="shared" si="225"/>
        <v>5888</v>
      </c>
      <c r="K1255" s="214">
        <f>SUM(K1243:K1254)</f>
        <v>0</v>
      </c>
    </row>
    <row r="1256" spans="1:11" ht="15.75" thickBot="1"/>
    <row r="1257" spans="1:11" ht="18.75">
      <c r="A1257" s="146" t="s">
        <v>1</v>
      </c>
      <c r="B1257" s="187" t="s">
        <v>220</v>
      </c>
      <c r="C1257" s="148"/>
      <c r="D1257" s="148"/>
      <c r="E1257" s="148"/>
      <c r="F1257" s="148"/>
      <c r="G1257" s="148"/>
      <c r="H1257" s="148"/>
      <c r="I1257" s="148"/>
      <c r="J1257" s="148"/>
      <c r="K1257" s="149"/>
    </row>
    <row r="1258" spans="1:11">
      <c r="A1258" s="101" t="s">
        <v>151</v>
      </c>
      <c r="B1258" s="110" t="s">
        <v>221</v>
      </c>
      <c r="C1258" s="103"/>
      <c r="D1258" s="103"/>
      <c r="E1258" s="103"/>
      <c r="F1258" s="103"/>
      <c r="G1258" s="103"/>
      <c r="H1258" s="103"/>
      <c r="I1258" s="103"/>
      <c r="J1258" s="103"/>
      <c r="K1258" s="150"/>
    </row>
    <row r="1259" spans="1:11">
      <c r="A1259" s="101" t="s">
        <v>152</v>
      </c>
      <c r="B1259" s="110"/>
      <c r="C1259" s="103"/>
      <c r="D1259" s="103"/>
      <c r="E1259" s="103"/>
      <c r="F1259" s="103"/>
      <c r="G1259" s="103"/>
      <c r="H1259" s="103"/>
      <c r="I1259" s="103"/>
      <c r="J1259" s="103"/>
      <c r="K1259" s="150"/>
    </row>
    <row r="1260" spans="1:11">
      <c r="A1260" s="101" t="s">
        <v>6</v>
      </c>
      <c r="B1260" s="127">
        <v>9410</v>
      </c>
      <c r="C1260" s="103"/>
      <c r="D1260" s="103"/>
      <c r="E1260" s="103"/>
      <c r="F1260" s="103"/>
      <c r="G1260" s="103"/>
      <c r="H1260" s="103"/>
      <c r="I1260" s="103"/>
      <c r="J1260" s="103"/>
      <c r="K1260" s="150"/>
    </row>
    <row r="1261" spans="1:11">
      <c r="A1261" s="101" t="s">
        <v>153</v>
      </c>
      <c r="B1261" s="110" t="s">
        <v>139</v>
      </c>
      <c r="C1261" s="103"/>
      <c r="D1261" s="103"/>
      <c r="E1261" s="103"/>
      <c r="F1261" s="103"/>
      <c r="G1261" s="103"/>
      <c r="H1261" s="103"/>
      <c r="I1261" s="103"/>
      <c r="J1261" s="103"/>
      <c r="K1261" s="150"/>
    </row>
    <row r="1262" spans="1:11">
      <c r="A1262" s="101" t="s">
        <v>154</v>
      </c>
      <c r="B1262" s="107">
        <v>2009</v>
      </c>
      <c r="C1262" s="103"/>
      <c r="D1262" s="103"/>
      <c r="E1262" s="103"/>
      <c r="F1262" s="103"/>
      <c r="G1262" s="103"/>
      <c r="H1262" s="103"/>
      <c r="I1262" s="103"/>
      <c r="J1262" s="103"/>
      <c r="K1262" s="150"/>
    </row>
    <row r="1263" spans="1:11">
      <c r="A1263" s="99"/>
      <c r="B1263" s="105"/>
      <c r="C1263" s="105"/>
      <c r="D1263" s="105"/>
      <c r="E1263" s="105"/>
      <c r="F1263" s="105"/>
      <c r="G1263" s="105"/>
      <c r="H1263" s="105"/>
      <c r="I1263" s="105"/>
      <c r="J1263" s="105"/>
      <c r="K1263" s="151"/>
    </row>
    <row r="1264" spans="1:11" ht="75">
      <c r="A1264" s="108"/>
      <c r="B1264" s="109" t="s">
        <v>170</v>
      </c>
      <c r="C1264" s="109" t="s">
        <v>171</v>
      </c>
      <c r="D1264" s="109" t="s">
        <v>173</v>
      </c>
      <c r="E1264" s="109" t="s">
        <v>174</v>
      </c>
      <c r="F1264" s="109" t="s">
        <v>177</v>
      </c>
      <c r="G1264" s="109" t="s">
        <v>175</v>
      </c>
      <c r="H1264" s="109" t="s">
        <v>172</v>
      </c>
      <c r="I1264" s="109" t="s">
        <v>178</v>
      </c>
      <c r="J1264" s="109" t="s">
        <v>179</v>
      </c>
      <c r="K1264" s="152" t="s">
        <v>176</v>
      </c>
    </row>
    <row r="1265" spans="1:11">
      <c r="A1265" s="122" t="s">
        <v>156</v>
      </c>
      <c r="B1265" s="123"/>
      <c r="C1265" s="124">
        <f t="shared" ref="C1265:C1276" si="228">B1265+D1265</f>
        <v>0</v>
      </c>
      <c r="D1265" s="124">
        <v>0</v>
      </c>
      <c r="E1265" s="124"/>
      <c r="F1265" s="125" t="e">
        <f>E1265/D1265*100</f>
        <v>#DIV/0!</v>
      </c>
      <c r="G1265" s="125"/>
      <c r="H1265" s="123"/>
      <c r="I1265" s="123"/>
      <c r="J1265" s="123">
        <f t="shared" ref="J1265:J1277" si="229">H1265+I1265</f>
        <v>0</v>
      </c>
      <c r="K1265" s="208"/>
    </row>
    <row r="1266" spans="1:11">
      <c r="A1266" s="122" t="s">
        <v>157</v>
      </c>
      <c r="B1266" s="123">
        <f t="shared" ref="B1266:B1276" si="230">C1265</f>
        <v>0</v>
      </c>
      <c r="C1266" s="124">
        <f t="shared" si="228"/>
        <v>0</v>
      </c>
      <c r="D1266" s="124">
        <v>0</v>
      </c>
      <c r="E1266" s="124"/>
      <c r="F1266" s="125" t="e">
        <f t="shared" ref="F1266:F1276" si="231">E1266/D1266*100</f>
        <v>#DIV/0!</v>
      </c>
      <c r="G1266" s="125"/>
      <c r="H1266" s="123"/>
      <c r="I1266" s="123"/>
      <c r="J1266" s="123">
        <f t="shared" si="229"/>
        <v>0</v>
      </c>
      <c r="K1266" s="208"/>
    </row>
    <row r="1267" spans="1:11">
      <c r="A1267" s="122" t="s">
        <v>158</v>
      </c>
      <c r="B1267" s="123">
        <f t="shared" si="230"/>
        <v>0</v>
      </c>
      <c r="C1267" s="124">
        <f t="shared" si="228"/>
        <v>0</v>
      </c>
      <c r="D1267" s="124">
        <v>0</v>
      </c>
      <c r="E1267" s="124"/>
      <c r="F1267" s="125" t="e">
        <f t="shared" si="231"/>
        <v>#DIV/0!</v>
      </c>
      <c r="G1267" s="125"/>
      <c r="H1267" s="123"/>
      <c r="I1267" s="123"/>
      <c r="J1267" s="123">
        <f t="shared" si="229"/>
        <v>0</v>
      </c>
      <c r="K1267" s="208"/>
    </row>
    <row r="1268" spans="1:11">
      <c r="A1268" s="122" t="s">
        <v>159</v>
      </c>
      <c r="B1268" s="123">
        <f t="shared" si="230"/>
        <v>0</v>
      </c>
      <c r="C1268" s="124">
        <f t="shared" si="228"/>
        <v>0</v>
      </c>
      <c r="D1268" s="124">
        <v>0</v>
      </c>
      <c r="E1268" s="124"/>
      <c r="F1268" s="125" t="e">
        <f t="shared" si="231"/>
        <v>#DIV/0!</v>
      </c>
      <c r="G1268" s="125"/>
      <c r="H1268" s="123"/>
      <c r="I1268" s="123"/>
      <c r="J1268" s="123">
        <f t="shared" si="229"/>
        <v>0</v>
      </c>
      <c r="K1268" s="208"/>
    </row>
    <row r="1269" spans="1:11">
      <c r="A1269" s="122" t="s">
        <v>160</v>
      </c>
      <c r="B1269" s="123">
        <f t="shared" si="230"/>
        <v>0</v>
      </c>
      <c r="C1269" s="124">
        <f t="shared" si="228"/>
        <v>0</v>
      </c>
      <c r="D1269" s="124">
        <v>0</v>
      </c>
      <c r="E1269" s="124"/>
      <c r="F1269" s="125" t="e">
        <f t="shared" si="231"/>
        <v>#DIV/0!</v>
      </c>
      <c r="G1269" s="125"/>
      <c r="H1269" s="126"/>
      <c r="I1269" s="126"/>
      <c r="J1269" s="126">
        <f t="shared" si="229"/>
        <v>0</v>
      </c>
      <c r="K1269" s="207"/>
    </row>
    <row r="1270" spans="1:11">
      <c r="A1270" s="122" t="s">
        <v>161</v>
      </c>
      <c r="B1270" s="123">
        <f t="shared" si="230"/>
        <v>0</v>
      </c>
      <c r="C1270" s="124">
        <f t="shared" si="228"/>
        <v>0</v>
      </c>
      <c r="D1270" s="124">
        <v>0</v>
      </c>
      <c r="E1270" s="124"/>
      <c r="F1270" s="125" t="e">
        <f t="shared" si="231"/>
        <v>#DIV/0!</v>
      </c>
      <c r="G1270" s="125"/>
      <c r="H1270" s="126"/>
      <c r="I1270" s="126"/>
      <c r="J1270" s="126">
        <f t="shared" si="229"/>
        <v>0</v>
      </c>
      <c r="K1270" s="207"/>
    </row>
    <row r="1271" spans="1:11">
      <c r="A1271" s="122" t="s">
        <v>162</v>
      </c>
      <c r="B1271" s="123">
        <f t="shared" si="230"/>
        <v>0</v>
      </c>
      <c r="C1271" s="124">
        <f t="shared" si="228"/>
        <v>0</v>
      </c>
      <c r="D1271" s="124">
        <v>0</v>
      </c>
      <c r="E1271" s="124"/>
      <c r="F1271" s="125" t="e">
        <f t="shared" si="231"/>
        <v>#DIV/0!</v>
      </c>
      <c r="G1271" s="125"/>
      <c r="H1271" s="126"/>
      <c r="I1271" s="126"/>
      <c r="J1271" s="126">
        <f t="shared" si="229"/>
        <v>0</v>
      </c>
      <c r="K1271" s="207"/>
    </row>
    <row r="1272" spans="1:11">
      <c r="A1272" s="122" t="s">
        <v>163</v>
      </c>
      <c r="B1272" s="123">
        <f t="shared" si="230"/>
        <v>0</v>
      </c>
      <c r="C1272" s="124">
        <f t="shared" si="228"/>
        <v>0</v>
      </c>
      <c r="D1272" s="124">
        <v>0</v>
      </c>
      <c r="E1272" s="124"/>
      <c r="F1272" s="125" t="e">
        <f t="shared" si="231"/>
        <v>#DIV/0!</v>
      </c>
      <c r="G1272" s="125"/>
      <c r="H1272" s="126"/>
      <c r="I1272" s="126"/>
      <c r="J1272" s="126">
        <f t="shared" si="229"/>
        <v>0</v>
      </c>
      <c r="K1272" s="207"/>
    </row>
    <row r="1273" spans="1:11">
      <c r="A1273" s="122" t="s">
        <v>164</v>
      </c>
      <c r="B1273" s="123">
        <f t="shared" si="230"/>
        <v>0</v>
      </c>
      <c r="C1273" s="124">
        <f t="shared" si="228"/>
        <v>0</v>
      </c>
      <c r="D1273" s="124">
        <v>0</v>
      </c>
      <c r="E1273" s="124"/>
      <c r="F1273" s="125" t="e">
        <f t="shared" si="231"/>
        <v>#DIV/0!</v>
      </c>
      <c r="G1273" s="125"/>
      <c r="H1273" s="126"/>
      <c r="I1273" s="126"/>
      <c r="J1273" s="126">
        <f t="shared" si="229"/>
        <v>0</v>
      </c>
      <c r="K1273" s="207"/>
    </row>
    <row r="1274" spans="1:11">
      <c r="A1274" s="122" t="s">
        <v>165</v>
      </c>
      <c r="B1274" s="123">
        <f t="shared" si="230"/>
        <v>0</v>
      </c>
      <c r="C1274" s="124">
        <f t="shared" si="228"/>
        <v>0</v>
      </c>
      <c r="D1274" s="124">
        <v>0</v>
      </c>
      <c r="E1274" s="124"/>
      <c r="F1274" s="125" t="e">
        <f t="shared" si="231"/>
        <v>#DIV/0!</v>
      </c>
      <c r="G1274" s="125"/>
      <c r="H1274" s="126"/>
      <c r="I1274" s="126"/>
      <c r="J1274" s="126">
        <f t="shared" si="229"/>
        <v>0</v>
      </c>
      <c r="K1274" s="207"/>
    </row>
    <row r="1275" spans="1:11">
      <c r="A1275" s="122" t="s">
        <v>166</v>
      </c>
      <c r="B1275" s="123">
        <f t="shared" si="230"/>
        <v>0</v>
      </c>
      <c r="C1275" s="124">
        <f t="shared" si="228"/>
        <v>0</v>
      </c>
      <c r="D1275" s="124">
        <v>0</v>
      </c>
      <c r="E1275" s="124"/>
      <c r="F1275" s="125" t="e">
        <f t="shared" si="231"/>
        <v>#DIV/0!</v>
      </c>
      <c r="G1275" s="125"/>
      <c r="H1275" s="123"/>
      <c r="I1275" s="123"/>
      <c r="J1275" s="123">
        <f t="shared" si="229"/>
        <v>0</v>
      </c>
      <c r="K1275" s="208"/>
    </row>
    <row r="1276" spans="1:11">
      <c r="A1276" s="122" t="s">
        <v>167</v>
      </c>
      <c r="B1276" s="123">
        <f t="shared" si="230"/>
        <v>0</v>
      </c>
      <c r="C1276" s="124">
        <f t="shared" si="228"/>
        <v>0</v>
      </c>
      <c r="D1276" s="124">
        <v>0</v>
      </c>
      <c r="E1276" s="124"/>
      <c r="F1276" s="125" t="e">
        <f t="shared" si="231"/>
        <v>#DIV/0!</v>
      </c>
      <c r="G1276" s="125"/>
      <c r="H1276" s="123"/>
      <c r="I1276" s="123"/>
      <c r="J1276" s="123">
        <f t="shared" si="229"/>
        <v>0</v>
      </c>
      <c r="K1276" s="208"/>
    </row>
    <row r="1277" spans="1:11" ht="15.75" thickBot="1">
      <c r="A1277" s="209" t="s">
        <v>168</v>
      </c>
      <c r="B1277" s="210"/>
      <c r="C1277" s="211"/>
      <c r="D1277" s="211">
        <f>SUM(D1265:D1276)</f>
        <v>0</v>
      </c>
      <c r="E1277" s="211">
        <f>SUM(E1265:E1276)</f>
        <v>0</v>
      </c>
      <c r="F1277" s="212" t="e">
        <f>E1277/D1277*100</f>
        <v>#DIV/0!</v>
      </c>
      <c r="G1277" s="215"/>
      <c r="H1277" s="210">
        <f>SUM(H1265:H1276)</f>
        <v>0</v>
      </c>
      <c r="I1277" s="210">
        <f>SUM(I1265:I1276)</f>
        <v>0</v>
      </c>
      <c r="J1277" s="210">
        <f t="shared" si="229"/>
        <v>0</v>
      </c>
      <c r="K1277" s="214">
        <f>SUM(K1265:K1276)</f>
        <v>0</v>
      </c>
    </row>
    <row r="1278" spans="1:11" ht="15.75" thickBot="1"/>
    <row r="1279" spans="1:11" ht="18.75">
      <c r="A1279" s="146" t="s">
        <v>1</v>
      </c>
      <c r="B1279" s="187" t="s">
        <v>239</v>
      </c>
      <c r="C1279" s="148"/>
      <c r="D1279" s="148"/>
      <c r="E1279" s="148"/>
      <c r="F1279" s="148"/>
      <c r="G1279" s="148"/>
      <c r="H1279" s="148"/>
      <c r="I1279" s="148"/>
      <c r="J1279" s="148"/>
      <c r="K1279" s="149"/>
    </row>
    <row r="1280" spans="1:11">
      <c r="A1280" s="101" t="s">
        <v>151</v>
      </c>
      <c r="B1280" s="110" t="s">
        <v>240</v>
      </c>
      <c r="C1280" s="103"/>
      <c r="D1280" s="103"/>
      <c r="E1280" s="103"/>
      <c r="F1280" s="103"/>
      <c r="G1280" s="103"/>
      <c r="H1280" s="103"/>
      <c r="I1280" s="103"/>
      <c r="J1280" s="103"/>
      <c r="K1280" s="150"/>
    </row>
    <row r="1281" spans="1:11">
      <c r="A1281" s="101" t="s">
        <v>152</v>
      </c>
      <c r="B1281" s="110" t="s">
        <v>191</v>
      </c>
      <c r="C1281" s="103"/>
      <c r="D1281" s="103"/>
      <c r="E1281" s="103"/>
      <c r="F1281" s="103"/>
      <c r="G1281" s="103"/>
      <c r="H1281" s="103"/>
      <c r="I1281" s="103"/>
      <c r="J1281" s="103"/>
      <c r="K1281" s="150"/>
    </row>
    <row r="1282" spans="1:11">
      <c r="A1282" s="101" t="s">
        <v>6</v>
      </c>
      <c r="B1282" s="127">
        <v>9405</v>
      </c>
      <c r="C1282" s="103"/>
      <c r="D1282" s="103"/>
      <c r="E1282" s="103"/>
      <c r="F1282" s="103"/>
      <c r="G1282" s="103"/>
      <c r="H1282" s="103"/>
      <c r="I1282" s="103"/>
      <c r="J1282" s="103"/>
      <c r="K1282" s="150"/>
    </row>
    <row r="1283" spans="1:11">
      <c r="A1283" s="101" t="s">
        <v>153</v>
      </c>
      <c r="B1283" s="110" t="s">
        <v>241</v>
      </c>
      <c r="C1283" s="103"/>
      <c r="D1283" s="103"/>
      <c r="E1283" s="103"/>
      <c r="F1283" s="103"/>
      <c r="G1283" s="103"/>
      <c r="H1283" s="103"/>
      <c r="I1283" s="103"/>
      <c r="J1283" s="103"/>
      <c r="K1283" s="150"/>
    </row>
    <row r="1284" spans="1:11">
      <c r="A1284" s="101" t="s">
        <v>154</v>
      </c>
      <c r="B1284" s="107">
        <v>2017</v>
      </c>
      <c r="C1284" s="103"/>
      <c r="D1284" s="103"/>
      <c r="E1284" s="103"/>
      <c r="F1284" s="103"/>
      <c r="G1284" s="103"/>
      <c r="H1284" s="103"/>
      <c r="I1284" s="103"/>
      <c r="J1284" s="103"/>
      <c r="K1284" s="150"/>
    </row>
    <row r="1285" spans="1:11">
      <c r="A1285" s="99"/>
      <c r="B1285" s="105"/>
      <c r="C1285" s="105"/>
      <c r="D1285" s="105"/>
      <c r="E1285" s="105"/>
      <c r="F1285" s="105"/>
      <c r="G1285" s="105"/>
      <c r="H1285" s="105"/>
      <c r="I1285" s="105"/>
      <c r="J1285" s="105"/>
      <c r="K1285" s="151"/>
    </row>
    <row r="1286" spans="1:11" ht="75">
      <c r="A1286" s="219"/>
      <c r="B1286" s="220" t="s">
        <v>170</v>
      </c>
      <c r="C1286" s="220" t="s">
        <v>171</v>
      </c>
      <c r="D1286" s="220" t="s">
        <v>173</v>
      </c>
      <c r="E1286" s="220" t="s">
        <v>174</v>
      </c>
      <c r="F1286" s="220" t="s">
        <v>177</v>
      </c>
      <c r="G1286" s="220" t="s">
        <v>175</v>
      </c>
      <c r="H1286" s="220" t="s">
        <v>172</v>
      </c>
      <c r="I1286" s="220" t="s">
        <v>178</v>
      </c>
      <c r="J1286" s="220" t="s">
        <v>179</v>
      </c>
      <c r="K1286" s="221" t="s">
        <v>176</v>
      </c>
    </row>
    <row r="1287" spans="1:11">
      <c r="A1287" s="6" t="s">
        <v>156</v>
      </c>
      <c r="B1287" s="15">
        <v>1483</v>
      </c>
      <c r="C1287" s="28">
        <f t="shared" ref="C1287:C1298" si="232">B1287+D1287</f>
        <v>5870</v>
      </c>
      <c r="D1287" s="28">
        <v>4387</v>
      </c>
      <c r="E1287" s="28">
        <v>359</v>
      </c>
      <c r="F1287" s="29">
        <f>E1287/D1287*100</f>
        <v>8.183268748575335</v>
      </c>
      <c r="G1287" s="29"/>
      <c r="H1287" s="15"/>
      <c r="I1287" s="15"/>
      <c r="J1287" s="15">
        <f t="shared" ref="J1287:J1299" si="233">H1287+I1287</f>
        <v>0</v>
      </c>
      <c r="K1287" s="171"/>
    </row>
    <row r="1288" spans="1:11">
      <c r="A1288" s="6" t="s">
        <v>157</v>
      </c>
      <c r="B1288" s="15">
        <f t="shared" ref="B1288:B1298" si="234">C1287</f>
        <v>5870</v>
      </c>
      <c r="C1288" s="28">
        <f t="shared" si="232"/>
        <v>11116</v>
      </c>
      <c r="D1288" s="28">
        <v>5246</v>
      </c>
      <c r="E1288" s="28">
        <v>457</v>
      </c>
      <c r="F1288" s="29">
        <f t="shared" ref="F1288:F1298" si="235">E1288/D1288*100</f>
        <v>8.7113991612657262</v>
      </c>
      <c r="G1288" s="29"/>
      <c r="H1288" s="15"/>
      <c r="I1288" s="15">
        <v>301</v>
      </c>
      <c r="J1288" s="15">
        <f t="shared" si="233"/>
        <v>301</v>
      </c>
      <c r="K1288" s="171"/>
    </row>
    <row r="1289" spans="1:11">
      <c r="A1289" s="6" t="s">
        <v>158</v>
      </c>
      <c r="B1289" s="15">
        <f t="shared" si="234"/>
        <v>11116</v>
      </c>
      <c r="C1289" s="28">
        <f t="shared" si="232"/>
        <v>16223</v>
      </c>
      <c r="D1289" s="28">
        <v>5107</v>
      </c>
      <c r="E1289" s="28">
        <v>435</v>
      </c>
      <c r="F1289" s="29">
        <f t="shared" si="235"/>
        <v>8.5177207754063051</v>
      </c>
      <c r="G1289" s="29"/>
      <c r="H1289" s="15"/>
      <c r="I1289" s="15"/>
      <c r="J1289" s="15">
        <f t="shared" si="233"/>
        <v>0</v>
      </c>
      <c r="K1289" s="171"/>
    </row>
    <row r="1290" spans="1:11">
      <c r="A1290" s="6" t="s">
        <v>159</v>
      </c>
      <c r="B1290" s="15">
        <f t="shared" si="234"/>
        <v>16223</v>
      </c>
      <c r="C1290" s="28">
        <f t="shared" si="232"/>
        <v>20225</v>
      </c>
      <c r="D1290" s="28">
        <v>4002</v>
      </c>
      <c r="E1290" s="28">
        <v>331</v>
      </c>
      <c r="F1290" s="29">
        <f t="shared" si="235"/>
        <v>8.2708645677161421</v>
      </c>
      <c r="G1290" s="29"/>
      <c r="H1290" s="15"/>
      <c r="I1290" s="15">
        <v>296</v>
      </c>
      <c r="J1290" s="15">
        <f t="shared" si="233"/>
        <v>296</v>
      </c>
      <c r="K1290" s="171"/>
    </row>
    <row r="1291" spans="1:11">
      <c r="A1291" s="6" t="s">
        <v>160</v>
      </c>
      <c r="B1291" s="15">
        <f t="shared" si="234"/>
        <v>20225</v>
      </c>
      <c r="C1291" s="28">
        <f t="shared" si="232"/>
        <v>22326</v>
      </c>
      <c r="D1291" s="28">
        <v>2101</v>
      </c>
      <c r="E1291" s="28">
        <v>152</v>
      </c>
      <c r="F1291" s="29">
        <f t="shared" si="235"/>
        <v>7.2346501665873388</v>
      </c>
      <c r="G1291" s="29"/>
      <c r="H1291" s="52"/>
      <c r="I1291" s="52"/>
      <c r="J1291" s="52">
        <f t="shared" si="233"/>
        <v>0</v>
      </c>
      <c r="K1291" s="172"/>
    </row>
    <row r="1292" spans="1:11">
      <c r="A1292" s="6" t="s">
        <v>161</v>
      </c>
      <c r="B1292" s="15">
        <f t="shared" si="234"/>
        <v>22326</v>
      </c>
      <c r="C1292" s="28">
        <f t="shared" si="232"/>
        <v>26415</v>
      </c>
      <c r="D1292" s="28">
        <v>4089</v>
      </c>
      <c r="E1292" s="28">
        <v>379</v>
      </c>
      <c r="F1292" s="29">
        <f t="shared" si="235"/>
        <v>9.2687698703839576</v>
      </c>
      <c r="G1292" s="29"/>
      <c r="H1292" s="52">
        <v>500</v>
      </c>
      <c r="I1292" s="52">
        <v>17714</v>
      </c>
      <c r="J1292" s="52">
        <f t="shared" si="233"/>
        <v>18214</v>
      </c>
      <c r="K1292" s="172">
        <v>16961</v>
      </c>
    </row>
    <row r="1293" spans="1:11">
      <c r="A1293" s="6" t="s">
        <v>162</v>
      </c>
      <c r="B1293" s="15">
        <f t="shared" si="234"/>
        <v>26415</v>
      </c>
      <c r="C1293" s="28">
        <f t="shared" si="232"/>
        <v>32238</v>
      </c>
      <c r="D1293" s="28">
        <v>5823</v>
      </c>
      <c r="E1293" s="28">
        <v>465</v>
      </c>
      <c r="F1293" s="29">
        <f t="shared" si="235"/>
        <v>7.9855744461617721</v>
      </c>
      <c r="G1293" s="29"/>
      <c r="H1293" s="52"/>
      <c r="I1293" s="52">
        <v>450</v>
      </c>
      <c r="J1293" s="52">
        <f t="shared" si="233"/>
        <v>450</v>
      </c>
      <c r="K1293" s="172"/>
    </row>
    <row r="1294" spans="1:11">
      <c r="A1294" s="6" t="s">
        <v>163</v>
      </c>
      <c r="B1294" s="15">
        <f t="shared" si="234"/>
        <v>32238</v>
      </c>
      <c r="C1294" s="28">
        <f t="shared" si="232"/>
        <v>38275</v>
      </c>
      <c r="D1294" s="28">
        <v>6037</v>
      </c>
      <c r="E1294" s="28">
        <v>538</v>
      </c>
      <c r="F1294" s="29">
        <f t="shared" si="235"/>
        <v>8.911711114792114</v>
      </c>
      <c r="G1294" s="29"/>
      <c r="H1294" s="52"/>
      <c r="I1294" s="52">
        <v>599</v>
      </c>
      <c r="J1294" s="52">
        <f t="shared" si="233"/>
        <v>599</v>
      </c>
      <c r="K1294" s="172"/>
    </row>
    <row r="1295" spans="1:11">
      <c r="A1295" s="6" t="s">
        <v>164</v>
      </c>
      <c r="B1295" s="15">
        <f t="shared" si="234"/>
        <v>38275</v>
      </c>
      <c r="C1295" s="28">
        <f t="shared" si="232"/>
        <v>42493</v>
      </c>
      <c r="D1295" s="28">
        <v>4218</v>
      </c>
      <c r="E1295" s="28">
        <v>370</v>
      </c>
      <c r="F1295" s="29">
        <f t="shared" si="235"/>
        <v>8.7719298245614024</v>
      </c>
      <c r="G1295" s="29"/>
      <c r="H1295" s="52"/>
      <c r="I1295" s="52"/>
      <c r="J1295" s="52">
        <f t="shared" si="233"/>
        <v>0</v>
      </c>
      <c r="K1295" s="172"/>
    </row>
    <row r="1296" spans="1:11">
      <c r="A1296" s="6" t="s">
        <v>165</v>
      </c>
      <c r="B1296" s="15">
        <f t="shared" si="234"/>
        <v>42493</v>
      </c>
      <c r="C1296" s="28">
        <f t="shared" si="232"/>
        <v>49426</v>
      </c>
      <c r="D1296" s="28">
        <v>6933</v>
      </c>
      <c r="E1296" s="28">
        <v>575</v>
      </c>
      <c r="F1296" s="29">
        <f t="shared" si="235"/>
        <v>8.2936679648060014</v>
      </c>
      <c r="G1296" s="29"/>
      <c r="H1296" s="52">
        <v>3645</v>
      </c>
      <c r="I1296" s="52">
        <v>296</v>
      </c>
      <c r="J1296" s="52">
        <f t="shared" si="233"/>
        <v>3941</v>
      </c>
      <c r="K1296" s="172"/>
    </row>
    <row r="1297" spans="1:11">
      <c r="A1297" s="6" t="s">
        <v>166</v>
      </c>
      <c r="B1297" s="15">
        <f t="shared" si="234"/>
        <v>49426</v>
      </c>
      <c r="C1297" s="28">
        <f t="shared" si="232"/>
        <v>55925</v>
      </c>
      <c r="D1297" s="28">
        <v>6499</v>
      </c>
      <c r="E1297" s="28">
        <v>569</v>
      </c>
      <c r="F1297" s="29">
        <f t="shared" si="235"/>
        <v>8.7551931066317898</v>
      </c>
      <c r="G1297" s="29"/>
      <c r="H1297" s="15">
        <v>2965</v>
      </c>
      <c r="I1297" s="15">
        <v>382</v>
      </c>
      <c r="J1297" s="15">
        <f t="shared" si="233"/>
        <v>3347</v>
      </c>
      <c r="K1297" s="171"/>
    </row>
    <row r="1298" spans="1:11">
      <c r="A1298" s="6" t="s">
        <v>167</v>
      </c>
      <c r="B1298" s="15">
        <f t="shared" si="234"/>
        <v>55925</v>
      </c>
      <c r="C1298" s="28">
        <f t="shared" si="232"/>
        <v>62705</v>
      </c>
      <c r="D1298" s="28">
        <v>6780</v>
      </c>
      <c r="E1298" s="28">
        <v>570</v>
      </c>
      <c r="F1298" s="29">
        <f t="shared" si="235"/>
        <v>8.4070796460176993</v>
      </c>
      <c r="G1298" s="29"/>
      <c r="H1298" s="229">
        <v>986</v>
      </c>
      <c r="I1298" s="15">
        <v>366</v>
      </c>
      <c r="J1298" s="15">
        <f t="shared" si="233"/>
        <v>1352</v>
      </c>
      <c r="K1298" s="171"/>
    </row>
    <row r="1299" spans="1:11" ht="15.75" thickBot="1">
      <c r="A1299" s="173" t="s">
        <v>168</v>
      </c>
      <c r="B1299" s="174"/>
      <c r="C1299" s="175"/>
      <c r="D1299" s="175">
        <f>SUM(D1287:D1298)</f>
        <v>61222</v>
      </c>
      <c r="E1299" s="175">
        <f>SUM(E1287:E1298)</f>
        <v>5200</v>
      </c>
      <c r="F1299" s="176">
        <f>E1299/D1299*100</f>
        <v>8.4936787429355451</v>
      </c>
      <c r="G1299" s="177"/>
      <c r="H1299" s="174">
        <f>SUM(H1287:H1298)</f>
        <v>8096</v>
      </c>
      <c r="I1299" s="174">
        <f>SUM(I1287:I1298)</f>
        <v>20404</v>
      </c>
      <c r="J1299" s="174">
        <f t="shared" si="233"/>
        <v>28500</v>
      </c>
      <c r="K1299" s="178">
        <f>SUM(K1287:K1298)</f>
        <v>16961</v>
      </c>
    </row>
    <row r="1300" spans="1:11" ht="15.75" thickBot="1"/>
    <row r="1301" spans="1:11" ht="18.75">
      <c r="A1301" s="146" t="s">
        <v>1</v>
      </c>
      <c r="B1301" s="187" t="s">
        <v>242</v>
      </c>
      <c r="C1301" s="148"/>
      <c r="D1301" s="148"/>
      <c r="E1301" s="148"/>
      <c r="F1301" s="148"/>
      <c r="G1301" s="148"/>
      <c r="H1301" s="148"/>
      <c r="I1301" s="148"/>
      <c r="J1301" s="148"/>
      <c r="K1301" s="149"/>
    </row>
    <row r="1302" spans="1:11">
      <c r="A1302" s="101" t="s">
        <v>151</v>
      </c>
      <c r="B1302" s="110" t="s">
        <v>240</v>
      </c>
      <c r="C1302" s="103"/>
      <c r="D1302" s="103"/>
      <c r="E1302" s="103"/>
      <c r="F1302" s="103"/>
      <c r="G1302" s="103"/>
      <c r="H1302" s="103"/>
      <c r="I1302" s="103"/>
      <c r="J1302" s="103"/>
      <c r="K1302" s="150"/>
    </row>
    <row r="1303" spans="1:11">
      <c r="A1303" s="101" t="s">
        <v>152</v>
      </c>
      <c r="B1303" s="110" t="s">
        <v>191</v>
      </c>
      <c r="C1303" s="103"/>
      <c r="D1303" s="103"/>
      <c r="E1303" s="103"/>
      <c r="F1303" s="103"/>
      <c r="G1303" s="103"/>
      <c r="H1303" s="103"/>
      <c r="I1303" s="103"/>
      <c r="J1303" s="103"/>
      <c r="K1303" s="150"/>
    </row>
    <row r="1304" spans="1:11">
      <c r="A1304" s="101" t="s">
        <v>6</v>
      </c>
      <c r="B1304" s="127">
        <v>9405</v>
      </c>
      <c r="C1304" s="103"/>
      <c r="D1304" s="103"/>
      <c r="E1304" s="103"/>
      <c r="F1304" s="103"/>
      <c r="G1304" s="103"/>
      <c r="H1304" s="103"/>
      <c r="I1304" s="103"/>
      <c r="J1304" s="103"/>
      <c r="K1304" s="150"/>
    </row>
    <row r="1305" spans="1:11">
      <c r="A1305" s="101" t="s">
        <v>153</v>
      </c>
      <c r="B1305" s="110" t="s">
        <v>241</v>
      </c>
      <c r="C1305" s="103"/>
      <c r="D1305" s="103"/>
      <c r="E1305" s="103"/>
      <c r="F1305" s="103"/>
      <c r="G1305" s="103"/>
      <c r="H1305" s="103"/>
      <c r="I1305" s="103"/>
      <c r="J1305" s="103"/>
      <c r="K1305" s="150"/>
    </row>
    <row r="1306" spans="1:11">
      <c r="A1306" s="101" t="s">
        <v>154</v>
      </c>
      <c r="B1306" s="107">
        <v>2017</v>
      </c>
      <c r="C1306" s="103"/>
      <c r="D1306" s="103"/>
      <c r="E1306" s="103"/>
      <c r="F1306" s="103"/>
      <c r="G1306" s="103"/>
      <c r="H1306" s="103"/>
      <c r="I1306" s="103"/>
      <c r="J1306" s="103"/>
      <c r="K1306" s="150"/>
    </row>
    <row r="1307" spans="1:11">
      <c r="A1307" s="99"/>
      <c r="B1307" s="105"/>
      <c r="C1307" s="105"/>
      <c r="D1307" s="105"/>
      <c r="E1307" s="105"/>
      <c r="F1307" s="105"/>
      <c r="G1307" s="105"/>
      <c r="H1307" s="105"/>
      <c r="I1307" s="105"/>
      <c r="J1307" s="105"/>
      <c r="K1307" s="151"/>
    </row>
    <row r="1308" spans="1:11" ht="75">
      <c r="A1308" s="219"/>
      <c r="B1308" s="220" t="s">
        <v>170</v>
      </c>
      <c r="C1308" s="220" t="s">
        <v>171</v>
      </c>
      <c r="D1308" s="220" t="s">
        <v>173</v>
      </c>
      <c r="E1308" s="220" t="s">
        <v>174</v>
      </c>
      <c r="F1308" s="220" t="s">
        <v>177</v>
      </c>
      <c r="G1308" s="220" t="s">
        <v>175</v>
      </c>
      <c r="H1308" s="220" t="s">
        <v>172</v>
      </c>
      <c r="I1308" s="220" t="s">
        <v>178</v>
      </c>
      <c r="J1308" s="220" t="s">
        <v>179</v>
      </c>
      <c r="K1308" s="221" t="s">
        <v>176</v>
      </c>
    </row>
    <row r="1309" spans="1:11">
      <c r="A1309" s="6" t="s">
        <v>156</v>
      </c>
      <c r="B1309" s="15">
        <v>2206</v>
      </c>
      <c r="C1309" s="28">
        <f t="shared" ref="C1309:C1320" si="236">B1309+D1309</f>
        <v>6517</v>
      </c>
      <c r="D1309" s="28">
        <v>4311</v>
      </c>
      <c r="E1309" s="28">
        <v>406</v>
      </c>
      <c r="F1309" s="29">
        <f>E1309/D1309*100</f>
        <v>9.4177684991881225</v>
      </c>
      <c r="G1309" s="29"/>
      <c r="H1309" s="15"/>
      <c r="I1309" s="15">
        <v>303</v>
      </c>
      <c r="J1309" s="15">
        <f t="shared" ref="J1309:J1321" si="237">H1309+I1309</f>
        <v>303</v>
      </c>
      <c r="K1309" s="171"/>
    </row>
    <row r="1310" spans="1:11">
      <c r="A1310" s="6" t="s">
        <v>157</v>
      </c>
      <c r="B1310" s="15">
        <f>C1309</f>
        <v>6517</v>
      </c>
      <c r="C1310" s="28">
        <f t="shared" si="236"/>
        <v>11377</v>
      </c>
      <c r="D1310" s="28">
        <v>4860</v>
      </c>
      <c r="E1310" s="28">
        <v>464</v>
      </c>
      <c r="F1310" s="29">
        <f t="shared" ref="F1310:F1320" si="238">E1310/D1310*100</f>
        <v>9.5473251028806594</v>
      </c>
      <c r="G1310" s="29"/>
      <c r="H1310" s="15"/>
      <c r="I1310" s="15">
        <v>296</v>
      </c>
      <c r="J1310" s="15">
        <f t="shared" si="237"/>
        <v>296</v>
      </c>
      <c r="K1310" s="171"/>
    </row>
    <row r="1311" spans="1:11">
      <c r="A1311" s="6" t="s">
        <v>158</v>
      </c>
      <c r="B1311" s="15">
        <f t="shared" ref="B1311:B1320" si="239">C1310</f>
        <v>11377</v>
      </c>
      <c r="C1311" s="28">
        <f t="shared" si="236"/>
        <v>16817</v>
      </c>
      <c r="D1311" s="28">
        <v>5440</v>
      </c>
      <c r="E1311" s="28">
        <v>509</v>
      </c>
      <c r="F1311" s="29">
        <f t="shared" si="238"/>
        <v>9.3566176470588243</v>
      </c>
      <c r="G1311" s="29"/>
      <c r="H1311" s="15"/>
      <c r="I1311" s="15">
        <v>335</v>
      </c>
      <c r="J1311" s="15">
        <f t="shared" si="237"/>
        <v>335</v>
      </c>
      <c r="K1311" s="171"/>
    </row>
    <row r="1312" spans="1:11">
      <c r="A1312" s="6" t="s">
        <v>159</v>
      </c>
      <c r="B1312" s="15">
        <f t="shared" si="239"/>
        <v>16817</v>
      </c>
      <c r="C1312" s="28">
        <f t="shared" si="236"/>
        <v>22198</v>
      </c>
      <c r="D1312" s="28">
        <v>5381</v>
      </c>
      <c r="E1312" s="28">
        <v>435</v>
      </c>
      <c r="F1312" s="29">
        <f t="shared" si="238"/>
        <v>8.0839992566437466</v>
      </c>
      <c r="G1312" s="29"/>
      <c r="H1312" s="15"/>
      <c r="I1312" s="15">
        <v>305</v>
      </c>
      <c r="J1312" s="15">
        <f t="shared" si="237"/>
        <v>305</v>
      </c>
      <c r="K1312" s="171"/>
    </row>
    <row r="1313" spans="1:11">
      <c r="A1313" s="6" t="s">
        <v>160</v>
      </c>
      <c r="B1313" s="15">
        <f t="shared" si="239"/>
        <v>22198</v>
      </c>
      <c r="C1313" s="28">
        <f t="shared" si="236"/>
        <v>26602</v>
      </c>
      <c r="D1313" s="28">
        <v>4404</v>
      </c>
      <c r="E1313" s="28">
        <v>395</v>
      </c>
      <c r="F1313" s="29">
        <f t="shared" si="238"/>
        <v>8.9691189827429607</v>
      </c>
      <c r="G1313" s="29"/>
      <c r="H1313" s="52"/>
      <c r="I1313" s="52">
        <v>296</v>
      </c>
      <c r="J1313" s="52">
        <f t="shared" si="237"/>
        <v>296</v>
      </c>
      <c r="K1313" s="172"/>
    </row>
    <row r="1314" spans="1:11">
      <c r="A1314" s="6" t="s">
        <v>161</v>
      </c>
      <c r="B1314" s="15">
        <f t="shared" si="239"/>
        <v>26602</v>
      </c>
      <c r="C1314" s="28">
        <f t="shared" si="236"/>
        <v>31744</v>
      </c>
      <c r="D1314" s="28">
        <v>5142</v>
      </c>
      <c r="E1314" s="28">
        <v>469</v>
      </c>
      <c r="F1314" s="29">
        <f t="shared" si="238"/>
        <v>9.1209646052119808</v>
      </c>
      <c r="G1314" s="29"/>
      <c r="H1314" s="52">
        <v>500</v>
      </c>
      <c r="I1314" s="52">
        <v>353</v>
      </c>
      <c r="J1314" s="52">
        <f t="shared" si="237"/>
        <v>853</v>
      </c>
      <c r="K1314" s="172"/>
    </row>
    <row r="1315" spans="1:11">
      <c r="A1315" s="6" t="s">
        <v>162</v>
      </c>
      <c r="B1315" s="15">
        <f t="shared" si="239"/>
        <v>31744</v>
      </c>
      <c r="C1315" s="28">
        <f t="shared" si="236"/>
        <v>37100</v>
      </c>
      <c r="D1315" s="28">
        <v>5356</v>
      </c>
      <c r="E1315" s="28">
        <v>469</v>
      </c>
      <c r="F1315" s="29">
        <f t="shared" si="238"/>
        <v>8.7565347274085124</v>
      </c>
      <c r="G1315" s="29"/>
      <c r="H1315" s="52"/>
      <c r="I1315" s="52"/>
      <c r="J1315" s="52">
        <f t="shared" si="237"/>
        <v>0</v>
      </c>
      <c r="K1315" s="172"/>
    </row>
    <row r="1316" spans="1:11">
      <c r="A1316" s="6" t="s">
        <v>163</v>
      </c>
      <c r="B1316" s="15">
        <f t="shared" si="239"/>
        <v>37100</v>
      </c>
      <c r="C1316" s="28">
        <f t="shared" si="236"/>
        <v>42473</v>
      </c>
      <c r="D1316" s="28">
        <v>5373</v>
      </c>
      <c r="E1316" s="28">
        <v>467</v>
      </c>
      <c r="F1316" s="29">
        <f t="shared" si="238"/>
        <v>8.6916061790433652</v>
      </c>
      <c r="G1316" s="29"/>
      <c r="H1316" s="52">
        <v>3537</v>
      </c>
      <c r="I1316" s="52">
        <v>800</v>
      </c>
      <c r="J1316" s="52">
        <f t="shared" si="237"/>
        <v>4337</v>
      </c>
      <c r="K1316" s="172"/>
    </row>
    <row r="1317" spans="1:11">
      <c r="A1317" s="6" t="s">
        <v>164</v>
      </c>
      <c r="B1317" s="15">
        <f t="shared" si="239"/>
        <v>42473</v>
      </c>
      <c r="C1317" s="28">
        <f t="shared" si="236"/>
        <v>48469</v>
      </c>
      <c r="D1317" s="28">
        <v>5996</v>
      </c>
      <c r="E1317" s="28">
        <v>537</v>
      </c>
      <c r="F1317" s="29">
        <f t="shared" si="238"/>
        <v>8.9559706470980665</v>
      </c>
      <c r="G1317" s="29"/>
      <c r="H1317" s="52"/>
      <c r="I1317" s="52">
        <v>303</v>
      </c>
      <c r="J1317" s="52">
        <f t="shared" si="237"/>
        <v>303</v>
      </c>
      <c r="K1317" s="172"/>
    </row>
    <row r="1318" spans="1:11">
      <c r="A1318" s="6" t="s">
        <v>165</v>
      </c>
      <c r="B1318" s="15">
        <f t="shared" si="239"/>
        <v>48469</v>
      </c>
      <c r="C1318" s="28">
        <f t="shared" si="236"/>
        <v>51834</v>
      </c>
      <c r="D1318" s="28">
        <v>3365</v>
      </c>
      <c r="E1318" s="28">
        <v>275</v>
      </c>
      <c r="F1318" s="29">
        <f t="shared" si="238"/>
        <v>8.1723625557206532</v>
      </c>
      <c r="G1318" s="29"/>
      <c r="H1318" s="52"/>
      <c r="I1318" s="52">
        <v>244</v>
      </c>
      <c r="J1318" s="52">
        <f t="shared" si="237"/>
        <v>244</v>
      </c>
      <c r="K1318" s="172"/>
    </row>
    <row r="1319" spans="1:11">
      <c r="A1319" s="6" t="s">
        <v>166</v>
      </c>
      <c r="B1319" s="15">
        <f t="shared" si="239"/>
        <v>51834</v>
      </c>
      <c r="C1319" s="28">
        <f t="shared" si="236"/>
        <v>57274</v>
      </c>
      <c r="D1319" s="28">
        <v>5440</v>
      </c>
      <c r="E1319" s="28">
        <v>515</v>
      </c>
      <c r="F1319" s="29">
        <f t="shared" si="238"/>
        <v>9.4669117647058822</v>
      </c>
      <c r="G1319" s="29"/>
      <c r="H1319" s="15">
        <v>2965</v>
      </c>
      <c r="I1319" s="15">
        <v>12086</v>
      </c>
      <c r="J1319" s="15">
        <f t="shared" si="237"/>
        <v>15051</v>
      </c>
      <c r="K1319" s="171">
        <v>12086</v>
      </c>
    </row>
    <row r="1320" spans="1:11">
      <c r="A1320" s="6" t="s">
        <v>167</v>
      </c>
      <c r="B1320" s="15">
        <f t="shared" si="239"/>
        <v>57274</v>
      </c>
      <c r="C1320" s="28">
        <f t="shared" si="236"/>
        <v>64275</v>
      </c>
      <c r="D1320" s="28">
        <v>7001</v>
      </c>
      <c r="E1320" s="28">
        <v>649</v>
      </c>
      <c r="F1320" s="29">
        <f t="shared" si="238"/>
        <v>9.2701042708184556</v>
      </c>
      <c r="G1320" s="29"/>
      <c r="H1320" s="229">
        <v>2015</v>
      </c>
      <c r="I1320" s="15">
        <v>306</v>
      </c>
      <c r="J1320" s="15">
        <f t="shared" si="237"/>
        <v>2321</v>
      </c>
      <c r="K1320" s="171"/>
    </row>
    <row r="1321" spans="1:11" ht="15.75" thickBot="1">
      <c r="A1321" s="173" t="s">
        <v>168</v>
      </c>
      <c r="B1321" s="174"/>
      <c r="C1321" s="175"/>
      <c r="D1321" s="175">
        <f>SUM(D1309:D1320)</f>
        <v>62069</v>
      </c>
      <c r="E1321" s="175">
        <f>SUM(E1309:E1320)</f>
        <v>5590</v>
      </c>
      <c r="F1321" s="176">
        <f>E1321/D1321*100</f>
        <v>9.0061061077188302</v>
      </c>
      <c r="G1321" s="177"/>
      <c r="H1321" s="174">
        <f>SUM(H1309:H1320)</f>
        <v>9017</v>
      </c>
      <c r="I1321" s="174">
        <f>SUM(I1309:I1320)</f>
        <v>15627</v>
      </c>
      <c r="J1321" s="174">
        <f t="shared" si="237"/>
        <v>24644</v>
      </c>
      <c r="K1321" s="178">
        <f>SUM(K1309:K1320)</f>
        <v>12086</v>
      </c>
    </row>
    <row r="1322" spans="1:11" ht="15.75" thickBot="1"/>
    <row r="1323" spans="1:11" ht="18.75">
      <c r="A1323" s="146" t="s">
        <v>1</v>
      </c>
      <c r="B1323" s="187" t="s">
        <v>243</v>
      </c>
      <c r="C1323" s="148"/>
      <c r="D1323" s="148"/>
      <c r="E1323" s="148"/>
      <c r="F1323" s="148"/>
      <c r="G1323" s="148"/>
      <c r="H1323" s="148"/>
      <c r="I1323" s="148"/>
      <c r="J1323" s="148"/>
      <c r="K1323" s="149"/>
    </row>
    <row r="1324" spans="1:11">
      <c r="A1324" s="101" t="s">
        <v>151</v>
      </c>
      <c r="B1324" s="110" t="s">
        <v>240</v>
      </c>
      <c r="C1324" s="103"/>
      <c r="D1324" s="103"/>
      <c r="E1324" s="103"/>
      <c r="F1324" s="103"/>
      <c r="G1324" s="103"/>
      <c r="H1324" s="103"/>
      <c r="I1324" s="103"/>
      <c r="J1324" s="103"/>
      <c r="K1324" s="150"/>
    </row>
    <row r="1325" spans="1:11">
      <c r="A1325" s="101" t="s">
        <v>152</v>
      </c>
      <c r="B1325" s="110" t="s">
        <v>191</v>
      </c>
      <c r="C1325" s="103"/>
      <c r="D1325" s="103"/>
      <c r="E1325" s="103"/>
      <c r="F1325" s="103"/>
      <c r="G1325" s="103"/>
      <c r="H1325" s="103"/>
      <c r="I1325" s="103"/>
      <c r="J1325" s="103"/>
      <c r="K1325" s="150"/>
    </row>
    <row r="1326" spans="1:11">
      <c r="A1326" s="101" t="s">
        <v>6</v>
      </c>
      <c r="B1326" s="127">
        <v>9405</v>
      </c>
      <c r="C1326" s="103"/>
      <c r="D1326" s="103"/>
      <c r="E1326" s="103"/>
      <c r="F1326" s="103"/>
      <c r="G1326" s="103"/>
      <c r="H1326" s="103"/>
      <c r="I1326" s="103"/>
      <c r="J1326" s="103"/>
      <c r="K1326" s="150"/>
    </row>
    <row r="1327" spans="1:11">
      <c r="A1327" s="101" t="s">
        <v>153</v>
      </c>
      <c r="B1327" s="110" t="s">
        <v>241</v>
      </c>
      <c r="C1327" s="103"/>
      <c r="D1327" s="103"/>
      <c r="E1327" s="103"/>
      <c r="F1327" s="103"/>
      <c r="G1327" s="103"/>
      <c r="H1327" s="103"/>
      <c r="I1327" s="103"/>
      <c r="J1327" s="103"/>
      <c r="K1327" s="150"/>
    </row>
    <row r="1328" spans="1:11">
      <c r="A1328" s="101" t="s">
        <v>154</v>
      </c>
      <c r="B1328" s="107">
        <v>2017</v>
      </c>
      <c r="C1328" s="103"/>
      <c r="D1328" s="103"/>
      <c r="E1328" s="103"/>
      <c r="F1328" s="103"/>
      <c r="G1328" s="103"/>
      <c r="H1328" s="103"/>
      <c r="I1328" s="103"/>
      <c r="J1328" s="103"/>
      <c r="K1328" s="150"/>
    </row>
    <row r="1329" spans="1:11">
      <c r="A1329" s="99"/>
      <c r="B1329" s="105"/>
      <c r="C1329" s="105"/>
      <c r="D1329" s="105"/>
      <c r="E1329" s="105"/>
      <c r="F1329" s="105"/>
      <c r="G1329" s="105"/>
      <c r="H1329" s="105"/>
      <c r="I1329" s="105"/>
      <c r="J1329" s="105"/>
      <c r="K1329" s="151"/>
    </row>
    <row r="1330" spans="1:11" ht="75">
      <c r="A1330" s="219"/>
      <c r="B1330" s="220" t="s">
        <v>170</v>
      </c>
      <c r="C1330" s="220" t="s">
        <v>171</v>
      </c>
      <c r="D1330" s="220" t="s">
        <v>173</v>
      </c>
      <c r="E1330" s="220" t="s">
        <v>174</v>
      </c>
      <c r="F1330" s="220" t="s">
        <v>177</v>
      </c>
      <c r="G1330" s="220" t="s">
        <v>175</v>
      </c>
      <c r="H1330" s="220" t="s">
        <v>172</v>
      </c>
      <c r="I1330" s="220" t="s">
        <v>178</v>
      </c>
      <c r="J1330" s="220" t="s">
        <v>179</v>
      </c>
      <c r="K1330" s="221" t="s">
        <v>176</v>
      </c>
    </row>
    <row r="1331" spans="1:11">
      <c r="A1331" s="6" t="s">
        <v>156</v>
      </c>
      <c r="B1331" s="15">
        <v>3540</v>
      </c>
      <c r="C1331" s="28">
        <f t="shared" ref="C1331:C1342" si="240">B1331+D1331</f>
        <v>8388</v>
      </c>
      <c r="D1331" s="28">
        <v>4848</v>
      </c>
      <c r="E1331" s="28">
        <v>421</v>
      </c>
      <c r="F1331" s="29">
        <f>E1331/D1331*100</f>
        <v>8.6839933993399345</v>
      </c>
      <c r="G1331" s="29"/>
      <c r="H1331" s="15"/>
      <c r="I1331" s="15">
        <v>347</v>
      </c>
      <c r="J1331" s="15">
        <f t="shared" ref="J1331:J1343" si="241">H1331+I1331</f>
        <v>347</v>
      </c>
      <c r="K1331" s="171"/>
    </row>
    <row r="1332" spans="1:11">
      <c r="A1332" s="6" t="s">
        <v>157</v>
      </c>
      <c r="B1332" s="15">
        <f t="shared" ref="B1332:B1342" si="242">C1331</f>
        <v>8388</v>
      </c>
      <c r="C1332" s="28">
        <f t="shared" si="240"/>
        <v>10600</v>
      </c>
      <c r="D1332" s="28">
        <v>2212</v>
      </c>
      <c r="E1332" s="28">
        <v>217</v>
      </c>
      <c r="F1332" s="29">
        <f t="shared" ref="F1332:F1342" si="243">E1332/D1332*100</f>
        <v>9.81012658227848</v>
      </c>
      <c r="G1332" s="29"/>
      <c r="H1332" s="15"/>
      <c r="I1332" s="15"/>
      <c r="J1332" s="15">
        <f t="shared" si="241"/>
        <v>0</v>
      </c>
      <c r="K1332" s="171"/>
    </row>
    <row r="1333" spans="1:11">
      <c r="A1333" s="6" t="s">
        <v>158</v>
      </c>
      <c r="B1333" s="15">
        <f t="shared" si="242"/>
        <v>10600</v>
      </c>
      <c r="C1333" s="28">
        <f t="shared" si="240"/>
        <v>15509</v>
      </c>
      <c r="D1333" s="28">
        <v>4909</v>
      </c>
      <c r="E1333" s="28">
        <v>425</v>
      </c>
      <c r="F1333" s="29">
        <f t="shared" si="243"/>
        <v>8.6575677327357905</v>
      </c>
      <c r="G1333" s="29"/>
      <c r="H1333" s="15"/>
      <c r="I1333" s="15">
        <v>1042</v>
      </c>
      <c r="J1333" s="15">
        <f t="shared" si="241"/>
        <v>1042</v>
      </c>
      <c r="K1333" s="171"/>
    </row>
    <row r="1334" spans="1:11">
      <c r="A1334" s="6" t="s">
        <v>159</v>
      </c>
      <c r="B1334" s="15">
        <f t="shared" si="242"/>
        <v>15509</v>
      </c>
      <c r="C1334" s="28">
        <f t="shared" si="240"/>
        <v>20720</v>
      </c>
      <c r="D1334" s="28">
        <v>5211</v>
      </c>
      <c r="E1334" s="28">
        <v>441</v>
      </c>
      <c r="F1334" s="29">
        <f t="shared" si="243"/>
        <v>8.4628670120898093</v>
      </c>
      <c r="G1334" s="29"/>
      <c r="H1334" s="15"/>
      <c r="I1334" s="15"/>
      <c r="J1334" s="15">
        <f t="shared" si="241"/>
        <v>0</v>
      </c>
      <c r="K1334" s="171"/>
    </row>
    <row r="1335" spans="1:11">
      <c r="A1335" s="6" t="s">
        <v>160</v>
      </c>
      <c r="B1335" s="15">
        <f t="shared" si="242"/>
        <v>20720</v>
      </c>
      <c r="C1335" s="28">
        <f t="shared" si="240"/>
        <v>26437</v>
      </c>
      <c r="D1335" s="28">
        <v>5717</v>
      </c>
      <c r="E1335" s="28">
        <v>467</v>
      </c>
      <c r="F1335" s="29">
        <f t="shared" si="243"/>
        <v>8.1686199055448654</v>
      </c>
      <c r="G1335" s="29"/>
      <c r="H1335" s="52"/>
      <c r="I1335" s="52">
        <v>358</v>
      </c>
      <c r="J1335" s="52">
        <f t="shared" si="241"/>
        <v>358</v>
      </c>
      <c r="K1335" s="172"/>
    </row>
    <row r="1336" spans="1:11">
      <c r="A1336" s="6" t="s">
        <v>161</v>
      </c>
      <c r="B1336" s="15">
        <f t="shared" si="242"/>
        <v>26437</v>
      </c>
      <c r="C1336" s="28">
        <f t="shared" si="240"/>
        <v>31946</v>
      </c>
      <c r="D1336" s="28">
        <v>5509</v>
      </c>
      <c r="E1336" s="28">
        <v>494</v>
      </c>
      <c r="F1336" s="29">
        <f t="shared" si="243"/>
        <v>8.9671446723543298</v>
      </c>
      <c r="G1336" s="29"/>
      <c r="H1336" s="52">
        <v>500</v>
      </c>
      <c r="I1336" s="52">
        <v>353</v>
      </c>
      <c r="J1336" s="52">
        <f t="shared" si="241"/>
        <v>853</v>
      </c>
      <c r="K1336" s="172"/>
    </row>
    <row r="1337" spans="1:11">
      <c r="A1337" s="6" t="s">
        <v>162</v>
      </c>
      <c r="B1337" s="15">
        <f t="shared" si="242"/>
        <v>31946</v>
      </c>
      <c r="C1337" s="28">
        <f t="shared" si="240"/>
        <v>37837</v>
      </c>
      <c r="D1337" s="28">
        <v>5891</v>
      </c>
      <c r="E1337" s="28">
        <v>512</v>
      </c>
      <c r="F1337" s="29">
        <f t="shared" si="243"/>
        <v>8.6912239008657277</v>
      </c>
      <c r="G1337" s="29"/>
      <c r="H1337" s="52"/>
      <c r="I1337" s="52">
        <v>296</v>
      </c>
      <c r="J1337" s="52">
        <f t="shared" si="241"/>
        <v>296</v>
      </c>
      <c r="K1337" s="172"/>
    </row>
    <row r="1338" spans="1:11">
      <c r="A1338" s="6" t="s">
        <v>163</v>
      </c>
      <c r="B1338" s="15">
        <f t="shared" si="242"/>
        <v>37837</v>
      </c>
      <c r="C1338" s="28">
        <f t="shared" si="240"/>
        <v>42941</v>
      </c>
      <c r="D1338" s="28">
        <v>5104</v>
      </c>
      <c r="E1338" s="28">
        <v>435</v>
      </c>
      <c r="F1338" s="29">
        <f t="shared" si="243"/>
        <v>8.5227272727272716</v>
      </c>
      <c r="G1338" s="29"/>
      <c r="H1338" s="52">
        <v>6114</v>
      </c>
      <c r="I1338" s="52"/>
      <c r="J1338" s="52">
        <f t="shared" si="241"/>
        <v>6114</v>
      </c>
      <c r="K1338" s="172"/>
    </row>
    <row r="1339" spans="1:11">
      <c r="A1339" s="6" t="s">
        <v>164</v>
      </c>
      <c r="B1339" s="15">
        <f t="shared" si="242"/>
        <v>42941</v>
      </c>
      <c r="C1339" s="28">
        <f t="shared" si="240"/>
        <v>48438</v>
      </c>
      <c r="D1339" s="28">
        <v>5497</v>
      </c>
      <c r="E1339" s="28">
        <v>440</v>
      </c>
      <c r="F1339" s="29">
        <f t="shared" si="243"/>
        <v>8.0043660178279055</v>
      </c>
      <c r="G1339" s="29"/>
      <c r="H1339" s="52"/>
      <c r="I1339" s="52">
        <v>303</v>
      </c>
      <c r="J1339" s="52">
        <f t="shared" si="241"/>
        <v>303</v>
      </c>
      <c r="K1339" s="172"/>
    </row>
    <row r="1340" spans="1:11">
      <c r="A1340" s="6" t="s">
        <v>165</v>
      </c>
      <c r="B1340" s="15">
        <f t="shared" si="242"/>
        <v>48438</v>
      </c>
      <c r="C1340" s="28">
        <f t="shared" si="240"/>
        <v>54126</v>
      </c>
      <c r="D1340" s="28">
        <v>5688</v>
      </c>
      <c r="E1340" s="28">
        <v>504</v>
      </c>
      <c r="F1340" s="29">
        <f t="shared" si="243"/>
        <v>8.8607594936708853</v>
      </c>
      <c r="G1340" s="29"/>
      <c r="H1340" s="52"/>
      <c r="I1340" s="52">
        <v>296</v>
      </c>
      <c r="J1340" s="52">
        <f t="shared" si="241"/>
        <v>296</v>
      </c>
      <c r="K1340" s="172"/>
    </row>
    <row r="1341" spans="1:11">
      <c r="A1341" s="6" t="s">
        <v>166</v>
      </c>
      <c r="B1341" s="15">
        <f t="shared" si="242"/>
        <v>54126</v>
      </c>
      <c r="C1341" s="28">
        <f t="shared" si="240"/>
        <v>60605</v>
      </c>
      <c r="D1341" s="28">
        <v>6479</v>
      </c>
      <c r="E1341" s="28">
        <v>561</v>
      </c>
      <c r="F1341" s="29">
        <f t="shared" si="243"/>
        <v>8.6587436332767407</v>
      </c>
      <c r="G1341" s="29"/>
      <c r="H1341" s="15">
        <v>2965</v>
      </c>
      <c r="I1341" s="15">
        <v>9348</v>
      </c>
      <c r="J1341" s="15">
        <f t="shared" si="241"/>
        <v>12313</v>
      </c>
      <c r="K1341" s="171"/>
    </row>
    <row r="1342" spans="1:11">
      <c r="A1342" s="6" t="s">
        <v>167</v>
      </c>
      <c r="B1342" s="15">
        <f t="shared" si="242"/>
        <v>60605</v>
      </c>
      <c r="C1342" s="28">
        <f t="shared" si="240"/>
        <v>65332</v>
      </c>
      <c r="D1342" s="28">
        <v>4727</v>
      </c>
      <c r="E1342" s="28">
        <v>453</v>
      </c>
      <c r="F1342" s="29">
        <f t="shared" si="243"/>
        <v>9.5832451872223405</v>
      </c>
      <c r="G1342" s="29"/>
      <c r="H1342" s="229">
        <v>986</v>
      </c>
      <c r="I1342" s="15"/>
      <c r="J1342" s="15">
        <f t="shared" si="241"/>
        <v>986</v>
      </c>
      <c r="K1342" s="171"/>
    </row>
    <row r="1343" spans="1:11" ht="15.75" thickBot="1">
      <c r="A1343" s="173" t="s">
        <v>168</v>
      </c>
      <c r="B1343" s="174"/>
      <c r="C1343" s="175"/>
      <c r="D1343" s="175">
        <f>SUM(D1331:D1342)</f>
        <v>61792</v>
      </c>
      <c r="E1343" s="175">
        <f>SUM(E1331:E1342)</f>
        <v>5370</v>
      </c>
      <c r="F1343" s="176">
        <f>E1343/D1343*100</f>
        <v>8.6904453650958065</v>
      </c>
      <c r="G1343" s="177"/>
      <c r="H1343" s="174">
        <f>SUM(H1331:H1342)</f>
        <v>10565</v>
      </c>
      <c r="I1343" s="174">
        <f>SUM(I1331:I1342)</f>
        <v>12343</v>
      </c>
      <c r="J1343" s="174">
        <f t="shared" si="241"/>
        <v>22908</v>
      </c>
      <c r="K1343" s="178">
        <f>SUM(K1331:K1342)</f>
        <v>0</v>
      </c>
    </row>
    <row r="1344" spans="1:11" ht="15.75" thickBot="1"/>
    <row r="1345" spans="1:11" ht="18.75">
      <c r="A1345" s="146" t="s">
        <v>1</v>
      </c>
      <c r="B1345" s="187" t="s">
        <v>244</v>
      </c>
      <c r="C1345" s="148"/>
      <c r="D1345" s="148"/>
      <c r="E1345" s="148"/>
      <c r="F1345" s="148"/>
      <c r="G1345" s="148"/>
      <c r="H1345" s="148"/>
      <c r="I1345" s="148"/>
      <c r="J1345" s="148"/>
      <c r="K1345" s="149"/>
    </row>
    <row r="1346" spans="1:11">
      <c r="A1346" s="101" t="s">
        <v>151</v>
      </c>
      <c r="B1346" s="110" t="s">
        <v>240</v>
      </c>
      <c r="C1346" s="103"/>
      <c r="D1346" s="103"/>
      <c r="E1346" s="103"/>
      <c r="F1346" s="103"/>
      <c r="G1346" s="103"/>
      <c r="H1346" s="103"/>
      <c r="I1346" s="103"/>
      <c r="J1346" s="103"/>
      <c r="K1346" s="150"/>
    </row>
    <row r="1347" spans="1:11">
      <c r="A1347" s="101" t="s">
        <v>152</v>
      </c>
      <c r="B1347" s="110" t="s">
        <v>182</v>
      </c>
      <c r="C1347" s="103"/>
      <c r="D1347" s="103"/>
      <c r="E1347" s="103"/>
      <c r="F1347" s="103"/>
      <c r="G1347" s="103"/>
      <c r="H1347" s="103"/>
      <c r="I1347" s="103"/>
      <c r="J1347" s="103"/>
      <c r="K1347" s="150"/>
    </row>
    <row r="1348" spans="1:11">
      <c r="A1348" s="101" t="s">
        <v>6</v>
      </c>
      <c r="B1348" s="127">
        <v>9402</v>
      </c>
      <c r="C1348" s="103"/>
      <c r="D1348" s="103"/>
      <c r="E1348" s="103"/>
      <c r="F1348" s="103"/>
      <c r="G1348" s="103"/>
      <c r="H1348" s="103"/>
      <c r="I1348" s="103"/>
      <c r="J1348" s="103"/>
      <c r="K1348" s="150"/>
    </row>
    <row r="1349" spans="1:11">
      <c r="A1349" s="101" t="s">
        <v>153</v>
      </c>
      <c r="B1349" s="110" t="s">
        <v>241</v>
      </c>
      <c r="C1349" s="103"/>
      <c r="D1349" s="103"/>
      <c r="E1349" s="103"/>
      <c r="F1349" s="103"/>
      <c r="G1349" s="103"/>
      <c r="H1349" s="103"/>
      <c r="I1349" s="103"/>
      <c r="J1349" s="103"/>
      <c r="K1349" s="150"/>
    </row>
    <row r="1350" spans="1:11">
      <c r="A1350" s="101" t="s">
        <v>154</v>
      </c>
      <c r="B1350" s="107">
        <v>2017</v>
      </c>
      <c r="C1350" s="103"/>
      <c r="D1350" s="103"/>
      <c r="E1350" s="103"/>
      <c r="F1350" s="103"/>
      <c r="G1350" s="103"/>
      <c r="H1350" s="103"/>
      <c r="I1350" s="103"/>
      <c r="J1350" s="103"/>
      <c r="K1350" s="150"/>
    </row>
    <row r="1351" spans="1:11">
      <c r="A1351" s="99"/>
      <c r="B1351" s="105"/>
      <c r="C1351" s="105"/>
      <c r="D1351" s="105"/>
      <c r="E1351" s="105"/>
      <c r="F1351" s="105"/>
      <c r="G1351" s="105"/>
      <c r="H1351" s="105"/>
      <c r="I1351" s="105"/>
      <c r="J1351" s="105"/>
      <c r="K1351" s="151"/>
    </row>
    <row r="1352" spans="1:11" ht="75">
      <c r="A1352" s="222"/>
      <c r="B1352" s="223" t="s">
        <v>170</v>
      </c>
      <c r="C1352" s="223" t="s">
        <v>171</v>
      </c>
      <c r="D1352" s="223" t="s">
        <v>173</v>
      </c>
      <c r="E1352" s="223" t="s">
        <v>174</v>
      </c>
      <c r="F1352" s="223" t="s">
        <v>177</v>
      </c>
      <c r="G1352" s="223" t="s">
        <v>175</v>
      </c>
      <c r="H1352" s="223" t="s">
        <v>172</v>
      </c>
      <c r="I1352" s="223" t="s">
        <v>178</v>
      </c>
      <c r="J1352" s="223" t="s">
        <v>179</v>
      </c>
      <c r="K1352" s="224" t="s">
        <v>176</v>
      </c>
    </row>
    <row r="1353" spans="1:11">
      <c r="A1353" s="4" t="s">
        <v>156</v>
      </c>
      <c r="B1353" s="14">
        <v>829</v>
      </c>
      <c r="C1353" s="26">
        <f t="shared" ref="C1353:C1364" si="244">B1353+D1353</f>
        <v>1167</v>
      </c>
      <c r="D1353" s="26">
        <v>338</v>
      </c>
      <c r="E1353" s="26">
        <v>86</v>
      </c>
      <c r="F1353" s="27">
        <f>E1353/D1353*100</f>
        <v>25.443786982248522</v>
      </c>
      <c r="G1353" s="27"/>
      <c r="H1353" s="14"/>
      <c r="I1353" s="14"/>
      <c r="J1353" s="14">
        <f t="shared" ref="J1353:J1365" si="245">H1353+I1353</f>
        <v>0</v>
      </c>
      <c r="K1353" s="153"/>
    </row>
    <row r="1354" spans="1:11">
      <c r="A1354" s="4" t="s">
        <v>157</v>
      </c>
      <c r="B1354" s="14">
        <f t="shared" ref="B1354:B1364" si="246">C1353</f>
        <v>1167</v>
      </c>
      <c r="C1354" s="26">
        <f t="shared" si="244"/>
        <v>1495</v>
      </c>
      <c r="D1354" s="26">
        <v>328</v>
      </c>
      <c r="E1354" s="26">
        <v>106</v>
      </c>
      <c r="F1354" s="27">
        <f t="shared" ref="F1354:F1364" si="247">E1354/D1354*100</f>
        <v>32.31707317073171</v>
      </c>
      <c r="G1354" s="27"/>
      <c r="H1354" s="14"/>
      <c r="I1354" s="14"/>
      <c r="J1354" s="14">
        <f t="shared" si="245"/>
        <v>0</v>
      </c>
      <c r="K1354" s="153"/>
    </row>
    <row r="1355" spans="1:11">
      <c r="A1355" s="4" t="s">
        <v>158</v>
      </c>
      <c r="B1355" s="14">
        <f t="shared" si="246"/>
        <v>1495</v>
      </c>
      <c r="C1355" s="26">
        <f t="shared" si="244"/>
        <v>2651</v>
      </c>
      <c r="D1355" s="26">
        <v>1156</v>
      </c>
      <c r="E1355" s="26">
        <v>216</v>
      </c>
      <c r="F1355" s="27">
        <f t="shared" si="247"/>
        <v>18.685121107266436</v>
      </c>
      <c r="G1355" s="27"/>
      <c r="H1355" s="14"/>
      <c r="I1355" s="14">
        <v>4707</v>
      </c>
      <c r="J1355" s="14">
        <f t="shared" si="245"/>
        <v>4707</v>
      </c>
      <c r="K1355" s="153">
        <v>4707</v>
      </c>
    </row>
    <row r="1356" spans="1:11">
      <c r="A1356" s="4" t="s">
        <v>159</v>
      </c>
      <c r="B1356" s="14">
        <f t="shared" si="246"/>
        <v>2651</v>
      </c>
      <c r="C1356" s="26">
        <f t="shared" si="244"/>
        <v>3660</v>
      </c>
      <c r="D1356" s="26">
        <v>1009</v>
      </c>
      <c r="E1356" s="26">
        <v>204</v>
      </c>
      <c r="F1356" s="27">
        <f t="shared" si="247"/>
        <v>20.218037661050545</v>
      </c>
      <c r="G1356" s="27"/>
      <c r="H1356" s="14"/>
      <c r="I1356" s="14"/>
      <c r="J1356" s="14">
        <f t="shared" si="245"/>
        <v>0</v>
      </c>
      <c r="K1356" s="153"/>
    </row>
    <row r="1357" spans="1:11">
      <c r="A1357" s="4" t="s">
        <v>160</v>
      </c>
      <c r="B1357" s="14">
        <f t="shared" si="246"/>
        <v>3660</v>
      </c>
      <c r="C1357" s="26">
        <f t="shared" si="244"/>
        <v>4356</v>
      </c>
      <c r="D1357" s="26">
        <v>696</v>
      </c>
      <c r="E1357" s="26">
        <v>120</v>
      </c>
      <c r="F1357" s="27">
        <f t="shared" si="247"/>
        <v>17.241379310344829</v>
      </c>
      <c r="G1357" s="27"/>
      <c r="H1357" s="11"/>
      <c r="I1357" s="11"/>
      <c r="J1357" s="11">
        <f t="shared" si="245"/>
        <v>0</v>
      </c>
      <c r="K1357" s="154"/>
    </row>
    <row r="1358" spans="1:11">
      <c r="A1358" s="4" t="s">
        <v>161</v>
      </c>
      <c r="B1358" s="14">
        <f t="shared" si="246"/>
        <v>4356</v>
      </c>
      <c r="C1358" s="26">
        <f t="shared" si="244"/>
        <v>5257</v>
      </c>
      <c r="D1358" s="26">
        <v>901</v>
      </c>
      <c r="E1358" s="26">
        <v>208</v>
      </c>
      <c r="F1358" s="27">
        <f t="shared" si="247"/>
        <v>23.085460599334073</v>
      </c>
      <c r="G1358" s="27"/>
      <c r="H1358" s="11">
        <v>500</v>
      </c>
      <c r="I1358" s="11">
        <v>47951</v>
      </c>
      <c r="J1358" s="11">
        <f t="shared" si="245"/>
        <v>48451</v>
      </c>
      <c r="K1358" s="154">
        <v>47951</v>
      </c>
    </row>
    <row r="1359" spans="1:11">
      <c r="A1359" s="4" t="s">
        <v>162</v>
      </c>
      <c r="B1359" s="14">
        <f t="shared" si="246"/>
        <v>5257</v>
      </c>
      <c r="C1359" s="26">
        <f t="shared" si="244"/>
        <v>6180</v>
      </c>
      <c r="D1359" s="26">
        <v>923</v>
      </c>
      <c r="E1359" s="26">
        <v>186</v>
      </c>
      <c r="F1359" s="27">
        <f t="shared" si="247"/>
        <v>20.151679306608884</v>
      </c>
      <c r="G1359" s="27"/>
      <c r="H1359" s="11"/>
      <c r="I1359" s="11"/>
      <c r="J1359" s="11">
        <f t="shared" si="245"/>
        <v>0</v>
      </c>
      <c r="K1359" s="154"/>
    </row>
    <row r="1360" spans="1:11">
      <c r="A1360" s="4" t="s">
        <v>163</v>
      </c>
      <c r="B1360" s="14">
        <f t="shared" si="246"/>
        <v>6180</v>
      </c>
      <c r="C1360" s="26">
        <f t="shared" si="244"/>
        <v>7524</v>
      </c>
      <c r="D1360" s="26">
        <v>1344</v>
      </c>
      <c r="E1360" s="26">
        <v>255</v>
      </c>
      <c r="F1360" s="27">
        <f t="shared" si="247"/>
        <v>18.973214285714285</v>
      </c>
      <c r="G1360" s="27"/>
      <c r="H1360" s="11"/>
      <c r="I1360" s="11">
        <v>739</v>
      </c>
      <c r="J1360" s="11">
        <f t="shared" si="245"/>
        <v>739</v>
      </c>
      <c r="K1360" s="154"/>
    </row>
    <row r="1361" spans="1:11">
      <c r="A1361" s="4" t="s">
        <v>164</v>
      </c>
      <c r="B1361" s="14">
        <f t="shared" si="246"/>
        <v>7524</v>
      </c>
      <c r="C1361" s="26">
        <f t="shared" si="244"/>
        <v>8628</v>
      </c>
      <c r="D1361" s="26">
        <v>1104</v>
      </c>
      <c r="E1361" s="26">
        <v>209</v>
      </c>
      <c r="F1361" s="27">
        <f t="shared" si="247"/>
        <v>18.931159420289855</v>
      </c>
      <c r="G1361" s="27"/>
      <c r="H1361" s="11"/>
      <c r="I1361" s="11"/>
      <c r="J1361" s="11">
        <f t="shared" si="245"/>
        <v>0</v>
      </c>
      <c r="K1361" s="154"/>
    </row>
    <row r="1362" spans="1:11">
      <c r="A1362" s="4" t="s">
        <v>165</v>
      </c>
      <c r="B1362" s="14">
        <f t="shared" si="246"/>
        <v>8628</v>
      </c>
      <c r="C1362" s="26">
        <f t="shared" si="244"/>
        <v>9106</v>
      </c>
      <c r="D1362" s="26">
        <v>478</v>
      </c>
      <c r="E1362" s="26">
        <v>99</v>
      </c>
      <c r="F1362" s="27">
        <f t="shared" si="247"/>
        <v>20.711297071129707</v>
      </c>
      <c r="G1362" s="27"/>
      <c r="H1362" s="11"/>
      <c r="I1362" s="11"/>
      <c r="J1362" s="11">
        <f t="shared" si="245"/>
        <v>0</v>
      </c>
      <c r="K1362" s="154"/>
    </row>
    <row r="1363" spans="1:11">
      <c r="A1363" s="4" t="s">
        <v>166</v>
      </c>
      <c r="B1363" s="14">
        <f t="shared" si="246"/>
        <v>9106</v>
      </c>
      <c r="C1363" s="26">
        <f t="shared" si="244"/>
        <v>9982</v>
      </c>
      <c r="D1363" s="26">
        <v>876</v>
      </c>
      <c r="E1363" s="26">
        <v>195</v>
      </c>
      <c r="F1363" s="27">
        <f t="shared" si="247"/>
        <v>22.260273972602739</v>
      </c>
      <c r="G1363" s="27"/>
      <c r="H1363" s="14">
        <v>5977</v>
      </c>
      <c r="I1363" s="14"/>
      <c r="J1363" s="14">
        <f t="shared" si="245"/>
        <v>5977</v>
      </c>
      <c r="K1363" s="153"/>
    </row>
    <row r="1364" spans="1:11">
      <c r="A1364" s="4" t="s">
        <v>167</v>
      </c>
      <c r="B1364" s="14">
        <f t="shared" si="246"/>
        <v>9982</v>
      </c>
      <c r="C1364" s="26">
        <f t="shared" si="244"/>
        <v>10889</v>
      </c>
      <c r="D1364" s="26">
        <v>907</v>
      </c>
      <c r="E1364" s="26">
        <v>213</v>
      </c>
      <c r="F1364" s="27">
        <f t="shared" si="247"/>
        <v>23.484013230429991</v>
      </c>
      <c r="G1364" s="27"/>
      <c r="H1364" s="162">
        <v>986</v>
      </c>
      <c r="I1364" s="14"/>
      <c r="J1364" s="14">
        <f t="shared" si="245"/>
        <v>986</v>
      </c>
      <c r="K1364" s="153"/>
    </row>
    <row r="1365" spans="1:11" ht="15.75" thickBot="1">
      <c r="A1365" s="155" t="s">
        <v>168</v>
      </c>
      <c r="B1365" s="156"/>
      <c r="C1365" s="157"/>
      <c r="D1365" s="157">
        <f>SUM(D1353:D1364)</f>
        <v>10060</v>
      </c>
      <c r="E1365" s="157">
        <f>SUM(E1353:E1364)</f>
        <v>2097</v>
      </c>
      <c r="F1365" s="158">
        <f>E1365/D1365*100</f>
        <v>20.844930417495032</v>
      </c>
      <c r="G1365" s="160"/>
      <c r="H1365" s="156">
        <f>SUM(H1353:H1364)</f>
        <v>7463</v>
      </c>
      <c r="I1365" s="156">
        <f>SUM(I1353:I1364)</f>
        <v>53397</v>
      </c>
      <c r="J1365" s="156">
        <f t="shared" si="245"/>
        <v>60860</v>
      </c>
      <c r="K1365" s="159">
        <f>SUM(K1353:K1364)</f>
        <v>52658</v>
      </c>
    </row>
  </sheetData>
  <mergeCells count="1">
    <mergeCell ref="A1:K1"/>
  </mergeCells>
  <pageMargins left="0.78740157480314965" right="0.78740157480314965" top="0.78740157480314965" bottom="0.78740157480314965" header="0.31496062992125984" footer="0.31496062992125984"/>
  <pageSetup paperSize="9" scale="91"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2016</vt:lpstr>
      <vt:lpstr>2017</vt:lpstr>
      <vt:lpstr>2018</vt:lpstr>
    </vt:vector>
  </TitlesOfParts>
  <Company>FNOL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63089</dc:creator>
  <cp:lastModifiedBy>Uživatel systému Windows</cp:lastModifiedBy>
  <cp:lastPrinted>2017-02-27T07:52:55Z</cp:lastPrinted>
  <dcterms:created xsi:type="dcterms:W3CDTF">2017-02-14T13:05:58Z</dcterms:created>
  <dcterms:modified xsi:type="dcterms:W3CDTF">2020-01-10T11:02:02Z</dcterms:modified>
</cp:coreProperties>
</file>