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020" sheetId="5" r:id="rId1"/>
  </sheets>
  <definedNames>
    <definedName name="_xlnm._FilterDatabase" localSheetId="0" hidden="1">'2020'!$A$1:$M$22</definedName>
  </definedNames>
  <calcPr calcId="125725"/>
</workbook>
</file>

<file path=xl/calcChain.xml><?xml version="1.0" encoding="utf-8"?>
<calcChain xmlns="http://schemas.openxmlformats.org/spreadsheetml/2006/main">
  <c r="C1203" i="5"/>
  <c r="D1203" s="1"/>
  <c r="C1204" s="1"/>
  <c r="D1204" s="1"/>
  <c r="C1205" s="1"/>
  <c r="D1205" s="1"/>
  <c r="C1206" s="1"/>
  <c r="D1206" s="1"/>
  <c r="C1207" s="1"/>
  <c r="D1207" s="1"/>
  <c r="C1208" s="1"/>
  <c r="D1208" s="1"/>
  <c r="C1209" s="1"/>
  <c r="D1209" s="1"/>
  <c r="C1210" s="1"/>
  <c r="D1210" s="1"/>
  <c r="D1211" s="1"/>
  <c r="C1212" s="1"/>
  <c r="D1212" s="1"/>
  <c r="C1213" s="1"/>
  <c r="D1213" s="1"/>
  <c r="L1214"/>
  <c r="J1214"/>
  <c r="K1214" s="1"/>
  <c r="I1214"/>
  <c r="F1214"/>
  <c r="E1214"/>
  <c r="K1213"/>
  <c r="G1213"/>
  <c r="K1212"/>
  <c r="G1212"/>
  <c r="K1211"/>
  <c r="G1211"/>
  <c r="K1210"/>
  <c r="G1210"/>
  <c r="K1209"/>
  <c r="G1209"/>
  <c r="K1208"/>
  <c r="G1208"/>
  <c r="K1207"/>
  <c r="G1207"/>
  <c r="K1206"/>
  <c r="G1206"/>
  <c r="K1205"/>
  <c r="G1205"/>
  <c r="K1204"/>
  <c r="G1204"/>
  <c r="K1203"/>
  <c r="G1203"/>
  <c r="K1202"/>
  <c r="G1202"/>
  <c r="L1456"/>
  <c r="J1456"/>
  <c r="I1456"/>
  <c r="F1456"/>
  <c r="E1456"/>
  <c r="K1455"/>
  <c r="G1455"/>
  <c r="K1454"/>
  <c r="G1454"/>
  <c r="K1453"/>
  <c r="G1453"/>
  <c r="K1452"/>
  <c r="G1452"/>
  <c r="K1451"/>
  <c r="G1451"/>
  <c r="K1450"/>
  <c r="G1450"/>
  <c r="K1449"/>
  <c r="G1449"/>
  <c r="K1448"/>
  <c r="G1448"/>
  <c r="K1447"/>
  <c r="G1447"/>
  <c r="K1446"/>
  <c r="G1446"/>
  <c r="K1445"/>
  <c r="G1445"/>
  <c r="K1444"/>
  <c r="G1444"/>
  <c r="D1444"/>
  <c r="C1445" s="1"/>
  <c r="D1445" s="1"/>
  <c r="C1446" s="1"/>
  <c r="D1446" s="1"/>
  <c r="C1447" s="1"/>
  <c r="C1448" s="1"/>
  <c r="D1448" s="1"/>
  <c r="C1449" s="1"/>
  <c r="D1449" s="1"/>
  <c r="C1450" s="1"/>
  <c r="D1450" s="1"/>
  <c r="C1451" s="1"/>
  <c r="D1451" s="1"/>
  <c r="C1452" s="1"/>
  <c r="D1452" s="1"/>
  <c r="C1453" s="1"/>
  <c r="D1453" s="1"/>
  <c r="C1454" s="1"/>
  <c r="D1454" s="1"/>
  <c r="C1455" s="1"/>
  <c r="D1455" s="1"/>
  <c r="L1434"/>
  <c r="J1434"/>
  <c r="I1434"/>
  <c r="F1434"/>
  <c r="E1434"/>
  <c r="K1433"/>
  <c r="G1433"/>
  <c r="K1432"/>
  <c r="G1432"/>
  <c r="K1431"/>
  <c r="G1431"/>
  <c r="K1430"/>
  <c r="G1430"/>
  <c r="K1429"/>
  <c r="G1429"/>
  <c r="K1428"/>
  <c r="G1428"/>
  <c r="K1427"/>
  <c r="G1427"/>
  <c r="K1426"/>
  <c r="G1426"/>
  <c r="K1425"/>
  <c r="G1425"/>
  <c r="K1424"/>
  <c r="G1424"/>
  <c r="K1423"/>
  <c r="G1423"/>
  <c r="K1422"/>
  <c r="G1422"/>
  <c r="D1422"/>
  <c r="C1423" s="1"/>
  <c r="D1423" s="1"/>
  <c r="C1424" s="1"/>
  <c r="D1424" s="1"/>
  <c r="C1425" s="1"/>
  <c r="C1426" s="1"/>
  <c r="D1426" s="1"/>
  <c r="C1427" s="1"/>
  <c r="D1427" s="1"/>
  <c r="C1428" s="1"/>
  <c r="D1428" s="1"/>
  <c r="C1429" s="1"/>
  <c r="D1429" s="1"/>
  <c r="C1430" s="1"/>
  <c r="D1430" s="1"/>
  <c r="C1431" s="1"/>
  <c r="D1431" s="1"/>
  <c r="C1432" s="1"/>
  <c r="D1432" s="1"/>
  <c r="C1433" s="1"/>
  <c r="D1433" s="1"/>
  <c r="L1412"/>
  <c r="J1412"/>
  <c r="I1412"/>
  <c r="F1412"/>
  <c r="E1412"/>
  <c r="K1411"/>
  <c r="G1411"/>
  <c r="K1410"/>
  <c r="G1410"/>
  <c r="K1409"/>
  <c r="G1409"/>
  <c r="K1408"/>
  <c r="G1408"/>
  <c r="K1407"/>
  <c r="G1407"/>
  <c r="K1406"/>
  <c r="G1406"/>
  <c r="K1405"/>
  <c r="G1405"/>
  <c r="K1404"/>
  <c r="G1404"/>
  <c r="K1403"/>
  <c r="G1403"/>
  <c r="K1402"/>
  <c r="G1402"/>
  <c r="K1401"/>
  <c r="G1401"/>
  <c r="K1400"/>
  <c r="G1400"/>
  <c r="D1400"/>
  <c r="C1401" s="1"/>
  <c r="D1401" s="1"/>
  <c r="C1402" s="1"/>
  <c r="D1402" s="1"/>
  <c r="C1403" s="1"/>
  <c r="C1404" s="1"/>
  <c r="D1404" s="1"/>
  <c r="C1405" s="1"/>
  <c r="D1405" s="1"/>
  <c r="C1406" s="1"/>
  <c r="D1406" s="1"/>
  <c r="C1407" s="1"/>
  <c r="D1407" s="1"/>
  <c r="C1408" s="1"/>
  <c r="D1408" s="1"/>
  <c r="C1409" s="1"/>
  <c r="D1409" s="1"/>
  <c r="C1410" s="1"/>
  <c r="D1410" s="1"/>
  <c r="C1411" s="1"/>
  <c r="D1411" s="1"/>
  <c r="L1390"/>
  <c r="J1390"/>
  <c r="I1390"/>
  <c r="F1390"/>
  <c r="E1390"/>
  <c r="K1389"/>
  <c r="G1389"/>
  <c r="K1388"/>
  <c r="G1388"/>
  <c r="K1387"/>
  <c r="G1387"/>
  <c r="K1386"/>
  <c r="G1386"/>
  <c r="K1385"/>
  <c r="G1385"/>
  <c r="K1384"/>
  <c r="G1384"/>
  <c r="K1383"/>
  <c r="G1383"/>
  <c r="K1382"/>
  <c r="G1382"/>
  <c r="K1381"/>
  <c r="G1381"/>
  <c r="K1380"/>
  <c r="G1380"/>
  <c r="K1379"/>
  <c r="G1379"/>
  <c r="K1378"/>
  <c r="G1378"/>
  <c r="D1378"/>
  <c r="C1379" s="1"/>
  <c r="D1379" s="1"/>
  <c r="C1380" s="1"/>
  <c r="D1380" s="1"/>
  <c r="C1381" s="1"/>
  <c r="C1382" s="1"/>
  <c r="D1382" s="1"/>
  <c r="C1383" s="1"/>
  <c r="D1383" s="1"/>
  <c r="C1384" s="1"/>
  <c r="D1384" s="1"/>
  <c r="C1385" s="1"/>
  <c r="D1385" s="1"/>
  <c r="C1386" s="1"/>
  <c r="D1386" s="1"/>
  <c r="C1387" s="1"/>
  <c r="D1387" s="1"/>
  <c r="C1388" s="1"/>
  <c r="D1388" s="1"/>
  <c r="C1389" s="1"/>
  <c r="D1389" s="1"/>
  <c r="G652"/>
  <c r="G1214" l="1"/>
  <c r="K1456"/>
  <c r="K1434"/>
  <c r="G1412"/>
  <c r="G1456"/>
  <c r="G1434"/>
  <c r="K1412"/>
  <c r="K1390"/>
  <c r="G1390"/>
  <c r="G78"/>
  <c r="D495"/>
  <c r="D517"/>
  <c r="D539"/>
  <c r="D561"/>
  <c r="D583"/>
  <c r="D605"/>
  <c r="D628"/>
  <c r="D650"/>
  <c r="E849"/>
  <c r="E827"/>
  <c r="E805"/>
  <c r="E783"/>
  <c r="E761"/>
  <c r="E739"/>
  <c r="E717"/>
  <c r="E695"/>
  <c r="E673"/>
  <c r="E451"/>
  <c r="E429"/>
  <c r="E407"/>
  <c r="E385"/>
  <c r="E363"/>
  <c r="E341"/>
  <c r="G341" s="1"/>
  <c r="E319"/>
  <c r="G319" s="1"/>
  <c r="E297"/>
  <c r="E275"/>
  <c r="E253"/>
  <c r="E231"/>
  <c r="E209"/>
  <c r="E187"/>
  <c r="E165"/>
  <c r="E120"/>
  <c r="E98"/>
  <c r="E76"/>
  <c r="E54"/>
  <c r="E32"/>
  <c r="E10"/>
  <c r="C1360"/>
  <c r="D1360" s="1"/>
  <c r="C1361" s="1"/>
  <c r="D1361" s="1"/>
  <c r="L1368"/>
  <c r="J1368"/>
  <c r="I1368"/>
  <c r="F1368"/>
  <c r="E1368"/>
  <c r="K1367"/>
  <c r="G1367"/>
  <c r="K1366"/>
  <c r="G1366"/>
  <c r="K1365"/>
  <c r="G1365"/>
  <c r="K1364"/>
  <c r="G1364"/>
  <c r="K1363"/>
  <c r="G1363"/>
  <c r="K1362"/>
  <c r="G1362"/>
  <c r="K1361"/>
  <c r="G1361"/>
  <c r="K1360"/>
  <c r="G1360"/>
  <c r="K1359"/>
  <c r="G1359"/>
  <c r="K1358"/>
  <c r="G1358"/>
  <c r="K1357"/>
  <c r="G1357"/>
  <c r="K1356"/>
  <c r="G1356"/>
  <c r="D1356"/>
  <c r="C1357" s="1"/>
  <c r="D1357" s="1"/>
  <c r="C1358" s="1"/>
  <c r="D1358" s="1"/>
  <c r="C1359" s="1"/>
  <c r="D1359" s="1"/>
  <c r="K55"/>
  <c r="K56"/>
  <c r="K57"/>
  <c r="K58"/>
  <c r="K59"/>
  <c r="K60"/>
  <c r="K61"/>
  <c r="K62"/>
  <c r="K63"/>
  <c r="K64"/>
  <c r="C11"/>
  <c r="C12" s="1"/>
  <c r="L1346"/>
  <c r="J1346"/>
  <c r="I1346"/>
  <c r="F1346"/>
  <c r="E1346"/>
  <c r="K1345"/>
  <c r="G1345"/>
  <c r="K1344"/>
  <c r="G1344"/>
  <c r="K1343"/>
  <c r="G1343"/>
  <c r="K1342"/>
  <c r="G1342"/>
  <c r="K1341"/>
  <c r="G1341"/>
  <c r="K1340"/>
  <c r="G1340"/>
  <c r="K1339"/>
  <c r="G1339"/>
  <c r="K1338"/>
  <c r="G1338"/>
  <c r="D1338"/>
  <c r="C1339" s="1"/>
  <c r="D1339" s="1"/>
  <c r="C1340" s="1"/>
  <c r="D1340" s="1"/>
  <c r="C1341" s="1"/>
  <c r="D1341" s="1"/>
  <c r="C1342" s="1"/>
  <c r="D1342" s="1"/>
  <c r="C1343" s="1"/>
  <c r="D1343" s="1"/>
  <c r="C1344" s="1"/>
  <c r="D1344" s="1"/>
  <c r="C1345" s="1"/>
  <c r="D1345" s="1"/>
  <c r="K1337"/>
  <c r="G1337"/>
  <c r="K1336"/>
  <c r="G1336"/>
  <c r="K1335"/>
  <c r="G1335"/>
  <c r="K1334"/>
  <c r="G1334"/>
  <c r="D1334"/>
  <c r="C1335" s="1"/>
  <c r="D1335" s="1"/>
  <c r="C1336" s="1"/>
  <c r="D1336" s="1"/>
  <c r="C1337" s="1"/>
  <c r="D1337" s="1"/>
  <c r="L1324"/>
  <c r="J1324"/>
  <c r="I1324"/>
  <c r="F1324"/>
  <c r="E1324"/>
  <c r="K1323"/>
  <c r="G1323"/>
  <c r="K1322"/>
  <c r="G1322"/>
  <c r="K1321"/>
  <c r="G1321"/>
  <c r="K1320"/>
  <c r="G1320"/>
  <c r="K1319"/>
  <c r="G1319"/>
  <c r="K1318"/>
  <c r="G1318"/>
  <c r="K1317"/>
  <c r="G1317"/>
  <c r="K1316"/>
  <c r="G1316"/>
  <c r="K1315"/>
  <c r="G1315"/>
  <c r="K1314"/>
  <c r="G1314"/>
  <c r="K1313"/>
  <c r="G1313"/>
  <c r="K1312"/>
  <c r="G1312"/>
  <c r="D1312"/>
  <c r="C1313" s="1"/>
  <c r="D1313" s="1"/>
  <c r="C1314" s="1"/>
  <c r="D1314" s="1"/>
  <c r="C1315" s="1"/>
  <c r="D1315" s="1"/>
  <c r="C1316" s="1"/>
  <c r="D1316" s="1"/>
  <c r="C1317" s="1"/>
  <c r="D1317" s="1"/>
  <c r="C1318" s="1"/>
  <c r="D1318" s="1"/>
  <c r="C1319" s="1"/>
  <c r="D1319" s="1"/>
  <c r="C1320" s="1"/>
  <c r="D1320" s="1"/>
  <c r="C1321" s="1"/>
  <c r="D1321" s="1"/>
  <c r="C1322" s="1"/>
  <c r="D1322" s="1"/>
  <c r="C1323" s="1"/>
  <c r="D1323" s="1"/>
  <c r="L1302"/>
  <c r="J1302"/>
  <c r="I1302"/>
  <c r="F1302"/>
  <c r="E1302"/>
  <c r="K1301"/>
  <c r="G1301"/>
  <c r="K1300"/>
  <c r="G1300"/>
  <c r="K1299"/>
  <c r="G1299"/>
  <c r="K1298"/>
  <c r="G1298"/>
  <c r="K1297"/>
  <c r="G1297"/>
  <c r="K1296"/>
  <c r="G1296"/>
  <c r="K1295"/>
  <c r="G1295"/>
  <c r="K1294"/>
  <c r="G1294"/>
  <c r="K1293"/>
  <c r="G1293"/>
  <c r="K1292"/>
  <c r="G1292"/>
  <c r="K1291"/>
  <c r="G1291"/>
  <c r="K1290"/>
  <c r="G1290"/>
  <c r="D1290"/>
  <c r="C1291" s="1"/>
  <c r="D1291" s="1"/>
  <c r="C1292" s="1"/>
  <c r="D1292" s="1"/>
  <c r="C1293" s="1"/>
  <c r="D1293" s="1"/>
  <c r="C1294" s="1"/>
  <c r="D1294" s="1"/>
  <c r="C1295" s="1"/>
  <c r="D1295" s="1"/>
  <c r="C1296" s="1"/>
  <c r="D1296" s="1"/>
  <c r="C1297" s="1"/>
  <c r="D1297" s="1"/>
  <c r="C1298" s="1"/>
  <c r="D1298" s="1"/>
  <c r="C1299" s="1"/>
  <c r="D1299" s="1"/>
  <c r="C1300" s="1"/>
  <c r="D1300" s="1"/>
  <c r="C1301" s="1"/>
  <c r="D1301" s="1"/>
  <c r="L1280"/>
  <c r="J1280"/>
  <c r="I1280"/>
  <c r="F1280"/>
  <c r="E1280"/>
  <c r="K1279"/>
  <c r="G1279"/>
  <c r="K1278"/>
  <c r="G1278"/>
  <c r="K1277"/>
  <c r="G1277"/>
  <c r="K1276"/>
  <c r="G1276"/>
  <c r="K1275"/>
  <c r="G1275"/>
  <c r="K1274"/>
  <c r="G1274"/>
  <c r="K1273"/>
  <c r="G1273"/>
  <c r="K1272"/>
  <c r="G1272"/>
  <c r="K1271"/>
  <c r="G1271"/>
  <c r="K1270"/>
  <c r="G1270"/>
  <c r="K1269"/>
  <c r="G1269"/>
  <c r="K1268"/>
  <c r="G1268"/>
  <c r="D1268"/>
  <c r="C1269" s="1"/>
  <c r="D1269" s="1"/>
  <c r="C1270" s="1"/>
  <c r="D1270" s="1"/>
  <c r="C1271" s="1"/>
  <c r="D1271" s="1"/>
  <c r="C1272" s="1"/>
  <c r="D1272" s="1"/>
  <c r="C1273" s="1"/>
  <c r="D1273" s="1"/>
  <c r="C1274" s="1"/>
  <c r="D1274" s="1"/>
  <c r="C1275" s="1"/>
  <c r="D1275" s="1"/>
  <c r="C1276" s="1"/>
  <c r="D1276" s="1"/>
  <c r="C1277" s="1"/>
  <c r="D1277" s="1"/>
  <c r="C1278" s="1"/>
  <c r="D1278" s="1"/>
  <c r="C1279" s="1"/>
  <c r="D1279" s="1"/>
  <c r="L1258"/>
  <c r="J1258"/>
  <c r="I1258"/>
  <c r="F1258"/>
  <c r="E1258"/>
  <c r="K1257"/>
  <c r="G1257"/>
  <c r="K1256"/>
  <c r="G1256"/>
  <c r="K1255"/>
  <c r="G1255"/>
  <c r="K1254"/>
  <c r="G1254"/>
  <c r="K1253"/>
  <c r="G1253"/>
  <c r="K1252"/>
  <c r="G1252"/>
  <c r="K1251"/>
  <c r="G1251"/>
  <c r="K1250"/>
  <c r="G1250"/>
  <c r="K1249"/>
  <c r="G1249"/>
  <c r="K1248"/>
  <c r="G1248"/>
  <c r="K1247"/>
  <c r="G1247"/>
  <c r="K1246"/>
  <c r="G1246"/>
  <c r="D1246"/>
  <c r="C1247" s="1"/>
  <c r="D1247" s="1"/>
  <c r="C1248" s="1"/>
  <c r="D1248" s="1"/>
  <c r="C1249" s="1"/>
  <c r="D1249" s="1"/>
  <c r="C1250" s="1"/>
  <c r="D1250" s="1"/>
  <c r="C1251" s="1"/>
  <c r="D1251" s="1"/>
  <c r="C1252" s="1"/>
  <c r="D1252" s="1"/>
  <c r="C1253" s="1"/>
  <c r="D1253" s="1"/>
  <c r="C1254" s="1"/>
  <c r="D1254" s="1"/>
  <c r="C1255" s="1"/>
  <c r="D1255" s="1"/>
  <c r="C1256" s="1"/>
  <c r="D1256" s="1"/>
  <c r="C1257" s="1"/>
  <c r="D1257" s="1"/>
  <c r="L1236"/>
  <c r="J1236"/>
  <c r="I1236"/>
  <c r="F1236"/>
  <c r="E1236"/>
  <c r="K1235"/>
  <c r="G1235"/>
  <c r="K1234"/>
  <c r="G1234"/>
  <c r="K1233"/>
  <c r="G1233"/>
  <c r="K1232"/>
  <c r="G1232"/>
  <c r="K1231"/>
  <c r="G1231"/>
  <c r="K1230"/>
  <c r="G1230"/>
  <c r="K1229"/>
  <c r="G1229"/>
  <c r="K1228"/>
  <c r="G1228"/>
  <c r="K1227"/>
  <c r="G1227"/>
  <c r="K1226"/>
  <c r="G1226"/>
  <c r="K1225"/>
  <c r="G1225"/>
  <c r="K1224"/>
  <c r="G1224"/>
  <c r="D1224"/>
  <c r="C1225" s="1"/>
  <c r="D1225" s="1"/>
  <c r="C1226" s="1"/>
  <c r="D1226" s="1"/>
  <c r="C1227" s="1"/>
  <c r="D1227" s="1"/>
  <c r="C1228" s="1"/>
  <c r="D1228" s="1"/>
  <c r="C1229" s="1"/>
  <c r="D1229" s="1"/>
  <c r="C1230" s="1"/>
  <c r="D1230" s="1"/>
  <c r="C1231" s="1"/>
  <c r="D1231" s="1"/>
  <c r="C1232" s="1"/>
  <c r="D1232" s="1"/>
  <c r="C1233" s="1"/>
  <c r="D1233" s="1"/>
  <c r="C1234" s="1"/>
  <c r="D1234" s="1"/>
  <c r="C1235" s="1"/>
  <c r="D1235" s="1"/>
  <c r="L1192"/>
  <c r="J1192"/>
  <c r="I1192"/>
  <c r="F1192"/>
  <c r="E1192"/>
  <c r="K1191"/>
  <c r="G1191"/>
  <c r="K1190"/>
  <c r="G1190"/>
  <c r="K1189"/>
  <c r="G1189"/>
  <c r="K1188"/>
  <c r="G1188"/>
  <c r="K1187"/>
  <c r="G1187"/>
  <c r="K1186"/>
  <c r="G1186"/>
  <c r="K1185"/>
  <c r="G1185"/>
  <c r="K1184"/>
  <c r="G1184"/>
  <c r="K1183"/>
  <c r="G1183"/>
  <c r="K1182"/>
  <c r="G1182"/>
  <c r="K1181"/>
  <c r="G1181"/>
  <c r="K1180"/>
  <c r="G1180"/>
  <c r="D1180"/>
  <c r="C1181" s="1"/>
  <c r="D1181" s="1"/>
  <c r="C1182" s="1"/>
  <c r="D1182" s="1"/>
  <c r="C1183" s="1"/>
  <c r="D1183" s="1"/>
  <c r="C1184" s="1"/>
  <c r="D1184" s="1"/>
  <c r="C1185" s="1"/>
  <c r="D1185" s="1"/>
  <c r="C1186" s="1"/>
  <c r="D1186" s="1"/>
  <c r="C1187" s="1"/>
  <c r="D1187" s="1"/>
  <c r="C1188" s="1"/>
  <c r="D1188" s="1"/>
  <c r="C1189" s="1"/>
  <c r="D1189" s="1"/>
  <c r="C1190" s="1"/>
  <c r="D1190" s="1"/>
  <c r="C1191" s="1"/>
  <c r="D1191" s="1"/>
  <c r="L1170"/>
  <c r="J1170"/>
  <c r="I1170"/>
  <c r="F1170"/>
  <c r="E1170"/>
  <c r="K1169"/>
  <c r="G1169"/>
  <c r="K1168"/>
  <c r="G1168"/>
  <c r="K1167"/>
  <c r="G1167"/>
  <c r="K1166"/>
  <c r="G1166"/>
  <c r="K1165"/>
  <c r="G1165"/>
  <c r="K1164"/>
  <c r="G1164"/>
  <c r="K1163"/>
  <c r="G1163"/>
  <c r="K1162"/>
  <c r="G1162"/>
  <c r="K1161"/>
  <c r="G1161"/>
  <c r="K1160"/>
  <c r="G1160"/>
  <c r="K1159"/>
  <c r="G1159"/>
  <c r="K1158"/>
  <c r="G1158"/>
  <c r="D1158"/>
  <c r="C1159" s="1"/>
  <c r="D1159" s="1"/>
  <c r="C1160" s="1"/>
  <c r="D1160" s="1"/>
  <c r="C1161" s="1"/>
  <c r="D1161" s="1"/>
  <c r="C1162" s="1"/>
  <c r="D1162" s="1"/>
  <c r="C1163" s="1"/>
  <c r="D1163" s="1"/>
  <c r="C1164" s="1"/>
  <c r="D1164" s="1"/>
  <c r="C1165" s="1"/>
  <c r="D1165" s="1"/>
  <c r="C1166" s="1"/>
  <c r="D1166" s="1"/>
  <c r="C1167" s="1"/>
  <c r="D1167" s="1"/>
  <c r="C1168" s="1"/>
  <c r="D1168" s="1"/>
  <c r="C1169" s="1"/>
  <c r="D1169" s="1"/>
  <c r="L1148"/>
  <c r="J1148"/>
  <c r="I1148"/>
  <c r="F1148"/>
  <c r="E1148"/>
  <c r="K1147"/>
  <c r="G1147"/>
  <c r="K1146"/>
  <c r="G1146"/>
  <c r="K1145"/>
  <c r="G1145"/>
  <c r="K1144"/>
  <c r="G1144"/>
  <c r="K1143"/>
  <c r="G1143"/>
  <c r="K1142"/>
  <c r="G1142"/>
  <c r="K1141"/>
  <c r="G1141"/>
  <c r="K1140"/>
  <c r="G1140"/>
  <c r="K1139"/>
  <c r="G1139"/>
  <c r="K1138"/>
  <c r="G1138"/>
  <c r="K1137"/>
  <c r="G1137"/>
  <c r="K1136"/>
  <c r="G1136"/>
  <c r="D1136"/>
  <c r="C1137" s="1"/>
  <c r="D1137" s="1"/>
  <c r="C1138" s="1"/>
  <c r="D1138" s="1"/>
  <c r="C1139" s="1"/>
  <c r="D1139" s="1"/>
  <c r="C1140" s="1"/>
  <c r="D1140" s="1"/>
  <c r="C1141" s="1"/>
  <c r="D1141" s="1"/>
  <c r="C1142" s="1"/>
  <c r="D1142" s="1"/>
  <c r="C1143" s="1"/>
  <c r="D1143" s="1"/>
  <c r="C1144" s="1"/>
  <c r="D1144" s="1"/>
  <c r="C1145" s="1"/>
  <c r="D1145" s="1"/>
  <c r="C1146" s="1"/>
  <c r="D1146" s="1"/>
  <c r="C1147" s="1"/>
  <c r="D1147" s="1"/>
  <c r="L1126"/>
  <c r="J1126"/>
  <c r="I1126"/>
  <c r="F1126"/>
  <c r="E1126"/>
  <c r="K1125"/>
  <c r="G1125"/>
  <c r="K1124"/>
  <c r="G1124"/>
  <c r="K1123"/>
  <c r="G1123"/>
  <c r="K1122"/>
  <c r="G1122"/>
  <c r="K1121"/>
  <c r="G1121"/>
  <c r="K1120"/>
  <c r="G1120"/>
  <c r="K1119"/>
  <c r="G1119"/>
  <c r="K1118"/>
  <c r="G1118"/>
  <c r="K1117"/>
  <c r="G1117"/>
  <c r="K1116"/>
  <c r="G1116"/>
  <c r="K1115"/>
  <c r="G1115"/>
  <c r="K1114"/>
  <c r="G1114"/>
  <c r="D1114"/>
  <c r="C1115" s="1"/>
  <c r="D1115" s="1"/>
  <c r="C1116" s="1"/>
  <c r="D1116" s="1"/>
  <c r="C1117" s="1"/>
  <c r="D1117" s="1"/>
  <c r="C1118" s="1"/>
  <c r="D1118" s="1"/>
  <c r="C1119" s="1"/>
  <c r="D1119" s="1"/>
  <c r="C1120" s="1"/>
  <c r="D1120" s="1"/>
  <c r="C1121" s="1"/>
  <c r="D1121" s="1"/>
  <c r="C1122" s="1"/>
  <c r="D1122" s="1"/>
  <c r="C1123" s="1"/>
  <c r="D1123" s="1"/>
  <c r="C1124" s="1"/>
  <c r="D1124" s="1"/>
  <c r="C1125" s="1"/>
  <c r="D1125" s="1"/>
  <c r="L1104"/>
  <c r="J1104"/>
  <c r="I1104"/>
  <c r="F1104"/>
  <c r="E1104"/>
  <c r="K1103"/>
  <c r="G1103"/>
  <c r="K1102"/>
  <c r="G1102"/>
  <c r="K1101"/>
  <c r="G1101"/>
  <c r="K1100"/>
  <c r="G1100"/>
  <c r="K1099"/>
  <c r="G1099"/>
  <c r="K1098"/>
  <c r="G1098"/>
  <c r="K1097"/>
  <c r="G1097"/>
  <c r="K1096"/>
  <c r="G1096"/>
  <c r="K1095"/>
  <c r="G1095"/>
  <c r="K1094"/>
  <c r="G1094"/>
  <c r="K1093"/>
  <c r="G1093"/>
  <c r="K1092"/>
  <c r="G1092"/>
  <c r="D1092"/>
  <c r="C1093" s="1"/>
  <c r="D1093" s="1"/>
  <c r="C1094" s="1"/>
  <c r="D1094" s="1"/>
  <c r="C1095" s="1"/>
  <c r="D1095" s="1"/>
  <c r="C1096" s="1"/>
  <c r="D1096" s="1"/>
  <c r="C1097" s="1"/>
  <c r="D1097" s="1"/>
  <c r="C1098" s="1"/>
  <c r="D1098" s="1"/>
  <c r="C1099" s="1"/>
  <c r="D1099" s="1"/>
  <c r="C1100" s="1"/>
  <c r="D1100" s="1"/>
  <c r="C1101" s="1"/>
  <c r="D1101" s="1"/>
  <c r="C1102" s="1"/>
  <c r="D1102" s="1"/>
  <c r="C1103" s="1"/>
  <c r="D1103" s="1"/>
  <c r="L1082"/>
  <c r="J1082"/>
  <c r="I1082"/>
  <c r="F1082"/>
  <c r="E1082"/>
  <c r="K1081"/>
  <c r="G1081"/>
  <c r="K1080"/>
  <c r="G1080"/>
  <c r="K1079"/>
  <c r="G1079"/>
  <c r="K1078"/>
  <c r="G1078"/>
  <c r="K1077"/>
  <c r="G1077"/>
  <c r="K1076"/>
  <c r="G1076"/>
  <c r="K1075"/>
  <c r="G1075"/>
  <c r="K1074"/>
  <c r="G1074"/>
  <c r="K1073"/>
  <c r="G1073"/>
  <c r="K1072"/>
  <c r="G1072"/>
  <c r="K1071"/>
  <c r="G1071"/>
  <c r="K1070"/>
  <c r="G1070"/>
  <c r="D1070"/>
  <c r="C1071" s="1"/>
  <c r="D1071" s="1"/>
  <c r="C1072" s="1"/>
  <c r="D1072" s="1"/>
  <c r="C1073" s="1"/>
  <c r="D1073" s="1"/>
  <c r="C1074" s="1"/>
  <c r="D1074" s="1"/>
  <c r="C1075" s="1"/>
  <c r="D1075" s="1"/>
  <c r="C1076" s="1"/>
  <c r="D1076" s="1"/>
  <c r="C1077" s="1"/>
  <c r="D1077" s="1"/>
  <c r="C1078" s="1"/>
  <c r="D1078" s="1"/>
  <c r="C1079" s="1"/>
  <c r="D1079" s="1"/>
  <c r="C1080" s="1"/>
  <c r="D1080" s="1"/>
  <c r="C1081" s="1"/>
  <c r="D1081" s="1"/>
  <c r="L1060"/>
  <c r="J1060"/>
  <c r="I1060"/>
  <c r="F1060"/>
  <c r="E1060"/>
  <c r="K1059"/>
  <c r="G1059"/>
  <c r="K1058"/>
  <c r="G1058"/>
  <c r="K1057"/>
  <c r="G1057"/>
  <c r="K1056"/>
  <c r="G1056"/>
  <c r="K1055"/>
  <c r="G1055"/>
  <c r="K1054"/>
  <c r="G1054"/>
  <c r="K1053"/>
  <c r="G1053"/>
  <c r="K1052"/>
  <c r="G1052"/>
  <c r="K1051"/>
  <c r="G1051"/>
  <c r="K1050"/>
  <c r="G1050"/>
  <c r="K1049"/>
  <c r="G1049"/>
  <c r="K1048"/>
  <c r="G1048"/>
  <c r="D1048"/>
  <c r="C1049" s="1"/>
  <c r="D1049" s="1"/>
  <c r="C1050" s="1"/>
  <c r="D1050" s="1"/>
  <c r="C1051" s="1"/>
  <c r="D1051" s="1"/>
  <c r="C1052" s="1"/>
  <c r="D1052" s="1"/>
  <c r="C1053" s="1"/>
  <c r="D1053" s="1"/>
  <c r="C1054" s="1"/>
  <c r="D1054" s="1"/>
  <c r="C1055" s="1"/>
  <c r="D1055" s="1"/>
  <c r="C1056" s="1"/>
  <c r="D1056" s="1"/>
  <c r="C1057" s="1"/>
  <c r="D1057" s="1"/>
  <c r="C1058" s="1"/>
  <c r="D1058" s="1"/>
  <c r="C1059" s="1"/>
  <c r="D1059" s="1"/>
  <c r="L1038"/>
  <c r="J1038"/>
  <c r="I1038"/>
  <c r="F1038"/>
  <c r="E1038"/>
  <c r="K1037"/>
  <c r="G1037"/>
  <c r="K1036"/>
  <c r="G1036"/>
  <c r="K1035"/>
  <c r="G1035"/>
  <c r="K1034"/>
  <c r="G1034"/>
  <c r="K1033"/>
  <c r="G1033"/>
  <c r="K1032"/>
  <c r="G1032"/>
  <c r="K1031"/>
  <c r="G1031"/>
  <c r="K1030"/>
  <c r="G1030"/>
  <c r="K1029"/>
  <c r="G1029"/>
  <c r="K1028"/>
  <c r="G1028"/>
  <c r="K1027"/>
  <c r="G1027"/>
  <c r="K1026"/>
  <c r="G1026"/>
  <c r="D1026"/>
  <c r="C1027" s="1"/>
  <c r="D1027" s="1"/>
  <c r="C1028" s="1"/>
  <c r="D1028" s="1"/>
  <c r="C1029" s="1"/>
  <c r="D1029" s="1"/>
  <c r="C1030" s="1"/>
  <c r="D1030" s="1"/>
  <c r="C1031" s="1"/>
  <c r="D1031" s="1"/>
  <c r="C1032" s="1"/>
  <c r="D1032" s="1"/>
  <c r="C1033" s="1"/>
  <c r="D1033" s="1"/>
  <c r="C1034" s="1"/>
  <c r="D1034" s="1"/>
  <c r="C1035" s="1"/>
  <c r="D1035" s="1"/>
  <c r="C1036" s="1"/>
  <c r="D1036" s="1"/>
  <c r="C1037" s="1"/>
  <c r="D1037" s="1"/>
  <c r="L1016"/>
  <c r="J1016"/>
  <c r="I1016"/>
  <c r="F1016"/>
  <c r="E1016"/>
  <c r="K1015"/>
  <c r="G1015"/>
  <c r="K1014"/>
  <c r="G1014"/>
  <c r="K1013"/>
  <c r="G1013"/>
  <c r="K1012"/>
  <c r="G1012"/>
  <c r="K1011"/>
  <c r="G1011"/>
  <c r="K1010"/>
  <c r="G1010"/>
  <c r="K1009"/>
  <c r="G1009"/>
  <c r="K1008"/>
  <c r="G1008"/>
  <c r="K1007"/>
  <c r="G1007"/>
  <c r="K1006"/>
  <c r="G1006"/>
  <c r="K1005"/>
  <c r="G1005"/>
  <c r="K1004"/>
  <c r="G1004"/>
  <c r="D1004"/>
  <c r="C1005" s="1"/>
  <c r="D1005" s="1"/>
  <c r="C1006" s="1"/>
  <c r="D1006" s="1"/>
  <c r="C1007" s="1"/>
  <c r="D1007" s="1"/>
  <c r="C1008" s="1"/>
  <c r="D1008" s="1"/>
  <c r="C1009" s="1"/>
  <c r="D1009" s="1"/>
  <c r="C1010" s="1"/>
  <c r="D1010" s="1"/>
  <c r="C1011" s="1"/>
  <c r="D1011" s="1"/>
  <c r="C1012" s="1"/>
  <c r="D1012" s="1"/>
  <c r="C1013" s="1"/>
  <c r="D1013" s="1"/>
  <c r="C1014" s="1"/>
  <c r="D1014" s="1"/>
  <c r="C1015" s="1"/>
  <c r="D1015" s="1"/>
  <c r="L993"/>
  <c r="J993"/>
  <c r="I993"/>
  <c r="F993"/>
  <c r="E993"/>
  <c r="K992"/>
  <c r="G992"/>
  <c r="K991"/>
  <c r="G991"/>
  <c r="K990"/>
  <c r="G990"/>
  <c r="K989"/>
  <c r="G989"/>
  <c r="K988"/>
  <c r="G988"/>
  <c r="K987"/>
  <c r="G987"/>
  <c r="K986"/>
  <c r="G986"/>
  <c r="K985"/>
  <c r="G985"/>
  <c r="K984"/>
  <c r="G984"/>
  <c r="K983"/>
  <c r="G983"/>
  <c r="K982"/>
  <c r="G982"/>
  <c r="K981"/>
  <c r="G981"/>
  <c r="D981"/>
  <c r="C982" s="1"/>
  <c r="D982" s="1"/>
  <c r="C983" s="1"/>
  <c r="D983" s="1"/>
  <c r="C984" s="1"/>
  <c r="D984" s="1"/>
  <c r="C985" s="1"/>
  <c r="D985" s="1"/>
  <c r="C986" s="1"/>
  <c r="D986" s="1"/>
  <c r="C987" s="1"/>
  <c r="D987" s="1"/>
  <c r="C988" s="1"/>
  <c r="D988" s="1"/>
  <c r="C989" s="1"/>
  <c r="D989" s="1"/>
  <c r="C990" s="1"/>
  <c r="D990" s="1"/>
  <c r="C991" s="1"/>
  <c r="D991" s="1"/>
  <c r="C992" s="1"/>
  <c r="D992" s="1"/>
  <c r="L971"/>
  <c r="J971"/>
  <c r="I971"/>
  <c r="F971"/>
  <c r="E971"/>
  <c r="K970"/>
  <c r="G970"/>
  <c r="K969"/>
  <c r="G969"/>
  <c r="K968"/>
  <c r="G968"/>
  <c r="K967"/>
  <c r="G967"/>
  <c r="K966"/>
  <c r="G966"/>
  <c r="K965"/>
  <c r="G965"/>
  <c r="K964"/>
  <c r="G964"/>
  <c r="K963"/>
  <c r="G963"/>
  <c r="K962"/>
  <c r="G962"/>
  <c r="K961"/>
  <c r="G961"/>
  <c r="K960"/>
  <c r="G960"/>
  <c r="K959"/>
  <c r="G959"/>
  <c r="D959"/>
  <c r="C960" s="1"/>
  <c r="D960" s="1"/>
  <c r="C961" s="1"/>
  <c r="D961" s="1"/>
  <c r="C962" s="1"/>
  <c r="D962" s="1"/>
  <c r="C963" s="1"/>
  <c r="D963" s="1"/>
  <c r="C964" s="1"/>
  <c r="D964" s="1"/>
  <c r="C965" s="1"/>
  <c r="D965" s="1"/>
  <c r="C966" s="1"/>
  <c r="D966" s="1"/>
  <c r="C967" s="1"/>
  <c r="D967" s="1"/>
  <c r="C968" s="1"/>
  <c r="D968" s="1"/>
  <c r="C969" s="1"/>
  <c r="D969" s="1"/>
  <c r="C970" s="1"/>
  <c r="D970" s="1"/>
  <c r="L949"/>
  <c r="J949"/>
  <c r="I949"/>
  <c r="F949"/>
  <c r="E949"/>
  <c r="K948"/>
  <c r="G948"/>
  <c r="K947"/>
  <c r="G947"/>
  <c r="K946"/>
  <c r="G946"/>
  <c r="K945"/>
  <c r="G945"/>
  <c r="K944"/>
  <c r="G944"/>
  <c r="K943"/>
  <c r="G943"/>
  <c r="K942"/>
  <c r="G942"/>
  <c r="K941"/>
  <c r="G941"/>
  <c r="K940"/>
  <c r="G940"/>
  <c r="K939"/>
  <c r="G939"/>
  <c r="K938"/>
  <c r="G938"/>
  <c r="K937"/>
  <c r="G937"/>
  <c r="D937"/>
  <c r="C938" s="1"/>
  <c r="D938" s="1"/>
  <c r="C939" s="1"/>
  <c r="D939" s="1"/>
  <c r="C940" s="1"/>
  <c r="D940" s="1"/>
  <c r="C941" s="1"/>
  <c r="D941" s="1"/>
  <c r="C942" s="1"/>
  <c r="D942" s="1"/>
  <c r="C943" s="1"/>
  <c r="D943" s="1"/>
  <c r="C944" s="1"/>
  <c r="D944" s="1"/>
  <c r="C945" s="1"/>
  <c r="D945" s="1"/>
  <c r="C946" s="1"/>
  <c r="D946" s="1"/>
  <c r="C947" s="1"/>
  <c r="D947" s="1"/>
  <c r="C948" s="1"/>
  <c r="D948" s="1"/>
  <c r="L927"/>
  <c r="J927"/>
  <c r="I927"/>
  <c r="F927"/>
  <c r="E927"/>
  <c r="K926"/>
  <c r="G926"/>
  <c r="K925"/>
  <c r="G925"/>
  <c r="K924"/>
  <c r="G924"/>
  <c r="K923"/>
  <c r="G923"/>
  <c r="K922"/>
  <c r="G922"/>
  <c r="K921"/>
  <c r="G921"/>
  <c r="K920"/>
  <c r="G920"/>
  <c r="K919"/>
  <c r="G919"/>
  <c r="K918"/>
  <c r="G918"/>
  <c r="K917"/>
  <c r="G917"/>
  <c r="K916"/>
  <c r="G916"/>
  <c r="K915"/>
  <c r="G915"/>
  <c r="D915"/>
  <c r="C916" s="1"/>
  <c r="D916" s="1"/>
  <c r="C917" s="1"/>
  <c r="D917" s="1"/>
  <c r="C918" s="1"/>
  <c r="D918" s="1"/>
  <c r="C919" s="1"/>
  <c r="D919" s="1"/>
  <c r="C920" s="1"/>
  <c r="D920" s="1"/>
  <c r="C921" s="1"/>
  <c r="D921" s="1"/>
  <c r="C922" s="1"/>
  <c r="D922" s="1"/>
  <c r="C923" s="1"/>
  <c r="D923" s="1"/>
  <c r="C924" s="1"/>
  <c r="D924" s="1"/>
  <c r="C925" s="1"/>
  <c r="D925" s="1"/>
  <c r="C926" s="1"/>
  <c r="D926" s="1"/>
  <c r="L905"/>
  <c r="J905"/>
  <c r="I905"/>
  <c r="F905"/>
  <c r="E905"/>
  <c r="K904"/>
  <c r="G904"/>
  <c r="K903"/>
  <c r="G903"/>
  <c r="K902"/>
  <c r="G902"/>
  <c r="K901"/>
  <c r="G901"/>
  <c r="K900"/>
  <c r="G900"/>
  <c r="K899"/>
  <c r="G899"/>
  <c r="K898"/>
  <c r="G898"/>
  <c r="K897"/>
  <c r="G897"/>
  <c r="K896"/>
  <c r="G896"/>
  <c r="K895"/>
  <c r="G895"/>
  <c r="K894"/>
  <c r="G894"/>
  <c r="K893"/>
  <c r="G893"/>
  <c r="D893"/>
  <c r="C894" s="1"/>
  <c r="D894" s="1"/>
  <c r="C895" s="1"/>
  <c r="D895" s="1"/>
  <c r="C896" s="1"/>
  <c r="D896" s="1"/>
  <c r="C897" s="1"/>
  <c r="D897" s="1"/>
  <c r="C898" s="1"/>
  <c r="D898" s="1"/>
  <c r="C899" s="1"/>
  <c r="D899" s="1"/>
  <c r="C900" s="1"/>
  <c r="D900" s="1"/>
  <c r="C901" s="1"/>
  <c r="D901" s="1"/>
  <c r="C902" s="1"/>
  <c r="D902" s="1"/>
  <c r="C903" s="1"/>
  <c r="D903" s="1"/>
  <c r="C904" s="1"/>
  <c r="D904" s="1"/>
  <c r="L883"/>
  <c r="J883"/>
  <c r="I883"/>
  <c r="F883"/>
  <c r="E883"/>
  <c r="K882"/>
  <c r="G882"/>
  <c r="K881"/>
  <c r="G881"/>
  <c r="K880"/>
  <c r="G880"/>
  <c r="K879"/>
  <c r="G879"/>
  <c r="K878"/>
  <c r="G878"/>
  <c r="K877"/>
  <c r="G877"/>
  <c r="K876"/>
  <c r="G876"/>
  <c r="K875"/>
  <c r="G875"/>
  <c r="K874"/>
  <c r="G874"/>
  <c r="K873"/>
  <c r="G873"/>
  <c r="K872"/>
  <c r="G872"/>
  <c r="K871"/>
  <c r="G871"/>
  <c r="C872"/>
  <c r="D872" s="1"/>
  <c r="C873" s="1"/>
  <c r="D873" s="1"/>
  <c r="C874" s="1"/>
  <c r="D874" s="1"/>
  <c r="C875" s="1"/>
  <c r="D875" s="1"/>
  <c r="C876" s="1"/>
  <c r="D876" s="1"/>
  <c r="C877" s="1"/>
  <c r="D877" s="1"/>
  <c r="C878" s="1"/>
  <c r="D878" s="1"/>
  <c r="C879" s="1"/>
  <c r="D879" s="1"/>
  <c r="C880" s="1"/>
  <c r="D880" s="1"/>
  <c r="C881" s="1"/>
  <c r="D881" s="1"/>
  <c r="C882" s="1"/>
  <c r="D882" s="1"/>
  <c r="L861"/>
  <c r="J861"/>
  <c r="I861"/>
  <c r="F861"/>
  <c r="K860"/>
  <c r="G860"/>
  <c r="K859"/>
  <c r="G859"/>
  <c r="K858"/>
  <c r="G858"/>
  <c r="K857"/>
  <c r="G857"/>
  <c r="K856"/>
  <c r="G856"/>
  <c r="K855"/>
  <c r="G855"/>
  <c r="K854"/>
  <c r="G854"/>
  <c r="K853"/>
  <c r="G853"/>
  <c r="K852"/>
  <c r="G852"/>
  <c r="K851"/>
  <c r="G851"/>
  <c r="K850"/>
  <c r="K849"/>
  <c r="G849"/>
  <c r="C850"/>
  <c r="C851" s="1"/>
  <c r="D851" s="1"/>
  <c r="C852" s="1"/>
  <c r="D852" s="1"/>
  <c r="C853" s="1"/>
  <c r="D853" s="1"/>
  <c r="C854" s="1"/>
  <c r="D854" s="1"/>
  <c r="C855" s="1"/>
  <c r="D855" s="1"/>
  <c r="C856" s="1"/>
  <c r="D856" s="1"/>
  <c r="C857" s="1"/>
  <c r="D857" s="1"/>
  <c r="C858" s="1"/>
  <c r="D858" s="1"/>
  <c r="C859" s="1"/>
  <c r="D859" s="1"/>
  <c r="C860" s="1"/>
  <c r="D860" s="1"/>
  <c r="L839"/>
  <c r="J839"/>
  <c r="I839"/>
  <c r="F839"/>
  <c r="K838"/>
  <c r="G838"/>
  <c r="K837"/>
  <c r="G837"/>
  <c r="K836"/>
  <c r="G836"/>
  <c r="K835"/>
  <c r="G835"/>
  <c r="K834"/>
  <c r="G834"/>
  <c r="K833"/>
  <c r="G833"/>
  <c r="K832"/>
  <c r="G832"/>
  <c r="K831"/>
  <c r="G831"/>
  <c r="K830"/>
  <c r="G830"/>
  <c r="K829"/>
  <c r="G829"/>
  <c r="K828"/>
  <c r="K827"/>
  <c r="G827"/>
  <c r="C828"/>
  <c r="C829" s="1"/>
  <c r="D829" s="1"/>
  <c r="C830" s="1"/>
  <c r="D830" s="1"/>
  <c r="C831" s="1"/>
  <c r="D831" s="1"/>
  <c r="C832" s="1"/>
  <c r="D832" s="1"/>
  <c r="C833" s="1"/>
  <c r="D833" s="1"/>
  <c r="C834" s="1"/>
  <c r="D834" s="1"/>
  <c r="C835" s="1"/>
  <c r="D835" s="1"/>
  <c r="C836" s="1"/>
  <c r="D836" s="1"/>
  <c r="C837" s="1"/>
  <c r="D837" s="1"/>
  <c r="C838" s="1"/>
  <c r="D838" s="1"/>
  <c r="L817"/>
  <c r="J817"/>
  <c r="I817"/>
  <c r="F817"/>
  <c r="K816"/>
  <c r="G816"/>
  <c r="K815"/>
  <c r="G815"/>
  <c r="K814"/>
  <c r="G814"/>
  <c r="K813"/>
  <c r="G813"/>
  <c r="K812"/>
  <c r="G812"/>
  <c r="K811"/>
  <c r="G811"/>
  <c r="K810"/>
  <c r="G810"/>
  <c r="K809"/>
  <c r="G809"/>
  <c r="K808"/>
  <c r="G808"/>
  <c r="K807"/>
  <c r="G807"/>
  <c r="K806"/>
  <c r="K805"/>
  <c r="G805"/>
  <c r="C806"/>
  <c r="C807" s="1"/>
  <c r="D807" s="1"/>
  <c r="C808" s="1"/>
  <c r="D808" s="1"/>
  <c r="C809" s="1"/>
  <c r="D809" s="1"/>
  <c r="C810" s="1"/>
  <c r="D810" s="1"/>
  <c r="C811" s="1"/>
  <c r="D811" s="1"/>
  <c r="C812" s="1"/>
  <c r="D812" s="1"/>
  <c r="C813" s="1"/>
  <c r="D813" s="1"/>
  <c r="C814" s="1"/>
  <c r="D814" s="1"/>
  <c r="C815" s="1"/>
  <c r="D815" s="1"/>
  <c r="C816" s="1"/>
  <c r="D816" s="1"/>
  <c r="L795"/>
  <c r="J795"/>
  <c r="I795"/>
  <c r="F795"/>
  <c r="K794"/>
  <c r="G794"/>
  <c r="K793"/>
  <c r="G793"/>
  <c r="K792"/>
  <c r="G792"/>
  <c r="K791"/>
  <c r="G791"/>
  <c r="K790"/>
  <c r="G790"/>
  <c r="K789"/>
  <c r="G789"/>
  <c r="K788"/>
  <c r="G788"/>
  <c r="K787"/>
  <c r="G787"/>
  <c r="K786"/>
  <c r="G786"/>
  <c r="K785"/>
  <c r="G785"/>
  <c r="K784"/>
  <c r="K783"/>
  <c r="G783"/>
  <c r="C784"/>
  <c r="C785" s="1"/>
  <c r="D785" s="1"/>
  <c r="C786" s="1"/>
  <c r="D786" s="1"/>
  <c r="C787" s="1"/>
  <c r="D787" s="1"/>
  <c r="C788" s="1"/>
  <c r="D788" s="1"/>
  <c r="C789" s="1"/>
  <c r="D789" s="1"/>
  <c r="C790" s="1"/>
  <c r="D790" s="1"/>
  <c r="C791" s="1"/>
  <c r="D791" s="1"/>
  <c r="C792" s="1"/>
  <c r="D792" s="1"/>
  <c r="C793" s="1"/>
  <c r="D793" s="1"/>
  <c r="C794" s="1"/>
  <c r="D794" s="1"/>
  <c r="L773"/>
  <c r="J773"/>
  <c r="I773"/>
  <c r="F773"/>
  <c r="K772"/>
  <c r="G772"/>
  <c r="K771"/>
  <c r="G771"/>
  <c r="K770"/>
  <c r="G770"/>
  <c r="K769"/>
  <c r="G769"/>
  <c r="K768"/>
  <c r="G768"/>
  <c r="K767"/>
  <c r="G767"/>
  <c r="K766"/>
  <c r="G766"/>
  <c r="K765"/>
  <c r="G765"/>
  <c r="K764"/>
  <c r="G764"/>
  <c r="K763"/>
  <c r="G763"/>
  <c r="K762"/>
  <c r="K761"/>
  <c r="C762"/>
  <c r="C763" s="1"/>
  <c r="D763" s="1"/>
  <c r="C764" s="1"/>
  <c r="D764" s="1"/>
  <c r="C765" s="1"/>
  <c r="D765" s="1"/>
  <c r="C766" s="1"/>
  <c r="D766" s="1"/>
  <c r="C767" s="1"/>
  <c r="D767" s="1"/>
  <c r="C768" s="1"/>
  <c r="D768" s="1"/>
  <c r="C769" s="1"/>
  <c r="D769" s="1"/>
  <c r="C770" s="1"/>
  <c r="D770" s="1"/>
  <c r="C771" s="1"/>
  <c r="D771" s="1"/>
  <c r="C772" s="1"/>
  <c r="D772" s="1"/>
  <c r="L751"/>
  <c r="J751"/>
  <c r="I751"/>
  <c r="F751"/>
  <c r="K750"/>
  <c r="G750"/>
  <c r="K749"/>
  <c r="G749"/>
  <c r="K748"/>
  <c r="G748"/>
  <c r="K747"/>
  <c r="G747"/>
  <c r="K746"/>
  <c r="G746"/>
  <c r="K745"/>
  <c r="G745"/>
  <c r="K744"/>
  <c r="G744"/>
  <c r="K743"/>
  <c r="G743"/>
  <c r="K742"/>
  <c r="G742"/>
  <c r="K741"/>
  <c r="G741"/>
  <c r="K740"/>
  <c r="K739"/>
  <c r="G739"/>
  <c r="C740"/>
  <c r="C741" s="1"/>
  <c r="D741" s="1"/>
  <c r="C742" s="1"/>
  <c r="D742" s="1"/>
  <c r="C743" s="1"/>
  <c r="D743" s="1"/>
  <c r="C744" s="1"/>
  <c r="D744" s="1"/>
  <c r="C745" s="1"/>
  <c r="D745" s="1"/>
  <c r="C746" s="1"/>
  <c r="D746" s="1"/>
  <c r="C747" s="1"/>
  <c r="D747" s="1"/>
  <c r="C748" s="1"/>
  <c r="D748" s="1"/>
  <c r="C749" s="1"/>
  <c r="D749" s="1"/>
  <c r="C750" s="1"/>
  <c r="D750" s="1"/>
  <c r="L729"/>
  <c r="J729"/>
  <c r="I729"/>
  <c r="F729"/>
  <c r="K728"/>
  <c r="G728"/>
  <c r="K727"/>
  <c r="G727"/>
  <c r="K726"/>
  <c r="G726"/>
  <c r="K725"/>
  <c r="G725"/>
  <c r="K724"/>
  <c r="G724"/>
  <c r="K723"/>
  <c r="G723"/>
  <c r="K722"/>
  <c r="G722"/>
  <c r="K721"/>
  <c r="G721"/>
  <c r="K720"/>
  <c r="G720"/>
  <c r="K719"/>
  <c r="G719"/>
  <c r="K718"/>
  <c r="K717"/>
  <c r="G717"/>
  <c r="C718"/>
  <c r="C719" s="1"/>
  <c r="D719" s="1"/>
  <c r="C720" s="1"/>
  <c r="D720" s="1"/>
  <c r="C721" s="1"/>
  <c r="D721" s="1"/>
  <c r="C722" s="1"/>
  <c r="D722" s="1"/>
  <c r="C723" s="1"/>
  <c r="D723" s="1"/>
  <c r="C724" s="1"/>
  <c r="D724" s="1"/>
  <c r="C725" s="1"/>
  <c r="D725" s="1"/>
  <c r="C726" s="1"/>
  <c r="D726" s="1"/>
  <c r="C727" s="1"/>
  <c r="D727" s="1"/>
  <c r="C728" s="1"/>
  <c r="D728" s="1"/>
  <c r="L707"/>
  <c r="J707"/>
  <c r="I707"/>
  <c r="F707"/>
  <c r="K706"/>
  <c r="G706"/>
  <c r="K705"/>
  <c r="G705"/>
  <c r="K704"/>
  <c r="G704"/>
  <c r="K703"/>
  <c r="G703"/>
  <c r="K702"/>
  <c r="G702"/>
  <c r="K701"/>
  <c r="G701"/>
  <c r="K700"/>
  <c r="G700"/>
  <c r="K699"/>
  <c r="G699"/>
  <c r="K698"/>
  <c r="G698"/>
  <c r="K697"/>
  <c r="G697"/>
  <c r="K696"/>
  <c r="K695"/>
  <c r="G695"/>
  <c r="C696"/>
  <c r="C697" s="1"/>
  <c r="D697" s="1"/>
  <c r="C698" s="1"/>
  <c r="D698" s="1"/>
  <c r="C699" s="1"/>
  <c r="D699" s="1"/>
  <c r="C700" s="1"/>
  <c r="D700" s="1"/>
  <c r="C701" s="1"/>
  <c r="D701" s="1"/>
  <c r="C702" s="1"/>
  <c r="D702" s="1"/>
  <c r="C703" s="1"/>
  <c r="D703" s="1"/>
  <c r="C704" s="1"/>
  <c r="D704" s="1"/>
  <c r="C705" s="1"/>
  <c r="D705" s="1"/>
  <c r="C706" s="1"/>
  <c r="D706" s="1"/>
  <c r="L685"/>
  <c r="J685"/>
  <c r="I685"/>
  <c r="F685"/>
  <c r="K684"/>
  <c r="K683"/>
  <c r="G683"/>
  <c r="K682"/>
  <c r="G682"/>
  <c r="K681"/>
  <c r="G681"/>
  <c r="K680"/>
  <c r="G680"/>
  <c r="K679"/>
  <c r="G679"/>
  <c r="K678"/>
  <c r="G678"/>
  <c r="K677"/>
  <c r="G677"/>
  <c r="K676"/>
  <c r="G676"/>
  <c r="K675"/>
  <c r="G675"/>
  <c r="K674"/>
  <c r="K673"/>
  <c r="G673"/>
  <c r="C674"/>
  <c r="C675" s="1"/>
  <c r="D675" s="1"/>
  <c r="C676" s="1"/>
  <c r="D676" s="1"/>
  <c r="C677" s="1"/>
  <c r="D677" s="1"/>
  <c r="C678" s="1"/>
  <c r="D678" s="1"/>
  <c r="C679" s="1"/>
  <c r="D679" s="1"/>
  <c r="C680" s="1"/>
  <c r="D680" s="1"/>
  <c r="C681" s="1"/>
  <c r="D681" s="1"/>
  <c r="C682" s="1"/>
  <c r="D682" s="1"/>
  <c r="C683" s="1"/>
  <c r="D683" s="1"/>
  <c r="L662"/>
  <c r="J662"/>
  <c r="I662"/>
  <c r="F662"/>
  <c r="K661"/>
  <c r="G661"/>
  <c r="K660"/>
  <c r="G660"/>
  <c r="K659"/>
  <c r="G659"/>
  <c r="K658"/>
  <c r="G658"/>
  <c r="K657"/>
  <c r="G657"/>
  <c r="K656"/>
  <c r="G656"/>
  <c r="K655"/>
  <c r="G655"/>
  <c r="K654"/>
  <c r="G654"/>
  <c r="K653"/>
  <c r="G653"/>
  <c r="K652"/>
  <c r="K651"/>
  <c r="G651"/>
  <c r="K650"/>
  <c r="G650"/>
  <c r="C651"/>
  <c r="L640"/>
  <c r="J640"/>
  <c r="I640"/>
  <c r="F640"/>
  <c r="E640"/>
  <c r="K639"/>
  <c r="G639"/>
  <c r="K638"/>
  <c r="G638"/>
  <c r="K637"/>
  <c r="G637"/>
  <c r="K636"/>
  <c r="G636"/>
  <c r="K635"/>
  <c r="G635"/>
  <c r="K634"/>
  <c r="G634"/>
  <c r="K633"/>
  <c r="G633"/>
  <c r="K632"/>
  <c r="G632"/>
  <c r="K631"/>
  <c r="G631"/>
  <c r="K630"/>
  <c r="G630"/>
  <c r="K629"/>
  <c r="G629"/>
  <c r="K628"/>
  <c r="G628"/>
  <c r="C629"/>
  <c r="D629" s="1"/>
  <c r="L617"/>
  <c r="J617"/>
  <c r="I617"/>
  <c r="F617"/>
  <c r="E617"/>
  <c r="K616"/>
  <c r="G616"/>
  <c r="K615"/>
  <c r="G615"/>
  <c r="K614"/>
  <c r="G614"/>
  <c r="K613"/>
  <c r="G613"/>
  <c r="K612"/>
  <c r="G612"/>
  <c r="K611"/>
  <c r="G611"/>
  <c r="K610"/>
  <c r="G610"/>
  <c r="K609"/>
  <c r="G609"/>
  <c r="K608"/>
  <c r="G608"/>
  <c r="K607"/>
  <c r="G607"/>
  <c r="K606"/>
  <c r="G606"/>
  <c r="K605"/>
  <c r="G605"/>
  <c r="C606"/>
  <c r="L595"/>
  <c r="J595"/>
  <c r="K595" s="1"/>
  <c r="I595"/>
  <c r="F595"/>
  <c r="E595"/>
  <c r="K594"/>
  <c r="G594"/>
  <c r="K593"/>
  <c r="G593"/>
  <c r="K592"/>
  <c r="G592"/>
  <c r="K591"/>
  <c r="G591"/>
  <c r="K590"/>
  <c r="G590"/>
  <c r="K589"/>
  <c r="G589"/>
  <c r="K588"/>
  <c r="G588"/>
  <c r="K587"/>
  <c r="G587"/>
  <c r="K586"/>
  <c r="G586"/>
  <c r="K585"/>
  <c r="G585"/>
  <c r="K584"/>
  <c r="G584"/>
  <c r="K583"/>
  <c r="G583"/>
  <c r="C584"/>
  <c r="L573"/>
  <c r="J573"/>
  <c r="I573"/>
  <c r="F573"/>
  <c r="E573"/>
  <c r="K572"/>
  <c r="G572"/>
  <c r="K571"/>
  <c r="G571"/>
  <c r="K570"/>
  <c r="G570"/>
  <c r="K569"/>
  <c r="G569"/>
  <c r="K568"/>
  <c r="G568"/>
  <c r="K567"/>
  <c r="G567"/>
  <c r="K566"/>
  <c r="G566"/>
  <c r="K565"/>
  <c r="G565"/>
  <c r="K564"/>
  <c r="G564"/>
  <c r="K563"/>
  <c r="G563"/>
  <c r="K562"/>
  <c r="G562"/>
  <c r="K561"/>
  <c r="G561"/>
  <c r="C562"/>
  <c r="D562" s="1"/>
  <c r="L551"/>
  <c r="J551"/>
  <c r="I551"/>
  <c r="F551"/>
  <c r="E551"/>
  <c r="K550"/>
  <c r="G550"/>
  <c r="K549"/>
  <c r="G549"/>
  <c r="K548"/>
  <c r="G548"/>
  <c r="K547"/>
  <c r="G547"/>
  <c r="K546"/>
  <c r="G546"/>
  <c r="K545"/>
  <c r="G545"/>
  <c r="K544"/>
  <c r="G544"/>
  <c r="K543"/>
  <c r="G543"/>
  <c r="K542"/>
  <c r="G542"/>
  <c r="K541"/>
  <c r="G541"/>
  <c r="K540"/>
  <c r="G540"/>
  <c r="K539"/>
  <c r="G539"/>
  <c r="C540"/>
  <c r="D540" s="1"/>
  <c r="L529"/>
  <c r="J529"/>
  <c r="I529"/>
  <c r="F529"/>
  <c r="E529"/>
  <c r="K528"/>
  <c r="G528"/>
  <c r="K527"/>
  <c r="G527"/>
  <c r="K526"/>
  <c r="G526"/>
  <c r="K525"/>
  <c r="G525"/>
  <c r="K524"/>
  <c r="G524"/>
  <c r="K523"/>
  <c r="G523"/>
  <c r="K522"/>
  <c r="G522"/>
  <c r="K521"/>
  <c r="G521"/>
  <c r="K520"/>
  <c r="G520"/>
  <c r="K519"/>
  <c r="G519"/>
  <c r="K518"/>
  <c r="G518"/>
  <c r="K517"/>
  <c r="G517"/>
  <c r="C518"/>
  <c r="L507"/>
  <c r="J507"/>
  <c r="K507" s="1"/>
  <c r="I507"/>
  <c r="F507"/>
  <c r="E507"/>
  <c r="K506"/>
  <c r="G506"/>
  <c r="K505"/>
  <c r="G505"/>
  <c r="K504"/>
  <c r="G504"/>
  <c r="K503"/>
  <c r="G503"/>
  <c r="K502"/>
  <c r="G502"/>
  <c r="K501"/>
  <c r="G501"/>
  <c r="K500"/>
  <c r="G500"/>
  <c r="K499"/>
  <c r="G499"/>
  <c r="K498"/>
  <c r="G498"/>
  <c r="K497"/>
  <c r="G497"/>
  <c r="K496"/>
  <c r="G496"/>
  <c r="K495"/>
  <c r="G495"/>
  <c r="C496"/>
  <c r="L485"/>
  <c r="J485"/>
  <c r="I485"/>
  <c r="F485"/>
  <c r="K484"/>
  <c r="G484"/>
  <c r="K483"/>
  <c r="G483"/>
  <c r="K482"/>
  <c r="G482"/>
  <c r="K481"/>
  <c r="G481"/>
  <c r="K480"/>
  <c r="G480"/>
  <c r="K479"/>
  <c r="G479"/>
  <c r="K478"/>
  <c r="G478"/>
  <c r="K477"/>
  <c r="G477"/>
  <c r="K476"/>
  <c r="G476"/>
  <c r="K475"/>
  <c r="G475"/>
  <c r="K474"/>
  <c r="K473"/>
  <c r="L463"/>
  <c r="J463"/>
  <c r="I463"/>
  <c r="F463"/>
  <c r="K462"/>
  <c r="K461"/>
  <c r="G461"/>
  <c r="K460"/>
  <c r="G460"/>
  <c r="K459"/>
  <c r="G459"/>
  <c r="K458"/>
  <c r="G458"/>
  <c r="K457"/>
  <c r="G457"/>
  <c r="K456"/>
  <c r="G456"/>
  <c r="K455"/>
  <c r="G455"/>
  <c r="K454"/>
  <c r="G454"/>
  <c r="K453"/>
  <c r="G453"/>
  <c r="K452"/>
  <c r="K451"/>
  <c r="G451"/>
  <c r="C452"/>
  <c r="C453" s="1"/>
  <c r="D453" s="1"/>
  <c r="C454" s="1"/>
  <c r="D454" s="1"/>
  <c r="C455" s="1"/>
  <c r="D455" s="1"/>
  <c r="C456" s="1"/>
  <c r="D456" s="1"/>
  <c r="C457" s="1"/>
  <c r="D457" s="1"/>
  <c r="C458" s="1"/>
  <c r="D458" s="1"/>
  <c r="C459" s="1"/>
  <c r="D459" s="1"/>
  <c r="C460" s="1"/>
  <c r="D460" s="1"/>
  <c r="C461" s="1"/>
  <c r="D461" s="1"/>
  <c r="C462" s="1"/>
  <c r="L441"/>
  <c r="J441"/>
  <c r="I441"/>
  <c r="F441"/>
  <c r="G440"/>
  <c r="K439"/>
  <c r="G439"/>
  <c r="K438"/>
  <c r="G438"/>
  <c r="K437"/>
  <c r="G437"/>
  <c r="K436"/>
  <c r="G436"/>
  <c r="K435"/>
  <c r="G435"/>
  <c r="K434"/>
  <c r="G434"/>
  <c r="K433"/>
  <c r="G433"/>
  <c r="K432"/>
  <c r="G432"/>
  <c r="K431"/>
  <c r="G431"/>
  <c r="K430"/>
  <c r="K429"/>
  <c r="G429"/>
  <c r="C430"/>
  <c r="C431" s="1"/>
  <c r="D431" s="1"/>
  <c r="C432" s="1"/>
  <c r="D432" s="1"/>
  <c r="C433" s="1"/>
  <c r="D433" s="1"/>
  <c r="C434" s="1"/>
  <c r="D434" s="1"/>
  <c r="C435" s="1"/>
  <c r="D435" s="1"/>
  <c r="C436" s="1"/>
  <c r="D436" s="1"/>
  <c r="C437" s="1"/>
  <c r="D437" s="1"/>
  <c r="C438" s="1"/>
  <c r="D438" s="1"/>
  <c r="C439" s="1"/>
  <c r="D439" s="1"/>
  <c r="C440" s="1"/>
  <c r="D440" s="1"/>
  <c r="L419"/>
  <c r="J419"/>
  <c r="I419"/>
  <c r="F419"/>
  <c r="K418"/>
  <c r="G418"/>
  <c r="K417"/>
  <c r="G417"/>
  <c r="K416"/>
  <c r="G416"/>
  <c r="K415"/>
  <c r="G415"/>
  <c r="K414"/>
  <c r="G414"/>
  <c r="K413"/>
  <c r="G413"/>
  <c r="K412"/>
  <c r="G412"/>
  <c r="K411"/>
  <c r="G411"/>
  <c r="K410"/>
  <c r="G410"/>
  <c r="K409"/>
  <c r="G409"/>
  <c r="K408"/>
  <c r="K407"/>
  <c r="G407"/>
  <c r="C408"/>
  <c r="C409" s="1"/>
  <c r="D409" s="1"/>
  <c r="C410" s="1"/>
  <c r="D410" s="1"/>
  <c r="C411" s="1"/>
  <c r="D411" s="1"/>
  <c r="C412" s="1"/>
  <c r="D412" s="1"/>
  <c r="C413" s="1"/>
  <c r="D413" s="1"/>
  <c r="C414" s="1"/>
  <c r="D414" s="1"/>
  <c r="C415" s="1"/>
  <c r="D415" s="1"/>
  <c r="C416" s="1"/>
  <c r="D416" s="1"/>
  <c r="C417" s="1"/>
  <c r="D417" s="1"/>
  <c r="C418" s="1"/>
  <c r="D418" s="1"/>
  <c r="L397"/>
  <c r="J397"/>
  <c r="I397"/>
  <c r="F397"/>
  <c r="K396"/>
  <c r="G396"/>
  <c r="K395"/>
  <c r="G395"/>
  <c r="K394"/>
  <c r="G394"/>
  <c r="K393"/>
  <c r="G393"/>
  <c r="K392"/>
  <c r="G392"/>
  <c r="K391"/>
  <c r="G391"/>
  <c r="K390"/>
  <c r="G390"/>
  <c r="K389"/>
  <c r="G389"/>
  <c r="K388"/>
  <c r="G388"/>
  <c r="K387"/>
  <c r="G387"/>
  <c r="K386"/>
  <c r="K385"/>
  <c r="G385"/>
  <c r="C386"/>
  <c r="C387" s="1"/>
  <c r="D387" s="1"/>
  <c r="C388" s="1"/>
  <c r="D388" s="1"/>
  <c r="C389" s="1"/>
  <c r="D389" s="1"/>
  <c r="C390" s="1"/>
  <c r="D390" s="1"/>
  <c r="C391" s="1"/>
  <c r="D391" s="1"/>
  <c r="C392" s="1"/>
  <c r="D392" s="1"/>
  <c r="C393" s="1"/>
  <c r="D393" s="1"/>
  <c r="C394" s="1"/>
  <c r="D394" s="1"/>
  <c r="C395" s="1"/>
  <c r="D395" s="1"/>
  <c r="C396" s="1"/>
  <c r="D396" s="1"/>
  <c r="L375"/>
  <c r="J375"/>
  <c r="I375"/>
  <c r="F375"/>
  <c r="K374"/>
  <c r="K373"/>
  <c r="G373"/>
  <c r="K372"/>
  <c r="G372"/>
  <c r="K371"/>
  <c r="G371"/>
  <c r="K370"/>
  <c r="G370"/>
  <c r="K369"/>
  <c r="G369"/>
  <c r="K368"/>
  <c r="G368"/>
  <c r="K367"/>
  <c r="G367"/>
  <c r="K366"/>
  <c r="G366"/>
  <c r="K365"/>
  <c r="G365"/>
  <c r="K364"/>
  <c r="K363"/>
  <c r="G363"/>
  <c r="C364"/>
  <c r="C365" s="1"/>
  <c r="D365" s="1"/>
  <c r="C366" s="1"/>
  <c r="D366" s="1"/>
  <c r="C367" s="1"/>
  <c r="D367" s="1"/>
  <c r="C368" s="1"/>
  <c r="D368" s="1"/>
  <c r="C369" s="1"/>
  <c r="D369" s="1"/>
  <c r="C370" s="1"/>
  <c r="D370" s="1"/>
  <c r="C371" s="1"/>
  <c r="D371" s="1"/>
  <c r="C372" s="1"/>
  <c r="D372" s="1"/>
  <c r="C373" s="1"/>
  <c r="D373" s="1"/>
  <c r="C374" s="1"/>
  <c r="L353"/>
  <c r="J353"/>
  <c r="I353"/>
  <c r="F353"/>
  <c r="K352"/>
  <c r="K351"/>
  <c r="G351"/>
  <c r="K350"/>
  <c r="G350"/>
  <c r="K349"/>
  <c r="G349"/>
  <c r="K348"/>
  <c r="G348"/>
  <c r="K347"/>
  <c r="G347"/>
  <c r="K346"/>
  <c r="G346"/>
  <c r="K345"/>
  <c r="G345"/>
  <c r="K344"/>
  <c r="G344"/>
  <c r="K343"/>
  <c r="G343"/>
  <c r="K342"/>
  <c r="G342"/>
  <c r="K341"/>
  <c r="C342"/>
  <c r="D342" s="1"/>
  <c r="C343" s="1"/>
  <c r="D343" s="1"/>
  <c r="C344" s="1"/>
  <c r="D344" s="1"/>
  <c r="C345" s="1"/>
  <c r="D345" s="1"/>
  <c r="C346" s="1"/>
  <c r="D346" s="1"/>
  <c r="C347" s="1"/>
  <c r="D347" s="1"/>
  <c r="C348" s="1"/>
  <c r="D348" s="1"/>
  <c r="C349" s="1"/>
  <c r="D349" s="1"/>
  <c r="C350" s="1"/>
  <c r="D350" s="1"/>
  <c r="L331"/>
  <c r="J331"/>
  <c r="I331"/>
  <c r="F331"/>
  <c r="K330"/>
  <c r="K329"/>
  <c r="G329"/>
  <c r="K328"/>
  <c r="G328"/>
  <c r="K327"/>
  <c r="G327"/>
  <c r="K326"/>
  <c r="G326"/>
  <c r="K325"/>
  <c r="G325"/>
  <c r="K324"/>
  <c r="G324"/>
  <c r="K323"/>
  <c r="G323"/>
  <c r="K322"/>
  <c r="G322"/>
  <c r="K321"/>
  <c r="G321"/>
  <c r="K320"/>
  <c r="K319"/>
  <c r="C320"/>
  <c r="C321" s="1"/>
  <c r="D321" s="1"/>
  <c r="C322" s="1"/>
  <c r="D322" s="1"/>
  <c r="C323" s="1"/>
  <c r="D323" s="1"/>
  <c r="C324" s="1"/>
  <c r="D324" s="1"/>
  <c r="C325" s="1"/>
  <c r="D325" s="1"/>
  <c r="C326" s="1"/>
  <c r="D326" s="1"/>
  <c r="C327" s="1"/>
  <c r="D327" s="1"/>
  <c r="C328" s="1"/>
  <c r="D328" s="1"/>
  <c r="C329" s="1"/>
  <c r="D329" s="1"/>
  <c r="C330" s="1"/>
  <c r="L309"/>
  <c r="J309"/>
  <c r="I309"/>
  <c r="F309"/>
  <c r="K308"/>
  <c r="K307"/>
  <c r="G307"/>
  <c r="K306"/>
  <c r="G306"/>
  <c r="K305"/>
  <c r="G305"/>
  <c r="K304"/>
  <c r="G304"/>
  <c r="K303"/>
  <c r="G303"/>
  <c r="K302"/>
  <c r="G302"/>
  <c r="K301"/>
  <c r="G301"/>
  <c r="K300"/>
  <c r="G300"/>
  <c r="K299"/>
  <c r="G299"/>
  <c r="K298"/>
  <c r="C298"/>
  <c r="C299" s="1"/>
  <c r="D299" s="1"/>
  <c r="C300" s="1"/>
  <c r="D300" s="1"/>
  <c r="C301" s="1"/>
  <c r="D301" s="1"/>
  <c r="C302" s="1"/>
  <c r="D302" s="1"/>
  <c r="C303" s="1"/>
  <c r="D303" s="1"/>
  <c r="C304" s="1"/>
  <c r="D304" s="1"/>
  <c r="C305" s="1"/>
  <c r="D305" s="1"/>
  <c r="C306" s="1"/>
  <c r="D306" s="1"/>
  <c r="C307" s="1"/>
  <c r="D307" s="1"/>
  <c r="C308" s="1"/>
  <c r="K297"/>
  <c r="G297"/>
  <c r="L287"/>
  <c r="J287"/>
  <c r="I287"/>
  <c r="F287"/>
  <c r="K286"/>
  <c r="K285"/>
  <c r="G285"/>
  <c r="K284"/>
  <c r="G284"/>
  <c r="K283"/>
  <c r="G283"/>
  <c r="K282"/>
  <c r="G282"/>
  <c r="K281"/>
  <c r="G281"/>
  <c r="K280"/>
  <c r="G280"/>
  <c r="K279"/>
  <c r="G279"/>
  <c r="K278"/>
  <c r="G278"/>
  <c r="K277"/>
  <c r="G277"/>
  <c r="K276"/>
  <c r="K275"/>
  <c r="G275"/>
  <c r="C276"/>
  <c r="C277" s="1"/>
  <c r="D277" s="1"/>
  <c r="C278" s="1"/>
  <c r="D278" s="1"/>
  <c r="C279" s="1"/>
  <c r="D279" s="1"/>
  <c r="C280" s="1"/>
  <c r="D280" s="1"/>
  <c r="C281" s="1"/>
  <c r="D281" s="1"/>
  <c r="C282" s="1"/>
  <c r="D282" s="1"/>
  <c r="C283" s="1"/>
  <c r="D283" s="1"/>
  <c r="C284" s="1"/>
  <c r="D284" s="1"/>
  <c r="C285" s="1"/>
  <c r="D285" s="1"/>
  <c r="C286" s="1"/>
  <c r="L265"/>
  <c r="J265"/>
  <c r="I265"/>
  <c r="F265"/>
  <c r="K264"/>
  <c r="G264"/>
  <c r="K263"/>
  <c r="G263"/>
  <c r="K262"/>
  <c r="G262"/>
  <c r="K261"/>
  <c r="G261"/>
  <c r="K260"/>
  <c r="G260"/>
  <c r="K259"/>
  <c r="G259"/>
  <c r="K258"/>
  <c r="G258"/>
  <c r="K257"/>
  <c r="G257"/>
  <c r="K256"/>
  <c r="G256"/>
  <c r="K255"/>
  <c r="G255"/>
  <c r="K254"/>
  <c r="K253"/>
  <c r="G253"/>
  <c r="C254"/>
  <c r="C255" s="1"/>
  <c r="D255" s="1"/>
  <c r="C256" s="1"/>
  <c r="D256" s="1"/>
  <c r="C257" s="1"/>
  <c r="D257" s="1"/>
  <c r="C258" s="1"/>
  <c r="D258" s="1"/>
  <c r="C259" s="1"/>
  <c r="D259" s="1"/>
  <c r="C260" s="1"/>
  <c r="D260" s="1"/>
  <c r="C261" s="1"/>
  <c r="D261" s="1"/>
  <c r="C262" s="1"/>
  <c r="D262" s="1"/>
  <c r="C263" s="1"/>
  <c r="D263" s="1"/>
  <c r="C264" s="1"/>
  <c r="D264" s="1"/>
  <c r="L243"/>
  <c r="J243"/>
  <c r="I243"/>
  <c r="F243"/>
  <c r="K242"/>
  <c r="G242"/>
  <c r="K241"/>
  <c r="G241"/>
  <c r="K240"/>
  <c r="G240"/>
  <c r="K239"/>
  <c r="G239"/>
  <c r="K238"/>
  <c r="G238"/>
  <c r="K237"/>
  <c r="G237"/>
  <c r="K236"/>
  <c r="G236"/>
  <c r="K235"/>
  <c r="G235"/>
  <c r="K234"/>
  <c r="G234"/>
  <c r="K233"/>
  <c r="G233"/>
  <c r="K232"/>
  <c r="K231"/>
  <c r="G231"/>
  <c r="C232"/>
  <c r="C233" s="1"/>
  <c r="D233" s="1"/>
  <c r="C234" s="1"/>
  <c r="D234" s="1"/>
  <c r="C235" s="1"/>
  <c r="D235" s="1"/>
  <c r="C236" s="1"/>
  <c r="D236" s="1"/>
  <c r="C237" s="1"/>
  <c r="D237" s="1"/>
  <c r="C238" s="1"/>
  <c r="D238" s="1"/>
  <c r="C239" s="1"/>
  <c r="D239" s="1"/>
  <c r="C240" s="1"/>
  <c r="D240" s="1"/>
  <c r="C241" s="1"/>
  <c r="D241" s="1"/>
  <c r="C242" s="1"/>
  <c r="D242" s="1"/>
  <c r="L221"/>
  <c r="J221"/>
  <c r="I221"/>
  <c r="F221"/>
  <c r="K220"/>
  <c r="G220"/>
  <c r="K219"/>
  <c r="G219"/>
  <c r="K218"/>
  <c r="G218"/>
  <c r="K217"/>
  <c r="G217"/>
  <c r="K216"/>
  <c r="G216"/>
  <c r="K215"/>
  <c r="G215"/>
  <c r="K214"/>
  <c r="G214"/>
  <c r="K213"/>
  <c r="G213"/>
  <c r="K212"/>
  <c r="G212"/>
  <c r="K211"/>
  <c r="G211"/>
  <c r="K210"/>
  <c r="K209"/>
  <c r="G209"/>
  <c r="C210"/>
  <c r="E210" s="1"/>
  <c r="L199"/>
  <c r="J199"/>
  <c r="I199"/>
  <c r="F199"/>
  <c r="K198"/>
  <c r="G198"/>
  <c r="K197"/>
  <c r="G197"/>
  <c r="K196"/>
  <c r="G196"/>
  <c r="K195"/>
  <c r="G195"/>
  <c r="K194"/>
  <c r="G194"/>
  <c r="K193"/>
  <c r="G193"/>
  <c r="K192"/>
  <c r="G192"/>
  <c r="K191"/>
  <c r="G191"/>
  <c r="K190"/>
  <c r="G190"/>
  <c r="K189"/>
  <c r="G189"/>
  <c r="K188"/>
  <c r="K187"/>
  <c r="G187"/>
  <c r="C188"/>
  <c r="C189" s="1"/>
  <c r="D189" s="1"/>
  <c r="C190" s="1"/>
  <c r="D190" s="1"/>
  <c r="C191" s="1"/>
  <c r="D191" s="1"/>
  <c r="C192" s="1"/>
  <c r="D192" s="1"/>
  <c r="C193" s="1"/>
  <c r="D193" s="1"/>
  <c r="C194" s="1"/>
  <c r="D194" s="1"/>
  <c r="C195" s="1"/>
  <c r="D195" s="1"/>
  <c r="C196" s="1"/>
  <c r="D196" s="1"/>
  <c r="C197" s="1"/>
  <c r="D197" s="1"/>
  <c r="C198" s="1"/>
  <c r="D198" s="1"/>
  <c r="L177"/>
  <c r="J177"/>
  <c r="I177"/>
  <c r="F177"/>
  <c r="K176"/>
  <c r="G176"/>
  <c r="K175"/>
  <c r="G175"/>
  <c r="K174"/>
  <c r="G174"/>
  <c r="K173"/>
  <c r="G173"/>
  <c r="K172"/>
  <c r="G172"/>
  <c r="K171"/>
  <c r="G171"/>
  <c r="K170"/>
  <c r="G170"/>
  <c r="K169"/>
  <c r="G169"/>
  <c r="K168"/>
  <c r="G168"/>
  <c r="K167"/>
  <c r="G167"/>
  <c r="K166"/>
  <c r="K165"/>
  <c r="G165"/>
  <c r="C166"/>
  <c r="C167" s="1"/>
  <c r="D167" s="1"/>
  <c r="C168" s="1"/>
  <c r="D168" s="1"/>
  <c r="C169" s="1"/>
  <c r="D169" s="1"/>
  <c r="C170" s="1"/>
  <c r="D170" s="1"/>
  <c r="C171" s="1"/>
  <c r="D171" s="1"/>
  <c r="C172" s="1"/>
  <c r="D172" s="1"/>
  <c r="C173" s="1"/>
  <c r="D173" s="1"/>
  <c r="C174" s="1"/>
  <c r="D174" s="1"/>
  <c r="C175" s="1"/>
  <c r="D175" s="1"/>
  <c r="C176" s="1"/>
  <c r="D176" s="1"/>
  <c r="L154"/>
  <c r="J154"/>
  <c r="I154"/>
  <c r="F154"/>
  <c r="K153"/>
  <c r="G153"/>
  <c r="K152"/>
  <c r="G152"/>
  <c r="K151"/>
  <c r="G151"/>
  <c r="K150"/>
  <c r="G150"/>
  <c r="K149"/>
  <c r="G149"/>
  <c r="K148"/>
  <c r="G148"/>
  <c r="K147"/>
  <c r="G147"/>
  <c r="K146"/>
  <c r="G146"/>
  <c r="K145"/>
  <c r="G145"/>
  <c r="K144"/>
  <c r="G144"/>
  <c r="K143"/>
  <c r="K142"/>
  <c r="G142"/>
  <c r="D142"/>
  <c r="C143" s="1"/>
  <c r="C144" s="1"/>
  <c r="D144" s="1"/>
  <c r="C145" s="1"/>
  <c r="D145" s="1"/>
  <c r="C146" s="1"/>
  <c r="D146" s="1"/>
  <c r="C147" s="1"/>
  <c r="D147" s="1"/>
  <c r="C148" s="1"/>
  <c r="D148" s="1"/>
  <c r="C149" s="1"/>
  <c r="D149" s="1"/>
  <c r="C150" s="1"/>
  <c r="D150" s="1"/>
  <c r="C151" s="1"/>
  <c r="D151" s="1"/>
  <c r="C152" s="1"/>
  <c r="D152" s="1"/>
  <c r="C153" s="1"/>
  <c r="D153" s="1"/>
  <c r="L132"/>
  <c r="J132"/>
  <c r="I132"/>
  <c r="F132"/>
  <c r="K131"/>
  <c r="G131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K121"/>
  <c r="K120"/>
  <c r="G120"/>
  <c r="C121"/>
  <c r="C122" s="1"/>
  <c r="D122" s="1"/>
  <c r="C123" s="1"/>
  <c r="D123" s="1"/>
  <c r="C124" s="1"/>
  <c r="D124" s="1"/>
  <c r="C125" s="1"/>
  <c r="D125" s="1"/>
  <c r="C126" s="1"/>
  <c r="D126" s="1"/>
  <c r="C127" s="1"/>
  <c r="D127" s="1"/>
  <c r="C128" s="1"/>
  <c r="D128" s="1"/>
  <c r="C129" s="1"/>
  <c r="D129" s="1"/>
  <c r="C130" s="1"/>
  <c r="D130" s="1"/>
  <c r="C131" s="1"/>
  <c r="D131" s="1"/>
  <c r="L110"/>
  <c r="J110"/>
  <c r="I110"/>
  <c r="F110"/>
  <c r="K109"/>
  <c r="G109"/>
  <c r="K108"/>
  <c r="G108"/>
  <c r="K107"/>
  <c r="G107"/>
  <c r="K106"/>
  <c r="G106"/>
  <c r="K105"/>
  <c r="G105"/>
  <c r="K104"/>
  <c r="G104"/>
  <c r="K103"/>
  <c r="G103"/>
  <c r="K102"/>
  <c r="G102"/>
  <c r="K101"/>
  <c r="G101"/>
  <c r="K100"/>
  <c r="G100"/>
  <c r="K99"/>
  <c r="K98"/>
  <c r="G98"/>
  <c r="C99"/>
  <c r="C100" s="1"/>
  <c r="D100" s="1"/>
  <c r="C101" s="1"/>
  <c r="D101" s="1"/>
  <c r="C102" s="1"/>
  <c r="D102" s="1"/>
  <c r="C103" s="1"/>
  <c r="D103" s="1"/>
  <c r="C104" s="1"/>
  <c r="D104" s="1"/>
  <c r="C105" s="1"/>
  <c r="D105" s="1"/>
  <c r="C106" s="1"/>
  <c r="D106" s="1"/>
  <c r="C107" s="1"/>
  <c r="D107" s="1"/>
  <c r="C108" s="1"/>
  <c r="D108" s="1"/>
  <c r="C109" s="1"/>
  <c r="D109" s="1"/>
  <c r="L88"/>
  <c r="J88"/>
  <c r="I88"/>
  <c r="F88"/>
  <c r="K87"/>
  <c r="G87"/>
  <c r="K86"/>
  <c r="G86"/>
  <c r="K85"/>
  <c r="G85"/>
  <c r="K84"/>
  <c r="G84"/>
  <c r="K83"/>
  <c r="G83"/>
  <c r="K82"/>
  <c r="G82"/>
  <c r="K81"/>
  <c r="G81"/>
  <c r="K80"/>
  <c r="G80"/>
  <c r="K79"/>
  <c r="G79"/>
  <c r="K78"/>
  <c r="K77"/>
  <c r="K76"/>
  <c r="G76"/>
  <c r="C77"/>
  <c r="C78" s="1"/>
  <c r="L66"/>
  <c r="J66"/>
  <c r="I66"/>
  <c r="F66"/>
  <c r="K65"/>
  <c r="G65"/>
  <c r="G64"/>
  <c r="G63"/>
  <c r="G62"/>
  <c r="G61"/>
  <c r="G60"/>
  <c r="G59"/>
  <c r="G58"/>
  <c r="G57"/>
  <c r="G56"/>
  <c r="K54"/>
  <c r="G54"/>
  <c r="C55"/>
  <c r="C56" s="1"/>
  <c r="D56" s="1"/>
  <c r="C57" s="1"/>
  <c r="D57" s="1"/>
  <c r="C58" s="1"/>
  <c r="D58" s="1"/>
  <c r="C59" s="1"/>
  <c r="D59" s="1"/>
  <c r="C60" s="1"/>
  <c r="D60" s="1"/>
  <c r="C61" s="1"/>
  <c r="D61" s="1"/>
  <c r="C62" s="1"/>
  <c r="D62" s="1"/>
  <c r="C63" s="1"/>
  <c r="D63" s="1"/>
  <c r="C64" s="1"/>
  <c r="C65" s="1"/>
  <c r="D65" s="1"/>
  <c r="L44"/>
  <c r="J44"/>
  <c r="I44"/>
  <c r="F44"/>
  <c r="K43"/>
  <c r="G43"/>
  <c r="K42"/>
  <c r="G42"/>
  <c r="K41"/>
  <c r="K40"/>
  <c r="G40"/>
  <c r="K39"/>
  <c r="G39"/>
  <c r="K38"/>
  <c r="G38"/>
  <c r="K37"/>
  <c r="G37"/>
  <c r="K36"/>
  <c r="G36"/>
  <c r="K35"/>
  <c r="G35"/>
  <c r="K34"/>
  <c r="G34"/>
  <c r="K33"/>
  <c r="K32"/>
  <c r="G32"/>
  <c r="C33"/>
  <c r="C34" s="1"/>
  <c r="D34" s="1"/>
  <c r="C35" s="1"/>
  <c r="D35" s="1"/>
  <c r="C36" s="1"/>
  <c r="D36" s="1"/>
  <c r="C37" s="1"/>
  <c r="D37" s="1"/>
  <c r="C38" s="1"/>
  <c r="D38" s="1"/>
  <c r="C39" s="1"/>
  <c r="D39" s="1"/>
  <c r="C40" s="1"/>
  <c r="C41" s="1"/>
  <c r="L22"/>
  <c r="J22"/>
  <c r="I22"/>
  <c r="F22"/>
  <c r="K21"/>
  <c r="K20"/>
  <c r="K19"/>
  <c r="K18"/>
  <c r="K17"/>
  <c r="K16"/>
  <c r="K15"/>
  <c r="K14"/>
  <c r="K13"/>
  <c r="K12"/>
  <c r="K11"/>
  <c r="K10"/>
  <c r="G10"/>
  <c r="K1236" l="1"/>
  <c r="E11"/>
  <c r="G11" s="1"/>
  <c r="E55"/>
  <c r="E99"/>
  <c r="E188"/>
  <c r="E232"/>
  <c r="E276"/>
  <c r="G276" s="1"/>
  <c r="E320"/>
  <c r="G320" s="1"/>
  <c r="E773"/>
  <c r="E143"/>
  <c r="E364"/>
  <c r="G364" s="1"/>
  <c r="E408"/>
  <c r="E452"/>
  <c r="G452" s="1"/>
  <c r="E696"/>
  <c r="E740"/>
  <c r="E784"/>
  <c r="E828"/>
  <c r="G828" s="1"/>
  <c r="D651"/>
  <c r="C652" s="1"/>
  <c r="E33"/>
  <c r="G33" s="1"/>
  <c r="E77"/>
  <c r="G77" s="1"/>
  <c r="E121"/>
  <c r="E166"/>
  <c r="E254"/>
  <c r="E298"/>
  <c r="G298" s="1"/>
  <c r="K221"/>
  <c r="E386"/>
  <c r="E430"/>
  <c r="E674"/>
  <c r="G674" s="1"/>
  <c r="E718"/>
  <c r="E762"/>
  <c r="G762" s="1"/>
  <c r="E806"/>
  <c r="E850"/>
  <c r="K1170"/>
  <c r="K1368"/>
  <c r="K243"/>
  <c r="K971"/>
  <c r="G1368"/>
  <c r="D496"/>
  <c r="C497" s="1"/>
  <c r="D497" s="1"/>
  <c r="C498" s="1"/>
  <c r="D498" s="1"/>
  <c r="C499" s="1"/>
  <c r="D499" s="1"/>
  <c r="C500" s="1"/>
  <c r="D500" s="1"/>
  <c r="C501" s="1"/>
  <c r="D501" s="1"/>
  <c r="C502" s="1"/>
  <c r="D502" s="1"/>
  <c r="C503" s="1"/>
  <c r="D503" s="1"/>
  <c r="C504" s="1"/>
  <c r="D504" s="1"/>
  <c r="C505" s="1"/>
  <c r="D505" s="1"/>
  <c r="C506" s="1"/>
  <c r="D506" s="1"/>
  <c r="D518"/>
  <c r="C519" s="1"/>
  <c r="D519" s="1"/>
  <c r="C520" s="1"/>
  <c r="D520" s="1"/>
  <c r="C521" s="1"/>
  <c r="D521" s="1"/>
  <c r="C522" s="1"/>
  <c r="D522" s="1"/>
  <c r="C523" s="1"/>
  <c r="D523" s="1"/>
  <c r="C524" s="1"/>
  <c r="D524" s="1"/>
  <c r="C525" s="1"/>
  <c r="D525" s="1"/>
  <c r="C526" s="1"/>
  <c r="D526" s="1"/>
  <c r="C527" s="1"/>
  <c r="D527" s="1"/>
  <c r="C528" s="1"/>
  <c r="D528" s="1"/>
  <c r="C541"/>
  <c r="D541" s="1"/>
  <c r="C542" s="1"/>
  <c r="D542" s="1"/>
  <c r="C543" s="1"/>
  <c r="D543" s="1"/>
  <c r="C544" s="1"/>
  <c r="D544" s="1"/>
  <c r="C545" s="1"/>
  <c r="D545" s="1"/>
  <c r="C546" s="1"/>
  <c r="D546" s="1"/>
  <c r="C547" s="1"/>
  <c r="D547" s="1"/>
  <c r="C548" s="1"/>
  <c r="D548" s="1"/>
  <c r="C549" s="1"/>
  <c r="D549" s="1"/>
  <c r="C550" s="1"/>
  <c r="D550" s="1"/>
  <c r="C563"/>
  <c r="D563" s="1"/>
  <c r="C564" s="1"/>
  <c r="D564" s="1"/>
  <c r="C565" s="1"/>
  <c r="D565" s="1"/>
  <c r="C566" s="1"/>
  <c r="D566" s="1"/>
  <c r="C567" s="1"/>
  <c r="D567" s="1"/>
  <c r="C568" s="1"/>
  <c r="D568" s="1"/>
  <c r="C569" s="1"/>
  <c r="D569" s="1"/>
  <c r="C570" s="1"/>
  <c r="D570" s="1"/>
  <c r="C571" s="1"/>
  <c r="D571" s="1"/>
  <c r="C572" s="1"/>
  <c r="D572" s="1"/>
  <c r="D584"/>
  <c r="C585" s="1"/>
  <c r="D585" s="1"/>
  <c r="C586" s="1"/>
  <c r="D586" s="1"/>
  <c r="C587" s="1"/>
  <c r="D587" s="1"/>
  <c r="C588" s="1"/>
  <c r="D588" s="1"/>
  <c r="C589" s="1"/>
  <c r="D589" s="1"/>
  <c r="C590" s="1"/>
  <c r="D590" s="1"/>
  <c r="C591" s="1"/>
  <c r="D591" s="1"/>
  <c r="C592" s="1"/>
  <c r="D592" s="1"/>
  <c r="C593" s="1"/>
  <c r="D593" s="1"/>
  <c r="C594" s="1"/>
  <c r="D594" s="1"/>
  <c r="D606"/>
  <c r="C607" s="1"/>
  <c r="D607" s="1"/>
  <c r="C608" s="1"/>
  <c r="D608" s="1"/>
  <c r="C609" s="1"/>
  <c r="D609" s="1"/>
  <c r="C610" s="1"/>
  <c r="D610" s="1"/>
  <c r="C611" s="1"/>
  <c r="D611" s="1"/>
  <c r="C612" s="1"/>
  <c r="D612" s="1"/>
  <c r="C613" s="1"/>
  <c r="D613" s="1"/>
  <c r="C614" s="1"/>
  <c r="D614" s="1"/>
  <c r="C615" s="1"/>
  <c r="D615" s="1"/>
  <c r="C616" s="1"/>
  <c r="D616" s="1"/>
  <c r="C630"/>
  <c r="D630" s="1"/>
  <c r="C631" s="1"/>
  <c r="D631" s="1"/>
  <c r="C632" s="1"/>
  <c r="D632" s="1"/>
  <c r="C633" s="1"/>
  <c r="D633" s="1"/>
  <c r="C634" s="1"/>
  <c r="D634" s="1"/>
  <c r="C635" s="1"/>
  <c r="D635" s="1"/>
  <c r="C636" s="1"/>
  <c r="D636" s="1"/>
  <c r="C637" s="1"/>
  <c r="D637" s="1"/>
  <c r="C638" s="1"/>
  <c r="D638" s="1"/>
  <c r="C639" s="1"/>
  <c r="D639" s="1"/>
  <c r="E839"/>
  <c r="G839" s="1"/>
  <c r="G761"/>
  <c r="C1362"/>
  <c r="D1362" s="1"/>
  <c r="K419"/>
  <c r="K1038"/>
  <c r="K1192"/>
  <c r="K1258"/>
  <c r="K1016"/>
  <c r="K1060"/>
  <c r="K132"/>
  <c r="K551"/>
  <c r="K993"/>
  <c r="G1016"/>
  <c r="K1104"/>
  <c r="K1126"/>
  <c r="K1302"/>
  <c r="K1324"/>
  <c r="K22"/>
  <c r="K331"/>
  <c r="K353"/>
  <c r="K1082"/>
  <c r="K1280"/>
  <c r="G1060"/>
  <c r="K1148"/>
  <c r="K463"/>
  <c r="K441"/>
  <c r="K265"/>
  <c r="K110"/>
  <c r="K177"/>
  <c r="K199"/>
  <c r="K309"/>
  <c r="K662"/>
  <c r="K685"/>
  <c r="K707"/>
  <c r="K773"/>
  <c r="K795"/>
  <c r="K861"/>
  <c r="K883"/>
  <c r="G1082"/>
  <c r="G1280"/>
  <c r="G1302"/>
  <c r="K1346"/>
  <c r="K287"/>
  <c r="C351"/>
  <c r="D351" s="1"/>
  <c r="C352" s="1"/>
  <c r="K154"/>
  <c r="K375"/>
  <c r="K397"/>
  <c r="K485"/>
  <c r="K640"/>
  <c r="K729"/>
  <c r="K751"/>
  <c r="G773"/>
  <c r="K817"/>
  <c r="K839"/>
  <c r="K905"/>
  <c r="K927"/>
  <c r="G949"/>
  <c r="G1038"/>
  <c r="G1126"/>
  <c r="G1236"/>
  <c r="K88"/>
  <c r="K66"/>
  <c r="K44"/>
  <c r="G1346"/>
  <c r="G1324"/>
  <c r="G1170"/>
  <c r="G905"/>
  <c r="G640"/>
  <c r="G595"/>
  <c r="G551"/>
  <c r="G529"/>
  <c r="G507"/>
  <c r="K949"/>
  <c r="G1258"/>
  <c r="G1192"/>
  <c r="G1148"/>
  <c r="G1104"/>
  <c r="G993"/>
  <c r="G971"/>
  <c r="G927"/>
  <c r="G883"/>
  <c r="G617"/>
  <c r="G573"/>
  <c r="C42"/>
  <c r="C43" s="1"/>
  <c r="D43" s="1"/>
  <c r="G41"/>
  <c r="K529"/>
  <c r="K573"/>
  <c r="K617"/>
  <c r="G386" l="1"/>
  <c r="E397"/>
  <c r="G397" s="1"/>
  <c r="E265"/>
  <c r="G265" s="1"/>
  <c r="G254"/>
  <c r="G740"/>
  <c r="E751"/>
  <c r="G751" s="1"/>
  <c r="E66"/>
  <c r="G66" s="1"/>
  <c r="G55"/>
  <c r="E44"/>
  <c r="G44" s="1"/>
  <c r="G806"/>
  <c r="E817"/>
  <c r="G817" s="1"/>
  <c r="G430"/>
  <c r="E441"/>
  <c r="G441" s="1"/>
  <c r="E795"/>
  <c r="G795" s="1"/>
  <c r="G784"/>
  <c r="E419"/>
  <c r="G419" s="1"/>
  <c r="G408"/>
  <c r="E110"/>
  <c r="G110" s="1"/>
  <c r="G99"/>
  <c r="E861"/>
  <c r="G861" s="1"/>
  <c r="G850"/>
  <c r="G121"/>
  <c r="E132"/>
  <c r="G132" s="1"/>
  <c r="E199"/>
  <c r="G199" s="1"/>
  <c r="G188"/>
  <c r="G718"/>
  <c r="E729"/>
  <c r="G729" s="1"/>
  <c r="G166"/>
  <c r="E177"/>
  <c r="G177" s="1"/>
  <c r="G696"/>
  <c r="E707"/>
  <c r="G707" s="1"/>
  <c r="E154"/>
  <c r="G154" s="1"/>
  <c r="G143"/>
  <c r="G232"/>
  <c r="E243"/>
  <c r="G243" s="1"/>
  <c r="C1363"/>
  <c r="D1363" s="1"/>
  <c r="C1364" l="1"/>
  <c r="D1364" s="1"/>
  <c r="G286"/>
  <c r="E287"/>
  <c r="G287" s="1"/>
  <c r="D286"/>
  <c r="G308"/>
  <c r="E309"/>
  <c r="G309" s="1"/>
  <c r="D308"/>
  <c r="G330"/>
  <c r="D330"/>
  <c r="E331"/>
  <c r="G331" s="1"/>
  <c r="G352"/>
  <c r="E353"/>
  <c r="G353" s="1"/>
  <c r="D352"/>
  <c r="G374"/>
  <c r="D374"/>
  <c r="E375"/>
  <c r="G375" s="1"/>
  <c r="G462"/>
  <c r="D462"/>
  <c r="E463"/>
  <c r="G463" s="1"/>
  <c r="E685"/>
  <c r="G685" s="1"/>
  <c r="G684"/>
  <c r="D684"/>
  <c r="C1365" l="1"/>
  <c r="D1365" s="1"/>
  <c r="C1366" l="1"/>
  <c r="D1366" s="1"/>
  <c r="C1367" l="1"/>
  <c r="D1367" s="1"/>
  <c r="G12"/>
  <c r="G16"/>
  <c r="G15"/>
  <c r="G18"/>
  <c r="G14"/>
  <c r="G17"/>
  <c r="G19"/>
  <c r="G20"/>
  <c r="G21"/>
  <c r="E22"/>
  <c r="G22" s="1"/>
  <c r="G13"/>
  <c r="D12"/>
  <c r="C13" s="1"/>
  <c r="D13" s="1"/>
  <c r="C14" s="1"/>
  <c r="D14" s="1"/>
  <c r="C15" s="1"/>
  <c r="D15" s="1"/>
  <c r="C16" s="1"/>
  <c r="D16" s="1"/>
  <c r="C17" s="1"/>
  <c r="D17" s="1"/>
  <c r="C18" s="1"/>
  <c r="D18" s="1"/>
  <c r="C19" s="1"/>
  <c r="D19" s="1"/>
  <c r="C20" s="1"/>
  <c r="D20" s="1"/>
  <c r="C21" s="1"/>
  <c r="D21" s="1"/>
  <c r="E88"/>
  <c r="G88" s="1"/>
  <c r="D78"/>
  <c r="C79" s="1"/>
  <c r="D79" s="1"/>
  <c r="C80" s="1"/>
  <c r="D80" s="1"/>
  <c r="C81" s="1"/>
  <c r="D81" s="1"/>
  <c r="C82" s="1"/>
  <c r="D82" s="1"/>
  <c r="C83" s="1"/>
  <c r="D83" s="1"/>
  <c r="C84" s="1"/>
  <c r="D84" s="1"/>
  <c r="C85" s="1"/>
  <c r="D85" s="1"/>
  <c r="C86" s="1"/>
  <c r="D86" s="1"/>
  <c r="C87" s="1"/>
  <c r="D87" s="1"/>
  <c r="C88" s="1"/>
  <c r="G210"/>
  <c r="E221"/>
  <c r="G221" s="1"/>
  <c r="C211"/>
  <c r="D211" s="1"/>
  <c r="C212" s="1"/>
  <c r="D212" s="1"/>
  <c r="C213" s="1"/>
  <c r="D213" s="1"/>
  <c r="C214" s="1"/>
  <c r="D214" s="1"/>
  <c r="C215" s="1"/>
  <c r="D215" s="1"/>
  <c r="C216" s="1"/>
  <c r="D216" s="1"/>
  <c r="C217" s="1"/>
  <c r="D217" s="1"/>
  <c r="C218" s="1"/>
  <c r="D218" s="1"/>
  <c r="C219" s="1"/>
  <c r="D219" s="1"/>
  <c r="C220" s="1"/>
  <c r="D220" s="1"/>
  <c r="C475"/>
  <c r="D475" s="1"/>
  <c r="C476" s="1"/>
  <c r="D476" s="1"/>
  <c r="C477" s="1"/>
  <c r="D477" s="1"/>
  <c r="C478" s="1"/>
  <c r="D478" s="1"/>
  <c r="C479" s="1"/>
  <c r="D479" s="1"/>
  <c r="C480" s="1"/>
  <c r="D480" s="1"/>
  <c r="C481" s="1"/>
  <c r="D481" s="1"/>
  <c r="C482" s="1"/>
  <c r="D482" s="1"/>
  <c r="C483" s="1"/>
  <c r="D483" s="1"/>
  <c r="C484" s="1"/>
  <c r="D484" s="1"/>
  <c r="G473"/>
  <c r="D473"/>
  <c r="C474" s="1"/>
  <c r="D474" s="1"/>
  <c r="E485" l="1"/>
  <c r="G485" s="1"/>
  <c r="G474"/>
  <c r="E662"/>
  <c r="G662" s="1"/>
  <c r="D652"/>
  <c r="C653" s="1"/>
  <c r="D653" s="1"/>
  <c r="C654" s="1"/>
  <c r="D654" s="1"/>
  <c r="C655" s="1"/>
  <c r="D655" s="1"/>
  <c r="C656" s="1"/>
  <c r="D656" s="1"/>
  <c r="C657" s="1"/>
  <c r="D657" s="1"/>
  <c r="C658" s="1"/>
  <c r="D658" s="1"/>
  <c r="C659" s="1"/>
  <c r="D659" s="1"/>
  <c r="C660" s="1"/>
  <c r="D660" s="1"/>
  <c r="C661" s="1"/>
  <c r="D661" s="1"/>
</calcChain>
</file>

<file path=xl/comments1.xml><?xml version="1.0" encoding="utf-8"?>
<comments xmlns="http://schemas.openxmlformats.org/spreadsheetml/2006/main">
  <authors>
    <author>Uživatel systému Windows</author>
    <author>66325</author>
  </authors>
  <commentList>
    <comment ref="J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spjky, brzdová kapalina
</t>
        </r>
      </text>
    </comment>
    <comment ref="J13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startéru</t>
        </r>
      </text>
    </comment>
    <comment ref="J1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přední brzdové destičky + centrální zamykání + mokré čištění interiéru</t>
        </r>
      </text>
    </comment>
    <comment ref="J19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otvírání dveří řidiče + výměna výplně dveří</t>
        </r>
      </text>
    </comment>
    <comment ref="J2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- 1 díl výfuku + zadní brzdové hadice + P,Z silentbloky + PN brzdy</t>
        </r>
      </text>
    </comment>
    <comment ref="J4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hlavní brzdový válec + el. instalace</t>
        </r>
      </text>
    </comment>
    <comment ref="J5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olej + 4xfiltr, zadní tlumiče, zadní díl výfuku, zadní brzdové desky, oprava imobilizeru, výměna víka hlavy, výměna brzdové kapaliny,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2x kulový čep + pant LP dveří + 2x držák a vzpěra stabilizátoru + oprava spínací skříňky</t>
        </r>
      </text>
    </comment>
    <comment ref="J7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66154:olej+4xfiltr, přední tlumiče, výměna ventil. víka, kulové čepy řízení+axiální táhla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zadních brzd. kotouču a destiček + držáků brzdového třmene + manžety přední náprava</t>
        </r>
      </text>
    </comment>
    <comment ref="J8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podtlakové čerpadlo brzd + klakson + stabilizátory PN + el svazek LP dveří</t>
        </r>
      </text>
    </comment>
    <comment ref="J8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teplotních čidel chladící kapaliny</t>
        </r>
      </text>
    </comment>
    <comment ref="I85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emise + TP</t>
        </r>
      </text>
    </comment>
    <comment ref="J109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 i Z komplet brzdy + SP + uložení zadního stabilizátoru + spojovací tyče řízení + uložení motor/převodovka zadní + střední díl výfuku + silentbloky předních ramen + vyvaření karoserie - LP držák ramene</t>
        </r>
      </text>
    </comment>
    <comment ref="J125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zámek dveří + těsnění chladiče oleje + těsnění průtokového šroubu + těsnění držáku olejového filtru + těsnění olejové měrky</t>
        </r>
      </text>
    </comment>
    <comment ref="J13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prohlídka po DN - pro pojištovnu</t>
        </r>
      </text>
    </comment>
    <comment ref="J14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prasklé výfukové potrubí</t>
        </r>
      </text>
    </comment>
    <comment ref="J16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PP horního i spodního čepu ramene + P čepu řízení + geometrie</t>
        </r>
      </text>
    </comment>
    <comment ref="J16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odvzdušnění spojkového válce</t>
        </r>
      </text>
    </comment>
    <comment ref="J173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řemenice klikové hřídele + snímač tlaku oleje</t>
        </r>
      </text>
    </comment>
    <comment ref="J174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hadice spojky + odvzdušnění spojky</t>
        </r>
      </text>
    </comment>
    <comment ref="I19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přední brzdové kotouče a destičky</t>
        </r>
      </text>
    </comment>
    <comment ref="J214" authorId="0">
      <text>
        <r>
          <rPr>
            <b/>
            <sz val="9"/>
            <color indexed="81"/>
            <rFont val="Tahoma"/>
            <family val="2"/>
            <charset val="238"/>
          </rPr>
          <t>66154: ŠU 4202051563
+ 10 245 demontáž svět a zvuk zařízení, přestavba ze sanitního na dodávkové vozidlo + čištení laku, polep oken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3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rozvody + vodní čerpadlo + silentbloky přední ramena + zámek posuvných boč dveří + L+P vnější kloub poloosy + dezinfekce klimatizace + SP</t>
        </r>
      </text>
    </comment>
    <comment ref="J23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spojka + gufero, řemenice klikového hřídele + ovládání regulece panelu topení </t>
        </r>
      </text>
    </comment>
    <comment ref="J240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servočerpadla</t>
        </r>
      </text>
    </comment>
    <comment ref="J253" authorId="0">
      <text>
        <r>
          <rPr>
            <b/>
            <sz val="9"/>
            <color indexed="81"/>
            <rFont val="Tahoma"/>
            <family val="2"/>
            <charset val="238"/>
          </rPr>
          <t>66154:zadní tlumiče, uložení motoru, čepy řízení, výfuk, zadní brzdový třmen, zadní kotouče+desky,olej, filtry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5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spojková sada + PP poloosa + L spodní čep</t>
        </r>
      </text>
    </comment>
    <comment ref="J26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L čepu ramene PN</t>
        </r>
      </text>
    </comment>
    <comment ref="J26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katalyzátoru</t>
        </r>
      </text>
    </comment>
    <comment ref="J277" authorId="0">
      <text>
        <r>
          <rPr>
            <b/>
            <sz val="9"/>
            <color indexed="81"/>
            <rFont val="Tahoma"/>
            <family val="2"/>
            <charset val="238"/>
          </rPr>
          <t>66154:silentbloky předních ramen+motoru, stěrače, geometrie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7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zámku, kliky, posuvných koleček bočních dveří + horní uložení tlumičů pérování.</t>
        </r>
      </text>
    </comment>
    <comment ref="I27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Intercooler - 14.5. - 431 050 km</t>
        </r>
      </text>
    </comment>
    <comment ref="J298" authorId="0">
      <text>
        <r>
          <rPr>
            <b/>
            <sz val="9"/>
            <color indexed="81"/>
            <rFont val="Tahoma"/>
            <family val="2"/>
            <charset val="238"/>
          </rPr>
          <t>66154:výměna přední brzdy, zadní brzdy, čepy řízení, vzpěry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stabilizátoru,</t>
        </r>
        <r>
          <rPr>
            <sz val="9"/>
            <color indexed="81"/>
            <rFont val="Tahoma"/>
            <family val="2"/>
            <charset val="238"/>
          </rPr>
          <t xml:space="preserve"> </t>
        </r>
      </text>
    </comment>
    <comment ref="J29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uložení předního stabilizátoru + silentblok LZ spodní rameno + geometrie</t>
        </r>
      </text>
    </comment>
    <comment ref="J305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sklo LP dveří</t>
        </r>
      </text>
    </comment>
    <comment ref="I30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centrální zamykání</t>
        </r>
      </text>
    </comment>
    <comment ref="I321" authorId="0">
      <text>
        <r>
          <rPr>
            <b/>
            <sz val="9"/>
            <color indexed="81"/>
            <rFont val="Tahoma"/>
            <family val="2"/>
            <charset val="238"/>
          </rPr>
          <t>66154:servisní prohlídka, olej+4 x filtr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2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EGR ventilu</t>
        </r>
      </text>
    </comment>
    <comment ref="J3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Oprava klíčů zapalování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2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+ 1 díl výfuku + manžete LP a PP kola + sedák řidiče + PZ lampa + reproduktor + čištění inteiéru</t>
        </r>
      </text>
    </comment>
    <comment ref="I32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dveří + TP + emise</t>
        </r>
      </text>
    </comment>
    <comment ref="J36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66154:spodní čepy, silentbloky, vzpěry a uložení stabilizátoru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6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servisní prohlídka 332 177 km</t>
        </r>
      </text>
    </comment>
    <comment ref="J36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Oprava autoklíče - 685 kč + 15 377 kč - výměna alternátoru a akumulátoru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6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P+Z brzdové destičky i kotouče - 28.5. - 336 800 km</t>
        </r>
      </text>
    </comment>
    <comment ref="J36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servomotoru topení pro pacienty - topení ve střeše vozidla</t>
        </r>
      </text>
    </comment>
    <comment ref="I37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horní uložení předních tlumičů + přední uložení motoru</t>
        </r>
      </text>
    </comment>
    <comment ref="J37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vyhřívání zrcátek + ukostření akumulátoru + vyčištění startéru</t>
        </r>
      </text>
    </comment>
    <comment ref="I38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- 361 437 km</t>
        </r>
      </text>
    </comment>
    <comment ref="J39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kompresor klimatizace + doplnění chladiva</t>
        </r>
      </text>
    </comment>
    <comment ref="I395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alternátor + žhavící svíčky + 2x kulový čep řízení</t>
        </r>
      </text>
    </comment>
    <comment ref="J40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alternátoru+napínací kladky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08" authorId="0">
      <text>
        <r>
          <rPr>
            <b/>
            <sz val="9"/>
            <color indexed="81"/>
            <rFont val="Tahoma"/>
            <family val="2"/>
            <charset val="238"/>
          </rPr>
          <t>66154:zadní tlumiče, olej+4xfiltr, axiální táhla řízení, mlhovka, přední brzdy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0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66154:oprava mechanismu bočního okna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1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spojka + spodní čepy ramen PN</t>
        </r>
      </text>
    </comment>
    <comment ref="J41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rozvodový řemen a kladky + vodní čerpadlo</t>
        </r>
      </text>
    </comment>
    <comment ref="I41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 brzdy kotouče a destičky + čepy řízení + silentblok motoru + uložení zadního stabilizátoru</t>
        </r>
      </text>
    </comment>
    <comment ref="J42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rozvodů, olej, filtry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33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přední brzdové destičky + zadní - kotouče a destičky + výměna předních tlumičů + PN uložení a vzpěry stabilizátou + SP - 207 635 km</t>
        </r>
      </text>
    </comment>
    <comment ref="J435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spojky - 216 050 km</t>
        </r>
      </text>
    </comment>
    <comment ref="I43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čištění přední brzdy</t>
        </r>
      </text>
    </comment>
    <comment ref="J45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přední brzdy, rozvody, olej+4xfiltr, čep řízení, silentblok motoru,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53" authorId="0">
      <text>
        <r>
          <rPr>
            <b/>
            <sz val="9"/>
            <color indexed="81"/>
            <rFont val="Tahoma"/>
            <family val="2"/>
            <charset val="238"/>
          </rPr>
          <t>66154:oprava řazení, horní uložení tlumičů
7 896 kč + 665 - vyčištění a uvolnění brzdových třmenů a pístků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54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zvukové signalizace</t>
        </r>
      </text>
    </comment>
    <comment ref="J45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16 784 - SP + EGR ventil</t>
        </r>
      </text>
    </comment>
    <comment ref="J459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zadní tlumiče + LZ brzdový třmen</t>
        </r>
      </text>
    </comment>
    <comment ref="J46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ZN brzdy + motorek topení - prostor pro pacienty + vzpěry 5 dveří</t>
        </r>
      </text>
    </comment>
    <comment ref="I47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- 178 089 km ( + brzdová kapalina + olej a filtr Haldex )</t>
        </r>
      </text>
    </comment>
    <comment ref="J48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přezutí pneu</t>
        </r>
      </text>
    </comment>
    <comment ref="J49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66154:olej+4xfiltr, stěrače, svíčky, horní uložení tlumičů, uložení stabilizátorů, silentbloky ramen, geometrie PN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2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</t>
        </r>
      </text>
    </comment>
    <comment ref="I55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spojka + čištění</t>
        </r>
      </text>
    </comment>
    <comment ref="I56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rozvody</t>
        </r>
      </text>
    </comment>
    <comment ref="J570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montáž světelného výstražného znamení</t>
        </r>
      </text>
    </comment>
    <comment ref="I57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 - majáky</t>
        </r>
      </text>
    </comment>
    <comment ref="J583" authorId="0">
      <text>
        <r>
          <rPr>
            <b/>
            <sz val="9"/>
            <color indexed="81"/>
            <rFont val="Tahoma"/>
            <family val="2"/>
            <charset val="238"/>
          </rPr>
          <t>66154:servisní prohlídka, 3 x filtr+olej, svíčky+zapalovací trafo 2x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9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- zadní brzdové kotouče a destičky + lanovody ruční brzdy +dorazy zadních tlumičů</t>
        </r>
      </text>
    </comment>
    <comment ref="J605" authorId="0">
      <text>
        <r>
          <rPr>
            <b/>
            <sz val="9"/>
            <color indexed="81"/>
            <rFont val="Tahoma"/>
            <family val="2"/>
            <charset val="238"/>
          </rPr>
          <t>66154: olej+filtry, silentbloky předních ramen, oprava majáku, brzdová kapalina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1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demontáž motoru + převodovky - rozložení motoru</t>
        </r>
      </text>
    </comment>
    <comment ref="I63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sada rozvodového řetězu</t>
        </r>
      </text>
    </comment>
    <comment ref="L67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ŠU 7000287593
</t>
        </r>
      </text>
    </comment>
    <comment ref="J676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přetočení předních pneu na disku + geometrie</t>
        </r>
      </text>
    </comment>
    <comment ref="I68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i svíčky + příprava na TP +2 ks držáky nástavby</t>
        </r>
      </text>
    </comment>
    <comment ref="J68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ZČ + SP</t>
        </r>
      </text>
    </comment>
    <comment ref="I68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</t>
        </r>
      </text>
    </comment>
    <comment ref="J69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66154:montáž nezávislého topení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9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těsnění ventilového víka + drážkový řemen + silentblok sání vzduchu + přetěsnění vstřiků </t>
        </r>
      </text>
    </comment>
    <comment ref="J7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66154:přezutí pneu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19" authorId="0">
      <text>
        <r>
          <rPr>
            <b/>
            <sz val="9"/>
            <color indexed="81"/>
            <rFont val="Tahoma"/>
            <family val="2"/>
            <charset val="238"/>
          </rPr>
          <t>66154:Výměna zadního brzdového válce 13.3. - 21 065 kč + 31.3. - 2 472 kč výměna hydraulické hadice ZČ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20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zvedací čelo - relé + el. kabeláž</t>
        </r>
      </text>
    </comment>
    <comment ref="I725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9 068 kč příprava TP + emise a TP + 7 408 kč revize ZZ + SP</t>
        </r>
      </text>
    </comment>
    <comment ref="I72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Servisní prohlídka - oleje</t>
        </r>
      </text>
    </comment>
    <comment ref="J72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přebroušení hlavy motoru + výfukové potrubí</t>
        </r>
      </text>
    </comment>
    <comment ref="J74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únik oleje, přetěsnění a výměna olejového filtru</t>
        </r>
      </text>
    </comment>
    <comment ref="I749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zapalovací svíčky + PN brzdy + uložení stabilizátoru ZN</t>
        </r>
      </text>
    </comment>
    <comment ref="I76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rovodový řetěz</t>
        </r>
      </text>
    </comment>
    <comment ref="J76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zapalovací svíčky + kabely + čištění škrtící klapky</t>
        </r>
      </text>
    </comment>
    <comment ref="J78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66154:Oprava zadního čela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8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příprava na TP + TP + emise</t>
        </r>
      </text>
    </comment>
    <comment ref="I78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opakovaná STK</t>
        </r>
      </text>
    </comment>
    <comment ref="J78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Stabilizátor PN + řídící tyč + svaření rámu</t>
        </r>
      </text>
    </comment>
    <comment ref="J79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defektu- šroub</t>
        </r>
      </text>
    </comment>
    <comment ref="I79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ZZ + SP</t>
        </r>
      </text>
    </comment>
    <comment ref="J79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tmelení střechy skříně 2638 kč + 5 916 el instalace - kabeláž rámu vozidla</t>
        </r>
      </text>
    </comment>
    <comment ref="I80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TP + Emise + příprava vozidla na TP</t>
        </r>
      </text>
    </comment>
    <comment ref="J81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vysoušeč vzduchu + el instalace</t>
        </r>
      </text>
    </comment>
    <comment ref="J82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Autorádio, montáž+demontáž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3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zadní tlumiče + kondenzátor a kompresor klimatizace </t>
        </r>
      </text>
    </comment>
    <comment ref="J835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poj. Událost - čelní sklo</t>
        </r>
      </text>
    </comment>
    <comment ref="I836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rozvody + vodní čerpadlo</t>
        </r>
      </text>
    </comment>
    <comment ref="J87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Oprava zadní nápravy, oprava řazení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95" authorId="0">
      <text>
        <r>
          <rPr>
            <b/>
            <sz val="9"/>
            <color indexed="81"/>
            <rFont val="Tahoma"/>
            <family val="2"/>
            <charset val="238"/>
          </rPr>
          <t>66154:olej+4xfiltr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0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spojka + zadní brzdy kotouče a destičky + manžeta PP</t>
        </r>
      </text>
    </comment>
    <comment ref="J91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66154:Přezutí pneu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1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Oprava přední nápravy, kulové čepy, tlumiče, stabilizátor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2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Doraz zadního čela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92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TP + emise a TP + ověření TG + SP - 20 188 kč + 9 569 kč - revize ZZ + SP</t>
        </r>
      </text>
    </comment>
    <comment ref="I946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ZČ + SP - výměna elektomotoru a tlakového ventilu</t>
        </r>
      </text>
    </comment>
    <comment ref="I94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ověření digi tachografu + stabilizátory ZN</t>
        </r>
      </text>
    </comment>
    <comment ref="I94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</t>
        </r>
      </text>
    </comment>
    <comment ref="J96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el. instalace ovládání ZČ - 1 670 kč + 825 kč oprava defektu kola</t>
        </r>
      </text>
    </comment>
    <comment ref="J966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spojky + ruční brzda - seřízení + ověření TG</t>
        </r>
      </text>
    </comment>
    <comment ref="J96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držáků uchycení nástavby + svařování držáků rámu</t>
        </r>
      </text>
    </comment>
    <comment ref="I97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příprava na TP + stabilizátory přední i zadní</t>
        </r>
      </text>
    </comment>
    <comment ref="J97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ZČ + výměna elektromotoru</t>
        </r>
      </text>
    </comment>
    <comment ref="J982" authorId="0">
      <text>
        <r>
          <rPr>
            <b/>
            <sz val="9"/>
            <color indexed="81"/>
            <rFont val="Tahoma"/>
            <family val="2"/>
            <charset val="238"/>
          </rPr>
          <t>66154:Diagnostika motoru, špatné starty, oprava zadního vzduchového odpružení, nové reflexní odrazky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83" authorId="0">
      <text>
        <r>
          <rPr>
            <b/>
            <sz val="9"/>
            <color indexed="81"/>
            <rFont val="Tahoma"/>
            <family val="2"/>
            <charset val="238"/>
          </rPr>
          <t>66154: Výměna stropního světla nákladového prostoru
3 612 kč + 4 254 kč - odvzdušnění spojky a výměna spojkového potrubí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8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ZČ - uhlíky</t>
        </r>
      </text>
    </comment>
    <comment ref="I99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revize + SP zvedacího čela</t>
        </r>
      </text>
    </comment>
    <comment ref="J99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ověření digi TG + seřízení řazení + výměna pedálů spojky a brzdy + oprava sedadla řidiče + P a Z stabilizátory + osvětlení nákladového prostoru + SP</t>
        </r>
      </text>
    </comment>
    <comment ref="J1098" authorId="0">
      <text>
        <r>
          <rPr>
            <b/>
            <sz val="9"/>
            <color indexed="81"/>
            <rFont val="Tahoma"/>
            <charset val="1"/>
          </rPr>
          <t>66154: Filtry, motorový a převodový olej, nastavení ventilů, výměna gufera převodovky, klín. Řemen,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1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66154:olej+4xfiltr, brzdová kapalina,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16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vyčištění škrtící klapky - (kontrolka výfuk. potrubí)</t>
        </r>
      </text>
    </comment>
    <comment ref="J116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Výměna čelního skla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6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zapalovací svíčky + výměna vysokotlakého čerpadla paliva</t>
        </r>
      </text>
    </comment>
    <comment ref="J124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zadní brzdy, ad blue,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4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66154:číštění AD Blue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24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160 398 km</t>
        </r>
      </text>
    </comment>
    <comment ref="J1249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spojkové sady</t>
        </r>
      </text>
    </comment>
    <comment ref="J125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Výměna čelního skla - 6 746 kč + 29 054 - SP + rozvodový řemen a kladky + vodní čerpadlo + plnění klimatizace + brzdová kapalina + trubka EGR ventilu + elektrické čerpadlo chladící kapaliny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5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EGR ventil</t>
        </r>
      </text>
    </comment>
    <comment ref="J125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71 395 kč PÚ + 7 281 kč
přední brzdové kotouče a destičky  </t>
        </r>
      </text>
    </comment>
    <comment ref="J1256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příprava na TP + přezutí pneu</t>
        </r>
      </text>
    </comment>
    <comment ref="J126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oprava+čištění AD BLUE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6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66154:výměna předních a zadních brzd, olej+4xfiltr, silentblok motoru 2x,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7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doplnění ad-blue + diagnostika motoru</t>
        </r>
      </text>
    </comment>
    <comment ref="J1273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přední tlumiče + silentbloky předních ramen</t>
        </r>
      </text>
    </comment>
    <comment ref="I1276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rozvody + vodní čerpadlo + PP poloosa</t>
        </r>
      </text>
    </comment>
    <comment ref="J127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uložení stabilizátoru + uchycení výfuku + přezutí pneu </t>
        </r>
      </text>
    </comment>
    <comment ref="J1290" authorId="0">
      <text>
        <r>
          <rPr>
            <b/>
            <sz val="9"/>
            <color indexed="81"/>
            <rFont val="Tahoma"/>
            <family val="2"/>
            <charset val="238"/>
          </rPr>
          <t>66154:olej, filtry, uložení motoru, uložení předních ramen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92" authorId="0">
      <text>
        <r>
          <rPr>
            <sz val="9"/>
            <color indexed="81"/>
            <rFont val="Tahoma"/>
            <family val="2"/>
            <charset val="238"/>
          </rPr>
          <t xml:space="preserve">66154: Výměna spojky+dvouhmotého setrvačníku, drážkový řemen+napínák, tlumiče zadní 2x, disk kola 2x - 55 578 kč + 23 029 kč (12.3.) výměna PP poloosy + oprava kulisy řazení
</t>
        </r>
      </text>
    </comment>
    <comment ref="J1293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výměna přední + zadní brzdové kotouče, destičky + horní uložení tlumičů + vzpěry stabilizátoru PN - 29 883 kč + 829 kč - oprava navigace </t>
        </r>
      </text>
    </comment>
    <comment ref="I1295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rozvody + vodní čerpadlo + výměna spodní části sedačky řidiče</t>
        </r>
      </text>
    </comment>
    <comment ref="I130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J1315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montáž dobíjecí sady</t>
        </r>
      </text>
    </comment>
    <comment ref="J131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5 396 - výměna záložního akumulátoru centrálního zamykání + 2 367 Everlift - oprava hydromotoru nosítek</t>
        </r>
      </text>
    </comment>
    <comment ref="J1321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oprava el zásuvky prostor pro pacienty</t>
        </r>
      </text>
    </comment>
    <comment ref="J132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TP + emise + SP + PN brzdy + snímač polohy vačkového hřídele</t>
        </r>
      </text>
    </comment>
    <comment ref="J13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66154:oprava hlavy motoru, žhaviče, olej, filtry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37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LP + PP čep řízení, geometrie, výměna předních a zadních brzových kotoučů + destiček - 26 675 kč + 36 923 kč - odtah z Bludova - výměna spojky</t>
        </r>
      </text>
    </comment>
    <comment ref="I134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SP + 4x brzdový kotouč + destičky + 2x stabilizátor + horní uložení tlumičů</t>
        </r>
      </text>
    </comment>
    <comment ref="J134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kulisy řazení</t>
        </r>
      </text>
    </comment>
    <comment ref="I135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Emise, STK, Příhlášení vozidla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5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66154: Akumulátor 80Ah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62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41 088 kč - kompresor klimatizace + SP + brzdová kapalina + olej HALDEX + brzdové kotouče a destičky + odstranění polepů karoserie + 6 069 kč - odstranění nefunkční elektroinstalace ( rychlé vybití akumulátoru) vymazání paměti ŘJ.</t>
        </r>
      </text>
    </comment>
    <comment ref="J136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karoserie - lak + montáž vybavení prostoru pro pacienty - EMER</t>
        </r>
      </text>
    </comment>
    <comment ref="J136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úprava prostoru pro pacienty - EMER</t>
        </r>
      </text>
    </comment>
    <comment ref="I1384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8.7.2020 SP - 10 720 km</t>
        </r>
      </text>
    </comment>
    <comment ref="I1387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29.10.2020- 30 100 km</t>
        </r>
      </text>
    </comment>
    <comment ref="J1388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odsátí motorového oleje - vysoká hladina</t>
        </r>
      </text>
    </comment>
    <comment ref="J1406" authorId="0">
      <text>
        <r>
          <rPr>
            <b/>
            <sz val="9"/>
            <color indexed="81"/>
            <rFont val="Tahoma"/>
            <family val="2"/>
            <charset val="238"/>
          </rPr>
          <t>66154: Výměna čelního skla - 6 746 + 6 806 - SP - 13.7.2020 - 10 700 km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1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J1410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přezutí pneu</t>
        </r>
      </text>
    </comment>
    <comment ref="J1428" authorId="1">
      <text>
        <r>
          <rPr>
            <b/>
            <sz val="9"/>
            <color indexed="81"/>
            <rFont val="Tahoma"/>
            <family val="2"/>
            <charset val="238"/>
          </rPr>
          <t>66325:</t>
        </r>
        <r>
          <rPr>
            <sz val="9"/>
            <color indexed="81"/>
            <rFont val="Tahoma"/>
            <family val="2"/>
            <charset val="238"/>
          </rPr>
          <t xml:space="preserve">
chyba paměti ŘJ - svítí AD Blue - vymazání 586 kč 
</t>
        </r>
      </text>
    </comment>
    <comment ref="J143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oprava zámku dveří</t>
        </r>
      </text>
    </comment>
    <comment ref="J1432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přezutí pneu + diagnostika motoru</t>
        </r>
      </text>
    </comment>
    <comment ref="I1433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</t>
        </r>
      </text>
    </comment>
    <comment ref="J1451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upevnění lišty v kabině řidiče + diagnostika motoru - kontrolka Ad Blue </t>
        </r>
      </text>
    </comment>
    <comment ref="I1454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SP + přezutí pneu</t>
        </r>
      </text>
    </comment>
    <comment ref="J1455" authorId="1">
      <text>
        <r>
          <rPr>
            <b/>
            <sz val="9"/>
            <color indexed="81"/>
            <rFont val="Tahoma"/>
            <charset val="1"/>
          </rPr>
          <t>66325:</t>
        </r>
        <r>
          <rPr>
            <sz val="9"/>
            <color indexed="81"/>
            <rFont val="Tahoma"/>
            <charset val="1"/>
          </rPr>
          <t xml:space="preserve">
výměna čidla boční air - bag - prasklý držák</t>
        </r>
      </text>
    </comment>
  </commentList>
</comments>
</file>

<file path=xl/sharedStrings.xml><?xml version="1.0" encoding="utf-8"?>
<sst xmlns="http://schemas.openxmlformats.org/spreadsheetml/2006/main" count="2424" uniqueCount="197">
  <si>
    <t>RZ</t>
  </si>
  <si>
    <t>NS</t>
  </si>
  <si>
    <t>1M02884</t>
  </si>
  <si>
    <t>VOLKSWAGEN TRANSPORTER</t>
  </si>
  <si>
    <t>areál, svoz personálu</t>
  </si>
  <si>
    <t>1M07091</t>
  </si>
  <si>
    <t>3M24259</t>
  </si>
  <si>
    <t>3M37670</t>
  </si>
  <si>
    <t>dětská klinika</t>
  </si>
  <si>
    <t>4M57138</t>
  </si>
  <si>
    <t>4M89885</t>
  </si>
  <si>
    <t>1M64130</t>
  </si>
  <si>
    <t>6M17870</t>
  </si>
  <si>
    <t>Volkswagen Transporter</t>
  </si>
  <si>
    <t>2M40037</t>
  </si>
  <si>
    <t>dialýza, dálkové převozy</t>
  </si>
  <si>
    <t>3M57917</t>
  </si>
  <si>
    <t>4M50825</t>
  </si>
  <si>
    <t>4M50827</t>
  </si>
  <si>
    <t>4M50829</t>
  </si>
  <si>
    <t>4M57139</t>
  </si>
  <si>
    <t>5M02844</t>
  </si>
  <si>
    <t>5M13521</t>
  </si>
  <si>
    <t>5M78121</t>
  </si>
  <si>
    <t>5M78484</t>
  </si>
  <si>
    <t>5M78585</t>
  </si>
  <si>
    <t>6M14584</t>
  </si>
  <si>
    <t>6M14690</t>
  </si>
  <si>
    <t>4M01865</t>
  </si>
  <si>
    <t>provoz dopravy</t>
  </si>
  <si>
    <t>4M02537</t>
  </si>
  <si>
    <t>oddělení energetiky</t>
  </si>
  <si>
    <t>4M48362</t>
  </si>
  <si>
    <t>provoz dopravy/ředitel FNOL</t>
  </si>
  <si>
    <t>4M49381</t>
  </si>
  <si>
    <t>4M49443</t>
  </si>
  <si>
    <t>4M49451</t>
  </si>
  <si>
    <t>4M50562</t>
  </si>
  <si>
    <t>svoz personálu</t>
  </si>
  <si>
    <t>4M57570</t>
  </si>
  <si>
    <t>4M57571</t>
  </si>
  <si>
    <t>rozvoz špinavé prádlo</t>
  </si>
  <si>
    <t>rozvoz stravy</t>
  </si>
  <si>
    <t>4M12193</t>
  </si>
  <si>
    <t>rozvoz zdravotnický sklad</t>
  </si>
  <si>
    <t>4M59069</t>
  </si>
  <si>
    <t>výrobce neuvádí</t>
  </si>
  <si>
    <t>rozvoz lékárna</t>
  </si>
  <si>
    <t>4M80926</t>
  </si>
  <si>
    <t>rozvoz biomateriálu</t>
  </si>
  <si>
    <t>4M88529</t>
  </si>
  <si>
    <t>rozvoz cytostatik</t>
  </si>
  <si>
    <t>4M89887</t>
  </si>
  <si>
    <t>rozvoz čistého prádla</t>
  </si>
  <si>
    <t>5M23743</t>
  </si>
  <si>
    <t>rozvoz všeobecný sklad</t>
  </si>
  <si>
    <t>5M32793</t>
  </si>
  <si>
    <t>rozvoz krve</t>
  </si>
  <si>
    <t>5M57091</t>
  </si>
  <si>
    <t>DESTAN</t>
  </si>
  <si>
    <t>DVHM 2522 LX</t>
  </si>
  <si>
    <t>záloha vše</t>
  </si>
  <si>
    <t>3M93645</t>
  </si>
  <si>
    <t>záloha vše, hlavně rozvoz krve</t>
  </si>
  <si>
    <t>4M02852</t>
  </si>
  <si>
    <t>AVIA ASHOK</t>
  </si>
  <si>
    <t>OL7165</t>
  </si>
  <si>
    <t>areál, zimní údržba</t>
  </si>
  <si>
    <t>zahrada</t>
  </si>
  <si>
    <t>ZTO</t>
  </si>
  <si>
    <t>ostatní zahradní technika</t>
  </si>
  <si>
    <t>DESTAB</t>
  </si>
  <si>
    <t>kuchyně</t>
  </si>
  <si>
    <t>transplantační centrum</t>
  </si>
  <si>
    <t>3M46782</t>
  </si>
  <si>
    <t>investiční úsek</t>
  </si>
  <si>
    <t>4M10852</t>
  </si>
  <si>
    <t>oddělení správy budov</t>
  </si>
  <si>
    <t>4M50563</t>
  </si>
  <si>
    <t>oddělení oprav a údržby</t>
  </si>
  <si>
    <t>4M88384</t>
  </si>
  <si>
    <t>odbor informatiky</t>
  </si>
  <si>
    <t>Typ</t>
  </si>
  <si>
    <t>Palivo</t>
  </si>
  <si>
    <t>Zařazení</t>
  </si>
  <si>
    <t>Rok výroby</t>
  </si>
  <si>
    <t>Nafta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</si>
  <si>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</si>
  <si>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</si>
  <si>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</si>
  <si>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</si>
  <si>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</si>
  <si>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</si>
  <si>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</si>
  <si>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</si>
  <si>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</si>
  <si>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</si>
  <si>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</si>
  <si>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</si>
  <si>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</si>
  <si>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Počáteční stav tachometru (km)</t>
  </si>
  <si>
    <t>Konečný stav tachometru (km)</t>
  </si>
  <si>
    <t>Náklady STK, servisní prohlídky (Kč s DPH)</t>
  </si>
  <si>
    <t>Ujeté km</t>
  </si>
  <si>
    <t>Množství PHM (l)</t>
  </si>
  <si>
    <t>Průměrná spotřeba dle TP (l/100 km)</t>
  </si>
  <si>
    <t>Z toho ŠU (Kč s DPH)</t>
  </si>
  <si>
    <t>Průměrná spotřeba (l/100 km)</t>
  </si>
  <si>
    <t>Náklady opravy (Kč s DPH)</t>
  </si>
  <si>
    <t>Náklady na servis celkem (Kč s DPH))</t>
  </si>
  <si>
    <t>benzín</t>
  </si>
  <si>
    <t>Škoda Octávia SCOUT</t>
  </si>
  <si>
    <t>Škoda Fábia</t>
  </si>
  <si>
    <t>4M4 8362</t>
  </si>
  <si>
    <t>Škoda Superb</t>
  </si>
  <si>
    <t>Škoda Octávia</t>
  </si>
  <si>
    <t>nafta</t>
  </si>
  <si>
    <t>Renault Master</t>
  </si>
  <si>
    <t>Mercedes Benz Atego 918</t>
  </si>
  <si>
    <t>4M8 0926</t>
  </si>
  <si>
    <t>Volkswagen CADDY</t>
  </si>
  <si>
    <t>Mercedes Benz Atego 815 L</t>
  </si>
  <si>
    <t>Mercedes Benz Atego 970.01</t>
  </si>
  <si>
    <t>Ford Transit</t>
  </si>
  <si>
    <t>rozvoz medic. Plynů, vaky</t>
  </si>
  <si>
    <t>areál, nakládka, vykládka zboží</t>
  </si>
  <si>
    <t>VW CADDY</t>
  </si>
  <si>
    <t>Zetor 7211</t>
  </si>
  <si>
    <t>6M18344</t>
  </si>
  <si>
    <t>IVECO DAILY</t>
  </si>
  <si>
    <t>CNG</t>
  </si>
  <si>
    <t>6M18445</t>
  </si>
  <si>
    <t>6M18438</t>
  </si>
  <si>
    <t>6M18819</t>
  </si>
  <si>
    <t>BVHM1321</t>
  </si>
  <si>
    <t>Škoda Roomster</t>
  </si>
  <si>
    <t>Odpracované Mh</t>
  </si>
  <si>
    <t>1M4 3998</t>
  </si>
  <si>
    <t>Přívěsný vozík</t>
  </si>
  <si>
    <t>Průměrná spotřeba (l/Mh)</t>
  </si>
  <si>
    <t>Množství PHM (kg)</t>
  </si>
  <si>
    <t>Průměrná spotřeba (kg/100 km)</t>
  </si>
  <si>
    <t>Průměrná spotřeba dle TP (kg/100 km)</t>
  </si>
  <si>
    <t>Průměrná spotřeba dle TP (l/Mh)</t>
  </si>
  <si>
    <t>pohon 4x4</t>
  </si>
  <si>
    <t>vybaveno nezávislým příhřevem motoru</t>
  </si>
  <si>
    <t>nezávislé topení</t>
  </si>
  <si>
    <t>nezávislý příhřev motoru</t>
  </si>
  <si>
    <t>Identické vozidlo jako T-4  4x4 nasazené v areálu. Toto jezdí výhradně dálkové s průměrnou spotřebou  9,4 litrů, v areálu se spotřeba zvyšuje  až na 15 litrů. K porovnání je i 4M5 7139, které jezdilo dálkové do ledna 2017 s průměrnou spotřebou 11 litrů. V areálu je tato spotřeba 15 litrů.</t>
  </si>
  <si>
    <t>jezdí výhradně areál</t>
  </si>
  <si>
    <t>jezdí jen areál vyjíměčně svozy personálu</t>
  </si>
  <si>
    <t>jezdí jen areál nebo Olomouc město</t>
  </si>
  <si>
    <t>jezdí areál nebo vyjíměčně svoz personálu</t>
  </si>
  <si>
    <t>jezdí jen areál</t>
  </si>
  <si>
    <t>6M3 8450</t>
  </si>
  <si>
    <t>VW Transporter T-6</t>
  </si>
  <si>
    <t>sanitní doprava dálková</t>
  </si>
  <si>
    <t>6M3 8452</t>
  </si>
  <si>
    <t>6M3 8323</t>
  </si>
  <si>
    <t>6M3 8802</t>
  </si>
  <si>
    <t>6M38443</t>
  </si>
  <si>
    <t>provoz dopravy/odbor marketingu</t>
  </si>
  <si>
    <t>VW Transporter T-5</t>
  </si>
  <si>
    <t>IVECO DEILY</t>
  </si>
  <si>
    <t>EMR III</t>
  </si>
  <si>
    <t>sanitní doprava vnitřní EMER I</t>
  </si>
  <si>
    <t>benzínové nezávislé topení</t>
  </si>
  <si>
    <t>Spotřeba PHM, náklady na opravy 2020</t>
  </si>
  <si>
    <t>6M38323</t>
  </si>
  <si>
    <t>6M38452</t>
  </si>
  <si>
    <t>1M43998</t>
  </si>
  <si>
    <t>6M38450</t>
  </si>
  <si>
    <t>6M38802</t>
  </si>
  <si>
    <t>2M29670</t>
  </si>
  <si>
    <t>6M56691</t>
  </si>
  <si>
    <t>porucha</t>
  </si>
  <si>
    <t>š.u. 4202026152</t>
  </si>
  <si>
    <t>PÚ 4202028757</t>
  </si>
  <si>
    <t>6M95080</t>
  </si>
  <si>
    <t>6M95088</t>
  </si>
  <si>
    <t>6M96720</t>
  </si>
  <si>
    <t>6M96730</t>
  </si>
  <si>
    <t>sanitní doprava vnitřní EMER III</t>
  </si>
  <si>
    <t>Pú 4202071952</t>
  </si>
  <si>
    <t>Pú 4202052993</t>
  </si>
  <si>
    <t>dílna-zásobovací vozidlo</t>
  </si>
  <si>
    <t>stolárna</t>
  </si>
  <si>
    <t>EMR II</t>
  </si>
  <si>
    <t>Šú: 4202073364</t>
  </si>
  <si>
    <t>poslední tankování nenačteno ccs</t>
  </si>
  <si>
    <t>Pú 4202084355</t>
  </si>
  <si>
    <t xml:space="preserve"> </t>
  </si>
  <si>
    <t>7M1 5762</t>
  </si>
  <si>
    <t>FORD Transit Custom</t>
  </si>
  <si>
    <t>NM</t>
  </si>
  <si>
    <t>prodej</t>
  </si>
  <si>
    <t>dopravní nehoda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</si>
</sst>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4" fillId="2" borderId="1" xfId="0" applyNumberFormat="1" applyFont="1" applyFill="1" applyBorder="1"/>
    <xf numFmtId="3" fontId="0" fillId="2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3" fontId="4" fillId="4" borderId="1" xfId="0" applyNumberFormat="1" applyFont="1" applyFill="1" applyBorder="1"/>
    <xf numFmtId="164" fontId="5" fillId="3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1" fillId="0" borderId="0" xfId="0" applyFont="1"/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left"/>
    </xf>
    <xf numFmtId="3" fontId="4" fillId="3" borderId="1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3" fontId="4" fillId="5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3" fontId="4" fillId="0" borderId="1" xfId="0" applyNumberFormat="1" applyFont="1" applyFill="1" applyBorder="1"/>
    <xf numFmtId="1" fontId="0" fillId="0" borderId="0" xfId="0" applyNumberForma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6" fillId="0" borderId="0" xfId="0" applyFont="1"/>
    <xf numFmtId="0" fontId="0" fillId="6" borderId="1" xfId="0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3" fontId="4" fillId="6" borderId="1" xfId="0" applyNumberFormat="1" applyFont="1" applyFill="1" applyBorder="1"/>
    <xf numFmtId="164" fontId="8" fillId="3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0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 wrapText="1"/>
    </xf>
    <xf numFmtId="3" fontId="0" fillId="2" borderId="9" xfId="0" applyNumberFormat="1" applyFill="1" applyBorder="1"/>
    <xf numFmtId="3" fontId="4" fillId="2" borderId="9" xfId="0" applyNumberFormat="1" applyFont="1" applyFill="1" applyBorder="1"/>
    <xf numFmtId="0" fontId="1" fillId="2" borderId="11" xfId="0" applyFont="1" applyFill="1" applyBorder="1"/>
    <xf numFmtId="3" fontId="1" fillId="2" borderId="11" xfId="0" applyNumberFormat="1" applyFont="1" applyFill="1" applyBorder="1"/>
    <xf numFmtId="3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164" fontId="0" fillId="2" borderId="11" xfId="0" applyNumberFormat="1" applyFill="1" applyBorder="1" applyAlignment="1">
      <alignment horizontal="right"/>
    </xf>
    <xf numFmtId="0" fontId="0" fillId="2" borderId="1" xfId="0" applyFont="1" applyFill="1" applyBorder="1"/>
    <xf numFmtId="3" fontId="0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3" fontId="0" fillId="2" borderId="9" xfId="0" applyNumberFormat="1" applyFont="1" applyFill="1" applyBorder="1"/>
    <xf numFmtId="3" fontId="0" fillId="4" borderId="9" xfId="0" applyNumberFormat="1" applyFill="1" applyBorder="1"/>
    <xf numFmtId="3" fontId="4" fillId="4" borderId="9" xfId="0" applyNumberFormat="1" applyFont="1" applyFill="1" applyBorder="1"/>
    <xf numFmtId="0" fontId="1" fillId="4" borderId="11" xfId="0" applyFont="1" applyFill="1" applyBorder="1"/>
    <xf numFmtId="3" fontId="1" fillId="4" borderId="11" xfId="0" applyNumberFormat="1" applyFont="1" applyFill="1" applyBorder="1"/>
    <xf numFmtId="3" fontId="1" fillId="4" borderId="11" xfId="0" applyNumberFormat="1" applyFont="1" applyFill="1" applyBorder="1" applyAlignment="1">
      <alignment horizontal="right"/>
    </xf>
    <xf numFmtId="164" fontId="1" fillId="4" borderId="11" xfId="0" applyNumberFormat="1" applyFont="1" applyFill="1" applyBorder="1" applyAlignment="1">
      <alignment horizontal="right"/>
    </xf>
    <xf numFmtId="164" fontId="0" fillId="4" borderId="11" xfId="0" applyNumberFormat="1" applyFill="1" applyBorder="1" applyAlignment="1">
      <alignment horizontal="right"/>
    </xf>
    <xf numFmtId="3" fontId="1" fillId="4" borderId="12" xfId="0" applyNumberFormat="1" applyFont="1" applyFill="1" applyBorder="1"/>
    <xf numFmtId="3" fontId="0" fillId="5" borderId="9" xfId="0" applyNumberFormat="1" applyFill="1" applyBorder="1"/>
    <xf numFmtId="3" fontId="4" fillId="5" borderId="9" xfId="0" applyNumberFormat="1" applyFont="1" applyFill="1" applyBorder="1"/>
    <xf numFmtId="0" fontId="1" fillId="5" borderId="11" xfId="0" applyFont="1" applyFill="1" applyBorder="1"/>
    <xf numFmtId="3" fontId="1" fillId="5" borderId="11" xfId="0" applyNumberFormat="1" applyFont="1" applyFill="1" applyBorder="1"/>
    <xf numFmtId="3" fontId="1" fillId="5" borderId="11" xfId="0" applyNumberFormat="1" applyFont="1" applyFill="1" applyBorder="1" applyAlignment="1">
      <alignment horizontal="right"/>
    </xf>
    <xf numFmtId="164" fontId="1" fillId="5" borderId="11" xfId="0" applyNumberFormat="1" applyFont="1" applyFill="1" applyBorder="1" applyAlignment="1">
      <alignment horizontal="right"/>
    </xf>
    <xf numFmtId="164" fontId="0" fillId="5" borderId="11" xfId="0" applyNumberFormat="1" applyFill="1" applyBorder="1" applyAlignment="1">
      <alignment horizontal="right"/>
    </xf>
    <xf numFmtId="3" fontId="1" fillId="5" borderId="12" xfId="0" applyNumberFormat="1" applyFont="1" applyFill="1" applyBorder="1"/>
    <xf numFmtId="0" fontId="3" fillId="0" borderId="4" xfId="0" applyFont="1" applyBorder="1"/>
    <xf numFmtId="3" fontId="0" fillId="3" borderId="9" xfId="0" applyNumberFormat="1" applyFill="1" applyBorder="1"/>
    <xf numFmtId="3" fontId="4" fillId="3" borderId="9" xfId="0" applyNumberFormat="1" applyFont="1" applyFill="1" applyBorder="1"/>
    <xf numFmtId="0" fontId="1" fillId="3" borderId="11" xfId="0" applyFont="1" applyFill="1" applyBorder="1"/>
    <xf numFmtId="3" fontId="1" fillId="3" borderId="11" xfId="0" applyNumberFormat="1" applyFont="1" applyFill="1" applyBorder="1"/>
    <xf numFmtId="3" fontId="1" fillId="3" borderId="11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3" fontId="1" fillId="3" borderId="12" xfId="0" applyNumberFormat="1" applyFont="1" applyFill="1" applyBorder="1"/>
    <xf numFmtId="164" fontId="5" fillId="3" borderId="11" xfId="0" applyNumberFormat="1" applyFont="1" applyFill="1" applyBorder="1" applyAlignment="1">
      <alignment horizontal="right"/>
    </xf>
    <xf numFmtId="3" fontId="7" fillId="0" borderId="9" xfId="0" applyNumberFormat="1" applyFont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right"/>
    </xf>
    <xf numFmtId="3" fontId="0" fillId="6" borderId="9" xfId="0" applyNumberFormat="1" applyFill="1" applyBorder="1"/>
    <xf numFmtId="3" fontId="4" fillId="6" borderId="9" xfId="0" applyNumberFormat="1" applyFont="1" applyFill="1" applyBorder="1"/>
    <xf numFmtId="0" fontId="1" fillId="6" borderId="11" xfId="0" applyFont="1" applyFill="1" applyBorder="1"/>
    <xf numFmtId="3" fontId="1" fillId="6" borderId="11" xfId="0" applyNumberFormat="1" applyFont="1" applyFill="1" applyBorder="1"/>
    <xf numFmtId="3" fontId="1" fillId="6" borderId="11" xfId="0" applyNumberFormat="1" applyFont="1" applyFill="1" applyBorder="1" applyAlignment="1">
      <alignment horizontal="right"/>
    </xf>
    <xf numFmtId="164" fontId="1" fillId="6" borderId="11" xfId="0" applyNumberFormat="1" applyFont="1" applyFill="1" applyBorder="1" applyAlignment="1">
      <alignment horizontal="right"/>
    </xf>
    <xf numFmtId="3" fontId="1" fillId="6" borderId="12" xfId="0" applyNumberFormat="1" applyFont="1" applyFill="1" applyBorder="1"/>
    <xf numFmtId="164" fontId="5" fillId="6" borderId="11" xfId="0" applyNumberFormat="1" applyFont="1" applyFill="1" applyBorder="1" applyAlignment="1">
      <alignment horizontal="right"/>
    </xf>
    <xf numFmtId="3" fontId="4" fillId="0" borderId="9" xfId="0" applyNumberFormat="1" applyFont="1" applyFill="1" applyBorder="1"/>
    <xf numFmtId="3" fontId="0" fillId="0" borderId="9" xfId="0" applyNumberFormat="1" applyFill="1" applyBorder="1"/>
    <xf numFmtId="0" fontId="1" fillId="0" borderId="11" xfId="0" applyFont="1" applyFill="1" applyBorder="1"/>
    <xf numFmtId="3" fontId="1" fillId="0" borderId="11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3" fontId="1" fillId="0" borderId="12" xfId="0" applyNumberFormat="1" applyFont="1" applyFill="1" applyBorder="1"/>
    <xf numFmtId="164" fontId="0" fillId="0" borderId="11" xfId="0" applyNumberFormat="1" applyFill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0" fillId="4" borderId="1" xfId="0" applyNumberFormat="1" applyFont="1" applyFill="1" applyBorder="1"/>
    <xf numFmtId="3" fontId="6" fillId="4" borderId="1" xfId="0" applyNumberFormat="1" applyFont="1" applyFill="1" applyBorder="1"/>
    <xf numFmtId="3" fontId="0" fillId="2" borderId="5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3" fontId="6" fillId="5" borderId="1" xfId="0" applyNumberFormat="1" applyFont="1" applyFill="1" applyBorder="1"/>
    <xf numFmtId="3" fontId="0" fillId="2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0" fontId="1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1" fillId="7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3" fontId="0" fillId="7" borderId="1" xfId="0" applyNumberFormat="1" applyFill="1" applyBorder="1"/>
    <xf numFmtId="3" fontId="0" fillId="7" borderId="1" xfId="0" applyNumberFormat="1" applyFill="1" applyBorder="1" applyAlignment="1">
      <alignment horizontal="right"/>
    </xf>
    <xf numFmtId="4" fontId="0" fillId="7" borderId="1" xfId="0" applyNumberForma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3" fontId="0" fillId="7" borderId="9" xfId="0" applyNumberFormat="1" applyFill="1" applyBorder="1"/>
    <xf numFmtId="3" fontId="4" fillId="7" borderId="1" xfId="0" applyNumberFormat="1" applyFont="1" applyFill="1" applyBorder="1"/>
    <xf numFmtId="3" fontId="4" fillId="7" borderId="9" xfId="0" applyNumberFormat="1" applyFont="1" applyFill="1" applyBorder="1"/>
    <xf numFmtId="0" fontId="1" fillId="7" borderId="11" xfId="0" applyFont="1" applyFill="1" applyBorder="1"/>
    <xf numFmtId="3" fontId="1" fillId="7" borderId="11" xfId="0" applyNumberFormat="1" applyFont="1" applyFill="1" applyBorder="1"/>
    <xf numFmtId="3" fontId="1" fillId="7" borderId="11" xfId="0" applyNumberFormat="1" applyFont="1" applyFill="1" applyBorder="1" applyAlignment="1">
      <alignment horizontal="right"/>
    </xf>
    <xf numFmtId="164" fontId="1" fillId="7" borderId="11" xfId="0" applyNumberFormat="1" applyFont="1" applyFill="1" applyBorder="1" applyAlignment="1">
      <alignment horizontal="right"/>
    </xf>
    <xf numFmtId="164" fontId="0" fillId="7" borderId="11" xfId="0" applyNumberFormat="1" applyFill="1" applyBorder="1" applyAlignment="1">
      <alignment horizontal="right"/>
    </xf>
    <xf numFmtId="3" fontId="1" fillId="7" borderId="12" xfId="0" applyNumberFormat="1" applyFon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0" fillId="8" borderId="1" xfId="0" applyNumberFormat="1" applyFill="1" applyBorder="1" applyAlignment="1">
      <alignment horizontal="right"/>
    </xf>
    <xf numFmtId="4" fontId="0" fillId="8" borderId="1" xfId="0" applyNumberFormat="1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3" fontId="0" fillId="8" borderId="9" xfId="0" applyNumberFormat="1" applyFill="1" applyBorder="1"/>
    <xf numFmtId="3" fontId="0" fillId="8" borderId="1" xfId="0" applyNumberFormat="1" applyFill="1" applyBorder="1" applyAlignment="1">
      <alignment horizontal="center"/>
    </xf>
    <xf numFmtId="3" fontId="4" fillId="8" borderId="1" xfId="0" applyNumberFormat="1" applyFont="1" applyFill="1" applyBorder="1"/>
    <xf numFmtId="3" fontId="4" fillId="8" borderId="9" xfId="0" applyNumberFormat="1" applyFont="1" applyFill="1" applyBorder="1"/>
    <xf numFmtId="3" fontId="0" fillId="8" borderId="1" xfId="0" applyNumberFormat="1" applyFont="1" applyFill="1" applyBorder="1"/>
    <xf numFmtId="0" fontId="1" fillId="8" borderId="11" xfId="0" applyFont="1" applyFill="1" applyBorder="1"/>
    <xf numFmtId="3" fontId="1" fillId="8" borderId="11" xfId="0" applyNumberFormat="1" applyFont="1" applyFill="1" applyBorder="1"/>
    <xf numFmtId="3" fontId="1" fillId="8" borderId="11" xfId="0" applyNumberFormat="1" applyFont="1" applyFill="1" applyBorder="1" applyAlignment="1">
      <alignment horizontal="right"/>
    </xf>
    <xf numFmtId="164" fontId="1" fillId="8" borderId="11" xfId="0" applyNumberFormat="1" applyFont="1" applyFill="1" applyBorder="1" applyAlignment="1">
      <alignment horizontal="right"/>
    </xf>
    <xf numFmtId="164" fontId="0" fillId="8" borderId="11" xfId="0" applyNumberFormat="1" applyFill="1" applyBorder="1" applyAlignment="1">
      <alignment horizontal="right"/>
    </xf>
    <xf numFmtId="3" fontId="1" fillId="8" borderId="12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56"/>
  <sheetViews>
    <sheetView tabSelected="1" topLeftCell="A1429" workbookViewId="0">
      <selection activeCell="G176" sqref="G176"/>
    </sheetView>
  </sheetViews>
  <sheetFormatPr defaultColWidth="8.85546875" defaultRowHeight="15"/>
  <cols>
    <col min="1" max="1" width="11.85546875" style="1" customWidth="1"/>
    <col min="2" max="2" width="11.28515625" style="1" customWidth="1"/>
    <col min="3" max="3" width="12" style="25" customWidth="1"/>
    <col min="4" max="4" width="11.7109375" style="25" customWidth="1"/>
    <col min="5" max="5" width="12.42578125" style="25" customWidth="1"/>
    <col min="6" max="6" width="11.7109375" style="25" customWidth="1"/>
    <col min="7" max="7" width="12" style="25" customWidth="1"/>
    <col min="8" max="12" width="11.7109375" style="25" customWidth="1"/>
    <col min="13" max="13" width="82" style="1" customWidth="1"/>
    <col min="14" max="16384" width="8.85546875" style="1"/>
  </cols>
  <sheetData>
    <row r="1" spans="1:13" s="17" customFormat="1" ht="19.5" thickBot="1">
      <c r="A1" s="55"/>
      <c r="B1" s="199" t="s">
        <v>167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"/>
    </row>
    <row r="2" spans="1:13" s="17" customFormat="1" ht="18.75">
      <c r="A2" s="196" t="s">
        <v>2</v>
      </c>
      <c r="B2" s="65" t="s">
        <v>0</v>
      </c>
      <c r="C2" s="66" t="s">
        <v>2</v>
      </c>
      <c r="D2" s="67"/>
      <c r="E2" s="67"/>
      <c r="F2" s="67"/>
      <c r="G2" s="67"/>
      <c r="H2" s="67"/>
      <c r="I2" s="67"/>
      <c r="J2" s="67"/>
      <c r="K2" s="67"/>
      <c r="L2" s="142"/>
      <c r="M2" s="1"/>
    </row>
    <row r="3" spans="1:13" s="17" customFormat="1">
      <c r="A3" s="197" t="s">
        <v>2</v>
      </c>
      <c r="B3" s="20" t="s">
        <v>82</v>
      </c>
      <c r="C3" s="23" t="s">
        <v>3</v>
      </c>
      <c r="D3" s="22"/>
      <c r="E3" s="22"/>
      <c r="F3" s="22"/>
      <c r="G3" s="22"/>
      <c r="H3" s="22"/>
      <c r="I3" s="22"/>
      <c r="J3" s="22"/>
      <c r="K3" s="22"/>
      <c r="L3" s="69"/>
      <c r="M3" s="1"/>
    </row>
    <row r="4" spans="1:13" s="17" customFormat="1">
      <c r="A4" s="197" t="s">
        <v>2</v>
      </c>
      <c r="B4" s="20" t="s">
        <v>83</v>
      </c>
      <c r="C4" s="23" t="s">
        <v>86</v>
      </c>
      <c r="D4" s="22"/>
      <c r="E4" s="22"/>
      <c r="F4" s="22"/>
      <c r="G4" s="22"/>
      <c r="H4" s="22"/>
      <c r="I4" s="22"/>
      <c r="J4" s="22"/>
      <c r="K4" s="22"/>
      <c r="L4" s="69"/>
      <c r="M4" s="1"/>
    </row>
    <row r="5" spans="1:13" s="17" customFormat="1">
      <c r="A5" s="197" t="s">
        <v>2</v>
      </c>
      <c r="B5" s="20" t="s">
        <v>1</v>
      </c>
      <c r="C5" s="26">
        <v>9402</v>
      </c>
      <c r="D5" s="22"/>
      <c r="E5" s="22"/>
      <c r="F5" s="22"/>
      <c r="G5" s="22"/>
      <c r="H5" s="22"/>
      <c r="I5" s="22"/>
      <c r="J5" s="22"/>
      <c r="K5" s="22"/>
      <c r="L5" s="69"/>
      <c r="M5" s="1"/>
    </row>
    <row r="6" spans="1:13" s="17" customFormat="1">
      <c r="A6" s="197" t="s">
        <v>2</v>
      </c>
      <c r="B6" s="20" t="s">
        <v>84</v>
      </c>
      <c r="C6" s="29" t="s">
        <v>4</v>
      </c>
      <c r="D6" s="22"/>
      <c r="E6" s="22"/>
      <c r="F6" s="22"/>
      <c r="G6" s="22"/>
      <c r="H6" s="22"/>
      <c r="I6" s="22"/>
      <c r="J6" s="22"/>
      <c r="K6" s="22"/>
      <c r="L6" s="69"/>
      <c r="M6" s="1"/>
    </row>
    <row r="7" spans="1:13" s="19" customFormat="1">
      <c r="A7" s="197" t="s">
        <v>2</v>
      </c>
      <c r="B7" s="20" t="s">
        <v>85</v>
      </c>
      <c r="C7" s="26">
        <v>2001</v>
      </c>
      <c r="D7" s="22"/>
      <c r="E7" s="22"/>
      <c r="F7" s="22"/>
      <c r="G7" s="22"/>
      <c r="H7" s="22"/>
      <c r="I7" s="22"/>
      <c r="J7" s="22"/>
      <c r="K7" s="22"/>
      <c r="L7" s="69"/>
      <c r="M7" s="1"/>
    </row>
    <row r="8" spans="1:13">
      <c r="A8" s="197" t="s">
        <v>2</v>
      </c>
      <c r="B8" s="18"/>
      <c r="C8" s="24"/>
      <c r="D8" s="24"/>
      <c r="E8" s="24"/>
      <c r="F8" s="24"/>
      <c r="G8" s="24"/>
      <c r="H8" s="24"/>
      <c r="I8" s="24"/>
      <c r="J8" s="24"/>
      <c r="K8" s="24"/>
      <c r="L8" s="70"/>
    </row>
    <row r="9" spans="1:13" ht="75">
      <c r="A9" s="197" t="s">
        <v>2</v>
      </c>
      <c r="B9" s="27"/>
      <c r="C9" s="28" t="s">
        <v>100</v>
      </c>
      <c r="D9" s="28" t="s">
        <v>101</v>
      </c>
      <c r="E9" s="28" t="s">
        <v>103</v>
      </c>
      <c r="F9" s="28" t="s">
        <v>104</v>
      </c>
      <c r="G9" s="28" t="s">
        <v>107</v>
      </c>
      <c r="H9" s="28" t="s">
        <v>105</v>
      </c>
      <c r="I9" s="28" t="s">
        <v>102</v>
      </c>
      <c r="J9" s="28" t="s">
        <v>108</v>
      </c>
      <c r="K9" s="28" t="s">
        <v>109</v>
      </c>
      <c r="L9" s="71" t="s">
        <v>106</v>
      </c>
    </row>
    <row r="10" spans="1:13">
      <c r="A10" s="197" t="s">
        <v>2</v>
      </c>
      <c r="B10" s="2" t="s">
        <v>87</v>
      </c>
      <c r="C10" s="6">
        <v>307340</v>
      </c>
      <c r="D10" s="9">
        <v>308040</v>
      </c>
      <c r="E10" s="144">
        <f>SUM(D10-C10)</f>
        <v>700</v>
      </c>
      <c r="F10" s="148">
        <v>113</v>
      </c>
      <c r="G10" s="10">
        <f>F10/E10*100</f>
        <v>16.142857142857142</v>
      </c>
      <c r="H10" s="10">
        <v>8.4</v>
      </c>
      <c r="I10" s="6"/>
      <c r="J10" s="6">
        <v>26114</v>
      </c>
      <c r="K10" s="6">
        <f>I10+J10</f>
        <v>26114</v>
      </c>
      <c r="L10" s="72"/>
    </row>
    <row r="11" spans="1:13">
      <c r="A11" s="197" t="s">
        <v>2</v>
      </c>
      <c r="B11" s="2" t="s">
        <v>88</v>
      </c>
      <c r="C11" s="6">
        <f t="shared" ref="C11:C21" si="0">D10</f>
        <v>308040</v>
      </c>
      <c r="D11" s="9">
        <v>308768</v>
      </c>
      <c r="E11" s="144">
        <f>SUM(D11-C11)</f>
        <v>728</v>
      </c>
      <c r="F11" s="148">
        <v>109</v>
      </c>
      <c r="G11" s="10">
        <f t="shared" ref="G11:G21" si="1">F11/E11*100</f>
        <v>14.972527472527473</v>
      </c>
      <c r="H11" s="10">
        <v>8.4</v>
      </c>
      <c r="I11" s="6"/>
      <c r="J11" s="6"/>
      <c r="K11" s="6">
        <f t="shared" ref="K11:K21" si="2">I11+J11</f>
        <v>0</v>
      </c>
      <c r="L11" s="72"/>
    </row>
    <row r="12" spans="1:13">
      <c r="A12" s="197" t="s">
        <v>2</v>
      </c>
      <c r="B12" s="2" t="s">
        <v>89</v>
      </c>
      <c r="C12" s="6">
        <f t="shared" si="0"/>
        <v>308768</v>
      </c>
      <c r="D12" s="9">
        <f t="shared" ref="D12:D21" si="3">C12+E12</f>
        <v>309402</v>
      </c>
      <c r="E12" s="144">
        <v>634</v>
      </c>
      <c r="F12" s="148">
        <v>93</v>
      </c>
      <c r="G12" s="10">
        <f t="shared" si="1"/>
        <v>14.668769716088329</v>
      </c>
      <c r="H12" s="10">
        <v>8.4</v>
      </c>
      <c r="I12" s="6"/>
      <c r="J12" s="6"/>
      <c r="K12" s="6">
        <f t="shared" si="2"/>
        <v>0</v>
      </c>
      <c r="L12" s="72"/>
    </row>
    <row r="13" spans="1:13">
      <c r="A13" s="197" t="s">
        <v>2</v>
      </c>
      <c r="B13" s="2" t="s">
        <v>90</v>
      </c>
      <c r="C13" s="6">
        <f t="shared" si="0"/>
        <v>309402</v>
      </c>
      <c r="D13" s="9">
        <f t="shared" si="3"/>
        <v>309950</v>
      </c>
      <c r="E13" s="144">
        <v>548</v>
      </c>
      <c r="F13" s="148">
        <v>71</v>
      </c>
      <c r="G13" s="10">
        <f t="shared" si="1"/>
        <v>12.956204379562045</v>
      </c>
      <c r="H13" s="10">
        <v>8.4</v>
      </c>
      <c r="I13" s="6"/>
      <c r="J13" s="6">
        <v>6682</v>
      </c>
      <c r="K13" s="6">
        <f t="shared" si="2"/>
        <v>6682</v>
      </c>
      <c r="L13" s="72"/>
    </row>
    <row r="14" spans="1:13">
      <c r="A14" s="197" t="s">
        <v>2</v>
      </c>
      <c r="B14" s="2" t="s">
        <v>91</v>
      </c>
      <c r="C14" s="6">
        <f t="shared" si="0"/>
        <v>309950</v>
      </c>
      <c r="D14" s="9">
        <f t="shared" si="3"/>
        <v>310660</v>
      </c>
      <c r="E14" s="144">
        <v>710</v>
      </c>
      <c r="F14" s="148">
        <v>86</v>
      </c>
      <c r="G14" s="10">
        <f t="shared" si="1"/>
        <v>12.112676056338028</v>
      </c>
      <c r="H14" s="10">
        <v>8.4</v>
      </c>
      <c r="I14" s="5"/>
      <c r="J14" s="5"/>
      <c r="K14" s="5">
        <f t="shared" si="2"/>
        <v>0</v>
      </c>
      <c r="L14" s="73"/>
    </row>
    <row r="15" spans="1:13">
      <c r="A15" s="197" t="s">
        <v>2</v>
      </c>
      <c r="B15" s="2" t="s">
        <v>92</v>
      </c>
      <c r="C15" s="6">
        <f t="shared" si="0"/>
        <v>310660</v>
      </c>
      <c r="D15" s="9">
        <f t="shared" si="3"/>
        <v>311414</v>
      </c>
      <c r="E15" s="144">
        <v>754</v>
      </c>
      <c r="F15" s="148">
        <v>99.92</v>
      </c>
      <c r="G15" s="10">
        <f t="shared" si="1"/>
        <v>13.251989389920423</v>
      </c>
      <c r="H15" s="10">
        <v>8.4</v>
      </c>
      <c r="I15" s="5"/>
      <c r="J15" s="5"/>
      <c r="K15" s="5">
        <f t="shared" si="2"/>
        <v>0</v>
      </c>
      <c r="L15" s="73"/>
    </row>
    <row r="16" spans="1:13">
      <c r="A16" s="197" t="s">
        <v>2</v>
      </c>
      <c r="B16" s="2" t="s">
        <v>93</v>
      </c>
      <c r="C16" s="6">
        <f t="shared" si="0"/>
        <v>311414</v>
      </c>
      <c r="D16" s="9">
        <f t="shared" si="3"/>
        <v>311874</v>
      </c>
      <c r="E16" s="144">
        <v>460</v>
      </c>
      <c r="F16" s="148">
        <v>64</v>
      </c>
      <c r="G16" s="10">
        <f t="shared" si="1"/>
        <v>13.913043478260869</v>
      </c>
      <c r="H16" s="10">
        <v>8.4</v>
      </c>
      <c r="I16" s="5"/>
      <c r="J16" s="5">
        <v>12179</v>
      </c>
      <c r="K16" s="5">
        <f t="shared" si="2"/>
        <v>12179</v>
      </c>
      <c r="L16" s="73"/>
    </row>
    <row r="17" spans="1:13">
      <c r="A17" s="197" t="s">
        <v>2</v>
      </c>
      <c r="B17" s="2" t="s">
        <v>94</v>
      </c>
      <c r="C17" s="6">
        <f t="shared" si="0"/>
        <v>311874</v>
      </c>
      <c r="D17" s="9">
        <f t="shared" si="3"/>
        <v>312408</v>
      </c>
      <c r="E17" s="144">
        <v>534</v>
      </c>
      <c r="F17" s="148">
        <v>67</v>
      </c>
      <c r="G17" s="10">
        <f t="shared" si="1"/>
        <v>12.54681647940075</v>
      </c>
      <c r="H17" s="10">
        <v>8.4</v>
      </c>
      <c r="I17" s="5"/>
      <c r="J17" s="5"/>
      <c r="K17" s="5">
        <f t="shared" si="2"/>
        <v>0</v>
      </c>
      <c r="L17" s="73"/>
    </row>
    <row r="18" spans="1:13">
      <c r="A18" s="197" t="s">
        <v>2</v>
      </c>
      <c r="B18" s="2" t="s">
        <v>95</v>
      </c>
      <c r="C18" s="6">
        <f t="shared" si="0"/>
        <v>312408</v>
      </c>
      <c r="D18" s="9">
        <f t="shared" si="3"/>
        <v>312981</v>
      </c>
      <c r="E18" s="144">
        <v>573</v>
      </c>
      <c r="F18" s="148">
        <v>77</v>
      </c>
      <c r="G18" s="10">
        <f t="shared" si="1"/>
        <v>13.438045375218149</v>
      </c>
      <c r="H18" s="10">
        <v>8.4</v>
      </c>
      <c r="I18" s="5"/>
      <c r="J18" s="5"/>
      <c r="K18" s="5">
        <f t="shared" si="2"/>
        <v>0</v>
      </c>
      <c r="L18" s="73"/>
    </row>
    <row r="19" spans="1:13">
      <c r="A19" s="197" t="s">
        <v>2</v>
      </c>
      <c r="B19" s="2" t="s">
        <v>96</v>
      </c>
      <c r="C19" s="6">
        <f t="shared" si="0"/>
        <v>312981</v>
      </c>
      <c r="D19" s="9">
        <f t="shared" si="3"/>
        <v>313190</v>
      </c>
      <c r="E19" s="144">
        <v>209</v>
      </c>
      <c r="F19" s="148">
        <v>33</v>
      </c>
      <c r="G19" s="10">
        <f t="shared" si="1"/>
        <v>15.789473684210526</v>
      </c>
      <c r="H19" s="10">
        <v>8.4</v>
      </c>
      <c r="I19" s="5"/>
      <c r="J19" s="5">
        <v>1788</v>
      </c>
      <c r="K19" s="5">
        <f t="shared" si="2"/>
        <v>1788</v>
      </c>
      <c r="L19" s="73"/>
    </row>
    <row r="20" spans="1:13">
      <c r="A20" s="197" t="s">
        <v>2</v>
      </c>
      <c r="B20" s="2" t="s">
        <v>97</v>
      </c>
      <c r="C20" s="6">
        <f t="shared" si="0"/>
        <v>313190</v>
      </c>
      <c r="D20" s="9">
        <f t="shared" si="3"/>
        <v>313369</v>
      </c>
      <c r="E20" s="144">
        <v>179</v>
      </c>
      <c r="F20" s="148">
        <v>28</v>
      </c>
      <c r="G20" s="10">
        <f t="shared" si="1"/>
        <v>15.64245810055866</v>
      </c>
      <c r="H20" s="10">
        <v>8.4</v>
      </c>
      <c r="I20" s="6"/>
      <c r="J20" s="6">
        <v>18354</v>
      </c>
      <c r="K20" s="6">
        <f t="shared" si="2"/>
        <v>18354</v>
      </c>
      <c r="L20" s="72"/>
    </row>
    <row r="21" spans="1:13" s="21" customFormat="1">
      <c r="A21" s="197" t="s">
        <v>2</v>
      </c>
      <c r="B21" s="2" t="s">
        <v>98</v>
      </c>
      <c r="C21" s="6">
        <f t="shared" si="0"/>
        <v>313369</v>
      </c>
      <c r="D21" s="9">
        <f t="shared" si="3"/>
        <v>313682</v>
      </c>
      <c r="E21" s="144">
        <v>313</v>
      </c>
      <c r="F21" s="148">
        <v>48</v>
      </c>
      <c r="G21" s="10">
        <f t="shared" si="1"/>
        <v>15.335463258785943</v>
      </c>
      <c r="H21" s="10">
        <v>8.4</v>
      </c>
      <c r="I21" s="6"/>
      <c r="J21" s="6"/>
      <c r="K21" s="6">
        <f t="shared" si="2"/>
        <v>0</v>
      </c>
      <c r="L21" s="72"/>
      <c r="M21" s="1"/>
    </row>
    <row r="22" spans="1:13" ht="15.75" thickBot="1">
      <c r="A22" s="198" t="s">
        <v>2</v>
      </c>
      <c r="B22" s="74" t="s">
        <v>99</v>
      </c>
      <c r="C22" s="75"/>
      <c r="D22" s="76"/>
      <c r="E22" s="145">
        <f>SUM(E10:E21)</f>
        <v>6342</v>
      </c>
      <c r="F22" s="76">
        <f>SUM(F10:F21)</f>
        <v>888.92</v>
      </c>
      <c r="G22" s="77">
        <f>F22/E22*100</f>
        <v>14.016398612425101</v>
      </c>
      <c r="H22" s="77">
        <v>8.4</v>
      </c>
      <c r="I22" s="75">
        <f>SUM(I10:I21)</f>
        <v>0</v>
      </c>
      <c r="J22" s="75">
        <f>SUM(J10:J21)</f>
        <v>65117</v>
      </c>
      <c r="K22" s="75">
        <f>SUM(K10:K21)</f>
        <v>65117</v>
      </c>
      <c r="L22" s="78">
        <f>SUM(L10:L21)</f>
        <v>0</v>
      </c>
      <c r="M22" s="1" t="s">
        <v>150</v>
      </c>
    </row>
    <row r="23" spans="1:13" ht="15.75" thickBot="1"/>
    <row r="24" spans="1:13" ht="18.75">
      <c r="A24" s="196" t="s">
        <v>5</v>
      </c>
      <c r="B24" s="65" t="s">
        <v>0</v>
      </c>
      <c r="C24" s="66" t="s">
        <v>5</v>
      </c>
      <c r="D24" s="67"/>
      <c r="E24" s="67"/>
      <c r="F24" s="67"/>
      <c r="G24" s="131" t="s">
        <v>144</v>
      </c>
      <c r="H24" s="67"/>
      <c r="I24" s="67"/>
      <c r="J24" s="67"/>
      <c r="K24" s="67"/>
      <c r="L24" s="68"/>
    </row>
    <row r="25" spans="1:13">
      <c r="A25" s="197"/>
      <c r="B25" s="20" t="s">
        <v>82</v>
      </c>
      <c r="C25" s="23" t="s">
        <v>3</v>
      </c>
      <c r="D25" s="22"/>
      <c r="E25" s="22"/>
      <c r="F25" s="22"/>
      <c r="G25" s="22"/>
      <c r="H25" s="22"/>
      <c r="I25" s="22"/>
      <c r="J25" s="22"/>
      <c r="K25" s="22"/>
      <c r="L25" s="69"/>
    </row>
    <row r="26" spans="1:13">
      <c r="A26" s="197"/>
      <c r="B26" s="20" t="s">
        <v>83</v>
      </c>
      <c r="C26" s="23" t="s">
        <v>86</v>
      </c>
      <c r="D26" s="22"/>
      <c r="E26" s="22"/>
      <c r="F26" s="22"/>
      <c r="G26" s="22"/>
      <c r="H26" s="22"/>
      <c r="I26" s="22"/>
      <c r="J26" s="22"/>
      <c r="K26" s="22"/>
      <c r="L26" s="69"/>
    </row>
    <row r="27" spans="1:13">
      <c r="A27" s="197"/>
      <c r="B27" s="20" t="s">
        <v>1</v>
      </c>
      <c r="C27" s="26">
        <v>9402</v>
      </c>
      <c r="D27" s="22"/>
      <c r="E27" s="22"/>
      <c r="F27" s="22"/>
      <c r="G27" s="22"/>
      <c r="H27" s="22"/>
      <c r="I27" s="22"/>
      <c r="J27" s="22"/>
      <c r="K27" s="22"/>
      <c r="L27" s="69"/>
    </row>
    <row r="28" spans="1:13">
      <c r="A28" s="197"/>
      <c r="B28" s="20" t="s">
        <v>84</v>
      </c>
      <c r="C28" s="29" t="s">
        <v>186</v>
      </c>
      <c r="D28" s="22"/>
      <c r="E28" s="22"/>
      <c r="F28" s="22"/>
      <c r="G28" s="22"/>
      <c r="H28" s="22"/>
      <c r="I28" s="22"/>
      <c r="J28" s="22"/>
      <c r="K28" s="22"/>
      <c r="L28" s="69"/>
    </row>
    <row r="29" spans="1:13">
      <c r="A29" s="197"/>
      <c r="B29" s="20" t="s">
        <v>85</v>
      </c>
      <c r="C29" s="26">
        <v>2002</v>
      </c>
      <c r="D29" s="22"/>
      <c r="E29" s="22"/>
      <c r="F29" s="22"/>
      <c r="G29" s="22"/>
      <c r="H29" s="22"/>
      <c r="I29" s="22"/>
      <c r="J29" s="22"/>
      <c r="K29" s="22"/>
      <c r="L29" s="69"/>
    </row>
    <row r="30" spans="1:13">
      <c r="A30" s="197"/>
      <c r="B30" s="18"/>
      <c r="C30" s="24"/>
      <c r="D30" s="24"/>
      <c r="E30" s="24"/>
      <c r="F30" s="24"/>
      <c r="G30" s="24"/>
      <c r="H30" s="24"/>
      <c r="I30" s="24"/>
      <c r="J30" s="24"/>
      <c r="K30" s="24"/>
      <c r="L30" s="70"/>
    </row>
    <row r="31" spans="1:13" ht="75">
      <c r="A31" s="197"/>
      <c r="B31" s="27"/>
      <c r="C31" s="28" t="s">
        <v>100</v>
      </c>
      <c r="D31" s="28" t="s">
        <v>101</v>
      </c>
      <c r="E31" s="28" t="s">
        <v>103</v>
      </c>
      <c r="F31" s="28" t="s">
        <v>104</v>
      </c>
      <c r="G31" s="28" t="s">
        <v>107</v>
      </c>
      <c r="H31" s="28" t="s">
        <v>105</v>
      </c>
      <c r="I31" s="28" t="s">
        <v>102</v>
      </c>
      <c r="J31" s="28" t="s">
        <v>108</v>
      </c>
      <c r="K31" s="28" t="s">
        <v>109</v>
      </c>
      <c r="L31" s="71" t="s">
        <v>106</v>
      </c>
    </row>
    <row r="32" spans="1:13">
      <c r="A32" s="197"/>
      <c r="B32" s="3" t="s">
        <v>87</v>
      </c>
      <c r="C32" s="8">
        <v>335125</v>
      </c>
      <c r="D32" s="13">
        <v>335392</v>
      </c>
      <c r="E32" s="146">
        <f>SUM(D32-C32)</f>
        <v>267</v>
      </c>
      <c r="F32" s="147">
        <v>49.09</v>
      </c>
      <c r="G32" s="14">
        <f>F32/E32*100</f>
        <v>18.385767790262172</v>
      </c>
      <c r="H32" s="14">
        <v>10.9</v>
      </c>
      <c r="I32" s="8"/>
      <c r="J32" s="8"/>
      <c r="K32" s="8">
        <f t="shared" ref="K32:K43" si="4">I32+J32</f>
        <v>0</v>
      </c>
      <c r="L32" s="102"/>
    </row>
    <row r="33" spans="1:13">
      <c r="A33" s="197"/>
      <c r="B33" s="3" t="s">
        <v>88</v>
      </c>
      <c r="C33" s="8">
        <f t="shared" ref="C33:C43" si="5">D32</f>
        <v>335392</v>
      </c>
      <c r="D33" s="13">
        <v>335582</v>
      </c>
      <c r="E33" s="146">
        <f>SUM(D33-C33)</f>
        <v>190</v>
      </c>
      <c r="F33" s="147">
        <v>20.75</v>
      </c>
      <c r="G33" s="14">
        <f t="shared" ref="G33:G43" si="6">F33/E33*100</f>
        <v>10.921052631578949</v>
      </c>
      <c r="H33" s="14">
        <v>10.9</v>
      </c>
      <c r="I33" s="8"/>
      <c r="J33" s="8"/>
      <c r="K33" s="8">
        <f t="shared" si="4"/>
        <v>0</v>
      </c>
      <c r="L33" s="102"/>
    </row>
    <row r="34" spans="1:13">
      <c r="A34" s="197"/>
      <c r="B34" s="3" t="s">
        <v>89</v>
      </c>
      <c r="C34" s="8">
        <f t="shared" si="5"/>
        <v>335582</v>
      </c>
      <c r="D34" s="13">
        <f t="shared" ref="D34:D43" si="7">C34+E34</f>
        <v>335923</v>
      </c>
      <c r="E34" s="146">
        <v>341</v>
      </c>
      <c r="F34" s="147">
        <v>40.5</v>
      </c>
      <c r="G34" s="14">
        <f t="shared" si="6"/>
        <v>11.87683284457478</v>
      </c>
      <c r="H34" s="14">
        <v>10.9</v>
      </c>
      <c r="I34" s="8"/>
      <c r="J34" s="8"/>
      <c r="K34" s="8">
        <f t="shared" si="4"/>
        <v>0</v>
      </c>
      <c r="L34" s="102"/>
    </row>
    <row r="35" spans="1:13">
      <c r="A35" s="197"/>
      <c r="B35" s="3" t="s">
        <v>90</v>
      </c>
      <c r="C35" s="8">
        <f t="shared" si="5"/>
        <v>335923</v>
      </c>
      <c r="D35" s="13">
        <f t="shared" si="7"/>
        <v>336129</v>
      </c>
      <c r="E35" s="146">
        <v>206</v>
      </c>
      <c r="F35" s="147">
        <v>25.08</v>
      </c>
      <c r="G35" s="14">
        <f t="shared" si="6"/>
        <v>12.174757281553397</v>
      </c>
      <c r="H35" s="14">
        <v>10.9</v>
      </c>
      <c r="I35" s="8"/>
      <c r="J35" s="8"/>
      <c r="K35" s="8">
        <f t="shared" si="4"/>
        <v>0</v>
      </c>
      <c r="L35" s="102"/>
    </row>
    <row r="36" spans="1:13">
      <c r="A36" s="197"/>
      <c r="B36" s="3" t="s">
        <v>91</v>
      </c>
      <c r="C36" s="8">
        <f t="shared" si="5"/>
        <v>336129</v>
      </c>
      <c r="D36" s="13">
        <f t="shared" si="7"/>
        <v>336374</v>
      </c>
      <c r="E36" s="146">
        <v>245</v>
      </c>
      <c r="F36" s="147">
        <v>32.22</v>
      </c>
      <c r="G36" s="14">
        <f t="shared" si="6"/>
        <v>13.151020408163264</v>
      </c>
      <c r="H36" s="14">
        <v>10.9</v>
      </c>
      <c r="I36" s="30"/>
      <c r="J36" s="30"/>
      <c r="K36" s="30">
        <f t="shared" si="4"/>
        <v>0</v>
      </c>
      <c r="L36" s="103"/>
    </row>
    <row r="37" spans="1:13">
      <c r="A37" s="197"/>
      <c r="B37" s="3" t="s">
        <v>92</v>
      </c>
      <c r="C37" s="8">
        <f t="shared" si="5"/>
        <v>336374</v>
      </c>
      <c r="D37" s="13">
        <f t="shared" si="7"/>
        <v>336680</v>
      </c>
      <c r="E37" s="146">
        <v>306</v>
      </c>
      <c r="F37" s="147">
        <v>38.68</v>
      </c>
      <c r="G37" s="14">
        <f t="shared" si="6"/>
        <v>12.640522875816993</v>
      </c>
      <c r="H37" s="14">
        <v>10.9</v>
      </c>
      <c r="I37" s="30"/>
      <c r="J37" s="30"/>
      <c r="K37" s="30">
        <f t="shared" si="4"/>
        <v>0</v>
      </c>
      <c r="L37" s="103"/>
    </row>
    <row r="38" spans="1:13">
      <c r="A38" s="197"/>
      <c r="B38" s="3" t="s">
        <v>93</v>
      </c>
      <c r="C38" s="8">
        <f t="shared" si="5"/>
        <v>336680</v>
      </c>
      <c r="D38" s="13">
        <f t="shared" si="7"/>
        <v>336923</v>
      </c>
      <c r="E38" s="146">
        <v>243</v>
      </c>
      <c r="F38" s="147">
        <v>33.130000000000003</v>
      </c>
      <c r="G38" s="14">
        <f t="shared" si="6"/>
        <v>13.633744855967079</v>
      </c>
      <c r="H38" s="14">
        <v>10.9</v>
      </c>
      <c r="I38" s="30"/>
      <c r="J38" s="30"/>
      <c r="K38" s="30">
        <f t="shared" si="4"/>
        <v>0</v>
      </c>
      <c r="L38" s="103"/>
    </row>
    <row r="39" spans="1:13">
      <c r="A39" s="197"/>
      <c r="B39" s="3" t="s">
        <v>94</v>
      </c>
      <c r="C39" s="8">
        <f t="shared" si="5"/>
        <v>336923</v>
      </c>
      <c r="D39" s="13">
        <f t="shared" si="7"/>
        <v>337130</v>
      </c>
      <c r="E39" s="146">
        <v>207</v>
      </c>
      <c r="F39" s="147">
        <v>24.51</v>
      </c>
      <c r="G39" s="14">
        <f t="shared" si="6"/>
        <v>11.840579710144929</v>
      </c>
      <c r="H39" s="14">
        <v>10.9</v>
      </c>
      <c r="I39" s="30"/>
      <c r="J39" s="30"/>
      <c r="K39" s="30">
        <f t="shared" si="4"/>
        <v>0</v>
      </c>
      <c r="L39" s="103"/>
    </row>
    <row r="40" spans="1:13">
      <c r="A40" s="197"/>
      <c r="B40" s="3" t="s">
        <v>95</v>
      </c>
      <c r="C40" s="8">
        <f t="shared" si="5"/>
        <v>337130</v>
      </c>
      <c r="D40" s="13">
        <v>334383</v>
      </c>
      <c r="E40" s="146">
        <v>196</v>
      </c>
      <c r="F40" s="147">
        <v>26.3</v>
      </c>
      <c r="G40" s="14">
        <f t="shared" si="6"/>
        <v>13.418367346938776</v>
      </c>
      <c r="H40" s="14">
        <v>10.9</v>
      </c>
      <c r="I40" s="30"/>
      <c r="J40" s="30">
        <v>9732</v>
      </c>
      <c r="K40" s="30">
        <f t="shared" si="4"/>
        <v>9732</v>
      </c>
      <c r="L40" s="103"/>
    </row>
    <row r="41" spans="1:13">
      <c r="A41" s="197"/>
      <c r="B41" s="3" t="s">
        <v>96</v>
      </c>
      <c r="C41" s="8">
        <f t="shared" si="5"/>
        <v>334383</v>
      </c>
      <c r="D41" s="13">
        <v>334680</v>
      </c>
      <c r="E41" s="146">
        <v>214</v>
      </c>
      <c r="F41" s="147">
        <v>31.47</v>
      </c>
      <c r="G41" s="14">
        <f t="shared" si="6"/>
        <v>14.705607476635512</v>
      </c>
      <c r="H41" s="14">
        <v>10.9</v>
      </c>
      <c r="I41" s="30"/>
      <c r="J41" s="30"/>
      <c r="K41" s="30">
        <f t="shared" si="4"/>
        <v>0</v>
      </c>
      <c r="L41" s="103"/>
    </row>
    <row r="42" spans="1:13">
      <c r="A42" s="197"/>
      <c r="B42" s="3" t="s">
        <v>97</v>
      </c>
      <c r="C42" s="8">
        <f t="shared" si="5"/>
        <v>334680</v>
      </c>
      <c r="D42" s="13">
        <v>334938</v>
      </c>
      <c r="E42" s="146">
        <v>319</v>
      </c>
      <c r="F42" s="147">
        <v>42.5</v>
      </c>
      <c r="G42" s="14">
        <f t="shared" si="6"/>
        <v>13.322884012539186</v>
      </c>
      <c r="H42" s="14">
        <v>10.9</v>
      </c>
      <c r="I42" s="8"/>
      <c r="J42" s="8"/>
      <c r="K42" s="8">
        <f t="shared" si="4"/>
        <v>0</v>
      </c>
      <c r="L42" s="102"/>
    </row>
    <row r="43" spans="1:13">
      <c r="A43" s="197"/>
      <c r="B43" s="3" t="s">
        <v>98</v>
      </c>
      <c r="C43" s="8">
        <f t="shared" si="5"/>
        <v>334938</v>
      </c>
      <c r="D43" s="13">
        <f t="shared" si="7"/>
        <v>335179</v>
      </c>
      <c r="E43" s="146">
        <v>241</v>
      </c>
      <c r="F43" s="147">
        <v>35.28</v>
      </c>
      <c r="G43" s="14">
        <f t="shared" si="6"/>
        <v>14.639004149377593</v>
      </c>
      <c r="H43" s="14">
        <v>10.9</v>
      </c>
      <c r="I43" s="8"/>
      <c r="J43" s="8"/>
      <c r="K43" s="8">
        <f t="shared" si="4"/>
        <v>0</v>
      </c>
      <c r="L43" s="102"/>
    </row>
    <row r="44" spans="1:13" ht="15.75" thickBot="1">
      <c r="A44" s="198"/>
      <c r="B44" s="104" t="s">
        <v>99</v>
      </c>
      <c r="C44" s="105"/>
      <c r="D44" s="106"/>
      <c r="E44" s="106">
        <f>SUM(E32:E43)</f>
        <v>2975</v>
      </c>
      <c r="F44" s="106">
        <f>SUM(F32:F43)</f>
        <v>399.51</v>
      </c>
      <c r="G44" s="107">
        <f>F44/E44*100</f>
        <v>13.428907563025211</v>
      </c>
      <c r="H44" s="108">
        <v>10.9</v>
      </c>
      <c r="I44" s="105">
        <f>SUM(I32:I43)</f>
        <v>0</v>
      </c>
      <c r="J44" s="105">
        <f>SUM(J32:J43)</f>
        <v>9732</v>
      </c>
      <c r="K44" s="105">
        <f>SUM(K32:K43)</f>
        <v>9732</v>
      </c>
      <c r="L44" s="109">
        <f>SUM(L32:L43)</f>
        <v>0</v>
      </c>
      <c r="M44" s="1" t="s">
        <v>149</v>
      </c>
    </row>
    <row r="45" spans="1:13" ht="15.75" thickBot="1"/>
    <row r="46" spans="1:13" ht="18.75">
      <c r="A46" s="196" t="s">
        <v>6</v>
      </c>
      <c r="B46" s="65" t="s">
        <v>0</v>
      </c>
      <c r="C46" s="66" t="s">
        <v>6</v>
      </c>
      <c r="D46" s="67"/>
      <c r="E46" s="67"/>
      <c r="F46" s="131"/>
      <c r="G46" s="131" t="s">
        <v>145</v>
      </c>
      <c r="H46" s="67"/>
      <c r="I46" s="67"/>
      <c r="J46" s="67"/>
      <c r="K46" s="67"/>
      <c r="L46" s="68"/>
    </row>
    <row r="47" spans="1:13">
      <c r="A47" s="197"/>
      <c r="B47" s="20" t="s">
        <v>82</v>
      </c>
      <c r="C47" s="23" t="s">
        <v>3</v>
      </c>
      <c r="D47" s="22"/>
      <c r="E47" s="22"/>
      <c r="F47" s="22"/>
      <c r="G47" s="22"/>
      <c r="H47" s="22"/>
      <c r="I47" s="22"/>
      <c r="J47" s="22"/>
      <c r="K47" s="22"/>
      <c r="L47" s="69"/>
    </row>
    <row r="48" spans="1:13">
      <c r="A48" s="197"/>
      <c r="B48" s="20" t="s">
        <v>83</v>
      </c>
      <c r="C48" s="23" t="s">
        <v>86</v>
      </c>
      <c r="D48" s="22"/>
      <c r="E48" s="22"/>
      <c r="F48" s="22"/>
      <c r="G48" s="22"/>
      <c r="H48" s="22"/>
      <c r="I48" s="22"/>
      <c r="J48" s="22"/>
      <c r="K48" s="22"/>
      <c r="L48" s="69"/>
    </row>
    <row r="49" spans="1:12">
      <c r="A49" s="197"/>
      <c r="B49" s="20" t="s">
        <v>1</v>
      </c>
      <c r="C49" s="26">
        <v>9402</v>
      </c>
      <c r="D49" s="22"/>
      <c r="E49" s="22"/>
      <c r="F49" s="22"/>
      <c r="G49" s="22"/>
      <c r="H49" s="22"/>
      <c r="I49" s="22"/>
      <c r="J49" s="22"/>
      <c r="K49" s="22"/>
      <c r="L49" s="69"/>
    </row>
    <row r="50" spans="1:12">
      <c r="A50" s="197"/>
      <c r="B50" s="20" t="s">
        <v>84</v>
      </c>
      <c r="C50" s="23" t="s">
        <v>4</v>
      </c>
      <c r="D50" s="22"/>
      <c r="E50" s="22"/>
      <c r="F50" s="22"/>
      <c r="G50" s="22"/>
      <c r="H50" s="22"/>
      <c r="I50" s="22"/>
      <c r="J50" s="22"/>
      <c r="K50" s="22"/>
      <c r="L50" s="69"/>
    </row>
    <row r="51" spans="1:12">
      <c r="A51" s="197"/>
      <c r="B51" s="20" t="s">
        <v>85</v>
      </c>
      <c r="C51" s="26">
        <v>2007</v>
      </c>
      <c r="D51" s="22"/>
      <c r="E51" s="22"/>
      <c r="F51" s="22"/>
      <c r="G51" s="22"/>
      <c r="H51" s="22"/>
      <c r="I51" s="22"/>
      <c r="J51" s="22"/>
      <c r="K51" s="22"/>
      <c r="L51" s="69"/>
    </row>
    <row r="52" spans="1:12">
      <c r="A52" s="197"/>
      <c r="B52" s="18"/>
      <c r="C52" s="24"/>
      <c r="D52" s="24"/>
      <c r="E52" s="24"/>
      <c r="F52" s="24"/>
      <c r="G52" s="24"/>
      <c r="H52" s="24"/>
      <c r="I52" s="24"/>
      <c r="J52" s="24"/>
      <c r="K52" s="24"/>
      <c r="L52" s="70"/>
    </row>
    <row r="53" spans="1:12" ht="75">
      <c r="A53" s="197"/>
      <c r="B53" s="27"/>
      <c r="C53" s="28" t="s">
        <v>100</v>
      </c>
      <c r="D53" s="28" t="s">
        <v>101</v>
      </c>
      <c r="E53" s="28" t="s">
        <v>103</v>
      </c>
      <c r="F53" s="28" t="s">
        <v>104</v>
      </c>
      <c r="G53" s="28" t="s">
        <v>107</v>
      </c>
      <c r="H53" s="28" t="s">
        <v>105</v>
      </c>
      <c r="I53" s="28" t="s">
        <v>102</v>
      </c>
      <c r="J53" s="28" t="s">
        <v>108</v>
      </c>
      <c r="K53" s="28" t="s">
        <v>109</v>
      </c>
      <c r="L53" s="71" t="s">
        <v>106</v>
      </c>
    </row>
    <row r="54" spans="1:12">
      <c r="A54" s="197"/>
      <c r="B54" s="2" t="s">
        <v>87</v>
      </c>
      <c r="C54" s="6">
        <v>331903</v>
      </c>
      <c r="D54" s="9">
        <v>331966</v>
      </c>
      <c r="E54" s="144">
        <f>SUM(D54-C54)</f>
        <v>63</v>
      </c>
      <c r="F54" s="148">
        <v>10</v>
      </c>
      <c r="G54" s="10">
        <f>F54/E54*100</f>
        <v>15.873015873015872</v>
      </c>
      <c r="H54" s="10">
        <v>8.3000000000000007</v>
      </c>
      <c r="I54" s="6"/>
      <c r="J54" s="6"/>
      <c r="K54" s="6">
        <f t="shared" ref="K54:K65" si="8">I54+J54</f>
        <v>0</v>
      </c>
      <c r="L54" s="72"/>
    </row>
    <row r="55" spans="1:12">
      <c r="A55" s="197"/>
      <c r="B55" s="2" t="s">
        <v>88</v>
      </c>
      <c r="C55" s="6">
        <f t="shared" ref="C55:C65" si="9">D54</f>
        <v>331966</v>
      </c>
      <c r="D55" s="9">
        <v>332041</v>
      </c>
      <c r="E55" s="144">
        <f>SUM(D55-C55)</f>
        <v>75</v>
      </c>
      <c r="F55" s="148">
        <v>8</v>
      </c>
      <c r="G55" s="10">
        <f t="shared" ref="G55:G65" si="10">F55/E55*100</f>
        <v>10.666666666666668</v>
      </c>
      <c r="H55" s="10">
        <v>8.3000000000000007</v>
      </c>
      <c r="I55" s="6"/>
      <c r="J55" s="6">
        <v>28732</v>
      </c>
      <c r="K55" s="6">
        <f t="shared" si="8"/>
        <v>28732</v>
      </c>
      <c r="L55" s="72"/>
    </row>
    <row r="56" spans="1:12">
      <c r="A56" s="197"/>
      <c r="B56" s="2" t="s">
        <v>89</v>
      </c>
      <c r="C56" s="6">
        <f t="shared" si="9"/>
        <v>332041</v>
      </c>
      <c r="D56" s="9">
        <f t="shared" ref="D56:D65" si="11">C56+E56</f>
        <v>332451</v>
      </c>
      <c r="E56" s="144">
        <v>410</v>
      </c>
      <c r="F56" s="148">
        <v>68</v>
      </c>
      <c r="G56" s="10">
        <f t="shared" si="10"/>
        <v>16.585365853658537</v>
      </c>
      <c r="H56" s="10">
        <v>8.3000000000000007</v>
      </c>
      <c r="I56" s="6"/>
      <c r="J56" s="6"/>
      <c r="K56" s="6">
        <f t="shared" si="8"/>
        <v>0</v>
      </c>
      <c r="L56" s="72"/>
    </row>
    <row r="57" spans="1:12">
      <c r="A57" s="197"/>
      <c r="B57" s="2" t="s">
        <v>90</v>
      </c>
      <c r="C57" s="6">
        <f t="shared" si="9"/>
        <v>332451</v>
      </c>
      <c r="D57" s="9">
        <f t="shared" si="11"/>
        <v>333069</v>
      </c>
      <c r="E57" s="144">
        <v>618</v>
      </c>
      <c r="F57" s="148">
        <v>54</v>
      </c>
      <c r="G57" s="10">
        <f t="shared" si="10"/>
        <v>8.7378640776699026</v>
      </c>
      <c r="H57" s="10">
        <v>8.3000000000000007</v>
      </c>
      <c r="I57" s="6"/>
      <c r="J57" s="6"/>
      <c r="K57" s="6">
        <f t="shared" si="8"/>
        <v>0</v>
      </c>
      <c r="L57" s="72"/>
    </row>
    <row r="58" spans="1:12">
      <c r="A58" s="197"/>
      <c r="B58" s="2" t="s">
        <v>91</v>
      </c>
      <c r="C58" s="6">
        <f t="shared" si="9"/>
        <v>333069</v>
      </c>
      <c r="D58" s="9">
        <f t="shared" si="11"/>
        <v>333389</v>
      </c>
      <c r="E58" s="144">
        <v>320</v>
      </c>
      <c r="F58" s="148">
        <v>40</v>
      </c>
      <c r="G58" s="10">
        <f t="shared" si="10"/>
        <v>12.5</v>
      </c>
      <c r="H58" s="10">
        <v>8.3000000000000007</v>
      </c>
      <c r="I58" s="5"/>
      <c r="J58" s="5"/>
      <c r="K58" s="6">
        <f t="shared" si="8"/>
        <v>0</v>
      </c>
      <c r="L58" s="73"/>
    </row>
    <row r="59" spans="1:12">
      <c r="A59" s="197"/>
      <c r="B59" s="2" t="s">
        <v>92</v>
      </c>
      <c r="C59" s="6">
        <f t="shared" si="9"/>
        <v>333389</v>
      </c>
      <c r="D59" s="9">
        <f t="shared" si="11"/>
        <v>333620</v>
      </c>
      <c r="E59" s="144">
        <v>231</v>
      </c>
      <c r="F59" s="148">
        <v>27</v>
      </c>
      <c r="G59" s="10">
        <f t="shared" si="10"/>
        <v>11.688311688311687</v>
      </c>
      <c r="H59" s="10">
        <v>8.3000000000000007</v>
      </c>
      <c r="I59" s="5"/>
      <c r="J59" s="5"/>
      <c r="K59" s="6">
        <f t="shared" si="8"/>
        <v>0</v>
      </c>
      <c r="L59" s="73"/>
    </row>
    <row r="60" spans="1:12">
      <c r="A60" s="197"/>
      <c r="B60" s="2" t="s">
        <v>93</v>
      </c>
      <c r="C60" s="6">
        <f t="shared" si="9"/>
        <v>333620</v>
      </c>
      <c r="D60" s="9">
        <f t="shared" si="11"/>
        <v>333835</v>
      </c>
      <c r="E60" s="144">
        <v>215</v>
      </c>
      <c r="F60" s="148">
        <v>40</v>
      </c>
      <c r="G60" s="10">
        <f t="shared" si="10"/>
        <v>18.604651162790699</v>
      </c>
      <c r="H60" s="10">
        <v>8.3000000000000007</v>
      </c>
      <c r="I60" s="5"/>
      <c r="J60" s="5"/>
      <c r="K60" s="6">
        <f t="shared" si="8"/>
        <v>0</v>
      </c>
      <c r="L60" s="73"/>
    </row>
    <row r="61" spans="1:12">
      <c r="A61" s="197"/>
      <c r="B61" s="2" t="s">
        <v>94</v>
      </c>
      <c r="C61" s="6">
        <f t="shared" si="9"/>
        <v>333835</v>
      </c>
      <c r="D61" s="9">
        <f t="shared" si="11"/>
        <v>334247</v>
      </c>
      <c r="E61" s="144">
        <v>412</v>
      </c>
      <c r="F61" s="148">
        <v>61</v>
      </c>
      <c r="G61" s="10">
        <f t="shared" si="10"/>
        <v>14.805825242718445</v>
      </c>
      <c r="H61" s="10">
        <v>8.3000000000000007</v>
      </c>
      <c r="I61" s="5"/>
      <c r="J61" s="5"/>
      <c r="K61" s="6">
        <f t="shared" si="8"/>
        <v>0</v>
      </c>
      <c r="L61" s="73"/>
    </row>
    <row r="62" spans="1:12">
      <c r="A62" s="197"/>
      <c r="B62" s="2" t="s">
        <v>95</v>
      </c>
      <c r="C62" s="6">
        <f t="shared" si="9"/>
        <v>334247</v>
      </c>
      <c r="D62" s="9">
        <f t="shared" si="11"/>
        <v>334504</v>
      </c>
      <c r="E62" s="144">
        <v>257</v>
      </c>
      <c r="F62" s="148">
        <v>36</v>
      </c>
      <c r="G62" s="10">
        <f t="shared" si="10"/>
        <v>14.007782101167315</v>
      </c>
      <c r="H62" s="10">
        <v>8.3000000000000007</v>
      </c>
      <c r="I62" s="5"/>
      <c r="J62" s="5">
        <v>17526</v>
      </c>
      <c r="K62" s="6">
        <f t="shared" si="8"/>
        <v>17526</v>
      </c>
      <c r="L62" s="73"/>
    </row>
    <row r="63" spans="1:12">
      <c r="A63" s="197"/>
      <c r="B63" s="2" t="s">
        <v>96</v>
      </c>
      <c r="C63" s="6">
        <f t="shared" si="9"/>
        <v>334504</v>
      </c>
      <c r="D63" s="9">
        <f t="shared" si="11"/>
        <v>334976</v>
      </c>
      <c r="E63" s="144">
        <v>472</v>
      </c>
      <c r="F63" s="148">
        <v>53</v>
      </c>
      <c r="G63" s="10">
        <f t="shared" si="10"/>
        <v>11.228813559322035</v>
      </c>
      <c r="H63" s="10">
        <v>8.3000000000000007</v>
      </c>
      <c r="I63" s="5"/>
      <c r="J63" s="5"/>
      <c r="K63" s="6">
        <f t="shared" si="8"/>
        <v>0</v>
      </c>
      <c r="L63" s="73"/>
    </row>
    <row r="64" spans="1:12">
      <c r="A64" s="197"/>
      <c r="B64" s="2" t="s">
        <v>97</v>
      </c>
      <c r="C64" s="6">
        <f t="shared" si="9"/>
        <v>334976</v>
      </c>
      <c r="D64" s="9">
        <v>331797</v>
      </c>
      <c r="E64" s="144">
        <v>277</v>
      </c>
      <c r="F64" s="148">
        <v>40</v>
      </c>
      <c r="G64" s="10">
        <f t="shared" si="10"/>
        <v>14.440433212996389</v>
      </c>
      <c r="H64" s="10">
        <v>8.3000000000000007</v>
      </c>
      <c r="I64" s="6"/>
      <c r="J64" s="6"/>
      <c r="K64" s="6">
        <f t="shared" si="8"/>
        <v>0</v>
      </c>
      <c r="L64" s="72"/>
    </row>
    <row r="65" spans="1:13">
      <c r="A65" s="197"/>
      <c r="B65" s="2" t="s">
        <v>98</v>
      </c>
      <c r="C65" s="6">
        <f t="shared" si="9"/>
        <v>331797</v>
      </c>
      <c r="D65" s="9">
        <f t="shared" si="11"/>
        <v>331974</v>
      </c>
      <c r="E65" s="144">
        <v>177</v>
      </c>
      <c r="F65" s="148">
        <v>25</v>
      </c>
      <c r="G65" s="10">
        <f t="shared" si="10"/>
        <v>14.124293785310735</v>
      </c>
      <c r="H65" s="10">
        <v>8.3000000000000007</v>
      </c>
      <c r="I65" s="6"/>
      <c r="J65" s="6"/>
      <c r="K65" s="6">
        <f t="shared" si="8"/>
        <v>0</v>
      </c>
      <c r="L65" s="72"/>
    </row>
    <row r="66" spans="1:13" ht="15.75" thickBot="1">
      <c r="A66" s="198"/>
      <c r="B66" s="74" t="s">
        <v>99</v>
      </c>
      <c r="C66" s="75"/>
      <c r="D66" s="76"/>
      <c r="E66" s="76">
        <f>SUM(E54:E65)</f>
        <v>3527</v>
      </c>
      <c r="F66" s="76">
        <f>SUM(F54:F65)</f>
        <v>462</v>
      </c>
      <c r="G66" s="77">
        <f>F66/E66*100</f>
        <v>13.098950949815707</v>
      </c>
      <c r="H66" s="79">
        <v>8.3000000000000007</v>
      </c>
      <c r="I66" s="75">
        <f>SUM(I54:I65)</f>
        <v>0</v>
      </c>
      <c r="J66" s="75">
        <f>SUM(J54:J65)</f>
        <v>46258</v>
      </c>
      <c r="K66" s="75">
        <f>SUM(K54:K65)</f>
        <v>46258</v>
      </c>
      <c r="L66" s="78">
        <f>SUM(L54:L65)</f>
        <v>0</v>
      </c>
      <c r="M66" s="1" t="s">
        <v>149</v>
      </c>
    </row>
    <row r="67" spans="1:13" ht="15.75" thickBot="1"/>
    <row r="68" spans="1:13" ht="18.75">
      <c r="A68" s="196" t="s">
        <v>7</v>
      </c>
      <c r="B68" s="65" t="s">
        <v>0</v>
      </c>
      <c r="C68" s="66" t="s">
        <v>7</v>
      </c>
      <c r="D68" s="67"/>
      <c r="E68" s="67"/>
      <c r="F68" s="67"/>
      <c r="G68" s="131" t="s">
        <v>144</v>
      </c>
      <c r="H68" s="67"/>
      <c r="I68" s="67"/>
      <c r="J68" s="67"/>
      <c r="K68" s="67"/>
      <c r="L68" s="68"/>
    </row>
    <row r="69" spans="1:13">
      <c r="A69" s="197"/>
      <c r="B69" s="20" t="s">
        <v>82</v>
      </c>
      <c r="C69" s="23" t="s">
        <v>3</v>
      </c>
      <c r="D69" s="22"/>
      <c r="E69" s="22"/>
      <c r="F69" s="22"/>
      <c r="G69" s="22"/>
      <c r="H69" s="22"/>
      <c r="I69" s="22"/>
      <c r="J69" s="22"/>
      <c r="K69" s="22"/>
      <c r="L69" s="69"/>
    </row>
    <row r="70" spans="1:13">
      <c r="A70" s="197"/>
      <c r="B70" s="20" t="s">
        <v>83</v>
      </c>
      <c r="C70" s="23" t="s">
        <v>86</v>
      </c>
      <c r="D70" s="22"/>
      <c r="E70" s="22"/>
      <c r="F70" s="22"/>
      <c r="G70" s="22"/>
      <c r="H70" s="22"/>
      <c r="I70" s="22"/>
      <c r="J70" s="22"/>
      <c r="K70" s="22"/>
      <c r="L70" s="69"/>
    </row>
    <row r="71" spans="1:13">
      <c r="A71" s="197"/>
      <c r="B71" s="20" t="s">
        <v>1</v>
      </c>
      <c r="C71" s="26">
        <v>9402</v>
      </c>
      <c r="D71" s="22"/>
      <c r="E71" s="22"/>
      <c r="F71" s="22"/>
      <c r="G71" s="22"/>
      <c r="H71" s="22"/>
      <c r="I71" s="22"/>
      <c r="J71" s="22"/>
      <c r="K71" s="22"/>
      <c r="L71" s="69"/>
    </row>
    <row r="72" spans="1:13">
      <c r="A72" s="197"/>
      <c r="B72" s="20" t="s">
        <v>84</v>
      </c>
      <c r="C72" s="23" t="s">
        <v>8</v>
      </c>
      <c r="D72" s="22"/>
      <c r="E72" s="22"/>
      <c r="F72" s="22"/>
      <c r="G72" s="22"/>
      <c r="H72" s="22"/>
      <c r="I72" s="22"/>
      <c r="J72" s="22"/>
      <c r="K72" s="22"/>
      <c r="L72" s="69"/>
    </row>
    <row r="73" spans="1:13">
      <c r="A73" s="197"/>
      <c r="B73" s="20" t="s">
        <v>85</v>
      </c>
      <c r="C73" s="26">
        <v>2001</v>
      </c>
      <c r="D73" s="22"/>
      <c r="E73" s="22"/>
      <c r="F73" s="22"/>
      <c r="G73" s="22"/>
      <c r="H73" s="22"/>
      <c r="I73" s="22"/>
      <c r="J73" s="22"/>
      <c r="K73" s="22"/>
      <c r="L73" s="69"/>
    </row>
    <row r="74" spans="1:13">
      <c r="A74" s="197"/>
      <c r="B74" s="18"/>
      <c r="C74" s="24"/>
      <c r="D74" s="24"/>
      <c r="E74" s="24"/>
      <c r="F74" s="24"/>
      <c r="G74" s="24"/>
      <c r="H74" s="24"/>
      <c r="I74" s="24"/>
      <c r="J74" s="24"/>
      <c r="K74" s="24"/>
      <c r="L74" s="70"/>
    </row>
    <row r="75" spans="1:13" ht="75">
      <c r="A75" s="197"/>
      <c r="B75" s="27"/>
      <c r="C75" s="28" t="s">
        <v>100</v>
      </c>
      <c r="D75" s="28" t="s">
        <v>101</v>
      </c>
      <c r="E75" s="28" t="s">
        <v>103</v>
      </c>
      <c r="F75" s="28" t="s">
        <v>104</v>
      </c>
      <c r="G75" s="28" t="s">
        <v>107</v>
      </c>
      <c r="H75" s="28" t="s">
        <v>105</v>
      </c>
      <c r="I75" s="28" t="s">
        <v>102</v>
      </c>
      <c r="J75" s="28" t="s">
        <v>108</v>
      </c>
      <c r="K75" s="28" t="s">
        <v>109</v>
      </c>
      <c r="L75" s="71" t="s">
        <v>106</v>
      </c>
    </row>
    <row r="76" spans="1:13">
      <c r="A76" s="197"/>
      <c r="B76" s="80" t="s">
        <v>87</v>
      </c>
      <c r="C76" s="81">
        <v>408642</v>
      </c>
      <c r="D76" s="82">
        <v>410475</v>
      </c>
      <c r="E76" s="144">
        <f>SUM(D76-C76)</f>
        <v>1833</v>
      </c>
      <c r="F76" s="149">
        <v>196.02</v>
      </c>
      <c r="G76" s="83">
        <f>F76/E76*100</f>
        <v>10.693944353518821</v>
      </c>
      <c r="H76" s="83">
        <v>10.9</v>
      </c>
      <c r="I76" s="81"/>
      <c r="J76" s="81">
        <v>25685</v>
      </c>
      <c r="K76" s="81">
        <f t="shared" ref="K76:K87" si="12">I76+J76</f>
        <v>25685</v>
      </c>
      <c r="L76" s="84"/>
    </row>
    <row r="77" spans="1:13">
      <c r="A77" s="197"/>
      <c r="B77" s="80" t="s">
        <v>88</v>
      </c>
      <c r="C77" s="81">
        <f t="shared" ref="C77:C88" si="13">D76</f>
        <v>410475</v>
      </c>
      <c r="D77" s="82">
        <v>412093</v>
      </c>
      <c r="E77" s="144">
        <f>SUM(D77-C77)</f>
        <v>1618</v>
      </c>
      <c r="F77" s="149">
        <v>170.03</v>
      </c>
      <c r="G77" s="83">
        <f t="shared" ref="G77:G87" si="14">F77/E77*100</f>
        <v>10.508652657601978</v>
      </c>
      <c r="H77" s="83">
        <v>10.9</v>
      </c>
      <c r="I77" s="81"/>
      <c r="J77" s="81"/>
      <c r="K77" s="81">
        <f t="shared" si="12"/>
        <v>0</v>
      </c>
      <c r="L77" s="84"/>
    </row>
    <row r="78" spans="1:13">
      <c r="A78" s="197"/>
      <c r="B78" s="80" t="s">
        <v>89</v>
      </c>
      <c r="C78" s="81">
        <f t="shared" si="13"/>
        <v>412093</v>
      </c>
      <c r="D78" s="82">
        <f t="shared" ref="D78:D87" si="15">C78+E78</f>
        <v>414516</v>
      </c>
      <c r="E78" s="144">
        <v>2423</v>
      </c>
      <c r="F78" s="149">
        <v>246.04</v>
      </c>
      <c r="G78" s="83">
        <f t="shared" si="14"/>
        <v>10.15435410647957</v>
      </c>
      <c r="H78" s="83">
        <v>10.9</v>
      </c>
      <c r="I78" s="81"/>
      <c r="J78" s="81"/>
      <c r="K78" s="81">
        <f t="shared" si="12"/>
        <v>0</v>
      </c>
      <c r="L78" s="84"/>
    </row>
    <row r="79" spans="1:13">
      <c r="A79" s="197"/>
      <c r="B79" s="80" t="s">
        <v>90</v>
      </c>
      <c r="C79" s="81">
        <f t="shared" si="13"/>
        <v>414516</v>
      </c>
      <c r="D79" s="82">
        <f t="shared" si="15"/>
        <v>416068</v>
      </c>
      <c r="E79" s="158">
        <v>1552</v>
      </c>
      <c r="F79" s="149">
        <v>158.02000000000001</v>
      </c>
      <c r="G79" s="83">
        <f t="shared" si="14"/>
        <v>10.181701030927835</v>
      </c>
      <c r="H79" s="83">
        <v>10.9</v>
      </c>
      <c r="I79" s="81"/>
      <c r="J79" s="81">
        <v>11161</v>
      </c>
      <c r="K79" s="81">
        <f t="shared" si="12"/>
        <v>11161</v>
      </c>
      <c r="L79" s="84"/>
    </row>
    <row r="80" spans="1:13">
      <c r="A80" s="197"/>
      <c r="B80" s="80" t="s">
        <v>91</v>
      </c>
      <c r="C80" s="81">
        <f t="shared" si="13"/>
        <v>416068</v>
      </c>
      <c r="D80" s="82">
        <f t="shared" si="15"/>
        <v>417678</v>
      </c>
      <c r="E80" s="158">
        <v>1610</v>
      </c>
      <c r="F80" s="149">
        <v>166.03</v>
      </c>
      <c r="G80" s="83">
        <f t="shared" si="14"/>
        <v>10.312422360248446</v>
      </c>
      <c r="H80" s="83">
        <v>10.9</v>
      </c>
      <c r="I80" s="5"/>
      <c r="J80" s="5"/>
      <c r="K80" s="5">
        <f t="shared" si="12"/>
        <v>0</v>
      </c>
      <c r="L80" s="73"/>
    </row>
    <row r="81" spans="1:13">
      <c r="A81" s="197"/>
      <c r="B81" s="80" t="s">
        <v>92</v>
      </c>
      <c r="C81" s="81">
        <f t="shared" si="13"/>
        <v>417678</v>
      </c>
      <c r="D81" s="82">
        <f t="shared" si="15"/>
        <v>419424</v>
      </c>
      <c r="E81" s="158">
        <v>1746</v>
      </c>
      <c r="F81" s="149">
        <v>176.01</v>
      </c>
      <c r="G81" s="83">
        <f t="shared" si="14"/>
        <v>10.080756013745704</v>
      </c>
      <c r="H81" s="83">
        <v>10.9</v>
      </c>
      <c r="I81" s="5"/>
      <c r="J81" s="5"/>
      <c r="K81" s="5">
        <f t="shared" si="12"/>
        <v>0</v>
      </c>
      <c r="L81" s="73"/>
    </row>
    <row r="82" spans="1:13">
      <c r="A82" s="197"/>
      <c r="B82" s="80" t="s">
        <v>93</v>
      </c>
      <c r="C82" s="81">
        <f t="shared" si="13"/>
        <v>419424</v>
      </c>
      <c r="D82" s="82">
        <f t="shared" si="15"/>
        <v>420064</v>
      </c>
      <c r="E82" s="158">
        <v>640</v>
      </c>
      <c r="F82" s="149">
        <v>72.040000000000006</v>
      </c>
      <c r="G82" s="83">
        <f t="shared" si="14"/>
        <v>11.256250000000001</v>
      </c>
      <c r="H82" s="83">
        <v>10.9</v>
      </c>
      <c r="I82" s="5"/>
      <c r="J82" s="5">
        <v>25757</v>
      </c>
      <c r="K82" s="5">
        <f t="shared" si="12"/>
        <v>25757</v>
      </c>
      <c r="L82" s="73"/>
    </row>
    <row r="83" spans="1:13">
      <c r="A83" s="197"/>
      <c r="B83" s="80" t="s">
        <v>94</v>
      </c>
      <c r="C83" s="81">
        <f t="shared" si="13"/>
        <v>420064</v>
      </c>
      <c r="D83" s="82">
        <f t="shared" si="15"/>
        <v>420432</v>
      </c>
      <c r="E83" s="158">
        <v>368</v>
      </c>
      <c r="F83" s="149">
        <v>51</v>
      </c>
      <c r="G83" s="83">
        <f t="shared" si="14"/>
        <v>13.858695652173914</v>
      </c>
      <c r="H83" s="83">
        <v>10.9</v>
      </c>
      <c r="I83" s="5"/>
      <c r="J83" s="5"/>
      <c r="K83" s="5">
        <f t="shared" si="12"/>
        <v>0</v>
      </c>
      <c r="L83" s="73"/>
    </row>
    <row r="84" spans="1:13">
      <c r="A84" s="197"/>
      <c r="B84" s="80" t="s">
        <v>95</v>
      </c>
      <c r="C84" s="81">
        <f t="shared" si="13"/>
        <v>420432</v>
      </c>
      <c r="D84" s="82">
        <f t="shared" si="15"/>
        <v>420939</v>
      </c>
      <c r="E84" s="158">
        <v>507</v>
      </c>
      <c r="F84" s="149">
        <v>64</v>
      </c>
      <c r="G84" s="83">
        <f t="shared" si="14"/>
        <v>12.623274161735701</v>
      </c>
      <c r="H84" s="83">
        <v>10.9</v>
      </c>
      <c r="I84" s="5"/>
      <c r="J84" s="5">
        <v>2402</v>
      </c>
      <c r="K84" s="5">
        <f t="shared" si="12"/>
        <v>2402</v>
      </c>
      <c r="L84" s="73"/>
    </row>
    <row r="85" spans="1:13">
      <c r="A85" s="197"/>
      <c r="B85" s="80" t="s">
        <v>96</v>
      </c>
      <c r="C85" s="81">
        <f t="shared" si="13"/>
        <v>420939</v>
      </c>
      <c r="D85" s="82">
        <f t="shared" si="15"/>
        <v>422122</v>
      </c>
      <c r="E85" s="158">
        <v>1183</v>
      </c>
      <c r="F85" s="149">
        <v>123.02</v>
      </c>
      <c r="G85" s="83">
        <f t="shared" si="14"/>
        <v>10.39898562975486</v>
      </c>
      <c r="H85" s="83">
        <v>10.9</v>
      </c>
      <c r="I85" s="5">
        <v>3289</v>
      </c>
      <c r="J85" s="5"/>
      <c r="K85" s="5">
        <f t="shared" si="12"/>
        <v>3289</v>
      </c>
      <c r="L85" s="73"/>
    </row>
    <row r="86" spans="1:13">
      <c r="A86" s="197"/>
      <c r="B86" s="80" t="s">
        <v>97</v>
      </c>
      <c r="C86" s="81">
        <f t="shared" si="13"/>
        <v>422122</v>
      </c>
      <c r="D86" s="82">
        <f t="shared" si="15"/>
        <v>423310</v>
      </c>
      <c r="E86" s="158">
        <v>1188</v>
      </c>
      <c r="F86" s="149">
        <v>130.1</v>
      </c>
      <c r="G86" s="83">
        <f t="shared" si="14"/>
        <v>10.95117845117845</v>
      </c>
      <c r="H86" s="83">
        <v>10.9</v>
      </c>
      <c r="I86" s="81"/>
      <c r="J86" s="81"/>
      <c r="K86" s="81">
        <f t="shared" si="12"/>
        <v>0</v>
      </c>
      <c r="L86" s="84"/>
    </row>
    <row r="87" spans="1:13">
      <c r="A87" s="197"/>
      <c r="B87" s="80" t="s">
        <v>98</v>
      </c>
      <c r="C87" s="81">
        <f t="shared" si="13"/>
        <v>423310</v>
      </c>
      <c r="D87" s="82">
        <f t="shared" si="15"/>
        <v>424386</v>
      </c>
      <c r="E87" s="158">
        <v>1076</v>
      </c>
      <c r="F87" s="149">
        <v>113.02</v>
      </c>
      <c r="G87" s="83">
        <f t="shared" si="14"/>
        <v>10.503717472118959</v>
      </c>
      <c r="H87" s="83">
        <v>10.9</v>
      </c>
      <c r="I87" s="81"/>
      <c r="J87" s="81"/>
      <c r="K87" s="81">
        <f t="shared" si="12"/>
        <v>0</v>
      </c>
      <c r="L87" s="84"/>
    </row>
    <row r="88" spans="1:13" ht="15.75" thickBot="1">
      <c r="A88" s="198"/>
      <c r="B88" s="74" t="s">
        <v>99</v>
      </c>
      <c r="C88" s="139">
        <f t="shared" si="13"/>
        <v>424386</v>
      </c>
      <c r="D88" s="76"/>
      <c r="E88" s="76">
        <f>SUM(E76:E87)</f>
        <v>15744</v>
      </c>
      <c r="F88" s="150">
        <f>SUM(F76:F87)</f>
        <v>1665.33</v>
      </c>
      <c r="G88" s="77">
        <f>F88/E88*100</f>
        <v>10.577553353658537</v>
      </c>
      <c r="H88" s="77">
        <v>10.9</v>
      </c>
      <c r="I88" s="75">
        <f>SUM(I76:I87)</f>
        <v>3289</v>
      </c>
      <c r="J88" s="75">
        <f>SUM(J76:J87)</f>
        <v>65005</v>
      </c>
      <c r="K88" s="75">
        <f>SUM(K76:K87)</f>
        <v>68294</v>
      </c>
      <c r="L88" s="78">
        <f>SUM(L76:L87)</f>
        <v>0</v>
      </c>
      <c r="M88" s="1" t="s">
        <v>151</v>
      </c>
    </row>
    <row r="89" spans="1:13" ht="15.75" thickBot="1"/>
    <row r="90" spans="1:13" ht="18.75">
      <c r="A90" s="196" t="s">
        <v>9</v>
      </c>
      <c r="B90" s="65" t="s">
        <v>0</v>
      </c>
      <c r="C90" s="66" t="s">
        <v>9</v>
      </c>
      <c r="D90" s="67"/>
      <c r="E90" s="67"/>
      <c r="F90" s="67"/>
      <c r="G90" s="131" t="s">
        <v>144</v>
      </c>
      <c r="H90" s="67"/>
      <c r="I90" s="67"/>
      <c r="J90" s="67"/>
      <c r="K90" s="67"/>
      <c r="L90" s="68"/>
    </row>
    <row r="91" spans="1:13">
      <c r="A91" s="197"/>
      <c r="B91" s="20" t="s">
        <v>82</v>
      </c>
      <c r="C91" s="23" t="s">
        <v>3</v>
      </c>
      <c r="D91" s="22"/>
      <c r="E91" s="22"/>
      <c r="F91" s="22"/>
      <c r="G91" s="22"/>
      <c r="H91" s="22"/>
      <c r="I91" s="22"/>
      <c r="J91" s="22"/>
      <c r="K91" s="22"/>
      <c r="L91" s="69"/>
    </row>
    <row r="92" spans="1:13">
      <c r="A92" s="197"/>
      <c r="B92" s="20" t="s">
        <v>83</v>
      </c>
      <c r="C92" s="23" t="s">
        <v>86</v>
      </c>
      <c r="D92" s="22"/>
      <c r="E92" s="22"/>
      <c r="F92" s="22"/>
      <c r="G92" s="22"/>
      <c r="H92" s="22"/>
      <c r="I92" s="22"/>
      <c r="J92" s="22"/>
      <c r="K92" s="22"/>
      <c r="L92" s="69"/>
    </row>
    <row r="93" spans="1:13">
      <c r="A93" s="197"/>
      <c r="B93" s="20" t="s">
        <v>1</v>
      </c>
      <c r="C93" s="26">
        <v>9402</v>
      </c>
      <c r="D93" s="22"/>
      <c r="E93" s="22"/>
      <c r="F93" s="22"/>
      <c r="G93" s="22"/>
      <c r="H93" s="22"/>
      <c r="I93" s="22"/>
      <c r="J93" s="22"/>
      <c r="K93" s="22"/>
      <c r="L93" s="69"/>
    </row>
    <row r="94" spans="1:13">
      <c r="A94" s="197"/>
      <c r="B94" s="20" t="s">
        <v>84</v>
      </c>
      <c r="C94" s="29" t="s">
        <v>185</v>
      </c>
      <c r="D94" s="22"/>
      <c r="E94" s="22"/>
      <c r="F94" s="22"/>
      <c r="G94" s="22"/>
      <c r="H94" s="22"/>
      <c r="I94" s="22"/>
      <c r="J94" s="22"/>
      <c r="K94" s="22"/>
      <c r="L94" s="69"/>
    </row>
    <row r="95" spans="1:13">
      <c r="A95" s="197"/>
      <c r="B95" s="20" t="s">
        <v>85</v>
      </c>
      <c r="C95" s="26">
        <v>2000</v>
      </c>
      <c r="D95" s="22"/>
      <c r="E95" s="22"/>
      <c r="F95" s="22"/>
      <c r="G95" s="22"/>
      <c r="H95" s="22"/>
      <c r="I95" s="22"/>
      <c r="J95" s="22"/>
      <c r="K95" s="22"/>
      <c r="L95" s="69"/>
    </row>
    <row r="96" spans="1:13">
      <c r="A96" s="197"/>
      <c r="B96" s="18"/>
      <c r="C96" s="24"/>
      <c r="D96" s="24"/>
      <c r="E96" s="24"/>
      <c r="F96" s="24"/>
      <c r="G96" s="24"/>
      <c r="H96" s="24"/>
      <c r="I96" s="24"/>
      <c r="J96" s="24"/>
      <c r="K96" s="24"/>
      <c r="L96" s="70"/>
    </row>
    <row r="97" spans="1:13" ht="75">
      <c r="A97" s="197"/>
      <c r="B97" s="27"/>
      <c r="C97" s="28" t="s">
        <v>100</v>
      </c>
      <c r="D97" s="28" t="s">
        <v>101</v>
      </c>
      <c r="E97" s="28" t="s">
        <v>103</v>
      </c>
      <c r="F97" s="28" t="s">
        <v>104</v>
      </c>
      <c r="G97" s="28" t="s">
        <v>107</v>
      </c>
      <c r="H97" s="28" t="s">
        <v>105</v>
      </c>
      <c r="I97" s="28" t="s">
        <v>102</v>
      </c>
      <c r="J97" s="28" t="s">
        <v>108</v>
      </c>
      <c r="K97" s="28" t="s">
        <v>109</v>
      </c>
      <c r="L97" s="71" t="s">
        <v>106</v>
      </c>
    </row>
    <row r="98" spans="1:13">
      <c r="A98" s="197"/>
      <c r="B98" s="3" t="s">
        <v>87</v>
      </c>
      <c r="C98" s="8">
        <v>356395</v>
      </c>
      <c r="D98" s="13">
        <v>356689</v>
      </c>
      <c r="E98" s="146">
        <f t="shared" ref="E98:E99" si="16">SUM(D98-C98)</f>
        <v>294</v>
      </c>
      <c r="F98" s="147">
        <v>47</v>
      </c>
      <c r="G98" s="14">
        <f>F98/E98*100</f>
        <v>15.986394557823131</v>
      </c>
      <c r="H98" s="14">
        <v>10.7</v>
      </c>
      <c r="I98" s="8"/>
      <c r="J98" s="8"/>
      <c r="K98" s="8">
        <f t="shared" ref="K98:K109" si="17">I98+J98</f>
        <v>0</v>
      </c>
      <c r="L98" s="102"/>
    </row>
    <row r="99" spans="1:13">
      <c r="A99" s="197"/>
      <c r="B99" s="3" t="s">
        <v>88</v>
      </c>
      <c r="C99" s="8">
        <f t="shared" ref="C99:C109" si="18">D98</f>
        <v>356689</v>
      </c>
      <c r="D99" s="13">
        <v>356810</v>
      </c>
      <c r="E99" s="146">
        <f t="shared" si="16"/>
        <v>121</v>
      </c>
      <c r="F99" s="147">
        <v>23.02</v>
      </c>
      <c r="G99" s="14">
        <f t="shared" ref="G99:G109" si="19">F99/E99*100</f>
        <v>19.02479338842975</v>
      </c>
      <c r="H99" s="14">
        <v>10.7</v>
      </c>
      <c r="I99" s="8"/>
      <c r="J99" s="8"/>
      <c r="K99" s="8">
        <f t="shared" si="17"/>
        <v>0</v>
      </c>
      <c r="L99" s="102"/>
    </row>
    <row r="100" spans="1:13">
      <c r="A100" s="197"/>
      <c r="B100" s="3" t="s">
        <v>89</v>
      </c>
      <c r="C100" s="8">
        <f t="shared" si="18"/>
        <v>356810</v>
      </c>
      <c r="D100" s="13">
        <f t="shared" ref="D100:D109" si="20">C100+E100</f>
        <v>357185</v>
      </c>
      <c r="E100" s="146">
        <v>375</v>
      </c>
      <c r="F100" s="147">
        <v>40</v>
      </c>
      <c r="G100" s="14">
        <f t="shared" si="19"/>
        <v>10.666666666666668</v>
      </c>
      <c r="H100" s="14">
        <v>10.7</v>
      </c>
      <c r="I100" s="8"/>
      <c r="J100" s="8"/>
      <c r="K100" s="8">
        <f t="shared" si="17"/>
        <v>0</v>
      </c>
      <c r="L100" s="102"/>
    </row>
    <row r="101" spans="1:13">
      <c r="A101" s="197"/>
      <c r="B101" s="3" t="s">
        <v>90</v>
      </c>
      <c r="C101" s="8">
        <f t="shared" si="18"/>
        <v>357185</v>
      </c>
      <c r="D101" s="13">
        <f t="shared" si="20"/>
        <v>357597</v>
      </c>
      <c r="E101" s="146">
        <v>412</v>
      </c>
      <c r="F101" s="147">
        <v>56</v>
      </c>
      <c r="G101" s="14">
        <f t="shared" si="19"/>
        <v>13.592233009708737</v>
      </c>
      <c r="H101" s="14">
        <v>10.7</v>
      </c>
      <c r="I101" s="8"/>
      <c r="J101" s="8"/>
      <c r="K101" s="8">
        <f t="shared" si="17"/>
        <v>0</v>
      </c>
      <c r="L101" s="102"/>
    </row>
    <row r="102" spans="1:13">
      <c r="A102" s="197"/>
      <c r="B102" s="3" t="s">
        <v>91</v>
      </c>
      <c r="C102" s="8">
        <f t="shared" si="18"/>
        <v>357597</v>
      </c>
      <c r="D102" s="13">
        <f t="shared" si="20"/>
        <v>357886</v>
      </c>
      <c r="E102" s="146">
        <v>289</v>
      </c>
      <c r="F102" s="147">
        <v>40.01</v>
      </c>
      <c r="G102" s="14">
        <f t="shared" si="19"/>
        <v>13.844290657439446</v>
      </c>
      <c r="H102" s="14">
        <v>10.7</v>
      </c>
      <c r="I102" s="30"/>
      <c r="J102" s="30"/>
      <c r="K102" s="30">
        <f t="shared" si="17"/>
        <v>0</v>
      </c>
      <c r="L102" s="103"/>
    </row>
    <row r="103" spans="1:13">
      <c r="A103" s="197"/>
      <c r="B103" s="3" t="s">
        <v>92</v>
      </c>
      <c r="C103" s="8">
        <f t="shared" si="18"/>
        <v>357886</v>
      </c>
      <c r="D103" s="13">
        <f t="shared" si="20"/>
        <v>358022</v>
      </c>
      <c r="E103" s="146">
        <v>136</v>
      </c>
      <c r="F103" s="147">
        <v>20</v>
      </c>
      <c r="G103" s="14">
        <f t="shared" si="19"/>
        <v>14.705882352941178</v>
      </c>
      <c r="H103" s="14">
        <v>10.7</v>
      </c>
      <c r="I103" s="30"/>
      <c r="J103" s="30"/>
      <c r="K103" s="30">
        <f t="shared" si="17"/>
        <v>0</v>
      </c>
      <c r="L103" s="103"/>
    </row>
    <row r="104" spans="1:13">
      <c r="A104" s="197"/>
      <c r="B104" s="3" t="s">
        <v>93</v>
      </c>
      <c r="C104" s="8">
        <f t="shared" si="18"/>
        <v>358022</v>
      </c>
      <c r="D104" s="13">
        <f t="shared" si="20"/>
        <v>358327</v>
      </c>
      <c r="E104" s="146">
        <v>305</v>
      </c>
      <c r="F104" s="147">
        <v>29</v>
      </c>
      <c r="G104" s="14">
        <f t="shared" si="19"/>
        <v>9.5081967213114744</v>
      </c>
      <c r="H104" s="14">
        <v>10.7</v>
      </c>
      <c r="I104" s="30"/>
      <c r="J104" s="30"/>
      <c r="K104" s="30">
        <f t="shared" si="17"/>
        <v>0</v>
      </c>
      <c r="L104" s="103"/>
    </row>
    <row r="105" spans="1:13">
      <c r="A105" s="197"/>
      <c r="B105" s="3" t="s">
        <v>94</v>
      </c>
      <c r="C105" s="8">
        <f t="shared" si="18"/>
        <v>358327</v>
      </c>
      <c r="D105" s="13">
        <f t="shared" si="20"/>
        <v>358550</v>
      </c>
      <c r="E105" s="146">
        <v>223</v>
      </c>
      <c r="F105" s="147">
        <v>40</v>
      </c>
      <c r="G105" s="14">
        <f t="shared" si="19"/>
        <v>17.937219730941703</v>
      </c>
      <c r="H105" s="14">
        <v>10.7</v>
      </c>
      <c r="I105" s="30"/>
      <c r="J105" s="30"/>
      <c r="K105" s="30">
        <f t="shared" si="17"/>
        <v>0</v>
      </c>
      <c r="L105" s="103"/>
    </row>
    <row r="106" spans="1:13">
      <c r="A106" s="197"/>
      <c r="B106" s="3" t="s">
        <v>95</v>
      </c>
      <c r="C106" s="8">
        <f t="shared" si="18"/>
        <v>358550</v>
      </c>
      <c r="D106" s="13">
        <f t="shared" si="20"/>
        <v>358715</v>
      </c>
      <c r="E106" s="146">
        <v>165</v>
      </c>
      <c r="F106" s="147">
        <v>25.02</v>
      </c>
      <c r="G106" s="14">
        <f t="shared" si="19"/>
        <v>15.163636363636362</v>
      </c>
      <c r="H106" s="14">
        <v>10.7</v>
      </c>
      <c r="I106" s="30"/>
      <c r="J106" s="30"/>
      <c r="K106" s="30">
        <f t="shared" si="17"/>
        <v>0</v>
      </c>
      <c r="L106" s="103"/>
    </row>
    <row r="107" spans="1:13">
      <c r="A107" s="197"/>
      <c r="B107" s="3" t="s">
        <v>96</v>
      </c>
      <c r="C107" s="8">
        <f t="shared" si="18"/>
        <v>358715</v>
      </c>
      <c r="D107" s="13">
        <f t="shared" si="20"/>
        <v>358759</v>
      </c>
      <c r="E107" s="146">
        <v>44</v>
      </c>
      <c r="F107" s="147">
        <v>6</v>
      </c>
      <c r="G107" s="14">
        <f t="shared" si="19"/>
        <v>13.636363636363635</v>
      </c>
      <c r="H107" s="14">
        <v>10.7</v>
      </c>
      <c r="I107" s="30"/>
      <c r="J107" s="30"/>
      <c r="K107" s="30">
        <f t="shared" si="17"/>
        <v>0</v>
      </c>
      <c r="L107" s="103"/>
    </row>
    <row r="108" spans="1:13">
      <c r="A108" s="197"/>
      <c r="B108" s="3" t="s">
        <v>97</v>
      </c>
      <c r="C108" s="8">
        <f t="shared" si="18"/>
        <v>358759</v>
      </c>
      <c r="D108" s="13">
        <f t="shared" si="20"/>
        <v>359045</v>
      </c>
      <c r="E108" s="146">
        <v>286</v>
      </c>
      <c r="F108" s="147">
        <v>38.9</v>
      </c>
      <c r="G108" s="14">
        <f t="shared" si="19"/>
        <v>13.601398601398602</v>
      </c>
      <c r="H108" s="14">
        <v>10.7</v>
      </c>
      <c r="I108" s="8"/>
      <c r="J108" s="8"/>
      <c r="K108" s="8">
        <f t="shared" si="17"/>
        <v>0</v>
      </c>
      <c r="L108" s="102"/>
    </row>
    <row r="109" spans="1:13">
      <c r="A109" s="197"/>
      <c r="B109" s="3" t="s">
        <v>98</v>
      </c>
      <c r="C109" s="8">
        <f t="shared" si="18"/>
        <v>359045</v>
      </c>
      <c r="D109" s="13">
        <f t="shared" si="20"/>
        <v>359240</v>
      </c>
      <c r="E109" s="146">
        <v>195</v>
      </c>
      <c r="F109" s="147">
        <v>27.02</v>
      </c>
      <c r="G109" s="14">
        <f t="shared" si="19"/>
        <v>13.856410256410257</v>
      </c>
      <c r="H109" s="14">
        <v>10.7</v>
      </c>
      <c r="I109" s="8"/>
      <c r="J109" s="8">
        <v>47310</v>
      </c>
      <c r="K109" s="8">
        <f t="shared" si="17"/>
        <v>47310</v>
      </c>
      <c r="L109" s="102"/>
    </row>
    <row r="110" spans="1:13" ht="15.75" thickBot="1">
      <c r="A110" s="198"/>
      <c r="B110" s="104" t="s">
        <v>99</v>
      </c>
      <c r="C110" s="105"/>
      <c r="D110" s="106"/>
      <c r="E110" s="106">
        <f>SUM(E98:E109)</f>
        <v>2845</v>
      </c>
      <c r="F110" s="106">
        <f>SUM(F98:F109)</f>
        <v>391.96999999999991</v>
      </c>
      <c r="G110" s="107">
        <f>F110/E110*100</f>
        <v>13.777504393673107</v>
      </c>
      <c r="H110" s="108">
        <v>10.7</v>
      </c>
      <c r="I110" s="105">
        <f>SUM(I98:I109)</f>
        <v>0</v>
      </c>
      <c r="J110" s="105">
        <f>SUM(J98:J109)</f>
        <v>47310</v>
      </c>
      <c r="K110" s="105">
        <f>SUM(K98:K109)</f>
        <v>47310</v>
      </c>
      <c r="L110" s="109">
        <f>SUM(L98:L109)</f>
        <v>0</v>
      </c>
      <c r="M110" s="1" t="s">
        <v>149</v>
      </c>
    </row>
    <row r="111" spans="1:13" ht="15.75" thickBot="1"/>
    <row r="112" spans="1:13" ht="18.75">
      <c r="A112" s="196" t="s">
        <v>10</v>
      </c>
      <c r="B112" s="65" t="s">
        <v>0</v>
      </c>
      <c r="C112" s="66" t="s">
        <v>10</v>
      </c>
      <c r="D112" s="67"/>
      <c r="E112" s="67"/>
      <c r="F112" s="67"/>
      <c r="G112" s="67"/>
      <c r="H112" s="67"/>
      <c r="I112" s="67"/>
      <c r="J112" s="67"/>
      <c r="K112" s="67"/>
      <c r="L112" s="68"/>
    </row>
    <row r="113" spans="1:13">
      <c r="A113" s="197"/>
      <c r="B113" s="20" t="s">
        <v>82</v>
      </c>
      <c r="C113" s="23" t="s">
        <v>3</v>
      </c>
      <c r="D113" s="22"/>
      <c r="E113" s="22"/>
      <c r="F113" s="22"/>
      <c r="G113" s="22"/>
      <c r="H113" s="22"/>
      <c r="I113" s="22"/>
      <c r="J113" s="22"/>
      <c r="K113" s="22"/>
      <c r="L113" s="69"/>
    </row>
    <row r="114" spans="1:13">
      <c r="A114" s="197"/>
      <c r="B114" s="20" t="s">
        <v>83</v>
      </c>
      <c r="C114" s="23" t="s">
        <v>86</v>
      </c>
      <c r="D114" s="22"/>
      <c r="E114" s="22"/>
      <c r="F114" s="22"/>
      <c r="G114" s="22"/>
      <c r="H114" s="22"/>
      <c r="I114" s="22"/>
      <c r="J114" s="22"/>
      <c r="K114" s="22"/>
      <c r="L114" s="69"/>
    </row>
    <row r="115" spans="1:13">
      <c r="A115" s="197"/>
      <c r="B115" s="20" t="s">
        <v>1</v>
      </c>
      <c r="C115" s="26">
        <v>9402</v>
      </c>
      <c r="D115" s="22"/>
      <c r="E115" s="22"/>
      <c r="F115" s="22"/>
      <c r="G115" s="22"/>
      <c r="H115" s="22"/>
      <c r="I115" s="22"/>
      <c r="J115" s="22"/>
      <c r="K115" s="22"/>
      <c r="L115" s="69"/>
    </row>
    <row r="116" spans="1:13">
      <c r="A116" s="197"/>
      <c r="B116" s="20" t="s">
        <v>84</v>
      </c>
      <c r="C116" s="23" t="s">
        <v>4</v>
      </c>
      <c r="D116" s="22"/>
      <c r="E116" s="22"/>
      <c r="F116" s="22"/>
      <c r="G116" s="22"/>
      <c r="H116" s="22"/>
      <c r="I116" s="22"/>
      <c r="J116" s="22"/>
      <c r="K116" s="22"/>
      <c r="L116" s="69"/>
    </row>
    <row r="117" spans="1:13">
      <c r="A117" s="197"/>
      <c r="B117" s="20" t="s">
        <v>85</v>
      </c>
      <c r="C117" s="26">
        <v>2001</v>
      </c>
      <c r="D117" s="22"/>
      <c r="E117" s="22"/>
      <c r="F117" s="22"/>
      <c r="G117" s="22"/>
      <c r="H117" s="22"/>
      <c r="I117" s="22"/>
      <c r="J117" s="22"/>
      <c r="K117" s="22"/>
      <c r="L117" s="69"/>
    </row>
    <row r="118" spans="1:13">
      <c r="A118" s="197"/>
      <c r="B118" s="18"/>
      <c r="C118" s="24"/>
      <c r="D118" s="24"/>
      <c r="E118" s="24"/>
      <c r="F118" s="24"/>
      <c r="G118" s="24"/>
      <c r="H118" s="24"/>
      <c r="I118" s="24"/>
      <c r="J118" s="24"/>
      <c r="K118" s="24"/>
      <c r="L118" s="70"/>
    </row>
    <row r="119" spans="1:13" ht="75">
      <c r="A119" s="197"/>
      <c r="B119" s="27"/>
      <c r="C119" s="28" t="s">
        <v>100</v>
      </c>
      <c r="D119" s="28" t="s">
        <v>101</v>
      </c>
      <c r="E119" s="28" t="s">
        <v>103</v>
      </c>
      <c r="F119" s="28" t="s">
        <v>104</v>
      </c>
      <c r="G119" s="28" t="s">
        <v>107</v>
      </c>
      <c r="H119" s="28" t="s">
        <v>105</v>
      </c>
      <c r="I119" s="28" t="s">
        <v>102</v>
      </c>
      <c r="J119" s="28" t="s">
        <v>108</v>
      </c>
      <c r="K119" s="28" t="s">
        <v>109</v>
      </c>
      <c r="L119" s="71" t="s">
        <v>106</v>
      </c>
    </row>
    <row r="120" spans="1:13">
      <c r="A120" s="197"/>
      <c r="B120" s="2" t="s">
        <v>87</v>
      </c>
      <c r="C120" s="6">
        <v>300628</v>
      </c>
      <c r="D120" s="9">
        <v>300909</v>
      </c>
      <c r="E120" s="144">
        <f>SUM(D120-C120)</f>
        <v>281</v>
      </c>
      <c r="F120" s="148">
        <v>51</v>
      </c>
      <c r="G120" s="10">
        <f>F120/E120*100</f>
        <v>18.14946619217082</v>
      </c>
      <c r="H120" s="10">
        <v>8.4</v>
      </c>
      <c r="I120" s="6"/>
      <c r="J120" s="6"/>
      <c r="K120" s="6">
        <f t="shared" ref="K120:K131" si="21">I120+J120</f>
        <v>0</v>
      </c>
      <c r="L120" s="72"/>
    </row>
    <row r="121" spans="1:13">
      <c r="A121" s="197"/>
      <c r="B121" s="2" t="s">
        <v>88</v>
      </c>
      <c r="C121" s="6">
        <f t="shared" ref="C121:C131" si="22">D120</f>
        <v>300909</v>
      </c>
      <c r="D121" s="9">
        <v>301192</v>
      </c>
      <c r="E121" s="144">
        <f>SUM(D121-C121)</f>
        <v>283</v>
      </c>
      <c r="F121" s="148">
        <v>45</v>
      </c>
      <c r="G121" s="10">
        <f t="shared" ref="G121:G131" si="23">F121/E121*100</f>
        <v>15.901060070671377</v>
      </c>
      <c r="H121" s="10">
        <v>8.4</v>
      </c>
      <c r="I121" s="6"/>
      <c r="J121" s="6"/>
      <c r="K121" s="6">
        <f t="shared" si="21"/>
        <v>0</v>
      </c>
      <c r="L121" s="72"/>
    </row>
    <row r="122" spans="1:13">
      <c r="A122" s="197"/>
      <c r="B122" s="2" t="s">
        <v>89</v>
      </c>
      <c r="C122" s="6">
        <f t="shared" si="22"/>
        <v>301192</v>
      </c>
      <c r="D122" s="9">
        <f t="shared" ref="D122:D131" si="24">C122+E122</f>
        <v>301368</v>
      </c>
      <c r="E122" s="144">
        <v>176</v>
      </c>
      <c r="F122" s="148">
        <v>16</v>
      </c>
      <c r="G122" s="10">
        <f t="shared" si="23"/>
        <v>9.0909090909090917</v>
      </c>
      <c r="H122" s="10">
        <v>8.4</v>
      </c>
      <c r="I122" s="6"/>
      <c r="J122" s="6"/>
      <c r="K122" s="6">
        <f t="shared" si="21"/>
        <v>0</v>
      </c>
      <c r="L122" s="72"/>
    </row>
    <row r="123" spans="1:13">
      <c r="A123" s="197"/>
      <c r="B123" s="2" t="s">
        <v>90</v>
      </c>
      <c r="C123" s="6">
        <f t="shared" si="22"/>
        <v>301368</v>
      </c>
      <c r="D123" s="9">
        <f t="shared" si="24"/>
        <v>301649</v>
      </c>
      <c r="E123" s="144">
        <v>281</v>
      </c>
      <c r="F123" s="148">
        <v>45</v>
      </c>
      <c r="G123" s="10">
        <f t="shared" si="23"/>
        <v>16.014234875444842</v>
      </c>
      <c r="H123" s="10">
        <v>8.4</v>
      </c>
      <c r="I123" s="6"/>
      <c r="J123" s="6"/>
      <c r="K123" s="6">
        <f t="shared" si="21"/>
        <v>0</v>
      </c>
      <c r="L123" s="72"/>
    </row>
    <row r="124" spans="1:13">
      <c r="A124" s="197"/>
      <c r="B124" s="2" t="s">
        <v>91</v>
      </c>
      <c r="C124" s="6">
        <f t="shared" si="22"/>
        <v>301649</v>
      </c>
      <c r="D124" s="9">
        <f t="shared" si="24"/>
        <v>302203</v>
      </c>
      <c r="E124" s="144">
        <v>554</v>
      </c>
      <c r="F124" s="148">
        <v>65</v>
      </c>
      <c r="G124" s="10">
        <f t="shared" si="23"/>
        <v>11.732851985559567</v>
      </c>
      <c r="H124" s="10">
        <v>8.4</v>
      </c>
      <c r="I124" s="5">
        <v>1690</v>
      </c>
      <c r="J124" s="5"/>
      <c r="K124" s="5">
        <f t="shared" si="21"/>
        <v>1690</v>
      </c>
      <c r="L124" s="73"/>
    </row>
    <row r="125" spans="1:13">
      <c r="A125" s="197"/>
      <c r="B125" s="2" t="s">
        <v>92</v>
      </c>
      <c r="C125" s="6">
        <f t="shared" si="22"/>
        <v>302203</v>
      </c>
      <c r="D125" s="9">
        <f t="shared" si="24"/>
        <v>302482</v>
      </c>
      <c r="E125" s="144">
        <v>279</v>
      </c>
      <c r="F125" s="148">
        <v>32</v>
      </c>
      <c r="G125" s="10">
        <f t="shared" si="23"/>
        <v>11.469534050179211</v>
      </c>
      <c r="H125" s="10">
        <v>8.4</v>
      </c>
      <c r="I125" s="5"/>
      <c r="J125" s="5">
        <v>4941</v>
      </c>
      <c r="K125" s="5">
        <f t="shared" si="21"/>
        <v>4941</v>
      </c>
      <c r="L125" s="73"/>
    </row>
    <row r="126" spans="1:13">
      <c r="A126" s="197"/>
      <c r="B126" s="2" t="s">
        <v>93</v>
      </c>
      <c r="C126" s="6">
        <f t="shared" si="22"/>
        <v>302482</v>
      </c>
      <c r="D126" s="9">
        <f t="shared" si="24"/>
        <v>302662</v>
      </c>
      <c r="E126" s="144">
        <v>180</v>
      </c>
      <c r="F126" s="148">
        <v>23</v>
      </c>
      <c r="G126" s="10">
        <f t="shared" si="23"/>
        <v>12.777777777777777</v>
      </c>
      <c r="H126" s="10">
        <v>8.4</v>
      </c>
      <c r="I126" s="5"/>
      <c r="J126" s="5"/>
      <c r="K126" s="5">
        <f t="shared" si="21"/>
        <v>0</v>
      </c>
      <c r="L126" s="73"/>
    </row>
    <row r="127" spans="1:13">
      <c r="A127" s="197"/>
      <c r="B127" s="2" t="s">
        <v>94</v>
      </c>
      <c r="C127" s="6">
        <f t="shared" si="22"/>
        <v>302662</v>
      </c>
      <c r="D127" s="9">
        <f t="shared" si="24"/>
        <v>302662</v>
      </c>
      <c r="E127" s="144">
        <v>0</v>
      </c>
      <c r="F127" s="148">
        <v>0</v>
      </c>
      <c r="G127" s="10" t="e">
        <f t="shared" si="23"/>
        <v>#DIV/0!</v>
      </c>
      <c r="H127" s="10">
        <v>8.4</v>
      </c>
      <c r="I127" s="5"/>
      <c r="J127" s="5"/>
      <c r="K127" s="5">
        <f t="shared" si="21"/>
        <v>0</v>
      </c>
      <c r="L127" s="73"/>
      <c r="M127" s="1" t="s">
        <v>196</v>
      </c>
    </row>
    <row r="128" spans="1:13">
      <c r="A128" s="197"/>
      <c r="B128" s="2" t="s">
        <v>95</v>
      </c>
      <c r="C128" s="6">
        <f t="shared" si="22"/>
        <v>302662</v>
      </c>
      <c r="D128" s="9">
        <f t="shared" si="24"/>
        <v>302662</v>
      </c>
      <c r="E128" s="144">
        <v>0</v>
      </c>
      <c r="F128" s="148">
        <v>0</v>
      </c>
      <c r="G128" s="10" t="e">
        <f t="shared" si="23"/>
        <v>#DIV/0!</v>
      </c>
      <c r="H128" s="10">
        <v>8.4</v>
      </c>
      <c r="I128" s="5"/>
      <c r="J128" s="5"/>
      <c r="K128" s="5">
        <f t="shared" si="21"/>
        <v>0</v>
      </c>
      <c r="L128" s="73"/>
    </row>
    <row r="129" spans="1:13">
      <c r="A129" s="197"/>
      <c r="B129" s="2" t="s">
        <v>96</v>
      </c>
      <c r="C129" s="6">
        <f t="shared" si="22"/>
        <v>302662</v>
      </c>
      <c r="D129" s="9">
        <f t="shared" si="24"/>
        <v>302662</v>
      </c>
      <c r="E129" s="144"/>
      <c r="F129" s="148"/>
      <c r="G129" s="10" t="e">
        <f t="shared" si="23"/>
        <v>#DIV/0!</v>
      </c>
      <c r="H129" s="10">
        <v>8.4</v>
      </c>
      <c r="I129" s="5"/>
      <c r="J129" s="5"/>
      <c r="K129" s="5">
        <f t="shared" si="21"/>
        <v>0</v>
      </c>
      <c r="L129" s="73"/>
    </row>
    <row r="130" spans="1:13">
      <c r="A130" s="197"/>
      <c r="B130" s="2" t="s">
        <v>97</v>
      </c>
      <c r="C130" s="6">
        <f t="shared" si="22"/>
        <v>302662</v>
      </c>
      <c r="D130" s="9">
        <f t="shared" si="24"/>
        <v>302662</v>
      </c>
      <c r="E130" s="144"/>
      <c r="F130" s="148"/>
      <c r="G130" s="10" t="e">
        <f t="shared" si="23"/>
        <v>#DIV/0!</v>
      </c>
      <c r="H130" s="10">
        <v>8.4</v>
      </c>
      <c r="I130" s="6"/>
      <c r="J130" s="6">
        <v>673</v>
      </c>
      <c r="K130" s="6">
        <f t="shared" si="21"/>
        <v>673</v>
      </c>
      <c r="L130" s="72"/>
    </row>
    <row r="131" spans="1:13">
      <c r="A131" s="197"/>
      <c r="B131" s="2" t="s">
        <v>98</v>
      </c>
      <c r="C131" s="6">
        <f t="shared" si="22"/>
        <v>302662</v>
      </c>
      <c r="D131" s="9">
        <f t="shared" si="24"/>
        <v>302662</v>
      </c>
      <c r="E131" s="144"/>
      <c r="F131" s="148"/>
      <c r="G131" s="10" t="e">
        <f t="shared" si="23"/>
        <v>#DIV/0!</v>
      </c>
      <c r="H131" s="10">
        <v>8.4</v>
      </c>
      <c r="I131" s="6"/>
      <c r="J131" s="6"/>
      <c r="K131" s="6">
        <f t="shared" si="21"/>
        <v>0</v>
      </c>
      <c r="L131" s="72"/>
    </row>
    <row r="132" spans="1:13" ht="15.75" thickBot="1">
      <c r="A132" s="198"/>
      <c r="B132" s="74" t="s">
        <v>99</v>
      </c>
      <c r="C132" s="75"/>
      <c r="D132" s="76"/>
      <c r="E132" s="76">
        <f>SUM(E120:E131)</f>
        <v>2034</v>
      </c>
      <c r="F132" s="76">
        <f>SUM(F120:F131)</f>
        <v>277</v>
      </c>
      <c r="G132" s="77">
        <f>F132/E132*100</f>
        <v>13.618485742379546</v>
      </c>
      <c r="H132" s="77">
        <v>8.4</v>
      </c>
      <c r="I132" s="75">
        <f>SUM(I120:I131)</f>
        <v>1690</v>
      </c>
      <c r="J132" s="75">
        <f>SUM(J120:J131)</f>
        <v>5614</v>
      </c>
      <c r="K132" s="75">
        <f>SUM(K120:K131)</f>
        <v>7304</v>
      </c>
      <c r="L132" s="78">
        <f>SUM(L120:L131)</f>
        <v>0</v>
      </c>
      <c r="M132" s="1" t="s">
        <v>152</v>
      </c>
    </row>
    <row r="133" spans="1:13" ht="15.75" thickBot="1"/>
    <row r="134" spans="1:13" ht="18.75">
      <c r="A134" s="196" t="s">
        <v>11</v>
      </c>
      <c r="B134" s="65" t="s">
        <v>0</v>
      </c>
      <c r="C134" s="66" t="s">
        <v>11</v>
      </c>
      <c r="D134" s="67"/>
      <c r="E134" s="67"/>
      <c r="F134" s="67"/>
      <c r="G134" s="131" t="s">
        <v>144</v>
      </c>
      <c r="H134" s="67"/>
      <c r="I134" s="67"/>
      <c r="J134" s="67"/>
      <c r="K134" s="67"/>
      <c r="L134" s="68"/>
    </row>
    <row r="135" spans="1:13">
      <c r="A135" s="197"/>
      <c r="B135" s="20" t="s">
        <v>82</v>
      </c>
      <c r="C135" s="23" t="s">
        <v>3</v>
      </c>
      <c r="D135" s="22"/>
      <c r="E135" s="22"/>
      <c r="F135" s="22"/>
      <c r="G135" s="22"/>
      <c r="H135" s="22"/>
      <c r="I135" s="22"/>
      <c r="J135" s="22"/>
      <c r="K135" s="22"/>
      <c r="L135" s="69"/>
    </row>
    <row r="136" spans="1:13">
      <c r="A136" s="197"/>
      <c r="B136" s="20" t="s">
        <v>83</v>
      </c>
      <c r="C136" s="29" t="s">
        <v>110</v>
      </c>
      <c r="D136" s="22"/>
      <c r="E136" s="22"/>
      <c r="F136" s="22"/>
      <c r="G136" s="22"/>
      <c r="H136" s="22"/>
      <c r="I136" s="22"/>
      <c r="J136" s="22"/>
      <c r="K136" s="22"/>
      <c r="L136" s="69"/>
    </row>
    <row r="137" spans="1:13">
      <c r="A137" s="197"/>
      <c r="B137" s="20" t="s">
        <v>1</v>
      </c>
      <c r="C137" s="26">
        <v>9402</v>
      </c>
      <c r="D137" s="22"/>
      <c r="E137" s="22"/>
      <c r="F137" s="22"/>
      <c r="G137" s="22"/>
      <c r="H137" s="22"/>
      <c r="I137" s="22"/>
      <c r="J137" s="22"/>
      <c r="K137" s="22"/>
      <c r="L137" s="69"/>
    </row>
    <row r="138" spans="1:13">
      <c r="A138" s="197"/>
      <c r="B138" s="20" t="s">
        <v>84</v>
      </c>
      <c r="C138" s="29" t="s">
        <v>164</v>
      </c>
      <c r="D138" s="22"/>
      <c r="E138" s="22"/>
      <c r="F138" s="22"/>
      <c r="G138" s="22"/>
      <c r="H138" s="22"/>
      <c r="I138" s="22"/>
      <c r="J138" s="22"/>
      <c r="K138" s="22"/>
      <c r="L138" s="69"/>
    </row>
    <row r="139" spans="1:13">
      <c r="A139" s="197"/>
      <c r="B139" s="20" t="s">
        <v>85</v>
      </c>
      <c r="C139" s="26">
        <v>2003</v>
      </c>
      <c r="D139" s="22"/>
      <c r="E139" s="22"/>
      <c r="F139" s="22"/>
      <c r="G139" s="22"/>
      <c r="H139" s="22"/>
      <c r="I139" s="22"/>
      <c r="J139" s="22"/>
      <c r="K139" s="22"/>
      <c r="L139" s="69"/>
    </row>
    <row r="140" spans="1:13">
      <c r="A140" s="197"/>
      <c r="B140" s="18"/>
      <c r="C140" s="24"/>
      <c r="D140" s="24"/>
      <c r="E140" s="24"/>
      <c r="F140" s="24"/>
      <c r="G140" s="24"/>
      <c r="H140" s="24"/>
      <c r="I140" s="24"/>
      <c r="J140" s="24"/>
      <c r="K140" s="24"/>
      <c r="L140" s="70"/>
    </row>
    <row r="141" spans="1:13" ht="75">
      <c r="A141" s="197"/>
      <c r="B141" s="27"/>
      <c r="C141" s="28" t="s">
        <v>100</v>
      </c>
      <c r="D141" s="28" t="s">
        <v>101</v>
      </c>
      <c r="E141" s="28" t="s">
        <v>103</v>
      </c>
      <c r="F141" s="28" t="s">
        <v>104</v>
      </c>
      <c r="G141" s="28" t="s">
        <v>107</v>
      </c>
      <c r="H141" s="28" t="s">
        <v>105</v>
      </c>
      <c r="I141" s="28" t="s">
        <v>102</v>
      </c>
      <c r="J141" s="28" t="s">
        <v>108</v>
      </c>
      <c r="K141" s="28" t="s">
        <v>109</v>
      </c>
      <c r="L141" s="71" t="s">
        <v>106</v>
      </c>
    </row>
    <row r="142" spans="1:13">
      <c r="A142" s="197"/>
      <c r="B142" s="180" t="s">
        <v>87</v>
      </c>
      <c r="C142" s="181">
        <v>366985</v>
      </c>
      <c r="D142" s="182">
        <f t="shared" ref="D142:D153" si="25">C142+E142</f>
        <v>366985</v>
      </c>
      <c r="E142" s="182"/>
      <c r="F142" s="183"/>
      <c r="G142" s="184" t="e">
        <f>F142/E142*100</f>
        <v>#DIV/0!</v>
      </c>
      <c r="H142" s="184">
        <v>13.8</v>
      </c>
      <c r="I142" s="181"/>
      <c r="J142" s="181"/>
      <c r="K142" s="181">
        <f t="shared" ref="K142:K153" si="26">I142+J142</f>
        <v>0</v>
      </c>
      <c r="L142" s="185"/>
    </row>
    <row r="143" spans="1:13">
      <c r="A143" s="197"/>
      <c r="B143" s="180" t="s">
        <v>88</v>
      </c>
      <c r="C143" s="181">
        <f t="shared" ref="C143:C153" si="27">D142</f>
        <v>366985</v>
      </c>
      <c r="D143" s="182">
        <v>367082</v>
      </c>
      <c r="E143" s="186">
        <f>SUM(D143-C143)</f>
        <v>97</v>
      </c>
      <c r="F143" s="183">
        <v>24.01</v>
      </c>
      <c r="G143" s="184">
        <f t="shared" ref="G143:G153" si="28">F143/E143*100</f>
        <v>24.75257731958763</v>
      </c>
      <c r="H143" s="184">
        <v>13.8</v>
      </c>
      <c r="I143" s="181"/>
      <c r="J143" s="181"/>
      <c r="K143" s="181">
        <f t="shared" si="26"/>
        <v>0</v>
      </c>
      <c r="L143" s="185"/>
    </row>
    <row r="144" spans="1:13">
      <c r="A144" s="197"/>
      <c r="B144" s="180" t="s">
        <v>89</v>
      </c>
      <c r="C144" s="181">
        <f t="shared" si="27"/>
        <v>367082</v>
      </c>
      <c r="D144" s="182">
        <f t="shared" si="25"/>
        <v>367082</v>
      </c>
      <c r="E144" s="186"/>
      <c r="F144" s="183"/>
      <c r="G144" s="184" t="e">
        <f t="shared" si="28"/>
        <v>#DIV/0!</v>
      </c>
      <c r="H144" s="184">
        <v>13.8</v>
      </c>
      <c r="I144" s="181"/>
      <c r="J144" s="181"/>
      <c r="K144" s="181">
        <f t="shared" si="26"/>
        <v>0</v>
      </c>
      <c r="L144" s="185"/>
    </row>
    <row r="145" spans="1:13">
      <c r="A145" s="197"/>
      <c r="B145" s="180" t="s">
        <v>90</v>
      </c>
      <c r="C145" s="181">
        <f t="shared" si="27"/>
        <v>367082</v>
      </c>
      <c r="D145" s="182">
        <f t="shared" si="25"/>
        <v>367376</v>
      </c>
      <c r="E145" s="186">
        <v>294</v>
      </c>
      <c r="F145" s="183">
        <v>50.01</v>
      </c>
      <c r="G145" s="184">
        <f t="shared" si="28"/>
        <v>17.010204081632651</v>
      </c>
      <c r="H145" s="184">
        <v>13.8</v>
      </c>
      <c r="I145" s="181"/>
      <c r="J145" s="181"/>
      <c r="K145" s="181">
        <f t="shared" si="26"/>
        <v>0</v>
      </c>
      <c r="L145" s="185"/>
    </row>
    <row r="146" spans="1:13">
      <c r="A146" s="197"/>
      <c r="B146" s="180" t="s">
        <v>91</v>
      </c>
      <c r="C146" s="181">
        <f t="shared" si="27"/>
        <v>367376</v>
      </c>
      <c r="D146" s="182">
        <f t="shared" si="25"/>
        <v>367441</v>
      </c>
      <c r="E146" s="186">
        <v>65</v>
      </c>
      <c r="F146" s="183">
        <v>12</v>
      </c>
      <c r="G146" s="184">
        <f t="shared" si="28"/>
        <v>18.461538461538463</v>
      </c>
      <c r="H146" s="184">
        <v>13.8</v>
      </c>
      <c r="I146" s="187"/>
      <c r="J146" s="187"/>
      <c r="K146" s="187">
        <f t="shared" si="26"/>
        <v>0</v>
      </c>
      <c r="L146" s="188"/>
    </row>
    <row r="147" spans="1:13">
      <c r="A147" s="197"/>
      <c r="B147" s="180" t="s">
        <v>92</v>
      </c>
      <c r="C147" s="181">
        <f t="shared" si="27"/>
        <v>367441</v>
      </c>
      <c r="D147" s="182">
        <f t="shared" si="25"/>
        <v>367659</v>
      </c>
      <c r="E147" s="186">
        <v>218</v>
      </c>
      <c r="F147" s="183">
        <v>38</v>
      </c>
      <c r="G147" s="184">
        <f t="shared" si="28"/>
        <v>17.431192660550458</v>
      </c>
      <c r="H147" s="184">
        <v>13.8</v>
      </c>
      <c r="I147" s="187"/>
      <c r="J147" s="187"/>
      <c r="K147" s="187">
        <f t="shared" si="26"/>
        <v>0</v>
      </c>
      <c r="L147" s="188"/>
    </row>
    <row r="148" spans="1:13">
      <c r="A148" s="197"/>
      <c r="B148" s="180" t="s">
        <v>93</v>
      </c>
      <c r="C148" s="181">
        <f t="shared" si="27"/>
        <v>367659</v>
      </c>
      <c r="D148" s="182">
        <f t="shared" si="25"/>
        <v>367869</v>
      </c>
      <c r="E148" s="186">
        <v>210</v>
      </c>
      <c r="F148" s="183">
        <v>47</v>
      </c>
      <c r="G148" s="184">
        <f t="shared" si="28"/>
        <v>22.380952380952383</v>
      </c>
      <c r="H148" s="184">
        <v>13.8</v>
      </c>
      <c r="I148" s="187"/>
      <c r="J148" s="187">
        <v>9260</v>
      </c>
      <c r="K148" s="187">
        <f t="shared" si="26"/>
        <v>9260</v>
      </c>
      <c r="L148" s="188"/>
    </row>
    <row r="149" spans="1:13">
      <c r="A149" s="197"/>
      <c r="B149" s="180" t="s">
        <v>94</v>
      </c>
      <c r="C149" s="181">
        <f t="shared" si="27"/>
        <v>367869</v>
      </c>
      <c r="D149" s="182">
        <f t="shared" si="25"/>
        <v>367875</v>
      </c>
      <c r="E149" s="186">
        <v>6</v>
      </c>
      <c r="F149" s="183">
        <v>1</v>
      </c>
      <c r="G149" s="184">
        <f t="shared" si="28"/>
        <v>16.666666666666664</v>
      </c>
      <c r="H149" s="184">
        <v>13.8</v>
      </c>
      <c r="I149" s="187"/>
      <c r="J149" s="187"/>
      <c r="K149" s="187">
        <f t="shared" si="26"/>
        <v>0</v>
      </c>
      <c r="L149" s="188"/>
    </row>
    <row r="150" spans="1:13">
      <c r="A150" s="197"/>
      <c r="B150" s="180" t="s">
        <v>95</v>
      </c>
      <c r="C150" s="181">
        <f t="shared" si="27"/>
        <v>367875</v>
      </c>
      <c r="D150" s="182">
        <f t="shared" si="25"/>
        <v>367875</v>
      </c>
      <c r="E150" s="186"/>
      <c r="F150" s="183"/>
      <c r="G150" s="184" t="e">
        <f t="shared" si="28"/>
        <v>#DIV/0!</v>
      </c>
      <c r="H150" s="184">
        <v>13.8</v>
      </c>
      <c r="I150" s="187"/>
      <c r="J150" s="187"/>
      <c r="K150" s="187">
        <f t="shared" si="26"/>
        <v>0</v>
      </c>
      <c r="L150" s="188"/>
    </row>
    <row r="151" spans="1:13">
      <c r="A151" s="197"/>
      <c r="B151" s="180" t="s">
        <v>96</v>
      </c>
      <c r="C151" s="181">
        <f t="shared" si="27"/>
        <v>367875</v>
      </c>
      <c r="D151" s="182">
        <f t="shared" si="25"/>
        <v>367875</v>
      </c>
      <c r="E151" s="186"/>
      <c r="F151" s="183"/>
      <c r="G151" s="184" t="e">
        <f t="shared" si="28"/>
        <v>#DIV/0!</v>
      </c>
      <c r="H151" s="184">
        <v>13.8</v>
      </c>
      <c r="I151" s="187"/>
      <c r="J151" s="187"/>
      <c r="K151" s="187">
        <f t="shared" si="26"/>
        <v>0</v>
      </c>
      <c r="L151" s="188"/>
    </row>
    <row r="152" spans="1:13">
      <c r="A152" s="197"/>
      <c r="B152" s="180" t="s">
        <v>97</v>
      </c>
      <c r="C152" s="181">
        <f t="shared" si="27"/>
        <v>367875</v>
      </c>
      <c r="D152" s="182">
        <f t="shared" si="25"/>
        <v>367877</v>
      </c>
      <c r="E152" s="186">
        <v>2</v>
      </c>
      <c r="F152" s="183">
        <v>1</v>
      </c>
      <c r="G152" s="184">
        <f t="shared" si="28"/>
        <v>50</v>
      </c>
      <c r="H152" s="184">
        <v>13.8</v>
      </c>
      <c r="I152" s="181"/>
      <c r="J152" s="181"/>
      <c r="K152" s="181">
        <f t="shared" si="26"/>
        <v>0</v>
      </c>
      <c r="L152" s="185"/>
    </row>
    <row r="153" spans="1:13">
      <c r="A153" s="197"/>
      <c r="B153" s="180" t="s">
        <v>98</v>
      </c>
      <c r="C153" s="181">
        <f t="shared" si="27"/>
        <v>367877</v>
      </c>
      <c r="D153" s="182">
        <f t="shared" si="25"/>
        <v>367877</v>
      </c>
      <c r="E153" s="186"/>
      <c r="F153" s="183"/>
      <c r="G153" s="184" t="e">
        <f t="shared" si="28"/>
        <v>#DIV/0!</v>
      </c>
      <c r="H153" s="184">
        <v>13.8</v>
      </c>
      <c r="I153" s="189"/>
      <c r="J153" s="181"/>
      <c r="K153" s="181">
        <f t="shared" si="26"/>
        <v>0</v>
      </c>
      <c r="L153" s="185"/>
    </row>
    <row r="154" spans="1:13" ht="15.75" thickBot="1">
      <c r="A154" s="198"/>
      <c r="B154" s="190" t="s">
        <v>99</v>
      </c>
      <c r="C154" s="191"/>
      <c r="D154" s="192"/>
      <c r="E154" s="192">
        <f>SUM(E142:E153)</f>
        <v>892</v>
      </c>
      <c r="F154" s="192">
        <f>SUM(F142:F153)</f>
        <v>173.01999999999998</v>
      </c>
      <c r="G154" s="193">
        <f>F154/E154*100</f>
        <v>19.396860986547082</v>
      </c>
      <c r="H154" s="194">
        <v>13.8</v>
      </c>
      <c r="I154" s="191">
        <f>SUM(I142:I153)</f>
        <v>0</v>
      </c>
      <c r="J154" s="191">
        <f>SUM(J142:J153)</f>
        <v>9260</v>
      </c>
      <c r="K154" s="191">
        <f>SUM(K142:K153)</f>
        <v>9260</v>
      </c>
      <c r="L154" s="195">
        <f>SUM(L142:L153)</f>
        <v>0</v>
      </c>
      <c r="M154" s="1" t="s">
        <v>149</v>
      </c>
    </row>
    <row r="156" spans="1:13" ht="15.75" thickBot="1">
      <c r="B156" s="31"/>
      <c r="C156" s="32"/>
      <c r="D156" s="33"/>
      <c r="E156" s="33"/>
      <c r="F156" s="33"/>
      <c r="G156" s="34"/>
      <c r="H156" s="34"/>
      <c r="I156" s="32"/>
      <c r="J156" s="32"/>
      <c r="K156" s="32"/>
      <c r="L156" s="32"/>
    </row>
    <row r="157" spans="1:13" ht="18.75">
      <c r="A157" s="196" t="s">
        <v>20</v>
      </c>
      <c r="B157" s="65" t="s">
        <v>0</v>
      </c>
      <c r="C157" s="66" t="s">
        <v>20</v>
      </c>
      <c r="D157" s="67"/>
      <c r="E157" s="67"/>
      <c r="F157" s="67"/>
      <c r="G157" s="131" t="s">
        <v>144</v>
      </c>
      <c r="H157" s="67"/>
      <c r="I157" s="67"/>
      <c r="J157" s="67"/>
      <c r="K157" s="67"/>
      <c r="L157" s="68"/>
    </row>
    <row r="158" spans="1:13">
      <c r="A158" s="197"/>
      <c r="B158" s="20" t="s">
        <v>82</v>
      </c>
      <c r="C158" s="23" t="s">
        <v>3</v>
      </c>
      <c r="D158" s="22"/>
      <c r="E158" s="22"/>
      <c r="F158" s="22"/>
      <c r="G158" s="22"/>
      <c r="H158" s="22"/>
      <c r="I158" s="22"/>
      <c r="J158" s="22"/>
      <c r="K158" s="22"/>
      <c r="L158" s="69"/>
    </row>
    <row r="159" spans="1:13">
      <c r="A159" s="197"/>
      <c r="B159" s="20" t="s">
        <v>83</v>
      </c>
      <c r="C159" s="23" t="s">
        <v>86</v>
      </c>
      <c r="D159" s="22"/>
      <c r="E159" s="22"/>
      <c r="F159" s="22"/>
      <c r="G159" s="22"/>
      <c r="H159" s="22"/>
      <c r="I159" s="22"/>
      <c r="J159" s="22"/>
      <c r="K159" s="22"/>
      <c r="L159" s="69"/>
    </row>
    <row r="160" spans="1:13">
      <c r="A160" s="197"/>
      <c r="B160" s="20" t="s">
        <v>1</v>
      </c>
      <c r="C160" s="26">
        <v>9402</v>
      </c>
      <c r="D160" s="22"/>
      <c r="E160" s="22"/>
      <c r="F160" s="22"/>
      <c r="G160" s="22"/>
      <c r="H160" s="22"/>
      <c r="I160" s="22"/>
      <c r="J160" s="22"/>
      <c r="K160" s="22"/>
      <c r="L160" s="69"/>
    </row>
    <row r="161" spans="1:12">
      <c r="A161" s="197"/>
      <c r="B161" s="20" t="s">
        <v>84</v>
      </c>
      <c r="C161" s="29" t="s">
        <v>4</v>
      </c>
      <c r="D161" s="22"/>
      <c r="E161" s="22"/>
      <c r="F161" s="22"/>
      <c r="G161" s="22"/>
      <c r="H161" s="22"/>
      <c r="I161" s="22"/>
      <c r="J161" s="22"/>
      <c r="K161" s="22"/>
      <c r="L161" s="69"/>
    </row>
    <row r="162" spans="1:12">
      <c r="A162" s="197"/>
      <c r="B162" s="20" t="s">
        <v>85</v>
      </c>
      <c r="C162" s="26">
        <v>2001</v>
      </c>
      <c r="D162" s="22"/>
      <c r="E162" s="22"/>
      <c r="F162" s="22"/>
      <c r="G162" s="22"/>
      <c r="H162" s="22"/>
      <c r="I162" s="22"/>
      <c r="J162" s="22"/>
      <c r="K162" s="22"/>
      <c r="L162" s="69"/>
    </row>
    <row r="163" spans="1:12">
      <c r="A163" s="197"/>
      <c r="B163" s="18"/>
      <c r="C163" s="24"/>
      <c r="D163" s="24"/>
      <c r="E163" s="24"/>
      <c r="F163" s="24"/>
      <c r="G163" s="24"/>
      <c r="H163" s="24"/>
      <c r="I163" s="24"/>
      <c r="J163" s="24"/>
      <c r="K163" s="24"/>
      <c r="L163" s="70"/>
    </row>
    <row r="164" spans="1:12" ht="75">
      <c r="A164" s="197"/>
      <c r="B164" s="27"/>
      <c r="C164" s="28" t="s">
        <v>100</v>
      </c>
      <c r="D164" s="28" t="s">
        <v>101</v>
      </c>
      <c r="E164" s="28" t="s">
        <v>103</v>
      </c>
      <c r="F164" s="28" t="s">
        <v>104</v>
      </c>
      <c r="G164" s="28" t="s">
        <v>107</v>
      </c>
      <c r="H164" s="28" t="s">
        <v>105</v>
      </c>
      <c r="I164" s="28" t="s">
        <v>102</v>
      </c>
      <c r="J164" s="28" t="s">
        <v>108</v>
      </c>
      <c r="K164" s="28" t="s">
        <v>109</v>
      </c>
      <c r="L164" s="71" t="s">
        <v>106</v>
      </c>
    </row>
    <row r="165" spans="1:12">
      <c r="A165" s="197"/>
      <c r="B165" s="2" t="s">
        <v>87</v>
      </c>
      <c r="C165" s="6">
        <v>365978</v>
      </c>
      <c r="D165" s="9">
        <v>366368</v>
      </c>
      <c r="E165" s="144">
        <f>SUM(D165-C165)</f>
        <v>390</v>
      </c>
      <c r="F165" s="148">
        <v>63</v>
      </c>
      <c r="G165" s="10">
        <f>F165/E165*100</f>
        <v>16.153846153846153</v>
      </c>
      <c r="H165" s="10">
        <v>10.9</v>
      </c>
      <c r="I165" s="6"/>
      <c r="J165" s="6"/>
      <c r="K165" s="6">
        <f t="shared" ref="K165:K176" si="29">I165+J165</f>
        <v>0</v>
      </c>
      <c r="L165" s="72"/>
    </row>
    <row r="166" spans="1:12">
      <c r="A166" s="197"/>
      <c r="B166" s="2" t="s">
        <v>88</v>
      </c>
      <c r="C166" s="6">
        <f t="shared" ref="C166:C176" si="30">D165</f>
        <v>366368</v>
      </c>
      <c r="D166" s="9">
        <v>366827</v>
      </c>
      <c r="E166" s="144">
        <f>SUM(D166-C166)</f>
        <v>459</v>
      </c>
      <c r="F166" s="148">
        <v>67</v>
      </c>
      <c r="G166" s="10">
        <f t="shared" ref="G166:G176" si="31">F166/E166*100</f>
        <v>14.596949891067537</v>
      </c>
      <c r="H166" s="10">
        <v>10.9</v>
      </c>
      <c r="I166" s="6"/>
      <c r="J166" s="6"/>
      <c r="K166" s="6">
        <f t="shared" si="29"/>
        <v>0</v>
      </c>
      <c r="L166" s="72"/>
    </row>
    <row r="167" spans="1:12">
      <c r="A167" s="197"/>
      <c r="B167" s="2" t="s">
        <v>89</v>
      </c>
      <c r="C167" s="6">
        <f t="shared" si="30"/>
        <v>366827</v>
      </c>
      <c r="D167" s="9">
        <f t="shared" ref="D167:D176" si="32">C167+E167</f>
        <v>367184</v>
      </c>
      <c r="E167" s="144">
        <v>357</v>
      </c>
      <c r="F167" s="148">
        <v>44</v>
      </c>
      <c r="G167" s="10">
        <f t="shared" si="31"/>
        <v>12.324929971988796</v>
      </c>
      <c r="H167" s="10">
        <v>10.9</v>
      </c>
      <c r="I167" s="6">
        <v>1690</v>
      </c>
      <c r="J167" s="6">
        <v>8222</v>
      </c>
      <c r="K167" s="6">
        <f t="shared" si="29"/>
        <v>9912</v>
      </c>
      <c r="L167" s="72"/>
    </row>
    <row r="168" spans="1:12">
      <c r="A168" s="197"/>
      <c r="B168" s="2" t="s">
        <v>90</v>
      </c>
      <c r="C168" s="6">
        <f t="shared" si="30"/>
        <v>367184</v>
      </c>
      <c r="D168" s="9">
        <f t="shared" si="32"/>
        <v>367497</v>
      </c>
      <c r="E168" s="144">
        <v>313</v>
      </c>
      <c r="F168" s="148">
        <v>34</v>
      </c>
      <c r="G168" s="10">
        <f t="shared" si="31"/>
        <v>10.862619808306709</v>
      </c>
      <c r="H168" s="10">
        <v>10.9</v>
      </c>
      <c r="I168" s="6"/>
      <c r="J168" s="6"/>
      <c r="K168" s="6">
        <f t="shared" si="29"/>
        <v>0</v>
      </c>
      <c r="L168" s="72"/>
    </row>
    <row r="169" spans="1:12">
      <c r="A169" s="197"/>
      <c r="B169" s="2" t="s">
        <v>91</v>
      </c>
      <c r="C169" s="6">
        <f t="shared" si="30"/>
        <v>367497</v>
      </c>
      <c r="D169" s="9">
        <f t="shared" si="32"/>
        <v>367826</v>
      </c>
      <c r="E169" s="144">
        <v>329</v>
      </c>
      <c r="F169" s="148">
        <v>38</v>
      </c>
      <c r="G169" s="10">
        <f t="shared" si="31"/>
        <v>11.550151975683891</v>
      </c>
      <c r="H169" s="10">
        <v>10.9</v>
      </c>
      <c r="I169" s="5"/>
      <c r="J169" s="5">
        <v>883</v>
      </c>
      <c r="K169" s="5">
        <f t="shared" si="29"/>
        <v>883</v>
      </c>
      <c r="L169" s="73"/>
    </row>
    <row r="170" spans="1:12">
      <c r="A170" s="197"/>
      <c r="B170" s="2" t="s">
        <v>92</v>
      </c>
      <c r="C170" s="6">
        <f t="shared" si="30"/>
        <v>367826</v>
      </c>
      <c r="D170" s="9">
        <f t="shared" si="32"/>
        <v>368346</v>
      </c>
      <c r="E170" s="144">
        <v>520</v>
      </c>
      <c r="F170" s="148">
        <v>65.02</v>
      </c>
      <c r="G170" s="10">
        <f t="shared" si="31"/>
        <v>12.503846153846155</v>
      </c>
      <c r="H170" s="10">
        <v>10.9</v>
      </c>
      <c r="I170" s="5"/>
      <c r="J170" s="5"/>
      <c r="K170" s="5">
        <f t="shared" si="29"/>
        <v>0</v>
      </c>
      <c r="L170" s="73"/>
    </row>
    <row r="171" spans="1:12">
      <c r="A171" s="197"/>
      <c r="B171" s="2" t="s">
        <v>93</v>
      </c>
      <c r="C171" s="6">
        <f t="shared" si="30"/>
        <v>368346</v>
      </c>
      <c r="D171" s="9">
        <f t="shared" si="32"/>
        <v>369062</v>
      </c>
      <c r="E171" s="144">
        <v>716</v>
      </c>
      <c r="F171" s="148">
        <v>81.010000000000005</v>
      </c>
      <c r="G171" s="10">
        <f t="shared" si="31"/>
        <v>11.314245810055866</v>
      </c>
      <c r="H171" s="10">
        <v>10.9</v>
      </c>
      <c r="I171" s="5"/>
      <c r="J171" s="5"/>
      <c r="K171" s="5">
        <f t="shared" si="29"/>
        <v>0</v>
      </c>
      <c r="L171" s="73"/>
    </row>
    <row r="172" spans="1:12">
      <c r="A172" s="197"/>
      <c r="B172" s="2" t="s">
        <v>94</v>
      </c>
      <c r="C172" s="6">
        <f t="shared" si="30"/>
        <v>369062</v>
      </c>
      <c r="D172" s="9">
        <f t="shared" si="32"/>
        <v>369569</v>
      </c>
      <c r="E172" s="144">
        <v>507</v>
      </c>
      <c r="F172" s="148">
        <v>65.28</v>
      </c>
      <c r="G172" s="10">
        <f t="shared" si="31"/>
        <v>12.875739644970412</v>
      </c>
      <c r="H172" s="10">
        <v>10.9</v>
      </c>
      <c r="I172" s="5"/>
      <c r="J172" s="5"/>
      <c r="K172" s="5">
        <f t="shared" si="29"/>
        <v>0</v>
      </c>
      <c r="L172" s="73"/>
    </row>
    <row r="173" spans="1:12">
      <c r="A173" s="197"/>
      <c r="B173" s="2" t="s">
        <v>95</v>
      </c>
      <c r="C173" s="6">
        <f t="shared" si="30"/>
        <v>369569</v>
      </c>
      <c r="D173" s="9">
        <f t="shared" si="32"/>
        <v>369843</v>
      </c>
      <c r="E173" s="144">
        <v>274</v>
      </c>
      <c r="F173" s="148">
        <v>35</v>
      </c>
      <c r="G173" s="10">
        <f t="shared" si="31"/>
        <v>12.773722627737227</v>
      </c>
      <c r="H173" s="10">
        <v>10.9</v>
      </c>
      <c r="I173" s="5"/>
      <c r="J173" s="5">
        <v>7140</v>
      </c>
      <c r="K173" s="5">
        <f t="shared" si="29"/>
        <v>7140</v>
      </c>
      <c r="L173" s="73"/>
    </row>
    <row r="174" spans="1:12">
      <c r="A174" s="197"/>
      <c r="B174" s="2" t="s">
        <v>96</v>
      </c>
      <c r="C174" s="6">
        <f t="shared" si="30"/>
        <v>369843</v>
      </c>
      <c r="D174" s="9">
        <f t="shared" si="32"/>
        <v>370147</v>
      </c>
      <c r="E174" s="144">
        <v>304</v>
      </c>
      <c r="F174" s="148">
        <v>46.05</v>
      </c>
      <c r="G174" s="10">
        <f t="shared" si="31"/>
        <v>15.148026315789473</v>
      </c>
      <c r="H174" s="10">
        <v>10.9</v>
      </c>
      <c r="I174" s="5"/>
      <c r="J174" s="5">
        <v>1232</v>
      </c>
      <c r="K174" s="5">
        <f t="shared" si="29"/>
        <v>1232</v>
      </c>
      <c r="L174" s="73"/>
    </row>
    <row r="175" spans="1:12">
      <c r="A175" s="197"/>
      <c r="B175" s="2" t="s">
        <v>97</v>
      </c>
      <c r="C175" s="6">
        <f t="shared" si="30"/>
        <v>370147</v>
      </c>
      <c r="D175" s="9">
        <f t="shared" si="32"/>
        <v>370427</v>
      </c>
      <c r="E175" s="144">
        <v>280</v>
      </c>
      <c r="F175" s="148">
        <v>47.03</v>
      </c>
      <c r="G175" s="10">
        <f t="shared" si="31"/>
        <v>16.796428571428571</v>
      </c>
      <c r="H175" s="10">
        <v>10.9</v>
      </c>
      <c r="I175" s="6"/>
      <c r="J175" s="6"/>
      <c r="K175" s="6">
        <f t="shared" si="29"/>
        <v>0</v>
      </c>
      <c r="L175" s="72"/>
    </row>
    <row r="176" spans="1:12">
      <c r="A176" s="197"/>
      <c r="B176" s="2" t="s">
        <v>98</v>
      </c>
      <c r="C176" s="6">
        <f t="shared" si="30"/>
        <v>370427</v>
      </c>
      <c r="D176" s="9">
        <f t="shared" si="32"/>
        <v>370817</v>
      </c>
      <c r="E176" s="144">
        <v>390</v>
      </c>
      <c r="F176" s="148">
        <v>60</v>
      </c>
      <c r="G176" s="10">
        <f t="shared" si="31"/>
        <v>15.384615384615385</v>
      </c>
      <c r="H176" s="10">
        <v>10.9</v>
      </c>
      <c r="I176" s="6"/>
      <c r="J176" s="6"/>
      <c r="K176" s="6">
        <f t="shared" si="29"/>
        <v>0</v>
      </c>
      <c r="L176" s="72"/>
    </row>
    <row r="177" spans="1:12" ht="15.75" thickBot="1">
      <c r="A177" s="198"/>
      <c r="B177" s="74" t="s">
        <v>99</v>
      </c>
      <c r="C177" s="75"/>
      <c r="D177" s="76"/>
      <c r="E177" s="76">
        <f>SUM(E165:E176)</f>
        <v>4839</v>
      </c>
      <c r="F177" s="76">
        <f>SUM(F165:F176)</f>
        <v>645.38999999999987</v>
      </c>
      <c r="G177" s="77">
        <f>F177/E177*100</f>
        <v>13.337259764414133</v>
      </c>
      <c r="H177" s="79">
        <v>10.9</v>
      </c>
      <c r="I177" s="75">
        <f>SUM(I165:I176)</f>
        <v>1690</v>
      </c>
      <c r="J177" s="75">
        <f>SUM(J165:J176)</f>
        <v>17477</v>
      </c>
      <c r="K177" s="75">
        <f>SUM(K165:K176)</f>
        <v>19167</v>
      </c>
      <c r="L177" s="78">
        <f>SUM(L165:L176)</f>
        <v>0</v>
      </c>
    </row>
    <row r="178" spans="1:12" ht="15.75" thickBot="1">
      <c r="B178" s="31"/>
      <c r="C178" s="32"/>
      <c r="D178" s="33"/>
      <c r="E178" s="33"/>
      <c r="F178" s="33"/>
      <c r="G178" s="34"/>
      <c r="H178" s="34"/>
      <c r="I178" s="32"/>
      <c r="J178" s="32"/>
      <c r="K178" s="32"/>
      <c r="L178" s="32"/>
    </row>
    <row r="179" spans="1:12" ht="18.75">
      <c r="A179" s="196" t="s">
        <v>12</v>
      </c>
      <c r="B179" s="65" t="s">
        <v>0</v>
      </c>
      <c r="C179" s="66" t="s">
        <v>12</v>
      </c>
      <c r="D179" s="67"/>
      <c r="E179" s="67"/>
      <c r="F179" s="67"/>
      <c r="G179" s="131" t="s">
        <v>146</v>
      </c>
      <c r="H179" s="67"/>
      <c r="I179" s="67"/>
      <c r="J179" s="67"/>
      <c r="K179" s="67"/>
      <c r="L179" s="68"/>
    </row>
    <row r="180" spans="1:12">
      <c r="A180" s="197"/>
      <c r="B180" s="20" t="s">
        <v>82</v>
      </c>
      <c r="C180" s="23" t="s">
        <v>3</v>
      </c>
      <c r="D180" s="22"/>
      <c r="E180" s="22"/>
      <c r="F180" s="22"/>
      <c r="G180" s="22"/>
      <c r="H180" s="22"/>
      <c r="I180" s="22"/>
      <c r="J180" s="22"/>
      <c r="K180" s="22"/>
      <c r="L180" s="69"/>
    </row>
    <row r="181" spans="1:12">
      <c r="A181" s="197"/>
      <c r="B181" s="20" t="s">
        <v>83</v>
      </c>
      <c r="C181" s="29" t="s">
        <v>110</v>
      </c>
      <c r="D181" s="22"/>
      <c r="E181" s="22"/>
      <c r="F181" s="22"/>
      <c r="G181" s="22"/>
      <c r="H181" s="22"/>
      <c r="I181" s="22"/>
      <c r="J181" s="22"/>
      <c r="K181" s="22"/>
      <c r="L181" s="69"/>
    </row>
    <row r="182" spans="1:12">
      <c r="A182" s="197"/>
      <c r="B182" s="20" t="s">
        <v>1</v>
      </c>
      <c r="C182" s="26">
        <v>9402</v>
      </c>
      <c r="D182" s="22"/>
      <c r="E182" s="22"/>
      <c r="F182" s="22"/>
      <c r="G182" s="22"/>
      <c r="H182" s="22"/>
      <c r="I182" s="22"/>
      <c r="J182" s="22"/>
      <c r="K182" s="22"/>
      <c r="L182" s="69"/>
    </row>
    <row r="183" spans="1:12">
      <c r="A183" s="197"/>
      <c r="B183" s="20" t="s">
        <v>84</v>
      </c>
      <c r="C183" s="29" t="s">
        <v>187</v>
      </c>
      <c r="D183" s="22"/>
      <c r="E183" s="22"/>
      <c r="F183" s="22"/>
      <c r="G183" s="22"/>
      <c r="H183" s="22"/>
      <c r="I183" s="22"/>
      <c r="J183" s="22"/>
      <c r="K183" s="22"/>
      <c r="L183" s="69"/>
    </row>
    <row r="184" spans="1:12">
      <c r="A184" s="197"/>
      <c r="B184" s="20" t="s">
        <v>85</v>
      </c>
      <c r="C184" s="26">
        <v>2016</v>
      </c>
      <c r="D184" s="22"/>
      <c r="E184" s="22"/>
      <c r="F184" s="22"/>
      <c r="G184" s="22"/>
      <c r="H184" s="22"/>
      <c r="I184" s="22"/>
      <c r="J184" s="22"/>
      <c r="K184" s="22"/>
      <c r="L184" s="69"/>
    </row>
    <row r="185" spans="1:12">
      <c r="A185" s="197"/>
      <c r="B185" s="18"/>
      <c r="C185" s="24"/>
      <c r="D185" s="24"/>
      <c r="E185" s="24"/>
      <c r="F185" s="24"/>
      <c r="G185" s="24"/>
      <c r="H185" s="24"/>
      <c r="I185" s="24"/>
      <c r="J185" s="24"/>
      <c r="K185" s="24"/>
      <c r="L185" s="70"/>
    </row>
    <row r="186" spans="1:12" ht="75">
      <c r="A186" s="197"/>
      <c r="B186" s="27"/>
      <c r="C186" s="28" t="s">
        <v>100</v>
      </c>
      <c r="D186" s="28" t="s">
        <v>101</v>
      </c>
      <c r="E186" s="28" t="s">
        <v>103</v>
      </c>
      <c r="F186" s="28" t="s">
        <v>104</v>
      </c>
      <c r="G186" s="28" t="s">
        <v>107</v>
      </c>
      <c r="H186" s="28" t="s">
        <v>105</v>
      </c>
      <c r="I186" s="28" t="s">
        <v>102</v>
      </c>
      <c r="J186" s="28" t="s">
        <v>108</v>
      </c>
      <c r="K186" s="28" t="s">
        <v>109</v>
      </c>
      <c r="L186" s="71" t="s">
        <v>106</v>
      </c>
    </row>
    <row r="187" spans="1:12">
      <c r="A187" s="197"/>
      <c r="B187" s="2" t="s">
        <v>87</v>
      </c>
      <c r="C187" s="6">
        <v>23110</v>
      </c>
      <c r="D187" s="9">
        <v>23390</v>
      </c>
      <c r="E187" s="144">
        <f t="shared" ref="E187:E188" si="33">SUM(D187-C187)</f>
        <v>280</v>
      </c>
      <c r="F187" s="148">
        <v>83</v>
      </c>
      <c r="G187" s="10">
        <f>F187/E187*100</f>
        <v>29.642857142857142</v>
      </c>
      <c r="H187" s="10">
        <v>9.9</v>
      </c>
      <c r="I187" s="6"/>
      <c r="J187" s="6"/>
      <c r="K187" s="6">
        <f t="shared" ref="K187:K198" si="34">I187+J187</f>
        <v>0</v>
      </c>
      <c r="L187" s="72"/>
    </row>
    <row r="188" spans="1:12">
      <c r="A188" s="197"/>
      <c r="B188" s="2" t="s">
        <v>88</v>
      </c>
      <c r="C188" s="6">
        <f t="shared" ref="C188:C198" si="35">D187</f>
        <v>23390</v>
      </c>
      <c r="D188" s="9">
        <v>23690</v>
      </c>
      <c r="E188" s="144">
        <f t="shared" si="33"/>
        <v>300</v>
      </c>
      <c r="F188" s="148">
        <v>99.03</v>
      </c>
      <c r="G188" s="10">
        <f t="shared" ref="G188:G198" si="36">F188/E188*100</f>
        <v>33.01</v>
      </c>
      <c r="H188" s="10">
        <v>9.9</v>
      </c>
      <c r="I188" s="6"/>
      <c r="J188" s="6"/>
      <c r="K188" s="6">
        <f t="shared" si="34"/>
        <v>0</v>
      </c>
      <c r="L188" s="72"/>
    </row>
    <row r="189" spans="1:12">
      <c r="A189" s="197"/>
      <c r="B189" s="2" t="s">
        <v>89</v>
      </c>
      <c r="C189" s="6">
        <f t="shared" si="35"/>
        <v>23690</v>
      </c>
      <c r="D189" s="9">
        <f t="shared" ref="D189:D198" si="37">C189+E189</f>
        <v>23838</v>
      </c>
      <c r="E189" s="144">
        <v>148</v>
      </c>
      <c r="F189" s="148">
        <v>30</v>
      </c>
      <c r="G189" s="10">
        <f t="shared" si="36"/>
        <v>20.27027027027027</v>
      </c>
      <c r="H189" s="10">
        <v>9.9</v>
      </c>
      <c r="I189" s="6"/>
      <c r="J189" s="6"/>
      <c r="K189" s="6">
        <f t="shared" si="34"/>
        <v>0</v>
      </c>
      <c r="L189" s="72"/>
    </row>
    <row r="190" spans="1:12">
      <c r="A190" s="197"/>
      <c r="B190" s="2" t="s">
        <v>90</v>
      </c>
      <c r="C190" s="6">
        <f t="shared" si="35"/>
        <v>23838</v>
      </c>
      <c r="D190" s="9">
        <f t="shared" si="37"/>
        <v>24305</v>
      </c>
      <c r="E190" s="144">
        <v>467</v>
      </c>
      <c r="F190" s="148">
        <v>92.01</v>
      </c>
      <c r="G190" s="10">
        <f t="shared" si="36"/>
        <v>19.702355460385441</v>
      </c>
      <c r="H190" s="10">
        <v>9.9</v>
      </c>
      <c r="I190" s="6"/>
      <c r="J190" s="6"/>
      <c r="K190" s="6">
        <f t="shared" si="34"/>
        <v>0</v>
      </c>
      <c r="L190" s="72"/>
    </row>
    <row r="191" spans="1:12">
      <c r="A191" s="197"/>
      <c r="B191" s="2" t="s">
        <v>91</v>
      </c>
      <c r="C191" s="6">
        <f t="shared" si="35"/>
        <v>24305</v>
      </c>
      <c r="D191" s="9">
        <f t="shared" si="37"/>
        <v>25345</v>
      </c>
      <c r="E191" s="144">
        <v>1040</v>
      </c>
      <c r="F191" s="148">
        <v>197</v>
      </c>
      <c r="G191" s="10">
        <f t="shared" si="36"/>
        <v>18.942307692307693</v>
      </c>
      <c r="H191" s="10">
        <v>9.9</v>
      </c>
      <c r="I191" s="5"/>
      <c r="J191" s="5"/>
      <c r="K191" s="5">
        <f t="shared" si="34"/>
        <v>0</v>
      </c>
      <c r="L191" s="73"/>
    </row>
    <row r="192" spans="1:12">
      <c r="A192" s="197"/>
      <c r="B192" s="2" t="s">
        <v>92</v>
      </c>
      <c r="C192" s="6">
        <f t="shared" si="35"/>
        <v>25345</v>
      </c>
      <c r="D192" s="9">
        <f t="shared" si="37"/>
        <v>26167</v>
      </c>
      <c r="E192" s="144">
        <v>822</v>
      </c>
      <c r="F192" s="148">
        <v>156.01</v>
      </c>
      <c r="G192" s="10">
        <f t="shared" si="36"/>
        <v>18.979318734793186</v>
      </c>
      <c r="H192" s="10">
        <v>9.9</v>
      </c>
      <c r="I192" s="5"/>
      <c r="J192" s="5"/>
      <c r="K192" s="5">
        <f t="shared" si="34"/>
        <v>0</v>
      </c>
      <c r="L192" s="73"/>
    </row>
    <row r="193" spans="1:13">
      <c r="A193" s="197"/>
      <c r="B193" s="2" t="s">
        <v>93</v>
      </c>
      <c r="C193" s="6">
        <f t="shared" si="35"/>
        <v>26167</v>
      </c>
      <c r="D193" s="9">
        <f t="shared" si="37"/>
        <v>26843</v>
      </c>
      <c r="E193" s="144">
        <v>676</v>
      </c>
      <c r="F193" s="148">
        <v>127.52</v>
      </c>
      <c r="G193" s="10">
        <f t="shared" si="36"/>
        <v>18.863905325443785</v>
      </c>
      <c r="H193" s="10">
        <v>9.9</v>
      </c>
      <c r="I193" s="5"/>
      <c r="J193" s="5"/>
      <c r="K193" s="5">
        <f t="shared" si="34"/>
        <v>0</v>
      </c>
      <c r="L193" s="73"/>
    </row>
    <row r="194" spans="1:13">
      <c r="A194" s="197"/>
      <c r="B194" s="2" t="s">
        <v>94</v>
      </c>
      <c r="C194" s="6">
        <f t="shared" si="35"/>
        <v>26843</v>
      </c>
      <c r="D194" s="9">
        <f t="shared" si="37"/>
        <v>27052</v>
      </c>
      <c r="E194" s="144">
        <v>209</v>
      </c>
      <c r="F194" s="148">
        <v>43.01</v>
      </c>
      <c r="G194" s="10">
        <f t="shared" si="36"/>
        <v>20.578947368421051</v>
      </c>
      <c r="H194" s="10">
        <v>9.9</v>
      </c>
      <c r="I194" s="5"/>
      <c r="J194" s="5"/>
      <c r="K194" s="5">
        <f t="shared" si="34"/>
        <v>0</v>
      </c>
      <c r="L194" s="73"/>
    </row>
    <row r="195" spans="1:13">
      <c r="A195" s="197"/>
      <c r="B195" s="2" t="s">
        <v>95</v>
      </c>
      <c r="C195" s="6">
        <f t="shared" si="35"/>
        <v>27052</v>
      </c>
      <c r="D195" s="9">
        <f t="shared" si="37"/>
        <v>27315</v>
      </c>
      <c r="E195" s="144">
        <v>263</v>
      </c>
      <c r="F195" s="148">
        <v>51</v>
      </c>
      <c r="G195" s="10">
        <f t="shared" si="36"/>
        <v>19.391634980988592</v>
      </c>
      <c r="H195" s="10">
        <v>9.9</v>
      </c>
      <c r="I195" s="5"/>
      <c r="J195" s="5"/>
      <c r="K195" s="5">
        <f t="shared" si="34"/>
        <v>0</v>
      </c>
      <c r="L195" s="73"/>
    </row>
    <row r="196" spans="1:13">
      <c r="A196" s="197"/>
      <c r="B196" s="2" t="s">
        <v>96</v>
      </c>
      <c r="C196" s="6">
        <f t="shared" si="35"/>
        <v>27315</v>
      </c>
      <c r="D196" s="9">
        <f t="shared" si="37"/>
        <v>27533</v>
      </c>
      <c r="E196" s="144">
        <v>218</v>
      </c>
      <c r="F196" s="148">
        <v>42</v>
      </c>
      <c r="G196" s="10">
        <f t="shared" si="36"/>
        <v>19.26605504587156</v>
      </c>
      <c r="H196" s="10">
        <v>9.9</v>
      </c>
      <c r="I196" s="6"/>
      <c r="J196" s="5"/>
      <c r="K196" s="5">
        <f t="shared" si="34"/>
        <v>0</v>
      </c>
      <c r="L196" s="73"/>
    </row>
    <row r="197" spans="1:13">
      <c r="A197" s="197"/>
      <c r="B197" s="2" t="s">
        <v>97</v>
      </c>
      <c r="C197" s="6">
        <f t="shared" si="35"/>
        <v>27533</v>
      </c>
      <c r="D197" s="9">
        <f t="shared" si="37"/>
        <v>27892</v>
      </c>
      <c r="E197" s="144">
        <v>359</v>
      </c>
      <c r="F197" s="148">
        <v>87</v>
      </c>
      <c r="G197" s="10">
        <f t="shared" si="36"/>
        <v>24.233983286908078</v>
      </c>
      <c r="H197" s="10">
        <v>9.9</v>
      </c>
      <c r="I197" s="6">
        <v>14276</v>
      </c>
      <c r="J197" s="6"/>
      <c r="K197" s="6">
        <f t="shared" si="34"/>
        <v>14276</v>
      </c>
      <c r="L197" s="72"/>
    </row>
    <row r="198" spans="1:13">
      <c r="A198" s="197"/>
      <c r="B198" s="2" t="s">
        <v>98</v>
      </c>
      <c r="C198" s="6">
        <f t="shared" si="35"/>
        <v>27892</v>
      </c>
      <c r="D198" s="9">
        <f t="shared" si="37"/>
        <v>28131</v>
      </c>
      <c r="E198" s="144">
        <v>239</v>
      </c>
      <c r="F198" s="148">
        <v>108</v>
      </c>
      <c r="G198" s="10">
        <f t="shared" si="36"/>
        <v>45.188284518828453</v>
      </c>
      <c r="H198" s="10">
        <v>9.9</v>
      </c>
      <c r="I198" s="81"/>
      <c r="J198" s="6"/>
      <c r="K198" s="6">
        <f t="shared" si="34"/>
        <v>0</v>
      </c>
      <c r="L198" s="72"/>
      <c r="M198" s="1" t="s">
        <v>153</v>
      </c>
    </row>
    <row r="199" spans="1:13" ht="15.75" thickBot="1">
      <c r="A199" s="198"/>
      <c r="B199" s="74" t="s">
        <v>99</v>
      </c>
      <c r="C199" s="75"/>
      <c r="D199" s="76"/>
      <c r="E199" s="76">
        <f>SUM(E187:E198)</f>
        <v>5021</v>
      </c>
      <c r="F199" s="76">
        <f>SUM(F187:F198)</f>
        <v>1115.58</v>
      </c>
      <c r="G199" s="77">
        <f>F199/E199*100</f>
        <v>22.218283210515832</v>
      </c>
      <c r="H199" s="79">
        <v>9.9</v>
      </c>
      <c r="I199" s="75">
        <f>SUM(I187:I198)</f>
        <v>14276</v>
      </c>
      <c r="J199" s="75">
        <f>SUM(J187:J198)</f>
        <v>0</v>
      </c>
      <c r="K199" s="75">
        <f>SUM(K187:K198)</f>
        <v>14276</v>
      </c>
      <c r="L199" s="78">
        <f>SUM(L187:L198)</f>
        <v>0</v>
      </c>
    </row>
    <row r="200" spans="1:13" ht="15.75" thickBot="1"/>
    <row r="201" spans="1:13" ht="18.75">
      <c r="A201" s="196" t="s">
        <v>14</v>
      </c>
      <c r="B201" s="65" t="s">
        <v>0</v>
      </c>
      <c r="C201" s="66" t="s">
        <v>14</v>
      </c>
      <c r="D201" s="67"/>
      <c r="E201" s="67"/>
      <c r="F201" s="67"/>
      <c r="G201" s="67"/>
      <c r="H201" s="67"/>
      <c r="I201" s="67"/>
      <c r="J201" s="67"/>
      <c r="K201" s="67"/>
      <c r="L201" s="68"/>
    </row>
    <row r="202" spans="1:13">
      <c r="A202" s="197"/>
      <c r="B202" s="20" t="s">
        <v>82</v>
      </c>
      <c r="C202" s="23" t="s">
        <v>3</v>
      </c>
      <c r="D202" s="22"/>
      <c r="E202" s="22"/>
      <c r="F202" s="22"/>
      <c r="G202" s="22"/>
      <c r="H202" s="22"/>
      <c r="I202" s="22"/>
      <c r="J202" s="22"/>
      <c r="K202" s="22"/>
      <c r="L202" s="69"/>
    </row>
    <row r="203" spans="1:13">
      <c r="A203" s="197"/>
      <c r="B203" s="20" t="s">
        <v>83</v>
      </c>
      <c r="C203" s="23" t="s">
        <v>86</v>
      </c>
      <c r="D203" s="22"/>
      <c r="E203" s="22"/>
      <c r="F203" s="22"/>
      <c r="G203" s="22"/>
      <c r="H203" s="22"/>
      <c r="I203" s="22"/>
      <c r="J203" s="22"/>
      <c r="K203" s="22"/>
      <c r="L203" s="69"/>
    </row>
    <row r="204" spans="1:13">
      <c r="A204" s="197"/>
      <c r="B204" s="20" t="s">
        <v>1</v>
      </c>
      <c r="C204" s="26">
        <v>9402</v>
      </c>
      <c r="D204" s="22"/>
      <c r="E204" s="22"/>
      <c r="F204" s="22"/>
      <c r="G204" s="22"/>
      <c r="H204" s="22"/>
      <c r="I204" s="22"/>
      <c r="J204" s="22"/>
      <c r="K204" s="22"/>
      <c r="L204" s="69"/>
    </row>
    <row r="205" spans="1:13">
      <c r="A205" s="197"/>
      <c r="B205" s="20" t="s">
        <v>84</v>
      </c>
      <c r="C205" s="29" t="s">
        <v>4</v>
      </c>
      <c r="D205" s="22"/>
      <c r="E205" s="22"/>
      <c r="F205" s="22"/>
      <c r="G205" s="22"/>
      <c r="H205" s="22"/>
      <c r="I205" s="22"/>
      <c r="J205" s="22"/>
      <c r="K205" s="22"/>
      <c r="L205" s="69"/>
    </row>
    <row r="206" spans="1:13">
      <c r="A206" s="197"/>
      <c r="B206" s="20" t="s">
        <v>85</v>
      </c>
      <c r="C206" s="26">
        <v>2005</v>
      </c>
      <c r="D206" s="22"/>
      <c r="E206" s="22"/>
      <c r="F206" s="22"/>
      <c r="G206" s="22"/>
      <c r="H206" s="22"/>
      <c r="I206" s="22"/>
      <c r="J206" s="22"/>
      <c r="K206" s="22"/>
      <c r="L206" s="69"/>
    </row>
    <row r="207" spans="1:13">
      <c r="A207" s="197"/>
      <c r="B207" s="18"/>
      <c r="C207" s="24"/>
      <c r="D207" s="24"/>
      <c r="E207" s="24"/>
      <c r="F207" s="24"/>
      <c r="G207" s="24"/>
      <c r="H207" s="24"/>
      <c r="I207" s="24"/>
      <c r="J207" s="24"/>
      <c r="K207" s="24"/>
      <c r="L207" s="70"/>
    </row>
    <row r="208" spans="1:13" ht="75">
      <c r="A208" s="197"/>
      <c r="B208" s="27"/>
      <c r="C208" s="28" t="s">
        <v>100</v>
      </c>
      <c r="D208" s="28" t="s">
        <v>101</v>
      </c>
      <c r="E208" s="28" t="s">
        <v>103</v>
      </c>
      <c r="F208" s="28" t="s">
        <v>104</v>
      </c>
      <c r="G208" s="28" t="s">
        <v>107</v>
      </c>
      <c r="H208" s="28" t="s">
        <v>105</v>
      </c>
      <c r="I208" s="28" t="s">
        <v>102</v>
      </c>
      <c r="J208" s="28" t="s">
        <v>108</v>
      </c>
      <c r="K208" s="28" t="s">
        <v>109</v>
      </c>
      <c r="L208" s="71" t="s">
        <v>106</v>
      </c>
    </row>
    <row r="209" spans="1:13">
      <c r="A209" s="197"/>
      <c r="B209" s="3" t="s">
        <v>87</v>
      </c>
      <c r="C209" s="8">
        <v>427060</v>
      </c>
      <c r="D209" s="13">
        <v>427320</v>
      </c>
      <c r="E209" s="146">
        <f t="shared" ref="E209:E210" si="38">SUM(D209-C209)</f>
        <v>260</v>
      </c>
      <c r="F209" s="147">
        <v>43.62</v>
      </c>
      <c r="G209" s="14">
        <f>F209/E209*100</f>
        <v>16.776923076923076</v>
      </c>
      <c r="H209" s="14">
        <v>8</v>
      </c>
      <c r="I209" s="8"/>
      <c r="J209" s="8"/>
      <c r="K209" s="8">
        <f t="shared" ref="K209:K221" si="39">I209+J209</f>
        <v>0</v>
      </c>
      <c r="L209" s="102"/>
    </row>
    <row r="210" spans="1:13">
      <c r="A210" s="197"/>
      <c r="B210" s="3" t="s">
        <v>88</v>
      </c>
      <c r="C210" s="8">
        <f t="shared" ref="C210:C220" si="40">D209</f>
        <v>427320</v>
      </c>
      <c r="D210" s="13">
        <v>427555</v>
      </c>
      <c r="E210" s="146">
        <f t="shared" si="38"/>
        <v>235</v>
      </c>
      <c r="F210" s="147">
        <v>36.049999999999997</v>
      </c>
      <c r="G210" s="14">
        <f t="shared" ref="G210:G220" si="41">F210/E210*100</f>
        <v>15.340425531914892</v>
      </c>
      <c r="H210" s="14">
        <v>8</v>
      </c>
      <c r="I210" s="8"/>
      <c r="J210" s="8"/>
      <c r="K210" s="8">
        <f t="shared" si="39"/>
        <v>0</v>
      </c>
      <c r="L210" s="102"/>
    </row>
    <row r="211" spans="1:13">
      <c r="A211" s="197"/>
      <c r="B211" s="3" t="s">
        <v>89</v>
      </c>
      <c r="C211" s="8">
        <f t="shared" si="40"/>
        <v>427555</v>
      </c>
      <c r="D211" s="13">
        <f t="shared" ref="D211:D220" si="42">C211+E211</f>
        <v>427770</v>
      </c>
      <c r="E211" s="146">
        <v>215</v>
      </c>
      <c r="F211" s="147">
        <v>33.049999999999997</v>
      </c>
      <c r="G211" s="14">
        <f t="shared" si="41"/>
        <v>15.372093023255811</v>
      </c>
      <c r="H211" s="14">
        <v>8</v>
      </c>
      <c r="I211" s="8"/>
      <c r="J211" s="8"/>
      <c r="K211" s="8">
        <f t="shared" si="39"/>
        <v>0</v>
      </c>
      <c r="L211" s="102"/>
    </row>
    <row r="212" spans="1:13">
      <c r="A212" s="197"/>
      <c r="B212" s="3" t="s">
        <v>90</v>
      </c>
      <c r="C212" s="8">
        <f t="shared" si="40"/>
        <v>427770</v>
      </c>
      <c r="D212" s="13">
        <f t="shared" si="42"/>
        <v>427995</v>
      </c>
      <c r="E212" s="146">
        <v>225</v>
      </c>
      <c r="F212" s="147">
        <v>32</v>
      </c>
      <c r="G212" s="14">
        <f t="shared" si="41"/>
        <v>14.222222222222221</v>
      </c>
      <c r="H212" s="14">
        <v>8</v>
      </c>
      <c r="I212" s="8"/>
      <c r="J212" s="8"/>
      <c r="K212" s="8">
        <f t="shared" si="39"/>
        <v>0</v>
      </c>
      <c r="L212" s="102"/>
    </row>
    <row r="213" spans="1:13">
      <c r="A213" s="197"/>
      <c r="B213" s="3" t="s">
        <v>91</v>
      </c>
      <c r="C213" s="8">
        <f t="shared" si="40"/>
        <v>427995</v>
      </c>
      <c r="D213" s="13">
        <f t="shared" si="42"/>
        <v>428081</v>
      </c>
      <c r="E213" s="146">
        <v>86</v>
      </c>
      <c r="F213" s="147">
        <v>13</v>
      </c>
      <c r="G213" s="14">
        <f t="shared" si="41"/>
        <v>15.11627906976744</v>
      </c>
      <c r="H213" s="14">
        <v>8</v>
      </c>
      <c r="I213" s="30"/>
      <c r="J213" s="30"/>
      <c r="K213" s="30">
        <f t="shared" si="39"/>
        <v>0</v>
      </c>
      <c r="L213" s="103"/>
    </row>
    <row r="214" spans="1:13">
      <c r="A214" s="197"/>
      <c r="B214" s="3" t="s">
        <v>92</v>
      </c>
      <c r="C214" s="8">
        <f t="shared" si="40"/>
        <v>428081</v>
      </c>
      <c r="D214" s="13">
        <f t="shared" si="42"/>
        <v>428081</v>
      </c>
      <c r="E214" s="146"/>
      <c r="F214" s="147"/>
      <c r="G214" s="14" t="e">
        <f t="shared" si="41"/>
        <v>#DIV/0!</v>
      </c>
      <c r="H214" s="14">
        <v>8</v>
      </c>
      <c r="I214" s="30"/>
      <c r="J214" s="30">
        <v>16979</v>
      </c>
      <c r="K214" s="30">
        <f t="shared" si="39"/>
        <v>16979</v>
      </c>
      <c r="L214" s="103"/>
    </row>
    <row r="215" spans="1:13">
      <c r="A215" s="197"/>
      <c r="B215" s="3" t="s">
        <v>93</v>
      </c>
      <c r="C215" s="8">
        <f t="shared" si="40"/>
        <v>428081</v>
      </c>
      <c r="D215" s="13">
        <f t="shared" si="42"/>
        <v>428303</v>
      </c>
      <c r="E215" s="146">
        <v>222</v>
      </c>
      <c r="F215" s="147">
        <v>26.51</v>
      </c>
      <c r="G215" s="14">
        <f t="shared" si="41"/>
        <v>11.941441441441441</v>
      </c>
      <c r="H215" s="14">
        <v>8</v>
      </c>
      <c r="I215" s="30"/>
      <c r="J215" s="30"/>
      <c r="K215" s="30">
        <f t="shared" si="39"/>
        <v>0</v>
      </c>
      <c r="L215" s="103"/>
    </row>
    <row r="216" spans="1:13">
      <c r="A216" s="197"/>
      <c r="B216" s="3" t="s">
        <v>94</v>
      </c>
      <c r="C216" s="8">
        <f t="shared" si="40"/>
        <v>428303</v>
      </c>
      <c r="D216" s="13">
        <f t="shared" si="42"/>
        <v>428515</v>
      </c>
      <c r="E216" s="146">
        <v>212</v>
      </c>
      <c r="F216" s="147">
        <v>20.2</v>
      </c>
      <c r="G216" s="14">
        <f t="shared" si="41"/>
        <v>9.5283018867924518</v>
      </c>
      <c r="H216" s="14">
        <v>8</v>
      </c>
      <c r="I216" s="30"/>
      <c r="J216" s="30"/>
      <c r="K216" s="30">
        <f t="shared" si="39"/>
        <v>0</v>
      </c>
      <c r="L216" s="103"/>
    </row>
    <row r="217" spans="1:13">
      <c r="A217" s="197"/>
      <c r="B217" s="3" t="s">
        <v>95</v>
      </c>
      <c r="C217" s="8">
        <f t="shared" si="40"/>
        <v>428515</v>
      </c>
      <c r="D217" s="13">
        <f t="shared" si="42"/>
        <v>428783</v>
      </c>
      <c r="E217" s="146">
        <v>268</v>
      </c>
      <c r="F217" s="147">
        <v>21.9</v>
      </c>
      <c r="G217" s="14">
        <f t="shared" si="41"/>
        <v>8.1716417910447756</v>
      </c>
      <c r="H217" s="14">
        <v>8</v>
      </c>
      <c r="I217" s="30"/>
      <c r="J217" s="30"/>
      <c r="K217" s="30">
        <f t="shared" si="39"/>
        <v>0</v>
      </c>
      <c r="L217" s="103"/>
    </row>
    <row r="218" spans="1:13">
      <c r="A218" s="197"/>
      <c r="B218" s="3" t="s">
        <v>96</v>
      </c>
      <c r="C218" s="8">
        <f t="shared" si="40"/>
        <v>428783</v>
      </c>
      <c r="D218" s="13">
        <f t="shared" si="42"/>
        <v>429046</v>
      </c>
      <c r="E218" s="146">
        <v>263</v>
      </c>
      <c r="F218" s="147">
        <v>28.5</v>
      </c>
      <c r="G218" s="14">
        <f t="shared" si="41"/>
        <v>10.836501901140684</v>
      </c>
      <c r="H218" s="14">
        <v>8</v>
      </c>
      <c r="I218" s="30"/>
      <c r="J218" s="30"/>
      <c r="K218" s="30">
        <f t="shared" si="39"/>
        <v>0</v>
      </c>
      <c r="L218" s="103"/>
    </row>
    <row r="219" spans="1:13">
      <c r="A219" s="197"/>
      <c r="B219" s="3" t="s">
        <v>97</v>
      </c>
      <c r="C219" s="8">
        <f t="shared" si="40"/>
        <v>429046</v>
      </c>
      <c r="D219" s="13">
        <f t="shared" si="42"/>
        <v>429222</v>
      </c>
      <c r="E219" s="146">
        <v>176</v>
      </c>
      <c r="F219" s="147">
        <v>20</v>
      </c>
      <c r="G219" s="14">
        <f t="shared" si="41"/>
        <v>11.363636363636363</v>
      </c>
      <c r="H219" s="14">
        <v>8</v>
      </c>
      <c r="I219" s="8"/>
      <c r="J219" s="8"/>
      <c r="K219" s="8">
        <f t="shared" si="39"/>
        <v>0</v>
      </c>
      <c r="L219" s="102"/>
    </row>
    <row r="220" spans="1:13">
      <c r="A220" s="197"/>
      <c r="B220" s="3" t="s">
        <v>98</v>
      </c>
      <c r="C220" s="8">
        <f t="shared" si="40"/>
        <v>429222</v>
      </c>
      <c r="D220" s="13">
        <f t="shared" si="42"/>
        <v>429405</v>
      </c>
      <c r="E220" s="146">
        <v>183</v>
      </c>
      <c r="F220" s="147">
        <v>45</v>
      </c>
      <c r="G220" s="14">
        <f t="shared" si="41"/>
        <v>24.590163934426229</v>
      </c>
      <c r="H220" s="14">
        <v>8</v>
      </c>
      <c r="I220" s="8"/>
      <c r="J220" s="8"/>
      <c r="K220" s="8">
        <f t="shared" si="39"/>
        <v>0</v>
      </c>
      <c r="L220" s="102"/>
      <c r="M220" s="1" t="s">
        <v>153</v>
      </c>
    </row>
    <row r="221" spans="1:13" ht="15.75" thickBot="1">
      <c r="A221" s="198"/>
      <c r="B221" s="104" t="s">
        <v>99</v>
      </c>
      <c r="C221" s="105"/>
      <c r="D221" s="106"/>
      <c r="E221" s="106">
        <f>SUM(E209:E220)</f>
        <v>2345</v>
      </c>
      <c r="F221" s="106">
        <f>SUM(F209:F220)</f>
        <v>319.82999999999993</v>
      </c>
      <c r="G221" s="107">
        <f>F221/E221*100</f>
        <v>13.638805970149251</v>
      </c>
      <c r="H221" s="108">
        <v>8</v>
      </c>
      <c r="I221" s="105">
        <f>SUM(I209:I220)</f>
        <v>0</v>
      </c>
      <c r="J221" s="105">
        <f>SUM(J209:J220)</f>
        <v>16979</v>
      </c>
      <c r="K221" s="105">
        <f t="shared" si="39"/>
        <v>16979</v>
      </c>
      <c r="L221" s="109">
        <f>SUM(L209:L220)</f>
        <v>0</v>
      </c>
    </row>
    <row r="222" spans="1:13" ht="15.75" thickBot="1"/>
    <row r="223" spans="1:13" ht="18.75">
      <c r="A223" s="196" t="s">
        <v>16</v>
      </c>
      <c r="B223" s="65" t="s">
        <v>0</v>
      </c>
      <c r="C223" s="66" t="s">
        <v>16</v>
      </c>
      <c r="D223" s="67"/>
      <c r="E223" s="67"/>
      <c r="F223" s="67"/>
      <c r="G223" s="131" t="s">
        <v>147</v>
      </c>
      <c r="H223" s="67"/>
      <c r="I223" s="67"/>
      <c r="J223" s="67"/>
      <c r="K223" s="67"/>
      <c r="L223" s="68"/>
    </row>
    <row r="224" spans="1:13">
      <c r="A224" s="197"/>
      <c r="B224" s="20" t="s">
        <v>82</v>
      </c>
      <c r="C224" s="23" t="s">
        <v>3</v>
      </c>
      <c r="D224" s="22"/>
      <c r="E224" s="22"/>
      <c r="F224" s="22"/>
      <c r="G224" s="22"/>
      <c r="H224" s="22"/>
      <c r="I224" s="22"/>
      <c r="J224" s="22"/>
      <c r="K224" s="22"/>
      <c r="L224" s="69"/>
    </row>
    <row r="225" spans="1:12">
      <c r="A225" s="197"/>
      <c r="B225" s="20" t="s">
        <v>83</v>
      </c>
      <c r="C225" s="23" t="s">
        <v>86</v>
      </c>
      <c r="D225" s="22"/>
      <c r="E225" s="22"/>
      <c r="F225" s="22"/>
      <c r="G225" s="22"/>
      <c r="H225" s="22"/>
      <c r="I225" s="22"/>
      <c r="J225" s="22"/>
      <c r="K225" s="22"/>
      <c r="L225" s="69"/>
    </row>
    <row r="226" spans="1:12">
      <c r="A226" s="197"/>
      <c r="B226" s="20" t="s">
        <v>1</v>
      </c>
      <c r="C226" s="26">
        <v>9402</v>
      </c>
      <c r="D226" s="22"/>
      <c r="E226" s="22"/>
      <c r="F226" s="22"/>
      <c r="G226" s="22"/>
      <c r="H226" s="22"/>
      <c r="I226" s="22"/>
      <c r="J226" s="22"/>
      <c r="K226" s="22"/>
      <c r="L226" s="69"/>
    </row>
    <row r="227" spans="1:12">
      <c r="A227" s="197"/>
      <c r="B227" s="20" t="s">
        <v>84</v>
      </c>
      <c r="C227" s="29" t="s">
        <v>4</v>
      </c>
      <c r="D227" s="22"/>
      <c r="E227" s="22"/>
      <c r="F227" s="22"/>
      <c r="G227" s="22"/>
      <c r="H227" s="22"/>
      <c r="I227" s="22"/>
      <c r="J227" s="22"/>
      <c r="K227" s="22"/>
      <c r="L227" s="69"/>
    </row>
    <row r="228" spans="1:12">
      <c r="A228" s="197"/>
      <c r="B228" s="20" t="s">
        <v>85</v>
      </c>
      <c r="C228" s="26">
        <v>2008</v>
      </c>
      <c r="D228" s="22"/>
      <c r="E228" s="22"/>
      <c r="F228" s="22"/>
      <c r="G228" s="22"/>
      <c r="H228" s="22"/>
      <c r="I228" s="22"/>
      <c r="J228" s="22"/>
      <c r="K228" s="22"/>
      <c r="L228" s="69"/>
    </row>
    <row r="229" spans="1:12">
      <c r="A229" s="197"/>
      <c r="B229" s="18"/>
      <c r="C229" s="24"/>
      <c r="D229" s="24"/>
      <c r="E229" s="24"/>
      <c r="F229" s="24"/>
      <c r="G229" s="24"/>
      <c r="H229" s="24"/>
      <c r="I229" s="24"/>
      <c r="J229" s="24"/>
      <c r="K229" s="24"/>
      <c r="L229" s="70"/>
    </row>
    <row r="230" spans="1:12" ht="75">
      <c r="A230" s="197"/>
      <c r="B230" s="27"/>
      <c r="C230" s="28" t="s">
        <v>100</v>
      </c>
      <c r="D230" s="28" t="s">
        <v>101</v>
      </c>
      <c r="E230" s="28" t="s">
        <v>103</v>
      </c>
      <c r="F230" s="28" t="s">
        <v>104</v>
      </c>
      <c r="G230" s="28" t="s">
        <v>107</v>
      </c>
      <c r="H230" s="28" t="s">
        <v>105</v>
      </c>
      <c r="I230" s="28" t="s">
        <v>102</v>
      </c>
      <c r="J230" s="28" t="s">
        <v>108</v>
      </c>
      <c r="K230" s="28" t="s">
        <v>109</v>
      </c>
      <c r="L230" s="71" t="s">
        <v>106</v>
      </c>
    </row>
    <row r="231" spans="1:12">
      <c r="A231" s="197"/>
      <c r="B231" s="2" t="s">
        <v>87</v>
      </c>
      <c r="C231" s="6">
        <v>347410</v>
      </c>
      <c r="D231" s="9">
        <v>347774</v>
      </c>
      <c r="E231" s="144">
        <f t="shared" ref="E231:E232" si="43">SUM(D231-C231)</f>
        <v>364</v>
      </c>
      <c r="F231" s="148">
        <v>51</v>
      </c>
      <c r="G231" s="10">
        <f>F231/E231*100</f>
        <v>14.010989010989011</v>
      </c>
      <c r="H231" s="10">
        <v>8.3000000000000007</v>
      </c>
      <c r="I231" s="6"/>
      <c r="J231" s="6"/>
      <c r="K231" s="6">
        <f>I231+J231</f>
        <v>0</v>
      </c>
      <c r="L231" s="72"/>
    </row>
    <row r="232" spans="1:12">
      <c r="A232" s="197"/>
      <c r="B232" s="2" t="s">
        <v>88</v>
      </c>
      <c r="C232" s="6">
        <f t="shared" ref="C232:C242" si="44">D231</f>
        <v>347774</v>
      </c>
      <c r="D232" s="9">
        <v>348151</v>
      </c>
      <c r="E232" s="144">
        <f t="shared" si="43"/>
        <v>377</v>
      </c>
      <c r="F232" s="148">
        <v>51</v>
      </c>
      <c r="G232" s="10">
        <f t="shared" ref="G232:G242" si="45">F232/E232*100</f>
        <v>13.527851458885943</v>
      </c>
      <c r="H232" s="10">
        <v>8.3000000000000007</v>
      </c>
      <c r="I232" s="6"/>
      <c r="J232" s="6"/>
      <c r="K232" s="6">
        <f t="shared" ref="K232:K243" si="46">I232+J232</f>
        <v>0</v>
      </c>
      <c r="L232" s="72"/>
    </row>
    <row r="233" spans="1:12">
      <c r="A233" s="197"/>
      <c r="B233" s="2" t="s">
        <v>89</v>
      </c>
      <c r="C233" s="6">
        <f t="shared" si="44"/>
        <v>348151</v>
      </c>
      <c r="D233" s="9">
        <f t="shared" ref="D233:D242" si="47">C233+E233</f>
        <v>349028</v>
      </c>
      <c r="E233" s="144">
        <v>877</v>
      </c>
      <c r="F233" s="148">
        <v>92.01</v>
      </c>
      <c r="G233" s="10">
        <f t="shared" si="45"/>
        <v>10.49144811858609</v>
      </c>
      <c r="H233" s="10">
        <v>8.3000000000000007</v>
      </c>
      <c r="I233" s="6"/>
      <c r="J233" s="6"/>
      <c r="K233" s="6">
        <f t="shared" si="46"/>
        <v>0</v>
      </c>
      <c r="L233" s="72"/>
    </row>
    <row r="234" spans="1:12">
      <c r="A234" s="197"/>
      <c r="B234" s="2" t="s">
        <v>90</v>
      </c>
      <c r="C234" s="6">
        <f t="shared" si="44"/>
        <v>349028</v>
      </c>
      <c r="D234" s="9">
        <f t="shared" si="47"/>
        <v>349421</v>
      </c>
      <c r="E234" s="144">
        <v>393</v>
      </c>
      <c r="F234" s="148">
        <v>47.01</v>
      </c>
      <c r="G234" s="10">
        <f t="shared" si="45"/>
        <v>11.961832061068701</v>
      </c>
      <c r="H234" s="10">
        <v>8.3000000000000007</v>
      </c>
      <c r="I234" s="6"/>
      <c r="J234" s="6"/>
      <c r="K234" s="6">
        <f t="shared" si="46"/>
        <v>0</v>
      </c>
      <c r="L234" s="72"/>
    </row>
    <row r="235" spans="1:12">
      <c r="A235" s="197"/>
      <c r="B235" s="2" t="s">
        <v>91</v>
      </c>
      <c r="C235" s="6">
        <f t="shared" si="44"/>
        <v>349421</v>
      </c>
      <c r="D235" s="9">
        <f t="shared" si="47"/>
        <v>351217</v>
      </c>
      <c r="E235" s="144">
        <v>1796</v>
      </c>
      <c r="F235" s="148">
        <v>152.01</v>
      </c>
      <c r="G235" s="10">
        <f t="shared" si="45"/>
        <v>8.4638084632516701</v>
      </c>
      <c r="H235" s="10">
        <v>8.3000000000000007</v>
      </c>
      <c r="I235" s="5"/>
      <c r="J235" s="5"/>
      <c r="K235" s="5">
        <f t="shared" si="46"/>
        <v>0</v>
      </c>
      <c r="L235" s="73"/>
    </row>
    <row r="236" spans="1:12">
      <c r="A236" s="197"/>
      <c r="B236" s="2" t="s">
        <v>92</v>
      </c>
      <c r="C236" s="6">
        <f t="shared" si="44"/>
        <v>351217</v>
      </c>
      <c r="D236" s="9">
        <f t="shared" si="47"/>
        <v>353880</v>
      </c>
      <c r="E236" s="144">
        <v>2663</v>
      </c>
      <c r="F236" s="148">
        <v>220.04</v>
      </c>
      <c r="G236" s="10">
        <f t="shared" si="45"/>
        <v>8.2628614344723985</v>
      </c>
      <c r="H236" s="10">
        <v>8.3000000000000007</v>
      </c>
      <c r="I236" s="5">
        <v>1690</v>
      </c>
      <c r="J236" s="5">
        <v>36099</v>
      </c>
      <c r="K236" s="5">
        <f t="shared" si="46"/>
        <v>37789</v>
      </c>
      <c r="L236" s="73"/>
    </row>
    <row r="237" spans="1:12">
      <c r="A237" s="197"/>
      <c r="B237" s="2" t="s">
        <v>93</v>
      </c>
      <c r="C237" s="6">
        <f t="shared" si="44"/>
        <v>353880</v>
      </c>
      <c r="D237" s="9">
        <f t="shared" si="47"/>
        <v>354976</v>
      </c>
      <c r="E237" s="144">
        <v>1096</v>
      </c>
      <c r="F237" s="148">
        <v>105.03</v>
      </c>
      <c r="G237" s="10">
        <f t="shared" si="45"/>
        <v>9.5830291970802914</v>
      </c>
      <c r="H237" s="10">
        <v>8.3000000000000007</v>
      </c>
      <c r="I237" s="5"/>
      <c r="J237" s="5">
        <v>35732</v>
      </c>
      <c r="K237" s="5">
        <f t="shared" si="46"/>
        <v>35732</v>
      </c>
      <c r="L237" s="73"/>
    </row>
    <row r="238" spans="1:12">
      <c r="A238" s="197"/>
      <c r="B238" s="2" t="s">
        <v>94</v>
      </c>
      <c r="C238" s="6">
        <f t="shared" si="44"/>
        <v>354976</v>
      </c>
      <c r="D238" s="9">
        <f t="shared" si="47"/>
        <v>356490</v>
      </c>
      <c r="E238" s="144">
        <v>1514</v>
      </c>
      <c r="F238" s="148">
        <v>144.07</v>
      </c>
      <c r="G238" s="10">
        <f t="shared" si="45"/>
        <v>9.5158520475561428</v>
      </c>
      <c r="H238" s="10">
        <v>8.3000000000000007</v>
      </c>
      <c r="I238" s="5"/>
      <c r="J238" s="5"/>
      <c r="K238" s="5">
        <f t="shared" si="46"/>
        <v>0</v>
      </c>
      <c r="L238" s="73"/>
    </row>
    <row r="239" spans="1:12">
      <c r="A239" s="197"/>
      <c r="B239" s="2" t="s">
        <v>95</v>
      </c>
      <c r="C239" s="6">
        <f t="shared" si="44"/>
        <v>356490</v>
      </c>
      <c r="D239" s="9">
        <f t="shared" si="47"/>
        <v>359076</v>
      </c>
      <c r="E239" s="144">
        <v>2586</v>
      </c>
      <c r="F239" s="148">
        <v>215.08</v>
      </c>
      <c r="G239" s="10">
        <f t="shared" si="45"/>
        <v>8.3170920340293897</v>
      </c>
      <c r="H239" s="10">
        <v>8.3000000000000007</v>
      </c>
      <c r="I239" s="5"/>
      <c r="J239" s="5"/>
      <c r="K239" s="5">
        <f t="shared" si="46"/>
        <v>0</v>
      </c>
      <c r="L239" s="73"/>
    </row>
    <row r="240" spans="1:12">
      <c r="A240" s="197"/>
      <c r="B240" s="2" t="s">
        <v>96</v>
      </c>
      <c r="C240" s="6">
        <f t="shared" si="44"/>
        <v>359076</v>
      </c>
      <c r="D240" s="9">
        <f t="shared" si="47"/>
        <v>359721</v>
      </c>
      <c r="E240" s="144">
        <v>645</v>
      </c>
      <c r="F240" s="148">
        <v>67</v>
      </c>
      <c r="G240" s="10">
        <f t="shared" si="45"/>
        <v>10.387596899224807</v>
      </c>
      <c r="H240" s="10">
        <v>8.3000000000000007</v>
      </c>
      <c r="I240" s="5"/>
      <c r="J240" s="5">
        <v>11626</v>
      </c>
      <c r="K240" s="5">
        <f t="shared" si="46"/>
        <v>11626</v>
      </c>
      <c r="L240" s="73"/>
    </row>
    <row r="241" spans="1:12">
      <c r="A241" s="197"/>
      <c r="B241" s="2" t="s">
        <v>97</v>
      </c>
      <c r="C241" s="6">
        <f t="shared" si="44"/>
        <v>359721</v>
      </c>
      <c r="D241" s="9">
        <f t="shared" si="47"/>
        <v>360003</v>
      </c>
      <c r="E241" s="144">
        <v>282</v>
      </c>
      <c r="F241" s="148">
        <v>44</v>
      </c>
      <c r="G241" s="10">
        <f t="shared" si="45"/>
        <v>15.602836879432624</v>
      </c>
      <c r="H241" s="10">
        <v>8.3000000000000007</v>
      </c>
      <c r="I241" s="6"/>
      <c r="J241" s="6"/>
      <c r="K241" s="6">
        <f t="shared" si="46"/>
        <v>0</v>
      </c>
      <c r="L241" s="72"/>
    </row>
    <row r="242" spans="1:12">
      <c r="A242" s="197"/>
      <c r="B242" s="2" t="s">
        <v>98</v>
      </c>
      <c r="C242" s="6">
        <f t="shared" si="44"/>
        <v>360003</v>
      </c>
      <c r="D242" s="9">
        <f t="shared" si="47"/>
        <v>360332</v>
      </c>
      <c r="E242" s="144">
        <v>329</v>
      </c>
      <c r="F242" s="148">
        <v>44</v>
      </c>
      <c r="G242" s="10">
        <f t="shared" si="45"/>
        <v>13.373860182370819</v>
      </c>
      <c r="H242" s="10">
        <v>8.3000000000000007</v>
      </c>
      <c r="I242" s="6"/>
      <c r="J242" s="6"/>
      <c r="K242" s="6">
        <f t="shared" si="46"/>
        <v>0</v>
      </c>
      <c r="L242" s="72"/>
    </row>
    <row r="243" spans="1:12" ht="15.75" thickBot="1">
      <c r="A243" s="198"/>
      <c r="B243" s="74" t="s">
        <v>99</v>
      </c>
      <c r="C243" s="75"/>
      <c r="D243" s="76"/>
      <c r="E243" s="76">
        <f>SUM(E231:E242)</f>
        <v>12922</v>
      </c>
      <c r="F243" s="76">
        <f>SUM(F231:F242)</f>
        <v>1232.2499999999998</v>
      </c>
      <c r="G243" s="77">
        <f>F243/E243*100</f>
        <v>9.5360625290202741</v>
      </c>
      <c r="H243" s="79">
        <v>8.3000000000000007</v>
      </c>
      <c r="I243" s="75">
        <f>SUM(I231:I242)</f>
        <v>1690</v>
      </c>
      <c r="J243" s="75">
        <f>SUM(J231:J242)</f>
        <v>83457</v>
      </c>
      <c r="K243" s="75">
        <f t="shared" si="46"/>
        <v>85147</v>
      </c>
      <c r="L243" s="78">
        <f>SUM(L231:L242)</f>
        <v>0</v>
      </c>
    </row>
    <row r="244" spans="1:12" ht="15.75" thickBot="1"/>
    <row r="245" spans="1:12" ht="18.75">
      <c r="A245" s="196" t="s">
        <v>17</v>
      </c>
      <c r="B245" s="65" t="s">
        <v>0</v>
      </c>
      <c r="C245" s="66" t="s">
        <v>17</v>
      </c>
      <c r="D245" s="67"/>
      <c r="E245" s="67"/>
      <c r="F245" s="67"/>
      <c r="G245" s="67"/>
      <c r="H245" s="67"/>
      <c r="I245" s="67"/>
      <c r="J245" s="67"/>
      <c r="K245" s="67"/>
      <c r="L245" s="68"/>
    </row>
    <row r="246" spans="1:12">
      <c r="A246" s="197"/>
      <c r="B246" s="20" t="s">
        <v>82</v>
      </c>
      <c r="C246" s="23" t="s">
        <v>3</v>
      </c>
      <c r="D246" s="22"/>
      <c r="E246" s="22"/>
      <c r="F246" s="22"/>
      <c r="G246" s="22"/>
      <c r="H246" s="22"/>
      <c r="I246" s="22"/>
      <c r="J246" s="22"/>
      <c r="K246" s="22"/>
      <c r="L246" s="69"/>
    </row>
    <row r="247" spans="1:12">
      <c r="A247" s="197"/>
      <c r="B247" s="20" t="s">
        <v>83</v>
      </c>
      <c r="C247" s="23" t="s">
        <v>86</v>
      </c>
      <c r="D247" s="22"/>
      <c r="E247" s="22"/>
      <c r="F247" s="22"/>
      <c r="G247" s="22"/>
      <c r="H247" s="22"/>
      <c r="I247" s="22"/>
      <c r="J247" s="22"/>
      <c r="K247" s="22"/>
      <c r="L247" s="69"/>
    </row>
    <row r="248" spans="1:12">
      <c r="A248" s="197"/>
      <c r="B248" s="20" t="s">
        <v>1</v>
      </c>
      <c r="C248" s="26">
        <v>9402</v>
      </c>
      <c r="D248" s="22"/>
      <c r="E248" s="22"/>
      <c r="F248" s="22"/>
      <c r="G248" s="22"/>
      <c r="H248" s="22"/>
      <c r="I248" s="22"/>
      <c r="J248" s="22"/>
      <c r="K248" s="22"/>
      <c r="L248" s="69"/>
    </row>
    <row r="249" spans="1:12">
      <c r="A249" s="197"/>
      <c r="B249" s="20" t="s">
        <v>84</v>
      </c>
      <c r="C249" s="29" t="s">
        <v>4</v>
      </c>
      <c r="D249" s="22"/>
      <c r="E249" s="22"/>
      <c r="F249" s="22"/>
      <c r="G249" s="22"/>
      <c r="H249" s="22"/>
      <c r="I249" s="22"/>
      <c r="J249" s="22"/>
      <c r="K249" s="22"/>
      <c r="L249" s="69"/>
    </row>
    <row r="250" spans="1:12">
      <c r="A250" s="197"/>
      <c r="B250" s="20" t="s">
        <v>85</v>
      </c>
      <c r="C250" s="26">
        <v>2011</v>
      </c>
      <c r="D250" s="22"/>
      <c r="E250" s="22"/>
      <c r="F250" s="22"/>
      <c r="G250" s="22"/>
      <c r="H250" s="22"/>
      <c r="I250" s="22"/>
      <c r="J250" s="22"/>
      <c r="K250" s="22"/>
      <c r="L250" s="69"/>
    </row>
    <row r="251" spans="1:12">
      <c r="A251" s="197"/>
      <c r="B251" s="18"/>
      <c r="C251" s="24"/>
      <c r="D251" s="24"/>
      <c r="E251" s="24"/>
      <c r="F251" s="24"/>
      <c r="G251" s="24"/>
      <c r="H251" s="24"/>
      <c r="I251" s="24"/>
      <c r="J251" s="24"/>
      <c r="K251" s="24"/>
      <c r="L251" s="70"/>
    </row>
    <row r="252" spans="1:12" ht="75">
      <c r="A252" s="197"/>
      <c r="B252" s="27"/>
      <c r="C252" s="28" t="s">
        <v>100</v>
      </c>
      <c r="D252" s="28" t="s">
        <v>101</v>
      </c>
      <c r="E252" s="28" t="s">
        <v>103</v>
      </c>
      <c r="F252" s="28" t="s">
        <v>104</v>
      </c>
      <c r="G252" s="28" t="s">
        <v>107</v>
      </c>
      <c r="H252" s="28" t="s">
        <v>105</v>
      </c>
      <c r="I252" s="28" t="s">
        <v>102</v>
      </c>
      <c r="J252" s="28" t="s">
        <v>108</v>
      </c>
      <c r="K252" s="28" t="s">
        <v>109</v>
      </c>
      <c r="L252" s="71" t="s">
        <v>106</v>
      </c>
    </row>
    <row r="253" spans="1:12">
      <c r="A253" s="197"/>
      <c r="B253" s="2" t="s">
        <v>87</v>
      </c>
      <c r="C253" s="6">
        <v>435514</v>
      </c>
      <c r="D253" s="9">
        <v>437588</v>
      </c>
      <c r="E253" s="144">
        <f t="shared" ref="E253:E254" si="48">SUM(D253-C253)</f>
        <v>2074</v>
      </c>
      <c r="F253" s="148">
        <v>230</v>
      </c>
      <c r="G253" s="10">
        <f>F253/E253*100</f>
        <v>11.089681774349083</v>
      </c>
      <c r="H253" s="10">
        <v>7.6</v>
      </c>
      <c r="I253" s="6"/>
      <c r="J253" s="6">
        <v>42153</v>
      </c>
      <c r="K253" s="6">
        <f t="shared" ref="K253:K265" si="49">I253+J253</f>
        <v>42153</v>
      </c>
      <c r="L253" s="72"/>
    </row>
    <row r="254" spans="1:12">
      <c r="A254" s="197"/>
      <c r="B254" s="2" t="s">
        <v>88</v>
      </c>
      <c r="C254" s="6">
        <f t="shared" ref="C254:C264" si="50">D253</f>
        <v>437588</v>
      </c>
      <c r="D254" s="9">
        <v>440318</v>
      </c>
      <c r="E254" s="144">
        <f t="shared" si="48"/>
        <v>2730</v>
      </c>
      <c r="F254" s="148">
        <v>245</v>
      </c>
      <c r="G254" s="10">
        <f t="shared" ref="G254:G264" si="51">F254/E254*100</f>
        <v>8.9743589743589745</v>
      </c>
      <c r="H254" s="10">
        <v>7.6</v>
      </c>
      <c r="I254" s="6">
        <v>1690</v>
      </c>
      <c r="J254" s="6"/>
      <c r="K254" s="6">
        <f t="shared" si="49"/>
        <v>1690</v>
      </c>
      <c r="L254" s="72"/>
    </row>
    <row r="255" spans="1:12">
      <c r="A255" s="197"/>
      <c r="B255" s="2" t="s">
        <v>89</v>
      </c>
      <c r="C255" s="6">
        <f t="shared" si="50"/>
        <v>440318</v>
      </c>
      <c r="D255" s="9">
        <f t="shared" ref="D255:D264" si="52">C255+E255</f>
        <v>443828</v>
      </c>
      <c r="E255" s="144">
        <v>3510</v>
      </c>
      <c r="F255" s="148">
        <v>333.01</v>
      </c>
      <c r="G255" s="10">
        <f t="shared" si="51"/>
        <v>9.4874643874643869</v>
      </c>
      <c r="H255" s="10">
        <v>7.6</v>
      </c>
      <c r="I255" s="6"/>
      <c r="J255" s="6"/>
      <c r="K255" s="6">
        <f t="shared" si="49"/>
        <v>0</v>
      </c>
      <c r="L255" s="72"/>
    </row>
    <row r="256" spans="1:12">
      <c r="A256" s="197"/>
      <c r="B256" s="2" t="s">
        <v>90</v>
      </c>
      <c r="C256" s="6">
        <f t="shared" si="50"/>
        <v>443828</v>
      </c>
      <c r="D256" s="9">
        <f t="shared" si="52"/>
        <v>445927</v>
      </c>
      <c r="E256" s="144">
        <v>2099</v>
      </c>
      <c r="F256" s="148">
        <v>181.94</v>
      </c>
      <c r="G256" s="10">
        <f t="shared" si="51"/>
        <v>8.6679371129109111</v>
      </c>
      <c r="H256" s="10">
        <v>7.6</v>
      </c>
      <c r="I256" s="6"/>
      <c r="J256" s="6"/>
      <c r="K256" s="6">
        <f t="shared" si="49"/>
        <v>0</v>
      </c>
      <c r="L256" s="72"/>
    </row>
    <row r="257" spans="1:12">
      <c r="A257" s="197"/>
      <c r="B257" s="2" t="s">
        <v>91</v>
      </c>
      <c r="C257" s="6">
        <f t="shared" si="50"/>
        <v>445927</v>
      </c>
      <c r="D257" s="9">
        <f t="shared" si="52"/>
        <v>446754</v>
      </c>
      <c r="E257" s="144">
        <v>827</v>
      </c>
      <c r="F257" s="148">
        <v>84</v>
      </c>
      <c r="G257" s="10">
        <f t="shared" si="51"/>
        <v>10.157194679564691</v>
      </c>
      <c r="H257" s="10">
        <v>7.6</v>
      </c>
      <c r="I257" s="5"/>
      <c r="J257" s="5">
        <v>51841</v>
      </c>
      <c r="K257" s="5">
        <f t="shared" si="49"/>
        <v>51841</v>
      </c>
      <c r="L257" s="73"/>
    </row>
    <row r="258" spans="1:12">
      <c r="A258" s="197"/>
      <c r="B258" s="2" t="s">
        <v>92</v>
      </c>
      <c r="C258" s="6">
        <f t="shared" si="50"/>
        <v>446754</v>
      </c>
      <c r="D258" s="9">
        <f t="shared" si="52"/>
        <v>447013</v>
      </c>
      <c r="E258" s="144">
        <v>259</v>
      </c>
      <c r="F258" s="148">
        <v>25</v>
      </c>
      <c r="G258" s="10">
        <f t="shared" si="51"/>
        <v>9.6525096525096519</v>
      </c>
      <c r="H258" s="10">
        <v>7.6</v>
      </c>
      <c r="I258" s="5"/>
      <c r="J258" s="5"/>
      <c r="K258" s="5">
        <f t="shared" si="49"/>
        <v>0</v>
      </c>
      <c r="L258" s="73"/>
    </row>
    <row r="259" spans="1:12">
      <c r="A259" s="197"/>
      <c r="B259" s="2" t="s">
        <v>93</v>
      </c>
      <c r="C259" s="6">
        <f t="shared" si="50"/>
        <v>447013</v>
      </c>
      <c r="D259" s="9">
        <f t="shared" si="52"/>
        <v>447123</v>
      </c>
      <c r="E259" s="144">
        <v>110</v>
      </c>
      <c r="F259" s="148">
        <v>18</v>
      </c>
      <c r="G259" s="10">
        <f t="shared" si="51"/>
        <v>16.363636363636363</v>
      </c>
      <c r="H259" s="10">
        <v>7.6</v>
      </c>
      <c r="I259" s="5"/>
      <c r="J259" s="5"/>
      <c r="K259" s="5">
        <f t="shared" si="49"/>
        <v>0</v>
      </c>
      <c r="L259" s="73"/>
    </row>
    <row r="260" spans="1:12">
      <c r="A260" s="197"/>
      <c r="B260" s="2" t="s">
        <v>94</v>
      </c>
      <c r="C260" s="6">
        <f t="shared" si="50"/>
        <v>447123</v>
      </c>
      <c r="D260" s="9">
        <f t="shared" si="52"/>
        <v>447193</v>
      </c>
      <c r="E260" s="144">
        <v>70</v>
      </c>
      <c r="F260" s="148">
        <v>20</v>
      </c>
      <c r="G260" s="10">
        <f t="shared" si="51"/>
        <v>28.571428571428569</v>
      </c>
      <c r="H260" s="10">
        <v>7.6</v>
      </c>
      <c r="I260" s="5"/>
      <c r="J260" s="5">
        <v>2051</v>
      </c>
      <c r="K260" s="5">
        <f t="shared" si="49"/>
        <v>2051</v>
      </c>
      <c r="L260" s="73"/>
    </row>
    <row r="261" spans="1:12">
      <c r="A261" s="197"/>
      <c r="B261" s="2" t="s">
        <v>95</v>
      </c>
      <c r="C261" s="6">
        <f t="shared" si="50"/>
        <v>447193</v>
      </c>
      <c r="D261" s="9">
        <f t="shared" si="52"/>
        <v>447201</v>
      </c>
      <c r="E261" s="144">
        <v>8</v>
      </c>
      <c r="F261" s="148">
        <v>1</v>
      </c>
      <c r="G261" s="10">
        <f t="shared" si="51"/>
        <v>12.5</v>
      </c>
      <c r="H261" s="10">
        <v>7.6</v>
      </c>
      <c r="I261" s="5"/>
      <c r="J261" s="5"/>
      <c r="K261" s="5">
        <f t="shared" si="49"/>
        <v>0</v>
      </c>
      <c r="L261" s="73"/>
    </row>
    <row r="262" spans="1:12">
      <c r="A262" s="197"/>
      <c r="B262" s="2" t="s">
        <v>96</v>
      </c>
      <c r="C262" s="6">
        <f t="shared" si="50"/>
        <v>447201</v>
      </c>
      <c r="D262" s="9">
        <f t="shared" si="52"/>
        <v>447535</v>
      </c>
      <c r="E262" s="144">
        <v>334</v>
      </c>
      <c r="F262" s="148">
        <v>41</v>
      </c>
      <c r="G262" s="10">
        <f t="shared" si="51"/>
        <v>12.275449101796406</v>
      </c>
      <c r="H262" s="10">
        <v>7.6</v>
      </c>
      <c r="I262" s="5"/>
      <c r="J262" s="5">
        <v>42298</v>
      </c>
      <c r="K262" s="5">
        <f t="shared" si="49"/>
        <v>42298</v>
      </c>
      <c r="L262" s="73"/>
    </row>
    <row r="263" spans="1:12">
      <c r="A263" s="197"/>
      <c r="B263" s="2" t="s">
        <v>97</v>
      </c>
      <c r="C263" s="6">
        <f t="shared" si="50"/>
        <v>447535</v>
      </c>
      <c r="D263" s="9">
        <f t="shared" si="52"/>
        <v>447955</v>
      </c>
      <c r="E263" s="144">
        <v>420</v>
      </c>
      <c r="F263" s="148">
        <v>53.01</v>
      </c>
      <c r="G263" s="10">
        <f t="shared" si="51"/>
        <v>12.621428571428572</v>
      </c>
      <c r="H263" s="10">
        <v>7.6</v>
      </c>
      <c r="I263" s="6"/>
      <c r="J263" s="6"/>
      <c r="K263" s="6">
        <f t="shared" si="49"/>
        <v>0</v>
      </c>
      <c r="L263" s="72"/>
    </row>
    <row r="264" spans="1:12">
      <c r="A264" s="197"/>
      <c r="B264" s="2" t="s">
        <v>98</v>
      </c>
      <c r="C264" s="6">
        <f t="shared" si="50"/>
        <v>447955</v>
      </c>
      <c r="D264" s="9">
        <f t="shared" si="52"/>
        <v>448906</v>
      </c>
      <c r="E264" s="144">
        <v>951</v>
      </c>
      <c r="F264" s="148">
        <v>125</v>
      </c>
      <c r="G264" s="10">
        <f t="shared" si="51"/>
        <v>13.144058885383805</v>
      </c>
      <c r="H264" s="10">
        <v>7.6</v>
      </c>
      <c r="I264" s="6"/>
      <c r="J264" s="6"/>
      <c r="K264" s="6">
        <f t="shared" si="49"/>
        <v>0</v>
      </c>
      <c r="L264" s="72"/>
    </row>
    <row r="265" spans="1:12" ht="15.75" thickBot="1">
      <c r="A265" s="198"/>
      <c r="B265" s="74" t="s">
        <v>99</v>
      </c>
      <c r="C265" s="75"/>
      <c r="D265" s="76"/>
      <c r="E265" s="76">
        <f>SUM(E253:E264)</f>
        <v>13392</v>
      </c>
      <c r="F265" s="76">
        <f>SUM(F253:F264)</f>
        <v>1356.96</v>
      </c>
      <c r="G265" s="77">
        <f>F265/E265*100</f>
        <v>10.132616487455197</v>
      </c>
      <c r="H265" s="79">
        <v>7.6</v>
      </c>
      <c r="I265" s="75">
        <f>SUM(I253:I264)</f>
        <v>1690</v>
      </c>
      <c r="J265" s="75">
        <f>SUM(J253:J264)</f>
        <v>138343</v>
      </c>
      <c r="K265" s="75">
        <f t="shared" si="49"/>
        <v>140033</v>
      </c>
      <c r="L265" s="78">
        <f>SUM(L253:L264)</f>
        <v>0</v>
      </c>
    </row>
    <row r="266" spans="1:12" ht="15.75" thickBot="1"/>
    <row r="267" spans="1:12" ht="18.75">
      <c r="A267" s="196" t="s">
        <v>18</v>
      </c>
      <c r="B267" s="65" t="s">
        <v>0</v>
      </c>
      <c r="C267" s="66" t="s">
        <v>18</v>
      </c>
      <c r="D267" s="67"/>
      <c r="E267" s="67"/>
      <c r="F267" s="67"/>
      <c r="G267" s="67"/>
      <c r="H267" s="67"/>
      <c r="I267" s="67"/>
      <c r="J267" s="67"/>
      <c r="K267" s="67"/>
      <c r="L267" s="68"/>
    </row>
    <row r="268" spans="1:12">
      <c r="A268" s="197"/>
      <c r="B268" s="20" t="s">
        <v>82</v>
      </c>
      <c r="C268" s="23" t="s">
        <v>3</v>
      </c>
      <c r="D268" s="22"/>
      <c r="E268" s="22"/>
      <c r="F268" s="22"/>
      <c r="G268" s="22"/>
      <c r="H268" s="22"/>
      <c r="I268" s="22"/>
      <c r="J268" s="22"/>
      <c r="K268" s="22"/>
      <c r="L268" s="69"/>
    </row>
    <row r="269" spans="1:12">
      <c r="A269" s="197"/>
      <c r="B269" s="20" t="s">
        <v>83</v>
      </c>
      <c r="C269" s="23" t="s">
        <v>86</v>
      </c>
      <c r="D269" s="22"/>
      <c r="E269" s="22"/>
      <c r="F269" s="22"/>
      <c r="G269" s="22"/>
      <c r="H269" s="22"/>
      <c r="I269" s="22"/>
      <c r="J269" s="22"/>
      <c r="K269" s="22"/>
      <c r="L269" s="69"/>
    </row>
    <row r="270" spans="1:12">
      <c r="A270" s="197"/>
      <c r="B270" s="20" t="s">
        <v>1</v>
      </c>
      <c r="C270" s="26">
        <v>9405</v>
      </c>
      <c r="D270" s="22"/>
      <c r="E270" s="22"/>
      <c r="F270" s="22"/>
      <c r="G270" s="22"/>
      <c r="H270" s="22"/>
      <c r="I270" s="22"/>
      <c r="J270" s="22"/>
      <c r="K270" s="22"/>
      <c r="L270" s="69"/>
    </row>
    <row r="271" spans="1:12">
      <c r="A271" s="197"/>
      <c r="B271" s="20" t="s">
        <v>84</v>
      </c>
      <c r="C271" s="29" t="s">
        <v>15</v>
      </c>
      <c r="D271" s="22"/>
      <c r="E271" s="22"/>
      <c r="F271" s="22"/>
      <c r="G271" s="22"/>
      <c r="H271" s="22"/>
      <c r="I271" s="22"/>
      <c r="J271" s="22"/>
      <c r="K271" s="22"/>
      <c r="L271" s="69"/>
    </row>
    <row r="272" spans="1:12">
      <c r="A272" s="197"/>
      <c r="B272" s="20" t="s">
        <v>85</v>
      </c>
      <c r="C272" s="26">
        <v>2011</v>
      </c>
      <c r="D272" s="22"/>
      <c r="E272" s="22"/>
      <c r="F272" s="22"/>
      <c r="G272" s="22"/>
      <c r="H272" s="22"/>
      <c r="I272" s="22"/>
      <c r="J272" s="22"/>
      <c r="K272" s="22"/>
      <c r="L272" s="69"/>
    </row>
    <row r="273" spans="1:12">
      <c r="A273" s="197"/>
      <c r="B273" s="18"/>
      <c r="C273" s="24"/>
      <c r="D273" s="24"/>
      <c r="E273" s="24"/>
      <c r="F273" s="24"/>
      <c r="G273" s="24"/>
      <c r="H273" s="24"/>
      <c r="I273" s="24"/>
      <c r="J273" s="24"/>
      <c r="K273" s="24"/>
      <c r="L273" s="70"/>
    </row>
    <row r="274" spans="1:12" ht="75">
      <c r="A274" s="197"/>
      <c r="B274" s="27"/>
      <c r="C274" s="28" t="s">
        <v>100</v>
      </c>
      <c r="D274" s="28" t="s">
        <v>101</v>
      </c>
      <c r="E274" s="28" t="s">
        <v>103</v>
      </c>
      <c r="F274" s="28" t="s">
        <v>104</v>
      </c>
      <c r="G274" s="28" t="s">
        <v>107</v>
      </c>
      <c r="H274" s="28" t="s">
        <v>105</v>
      </c>
      <c r="I274" s="28" t="s">
        <v>102</v>
      </c>
      <c r="J274" s="28" t="s">
        <v>108</v>
      </c>
      <c r="K274" s="28" t="s">
        <v>109</v>
      </c>
      <c r="L274" s="71" t="s">
        <v>106</v>
      </c>
    </row>
    <row r="275" spans="1:12">
      <c r="A275" s="197"/>
      <c r="B275" s="4" t="s">
        <v>87</v>
      </c>
      <c r="C275" s="7">
        <v>423044</v>
      </c>
      <c r="D275" s="11">
        <v>425060</v>
      </c>
      <c r="E275" s="151">
        <f t="shared" ref="E275:E276" si="53">SUM(D275-C275)</f>
        <v>2016</v>
      </c>
      <c r="F275" s="152">
        <v>184</v>
      </c>
      <c r="G275" s="12">
        <f>F275/E275*100</f>
        <v>9.1269841269841265</v>
      </c>
      <c r="H275" s="12">
        <v>7.6</v>
      </c>
      <c r="I275" s="7">
        <v>1690</v>
      </c>
      <c r="J275" s="7"/>
      <c r="K275" s="7">
        <f t="shared" ref="K275:K286" si="54">I275+J275</f>
        <v>1690</v>
      </c>
      <c r="L275" s="85"/>
    </row>
    <row r="276" spans="1:12">
      <c r="A276" s="197"/>
      <c r="B276" s="4" t="s">
        <v>88</v>
      </c>
      <c r="C276" s="7">
        <f t="shared" ref="C276:C286" si="55">D275</f>
        <v>425060</v>
      </c>
      <c r="D276" s="11">
        <v>426386</v>
      </c>
      <c r="E276" s="151">
        <f t="shared" si="53"/>
        <v>1326</v>
      </c>
      <c r="F276" s="152">
        <v>116</v>
      </c>
      <c r="G276" s="12">
        <f t="shared" ref="G276:G286" si="56">F276/E276*100</f>
        <v>8.7481146304675708</v>
      </c>
      <c r="H276" s="12">
        <v>7.6</v>
      </c>
      <c r="I276" s="7"/>
      <c r="J276" s="7"/>
      <c r="K276" s="7">
        <f t="shared" si="54"/>
        <v>0</v>
      </c>
      <c r="L276" s="85"/>
    </row>
    <row r="277" spans="1:12">
      <c r="A277" s="197"/>
      <c r="B277" s="4" t="s">
        <v>89</v>
      </c>
      <c r="C277" s="7">
        <f t="shared" si="55"/>
        <v>426386</v>
      </c>
      <c r="D277" s="11">
        <f t="shared" ref="D277:D286" si="57">C277+E277</f>
        <v>428469</v>
      </c>
      <c r="E277" s="151">
        <v>2083</v>
      </c>
      <c r="F277" s="152">
        <v>213.97</v>
      </c>
      <c r="G277" s="12">
        <f t="shared" si="56"/>
        <v>10.272203552568412</v>
      </c>
      <c r="H277" s="12">
        <v>7.6</v>
      </c>
      <c r="I277" s="7"/>
      <c r="J277" s="7">
        <v>9310</v>
      </c>
      <c r="K277" s="7">
        <f t="shared" si="54"/>
        <v>9310</v>
      </c>
      <c r="L277" s="85"/>
    </row>
    <row r="278" spans="1:12">
      <c r="A278" s="197"/>
      <c r="B278" s="4" t="s">
        <v>90</v>
      </c>
      <c r="C278" s="7">
        <f t="shared" si="55"/>
        <v>428469</v>
      </c>
      <c r="D278" s="11">
        <f t="shared" si="57"/>
        <v>430225</v>
      </c>
      <c r="E278" s="151">
        <v>1756</v>
      </c>
      <c r="F278" s="152">
        <v>135</v>
      </c>
      <c r="G278" s="12">
        <f t="shared" si="56"/>
        <v>7.6879271070615038</v>
      </c>
      <c r="H278" s="12">
        <v>7.6</v>
      </c>
      <c r="I278" s="7"/>
      <c r="J278" s="15">
        <v>11454</v>
      </c>
      <c r="K278" s="7">
        <f t="shared" si="54"/>
        <v>11454</v>
      </c>
      <c r="L278" s="85"/>
    </row>
    <row r="279" spans="1:12">
      <c r="A279" s="197"/>
      <c r="B279" s="4" t="s">
        <v>91</v>
      </c>
      <c r="C279" s="7">
        <f t="shared" si="55"/>
        <v>430225</v>
      </c>
      <c r="D279" s="11">
        <f t="shared" si="57"/>
        <v>432500</v>
      </c>
      <c r="E279" s="151">
        <v>2275</v>
      </c>
      <c r="F279" s="152">
        <v>181.93</v>
      </c>
      <c r="G279" s="12">
        <f t="shared" si="56"/>
        <v>7.9969230769230775</v>
      </c>
      <c r="H279" s="12">
        <v>7.6</v>
      </c>
      <c r="I279" s="15">
        <v>13771</v>
      </c>
      <c r="J279" s="15"/>
      <c r="K279" s="15">
        <f t="shared" si="54"/>
        <v>13771</v>
      </c>
      <c r="L279" s="86"/>
    </row>
    <row r="280" spans="1:12">
      <c r="A280" s="197"/>
      <c r="B280" s="4" t="s">
        <v>92</v>
      </c>
      <c r="C280" s="7">
        <f t="shared" si="55"/>
        <v>432500</v>
      </c>
      <c r="D280" s="11">
        <f t="shared" si="57"/>
        <v>434414</v>
      </c>
      <c r="E280" s="151">
        <v>1914</v>
      </c>
      <c r="F280" s="152">
        <v>172</v>
      </c>
      <c r="G280" s="12">
        <f t="shared" si="56"/>
        <v>8.9864158829676075</v>
      </c>
      <c r="H280" s="12">
        <v>7.6</v>
      </c>
      <c r="I280" s="15"/>
      <c r="J280" s="15"/>
      <c r="K280" s="15">
        <f t="shared" si="54"/>
        <v>0</v>
      </c>
      <c r="L280" s="86"/>
    </row>
    <row r="281" spans="1:12">
      <c r="A281" s="197"/>
      <c r="B281" s="4" t="s">
        <v>93</v>
      </c>
      <c r="C281" s="7">
        <f t="shared" si="55"/>
        <v>434414</v>
      </c>
      <c r="D281" s="11">
        <f t="shared" si="57"/>
        <v>435880</v>
      </c>
      <c r="E281" s="151">
        <v>1466</v>
      </c>
      <c r="F281" s="152">
        <v>121.72</v>
      </c>
      <c r="G281" s="12">
        <f t="shared" si="56"/>
        <v>8.3028649386084581</v>
      </c>
      <c r="H281" s="12">
        <v>7.6</v>
      </c>
      <c r="I281" s="15"/>
      <c r="J281" s="15"/>
      <c r="K281" s="15">
        <f t="shared" si="54"/>
        <v>0</v>
      </c>
      <c r="L281" s="86"/>
    </row>
    <row r="282" spans="1:12">
      <c r="A282" s="197"/>
      <c r="B282" s="4" t="s">
        <v>94</v>
      </c>
      <c r="C282" s="7">
        <f t="shared" si="55"/>
        <v>435880</v>
      </c>
      <c r="D282" s="11">
        <f t="shared" si="57"/>
        <v>436760</v>
      </c>
      <c r="E282" s="151">
        <v>880</v>
      </c>
      <c r="F282" s="152">
        <v>76.73</v>
      </c>
      <c r="G282" s="12">
        <f t="shared" si="56"/>
        <v>8.7193181818181831</v>
      </c>
      <c r="H282" s="12">
        <v>7.6</v>
      </c>
      <c r="I282" s="15"/>
      <c r="J282" s="15"/>
      <c r="K282" s="15">
        <f t="shared" si="54"/>
        <v>0</v>
      </c>
      <c r="L282" s="86"/>
    </row>
    <row r="283" spans="1:12">
      <c r="A283" s="197"/>
      <c r="B283" s="4" t="s">
        <v>95</v>
      </c>
      <c r="C283" s="7">
        <f t="shared" si="55"/>
        <v>436760</v>
      </c>
      <c r="D283" s="11">
        <f t="shared" si="57"/>
        <v>438926</v>
      </c>
      <c r="E283" s="151">
        <v>2166</v>
      </c>
      <c r="F283" s="152">
        <v>184</v>
      </c>
      <c r="G283" s="12">
        <f t="shared" si="56"/>
        <v>8.4949215143120949</v>
      </c>
      <c r="H283" s="12">
        <v>7.6</v>
      </c>
      <c r="I283" s="15"/>
      <c r="J283" s="15"/>
      <c r="K283" s="15">
        <f t="shared" si="54"/>
        <v>0</v>
      </c>
      <c r="L283" s="86"/>
    </row>
    <row r="284" spans="1:12">
      <c r="A284" s="197"/>
      <c r="B284" s="4" t="s">
        <v>96</v>
      </c>
      <c r="C284" s="7">
        <f t="shared" si="55"/>
        <v>438926</v>
      </c>
      <c r="D284" s="11">
        <f t="shared" si="57"/>
        <v>440289</v>
      </c>
      <c r="E284" s="151">
        <v>1363</v>
      </c>
      <c r="F284" s="152">
        <v>101</v>
      </c>
      <c r="G284" s="12">
        <f t="shared" si="56"/>
        <v>7.4101247248716069</v>
      </c>
      <c r="H284" s="12">
        <v>7.6</v>
      </c>
      <c r="I284" s="15"/>
      <c r="J284" s="7"/>
      <c r="K284" s="15">
        <f t="shared" si="54"/>
        <v>0</v>
      </c>
      <c r="L284" s="86"/>
    </row>
    <row r="285" spans="1:12">
      <c r="A285" s="197"/>
      <c r="B285" s="4" t="s">
        <v>97</v>
      </c>
      <c r="C285" s="7">
        <f t="shared" si="55"/>
        <v>440289</v>
      </c>
      <c r="D285" s="11">
        <f t="shared" si="57"/>
        <v>440974</v>
      </c>
      <c r="E285" s="151">
        <v>685</v>
      </c>
      <c r="F285" s="152">
        <v>79</v>
      </c>
      <c r="G285" s="12">
        <f t="shared" si="56"/>
        <v>11.532846715328466</v>
      </c>
      <c r="H285" s="12">
        <v>7.6</v>
      </c>
      <c r="I285" s="7"/>
      <c r="J285" s="7"/>
      <c r="K285" s="7">
        <f t="shared" si="54"/>
        <v>0</v>
      </c>
      <c r="L285" s="85"/>
    </row>
    <row r="286" spans="1:12">
      <c r="A286" s="197"/>
      <c r="B286" s="4" t="s">
        <v>98</v>
      </c>
      <c r="C286" s="7">
        <f t="shared" si="55"/>
        <v>440974</v>
      </c>
      <c r="D286" s="11">
        <f t="shared" si="57"/>
        <v>444696</v>
      </c>
      <c r="E286" s="151">
        <v>3722</v>
      </c>
      <c r="F286" s="152">
        <v>335</v>
      </c>
      <c r="G286" s="12">
        <f t="shared" si="56"/>
        <v>9.0005373455131661</v>
      </c>
      <c r="H286" s="12">
        <v>7.6</v>
      </c>
      <c r="I286" s="7"/>
      <c r="J286" s="7"/>
      <c r="K286" s="7">
        <f t="shared" si="54"/>
        <v>0</v>
      </c>
      <c r="L286" s="85"/>
    </row>
    <row r="287" spans="1:12" ht="15.75" thickBot="1">
      <c r="A287" s="198"/>
      <c r="B287" s="87" t="s">
        <v>99</v>
      </c>
      <c r="C287" s="88"/>
      <c r="D287" s="89"/>
      <c r="E287" s="89">
        <f>SUM(E275:E286)</f>
        <v>21652</v>
      </c>
      <c r="F287" s="89">
        <f>SUM(F275:F286)</f>
        <v>1900.3500000000001</v>
      </c>
      <c r="G287" s="90">
        <f>F287/E287*100</f>
        <v>8.7767873637539271</v>
      </c>
      <c r="H287" s="91">
        <v>7.6</v>
      </c>
      <c r="I287" s="88">
        <f>SUM(I275:I286)</f>
        <v>15461</v>
      </c>
      <c r="J287" s="88">
        <f>SUM(J275:J286)</f>
        <v>20764</v>
      </c>
      <c r="K287" s="88">
        <f>SUM(K275:K286)</f>
        <v>36225</v>
      </c>
      <c r="L287" s="92">
        <f>SUM(L275:L286)</f>
        <v>0</v>
      </c>
    </row>
    <row r="288" spans="1:12" ht="15.75" thickBot="1"/>
    <row r="289" spans="1:13" ht="18.75">
      <c r="A289" s="196" t="s">
        <v>19</v>
      </c>
      <c r="B289" s="65" t="s">
        <v>0</v>
      </c>
      <c r="C289" s="66" t="s">
        <v>19</v>
      </c>
      <c r="D289" s="67"/>
      <c r="E289" s="67"/>
      <c r="F289" s="67"/>
      <c r="G289" s="67"/>
      <c r="H289" s="67"/>
      <c r="I289" s="67"/>
      <c r="J289" s="67"/>
      <c r="K289" s="67"/>
      <c r="L289" s="68"/>
    </row>
    <row r="290" spans="1:13">
      <c r="A290" s="197"/>
      <c r="B290" s="20" t="s">
        <v>82</v>
      </c>
      <c r="C290" s="23" t="s">
        <v>3</v>
      </c>
      <c r="D290" s="22"/>
      <c r="E290" s="22"/>
      <c r="F290" s="22"/>
      <c r="G290" s="22"/>
      <c r="H290" s="22"/>
      <c r="I290" s="22"/>
      <c r="J290" s="22"/>
      <c r="K290" s="22"/>
      <c r="L290" s="69"/>
    </row>
    <row r="291" spans="1:13">
      <c r="A291" s="197"/>
      <c r="B291" s="20" t="s">
        <v>83</v>
      </c>
      <c r="C291" s="23" t="s">
        <v>86</v>
      </c>
      <c r="D291" s="22"/>
      <c r="E291" s="22"/>
      <c r="F291" s="22"/>
      <c r="G291" s="22"/>
      <c r="H291" s="22"/>
      <c r="I291" s="22"/>
      <c r="J291" s="22"/>
      <c r="K291" s="22"/>
      <c r="L291" s="69"/>
    </row>
    <row r="292" spans="1:13">
      <c r="A292" s="197"/>
      <c r="B292" s="20" t="s">
        <v>1</v>
      </c>
      <c r="C292" s="26">
        <v>9405</v>
      </c>
      <c r="D292" s="22"/>
      <c r="E292" s="22"/>
      <c r="F292" s="22"/>
      <c r="G292" s="22"/>
      <c r="H292" s="22"/>
      <c r="I292" s="22"/>
      <c r="J292" s="22"/>
      <c r="K292" s="22"/>
      <c r="L292" s="69"/>
    </row>
    <row r="293" spans="1:13">
      <c r="A293" s="197"/>
      <c r="B293" s="20" t="s">
        <v>84</v>
      </c>
      <c r="C293" s="29" t="s">
        <v>15</v>
      </c>
      <c r="D293" s="22"/>
      <c r="E293" s="22"/>
      <c r="F293" s="22"/>
      <c r="G293" s="22"/>
      <c r="H293" s="22"/>
      <c r="I293" s="22"/>
      <c r="J293" s="22"/>
      <c r="K293" s="22"/>
      <c r="L293" s="69"/>
    </row>
    <row r="294" spans="1:13">
      <c r="A294" s="197"/>
      <c r="B294" s="20" t="s">
        <v>85</v>
      </c>
      <c r="C294" s="26">
        <v>2011</v>
      </c>
      <c r="D294" s="22"/>
      <c r="E294" s="22"/>
      <c r="F294" s="22"/>
      <c r="G294" s="22"/>
      <c r="H294" s="22"/>
      <c r="I294" s="22"/>
      <c r="J294" s="22"/>
      <c r="K294" s="22"/>
      <c r="L294" s="69"/>
    </row>
    <row r="295" spans="1:13">
      <c r="A295" s="197"/>
      <c r="B295" s="18"/>
      <c r="C295" s="24"/>
      <c r="D295" s="24"/>
      <c r="E295" s="24"/>
      <c r="F295" s="24"/>
      <c r="G295" s="24"/>
      <c r="H295" s="24"/>
      <c r="I295" s="24"/>
      <c r="J295" s="24"/>
      <c r="K295" s="24"/>
      <c r="L295" s="70"/>
    </row>
    <row r="296" spans="1:13" ht="75">
      <c r="A296" s="197"/>
      <c r="B296" s="27"/>
      <c r="C296" s="28" t="s">
        <v>100</v>
      </c>
      <c r="D296" s="28" t="s">
        <v>101</v>
      </c>
      <c r="E296" s="28" t="s">
        <v>103</v>
      </c>
      <c r="F296" s="28" t="s">
        <v>104</v>
      </c>
      <c r="G296" s="28" t="s">
        <v>107</v>
      </c>
      <c r="H296" s="28" t="s">
        <v>105</v>
      </c>
      <c r="I296" s="28" t="s">
        <v>102</v>
      </c>
      <c r="J296" s="28" t="s">
        <v>108</v>
      </c>
      <c r="K296" s="28" t="s">
        <v>109</v>
      </c>
      <c r="L296" s="71" t="s">
        <v>106</v>
      </c>
    </row>
    <row r="297" spans="1:13">
      <c r="A297" s="197"/>
      <c r="B297" s="4" t="s">
        <v>87</v>
      </c>
      <c r="C297" s="7">
        <v>415518</v>
      </c>
      <c r="D297" s="11">
        <v>418231</v>
      </c>
      <c r="E297" s="151">
        <f t="shared" ref="E297:E298" si="58">SUM(D297-C297)</f>
        <v>2713</v>
      </c>
      <c r="F297" s="152">
        <v>287.01</v>
      </c>
      <c r="G297" s="12">
        <f>F297/E297*100</f>
        <v>10.579063767047549</v>
      </c>
      <c r="H297" s="12">
        <v>7.6</v>
      </c>
      <c r="I297" s="7">
        <v>1690</v>
      </c>
      <c r="J297" s="7"/>
      <c r="K297" s="7">
        <f t="shared" ref="K297:K309" si="59">I297+J297</f>
        <v>1690</v>
      </c>
      <c r="L297" s="85"/>
    </row>
    <row r="298" spans="1:13">
      <c r="A298" s="197"/>
      <c r="B298" s="4" t="s">
        <v>88</v>
      </c>
      <c r="C298" s="7">
        <f t="shared" ref="C298:C308" si="60">D297</f>
        <v>418231</v>
      </c>
      <c r="D298" s="11">
        <v>420621</v>
      </c>
      <c r="E298" s="151">
        <f t="shared" si="58"/>
        <v>2390</v>
      </c>
      <c r="F298" s="152">
        <v>204</v>
      </c>
      <c r="G298" s="12">
        <f t="shared" ref="G298:G308" si="61">F298/E298*100</f>
        <v>8.535564853556485</v>
      </c>
      <c r="H298" s="12">
        <v>7.6</v>
      </c>
      <c r="I298" s="7">
        <v>800</v>
      </c>
      <c r="J298" s="7">
        <v>22510</v>
      </c>
      <c r="K298" s="7">
        <f t="shared" si="59"/>
        <v>23310</v>
      </c>
      <c r="L298" s="85"/>
    </row>
    <row r="299" spans="1:13">
      <c r="A299" s="197"/>
      <c r="B299" s="4" t="s">
        <v>89</v>
      </c>
      <c r="C299" s="7">
        <f t="shared" si="60"/>
        <v>420621</v>
      </c>
      <c r="D299" s="11">
        <f t="shared" ref="D299:D308" si="62">C299+E299</f>
        <v>423696</v>
      </c>
      <c r="E299" s="151">
        <v>3075</v>
      </c>
      <c r="F299" s="152">
        <v>292.01</v>
      </c>
      <c r="G299" s="12">
        <f t="shared" si="61"/>
        <v>9.4962601626016259</v>
      </c>
      <c r="H299" s="12">
        <v>7.6</v>
      </c>
      <c r="I299" s="7"/>
      <c r="J299" s="7">
        <v>5156</v>
      </c>
      <c r="K299" s="7">
        <f t="shared" si="59"/>
        <v>5156</v>
      </c>
      <c r="L299" s="85"/>
      <c r="M299" s="40"/>
    </row>
    <row r="300" spans="1:13">
      <c r="A300" s="197"/>
      <c r="B300" s="4" t="s">
        <v>90</v>
      </c>
      <c r="C300" s="7">
        <f t="shared" si="60"/>
        <v>423696</v>
      </c>
      <c r="D300" s="11">
        <f t="shared" si="62"/>
        <v>425902</v>
      </c>
      <c r="E300" s="151">
        <v>2206</v>
      </c>
      <c r="F300" s="152">
        <v>201</v>
      </c>
      <c r="G300" s="12">
        <f t="shared" si="61"/>
        <v>9.1115140525838623</v>
      </c>
      <c r="H300" s="12">
        <v>7.6</v>
      </c>
      <c r="I300" s="7"/>
      <c r="J300" s="7"/>
      <c r="K300" s="7">
        <f t="shared" si="59"/>
        <v>0</v>
      </c>
      <c r="L300" s="85"/>
    </row>
    <row r="301" spans="1:13">
      <c r="A301" s="197"/>
      <c r="B301" s="4" t="s">
        <v>91</v>
      </c>
      <c r="C301" s="7">
        <f t="shared" si="60"/>
        <v>425902</v>
      </c>
      <c r="D301" s="11">
        <f t="shared" si="62"/>
        <v>428468</v>
      </c>
      <c r="E301" s="151">
        <v>2566</v>
      </c>
      <c r="F301" s="152">
        <v>223</v>
      </c>
      <c r="G301" s="12">
        <f t="shared" si="61"/>
        <v>8.6905689789555733</v>
      </c>
      <c r="H301" s="12">
        <v>7.6</v>
      </c>
      <c r="I301" s="15"/>
      <c r="J301" s="15"/>
      <c r="K301" s="15">
        <f t="shared" si="59"/>
        <v>0</v>
      </c>
      <c r="L301" s="86"/>
    </row>
    <row r="302" spans="1:13">
      <c r="A302" s="197"/>
      <c r="B302" s="4" t="s">
        <v>92</v>
      </c>
      <c r="C302" s="7">
        <f t="shared" si="60"/>
        <v>428468</v>
      </c>
      <c r="D302" s="11">
        <f t="shared" si="62"/>
        <v>430182</v>
      </c>
      <c r="E302" s="151">
        <v>1714</v>
      </c>
      <c r="F302" s="152">
        <v>152.04</v>
      </c>
      <c r="G302" s="12">
        <f t="shared" si="61"/>
        <v>8.8704784130688434</v>
      </c>
      <c r="H302" s="12">
        <v>7.6</v>
      </c>
      <c r="I302" s="15"/>
      <c r="J302" s="15"/>
      <c r="K302" s="15">
        <f t="shared" si="59"/>
        <v>0</v>
      </c>
      <c r="L302" s="86"/>
    </row>
    <row r="303" spans="1:13">
      <c r="A303" s="197"/>
      <c r="B303" s="4" t="s">
        <v>93</v>
      </c>
      <c r="C303" s="7">
        <f t="shared" si="60"/>
        <v>430182</v>
      </c>
      <c r="D303" s="11">
        <f t="shared" si="62"/>
        <v>431962</v>
      </c>
      <c r="E303" s="151">
        <v>1780</v>
      </c>
      <c r="F303" s="152">
        <v>155</v>
      </c>
      <c r="G303" s="12">
        <f t="shared" si="61"/>
        <v>8.7078651685393265</v>
      </c>
      <c r="H303" s="12">
        <v>7.6</v>
      </c>
      <c r="I303" s="15"/>
      <c r="J303" s="15"/>
      <c r="K303" s="15">
        <f t="shared" si="59"/>
        <v>0</v>
      </c>
      <c r="L303" s="86"/>
    </row>
    <row r="304" spans="1:13">
      <c r="A304" s="197"/>
      <c r="B304" s="4" t="s">
        <v>94</v>
      </c>
      <c r="C304" s="7">
        <f t="shared" si="60"/>
        <v>431962</v>
      </c>
      <c r="D304" s="11">
        <f t="shared" si="62"/>
        <v>433177</v>
      </c>
      <c r="E304" s="151">
        <v>1215</v>
      </c>
      <c r="F304" s="152">
        <v>117</v>
      </c>
      <c r="G304" s="12">
        <f t="shared" si="61"/>
        <v>9.6296296296296298</v>
      </c>
      <c r="H304" s="12">
        <v>7.6</v>
      </c>
      <c r="I304" s="15"/>
      <c r="J304" s="15"/>
      <c r="K304" s="15">
        <f t="shared" si="59"/>
        <v>0</v>
      </c>
      <c r="L304" s="86"/>
    </row>
    <row r="305" spans="1:12">
      <c r="A305" s="197"/>
      <c r="B305" s="4" t="s">
        <v>95</v>
      </c>
      <c r="C305" s="7">
        <f t="shared" si="60"/>
        <v>433177</v>
      </c>
      <c r="D305" s="11">
        <f t="shared" si="62"/>
        <v>433714</v>
      </c>
      <c r="E305" s="151">
        <v>537</v>
      </c>
      <c r="F305" s="152">
        <v>60</v>
      </c>
      <c r="G305" s="12">
        <f t="shared" si="61"/>
        <v>11.173184357541899</v>
      </c>
      <c r="H305" s="12">
        <v>7.6</v>
      </c>
      <c r="I305" s="15"/>
      <c r="J305" s="15">
        <v>2607</v>
      </c>
      <c r="K305" s="15">
        <f t="shared" si="59"/>
        <v>2607</v>
      </c>
      <c r="L305" s="86"/>
    </row>
    <row r="306" spans="1:12">
      <c r="A306" s="197"/>
      <c r="B306" s="4" t="s">
        <v>96</v>
      </c>
      <c r="C306" s="7">
        <f t="shared" si="60"/>
        <v>433714</v>
      </c>
      <c r="D306" s="11">
        <f t="shared" si="62"/>
        <v>434145</v>
      </c>
      <c r="E306" s="151">
        <v>431</v>
      </c>
      <c r="F306" s="152">
        <v>53</v>
      </c>
      <c r="G306" s="12">
        <f t="shared" si="61"/>
        <v>12.296983758700696</v>
      </c>
      <c r="H306" s="12">
        <v>7.6</v>
      </c>
      <c r="I306" s="15"/>
      <c r="J306" s="15"/>
      <c r="K306" s="15">
        <f t="shared" si="59"/>
        <v>0</v>
      </c>
      <c r="L306" s="86"/>
    </row>
    <row r="307" spans="1:12">
      <c r="A307" s="197"/>
      <c r="B307" s="4" t="s">
        <v>97</v>
      </c>
      <c r="C307" s="7">
        <f t="shared" si="60"/>
        <v>434145</v>
      </c>
      <c r="D307" s="11">
        <f t="shared" si="62"/>
        <v>434979</v>
      </c>
      <c r="E307" s="151">
        <v>834</v>
      </c>
      <c r="F307" s="152">
        <v>81</v>
      </c>
      <c r="G307" s="12">
        <f t="shared" si="61"/>
        <v>9.7122302158273381</v>
      </c>
      <c r="H307" s="12">
        <v>7.6</v>
      </c>
      <c r="I307" s="7"/>
      <c r="J307" s="7"/>
      <c r="K307" s="7">
        <f t="shared" si="59"/>
        <v>0</v>
      </c>
      <c r="L307" s="85"/>
    </row>
    <row r="308" spans="1:12">
      <c r="A308" s="197"/>
      <c r="B308" s="4" t="s">
        <v>98</v>
      </c>
      <c r="C308" s="7">
        <f t="shared" si="60"/>
        <v>434979</v>
      </c>
      <c r="D308" s="11">
        <f t="shared" si="62"/>
        <v>435023</v>
      </c>
      <c r="E308" s="151">
        <v>44</v>
      </c>
      <c r="F308" s="152">
        <v>5</v>
      </c>
      <c r="G308" s="12">
        <f t="shared" si="61"/>
        <v>11.363636363636363</v>
      </c>
      <c r="H308" s="12">
        <v>7.6</v>
      </c>
      <c r="I308" s="7">
        <v>6013</v>
      </c>
      <c r="J308" s="7"/>
      <c r="K308" s="7">
        <f t="shared" si="59"/>
        <v>6013</v>
      </c>
      <c r="L308" s="85"/>
    </row>
    <row r="309" spans="1:12" ht="15.75" thickBot="1">
      <c r="A309" s="198"/>
      <c r="B309" s="87" t="s">
        <v>99</v>
      </c>
      <c r="C309" s="88"/>
      <c r="D309" s="89"/>
      <c r="E309" s="89">
        <f>SUM(E297:E308)</f>
        <v>19505</v>
      </c>
      <c r="F309" s="89">
        <f>SUM(F297:F308)</f>
        <v>1830.06</v>
      </c>
      <c r="G309" s="90">
        <f>F309/E309*100</f>
        <v>9.3825173032555753</v>
      </c>
      <c r="H309" s="91">
        <v>7.6</v>
      </c>
      <c r="I309" s="88">
        <f>SUM(I297:I308)</f>
        <v>8503</v>
      </c>
      <c r="J309" s="88">
        <f>SUM(J297:J308)</f>
        <v>30273</v>
      </c>
      <c r="K309" s="88">
        <f t="shared" si="59"/>
        <v>38776</v>
      </c>
      <c r="L309" s="92">
        <f>SUM(L297:L308)</f>
        <v>0</v>
      </c>
    </row>
    <row r="310" spans="1:12" ht="15.75" thickBot="1"/>
    <row r="311" spans="1:12" ht="18.75">
      <c r="A311" s="196" t="s">
        <v>21</v>
      </c>
      <c r="B311" s="65" t="s">
        <v>0</v>
      </c>
      <c r="C311" s="66" t="s">
        <v>21</v>
      </c>
      <c r="D311" s="67"/>
      <c r="E311" s="67"/>
      <c r="F311" s="67"/>
      <c r="G311" s="131" t="s">
        <v>147</v>
      </c>
      <c r="H311" s="67"/>
      <c r="I311" s="67"/>
      <c r="J311" s="67"/>
      <c r="K311" s="67"/>
      <c r="L311" s="68"/>
    </row>
    <row r="312" spans="1:12">
      <c r="A312" s="197"/>
      <c r="B312" s="20" t="s">
        <v>82</v>
      </c>
      <c r="C312" s="23" t="s">
        <v>3</v>
      </c>
      <c r="D312" s="22"/>
      <c r="E312" s="22"/>
      <c r="F312" s="22"/>
      <c r="G312" s="22"/>
      <c r="H312" s="22"/>
      <c r="I312" s="22"/>
      <c r="J312" s="22"/>
      <c r="K312" s="22"/>
      <c r="L312" s="69"/>
    </row>
    <row r="313" spans="1:12">
      <c r="A313" s="197"/>
      <c r="B313" s="20" t="s">
        <v>83</v>
      </c>
      <c r="C313" s="23" t="s">
        <v>86</v>
      </c>
      <c r="D313" s="22"/>
      <c r="E313" s="22"/>
      <c r="F313" s="22"/>
      <c r="G313" s="22"/>
      <c r="H313" s="22"/>
      <c r="I313" s="22"/>
      <c r="J313" s="22"/>
      <c r="K313" s="22"/>
      <c r="L313" s="69"/>
    </row>
    <row r="314" spans="1:12">
      <c r="A314" s="197"/>
      <c r="B314" s="20" t="s">
        <v>1</v>
      </c>
      <c r="C314" s="26">
        <v>9405</v>
      </c>
      <c r="D314" s="22"/>
      <c r="E314" s="22"/>
      <c r="F314" s="22"/>
      <c r="G314" s="22"/>
      <c r="H314" s="22"/>
      <c r="I314" s="22"/>
      <c r="J314" s="22"/>
      <c r="K314" s="22"/>
      <c r="L314" s="69"/>
    </row>
    <row r="315" spans="1:12">
      <c r="A315" s="197"/>
      <c r="B315" s="20" t="s">
        <v>84</v>
      </c>
      <c r="C315" s="29" t="s">
        <v>15</v>
      </c>
      <c r="D315" s="22"/>
      <c r="E315" s="22"/>
      <c r="F315" s="22"/>
      <c r="G315" s="22"/>
      <c r="H315" s="22"/>
      <c r="I315" s="22"/>
      <c r="J315" s="22"/>
      <c r="K315" s="22"/>
      <c r="L315" s="69"/>
    </row>
    <row r="316" spans="1:12">
      <c r="A316" s="197"/>
      <c r="B316" s="20" t="s">
        <v>85</v>
      </c>
      <c r="C316" s="26">
        <v>2012</v>
      </c>
      <c r="D316" s="22"/>
      <c r="E316" s="22"/>
      <c r="F316" s="22"/>
      <c r="G316" s="22"/>
      <c r="H316" s="22"/>
      <c r="I316" s="22"/>
      <c r="J316" s="22"/>
      <c r="K316" s="22"/>
      <c r="L316" s="69"/>
    </row>
    <row r="317" spans="1:12">
      <c r="A317" s="197"/>
      <c r="B317" s="18"/>
      <c r="C317" s="24"/>
      <c r="D317" s="24"/>
      <c r="E317" s="24"/>
      <c r="F317" s="24"/>
      <c r="G317" s="24"/>
      <c r="H317" s="24"/>
      <c r="I317" s="24"/>
      <c r="J317" s="24"/>
      <c r="K317" s="24"/>
      <c r="L317" s="70"/>
    </row>
    <row r="318" spans="1:12" ht="75">
      <c r="A318" s="197"/>
      <c r="B318" s="27"/>
      <c r="C318" s="28" t="s">
        <v>100</v>
      </c>
      <c r="D318" s="28" t="s">
        <v>101</v>
      </c>
      <c r="E318" s="28" t="s">
        <v>103</v>
      </c>
      <c r="F318" s="28" t="s">
        <v>104</v>
      </c>
      <c r="G318" s="28" t="s">
        <v>107</v>
      </c>
      <c r="H318" s="28" t="s">
        <v>105</v>
      </c>
      <c r="I318" s="28" t="s">
        <v>102</v>
      </c>
      <c r="J318" s="28" t="s">
        <v>108</v>
      </c>
      <c r="K318" s="28" t="s">
        <v>109</v>
      </c>
      <c r="L318" s="71" t="s">
        <v>106</v>
      </c>
    </row>
    <row r="319" spans="1:12">
      <c r="A319" s="197"/>
      <c r="B319" s="4" t="s">
        <v>87</v>
      </c>
      <c r="C319" s="7">
        <v>468156</v>
      </c>
      <c r="D319" s="11">
        <v>472014</v>
      </c>
      <c r="E319" s="151">
        <f t="shared" ref="E319:E320" si="63">SUM(D319-C319)</f>
        <v>3858</v>
      </c>
      <c r="F319" s="152">
        <v>337.01</v>
      </c>
      <c r="G319" s="12">
        <f>F319/E319*100</f>
        <v>8.7353551062726797</v>
      </c>
      <c r="H319" s="12">
        <v>7.8</v>
      </c>
      <c r="I319" s="7"/>
      <c r="J319" s="7"/>
      <c r="K319" s="7">
        <f t="shared" ref="K319:K331" si="64">I319+J319</f>
        <v>0</v>
      </c>
      <c r="L319" s="85"/>
    </row>
    <row r="320" spans="1:12">
      <c r="A320" s="197"/>
      <c r="B320" s="4" t="s">
        <v>88</v>
      </c>
      <c r="C320" s="7">
        <f t="shared" ref="C320:C330" si="65">D319</f>
        <v>472014</v>
      </c>
      <c r="D320" s="11">
        <v>477020</v>
      </c>
      <c r="E320" s="151">
        <f t="shared" si="63"/>
        <v>5006</v>
      </c>
      <c r="F320" s="152">
        <v>436.53</v>
      </c>
      <c r="G320" s="12">
        <f t="shared" ref="G320:G330" si="66">F320/E320*100</f>
        <v>8.7201358369956044</v>
      </c>
      <c r="H320" s="12">
        <v>7.8</v>
      </c>
      <c r="I320" s="7"/>
      <c r="J320" s="7"/>
      <c r="K320" s="7">
        <f t="shared" si="64"/>
        <v>0</v>
      </c>
      <c r="L320" s="85"/>
    </row>
    <row r="321" spans="1:12">
      <c r="A321" s="197"/>
      <c r="B321" s="4" t="s">
        <v>89</v>
      </c>
      <c r="C321" s="7">
        <f t="shared" si="65"/>
        <v>477020</v>
      </c>
      <c r="D321" s="11">
        <f t="shared" ref="D321:D330" si="67">C321+E321</f>
        <v>479772</v>
      </c>
      <c r="E321" s="151">
        <v>2752</v>
      </c>
      <c r="F321" s="152">
        <v>252.84</v>
      </c>
      <c r="G321" s="12">
        <f t="shared" si="66"/>
        <v>9.1875</v>
      </c>
      <c r="H321" s="12">
        <v>7.8</v>
      </c>
      <c r="I321" s="7">
        <v>5706</v>
      </c>
      <c r="J321" s="7">
        <v>8174</v>
      </c>
      <c r="K321" s="7">
        <f t="shared" si="64"/>
        <v>13880</v>
      </c>
      <c r="L321" s="85"/>
    </row>
    <row r="322" spans="1:12">
      <c r="A322" s="197"/>
      <c r="B322" s="4" t="s">
        <v>90</v>
      </c>
      <c r="C322" s="7">
        <f t="shared" si="65"/>
        <v>479772</v>
      </c>
      <c r="D322" s="11">
        <f t="shared" si="67"/>
        <v>482230</v>
      </c>
      <c r="E322" s="151">
        <v>2458</v>
      </c>
      <c r="F322" s="152">
        <v>218</v>
      </c>
      <c r="G322" s="12">
        <f t="shared" si="66"/>
        <v>8.868999186330349</v>
      </c>
      <c r="H322" s="12">
        <v>7.8</v>
      </c>
      <c r="I322" s="7"/>
      <c r="J322" s="7"/>
      <c r="K322" s="7">
        <f t="shared" si="64"/>
        <v>0</v>
      </c>
      <c r="L322" s="85"/>
    </row>
    <row r="323" spans="1:12">
      <c r="A323" s="197"/>
      <c r="B323" s="4" t="s">
        <v>91</v>
      </c>
      <c r="C323" s="7">
        <f t="shared" si="65"/>
        <v>482230</v>
      </c>
      <c r="D323" s="11">
        <f t="shared" si="67"/>
        <v>487920</v>
      </c>
      <c r="E323" s="151">
        <v>5690</v>
      </c>
      <c r="F323" s="152">
        <v>459.04</v>
      </c>
      <c r="G323" s="12">
        <f t="shared" si="66"/>
        <v>8.0674868189806688</v>
      </c>
      <c r="H323" s="12">
        <v>7.8</v>
      </c>
      <c r="I323" s="15"/>
      <c r="J323" s="15"/>
      <c r="K323" s="15">
        <f t="shared" si="64"/>
        <v>0</v>
      </c>
      <c r="L323" s="86"/>
    </row>
    <row r="324" spans="1:12">
      <c r="A324" s="197"/>
      <c r="B324" s="4" t="s">
        <v>92</v>
      </c>
      <c r="C324" s="7">
        <f t="shared" si="65"/>
        <v>487920</v>
      </c>
      <c r="D324" s="11">
        <f t="shared" si="67"/>
        <v>490920</v>
      </c>
      <c r="E324" s="151">
        <v>3000</v>
      </c>
      <c r="F324" s="152">
        <v>251</v>
      </c>
      <c r="G324" s="12">
        <f t="shared" si="66"/>
        <v>8.3666666666666671</v>
      </c>
      <c r="H324" s="12">
        <v>7.8</v>
      </c>
      <c r="I324" s="15"/>
      <c r="J324" s="15">
        <v>1380</v>
      </c>
      <c r="K324" s="15">
        <f t="shared" si="64"/>
        <v>1380</v>
      </c>
      <c r="L324" s="86"/>
    </row>
    <row r="325" spans="1:12">
      <c r="A325" s="197"/>
      <c r="B325" s="4" t="s">
        <v>93</v>
      </c>
      <c r="C325" s="7">
        <f t="shared" si="65"/>
        <v>490920</v>
      </c>
      <c r="D325" s="11">
        <f t="shared" si="67"/>
        <v>496377</v>
      </c>
      <c r="E325" s="151">
        <v>5457</v>
      </c>
      <c r="F325" s="152">
        <v>447.4</v>
      </c>
      <c r="G325" s="12">
        <f t="shared" si="66"/>
        <v>8.1986439435587304</v>
      </c>
      <c r="H325" s="12">
        <v>7.8</v>
      </c>
      <c r="I325" s="15"/>
      <c r="J325" s="15"/>
      <c r="K325" s="15">
        <f t="shared" si="64"/>
        <v>0</v>
      </c>
      <c r="L325" s="86"/>
    </row>
    <row r="326" spans="1:12">
      <c r="A326" s="197"/>
      <c r="B326" s="4" t="s">
        <v>94</v>
      </c>
      <c r="C326" s="7">
        <f t="shared" si="65"/>
        <v>496377</v>
      </c>
      <c r="D326" s="11">
        <f t="shared" si="67"/>
        <v>501405</v>
      </c>
      <c r="E326" s="151">
        <v>5028</v>
      </c>
      <c r="F326" s="152">
        <v>411.15</v>
      </c>
      <c r="G326" s="12">
        <f t="shared" si="66"/>
        <v>8.1772076372315023</v>
      </c>
      <c r="H326" s="12">
        <v>7.8</v>
      </c>
      <c r="I326" s="15"/>
      <c r="J326" s="15"/>
      <c r="K326" s="15">
        <f t="shared" si="64"/>
        <v>0</v>
      </c>
      <c r="L326" s="86"/>
    </row>
    <row r="327" spans="1:12">
      <c r="A327" s="197"/>
      <c r="B327" s="4" t="s">
        <v>95</v>
      </c>
      <c r="C327" s="7">
        <f t="shared" si="65"/>
        <v>501405</v>
      </c>
      <c r="D327" s="11">
        <f t="shared" si="67"/>
        <v>502935</v>
      </c>
      <c r="E327" s="151">
        <v>1530</v>
      </c>
      <c r="F327" s="152">
        <v>133.02000000000001</v>
      </c>
      <c r="G327" s="12">
        <f t="shared" si="66"/>
        <v>8.6941176470588246</v>
      </c>
      <c r="H327" s="12">
        <v>7.8</v>
      </c>
      <c r="I327" s="15">
        <v>21214</v>
      </c>
      <c r="J327" s="15"/>
      <c r="K327" s="15">
        <f t="shared" si="64"/>
        <v>21214</v>
      </c>
      <c r="L327" s="86"/>
    </row>
    <row r="328" spans="1:12">
      <c r="A328" s="197"/>
      <c r="B328" s="4" t="s">
        <v>96</v>
      </c>
      <c r="C328" s="7">
        <f t="shared" si="65"/>
        <v>502935</v>
      </c>
      <c r="D328" s="11">
        <f t="shared" si="67"/>
        <v>506823</v>
      </c>
      <c r="E328" s="151">
        <v>3888</v>
      </c>
      <c r="F328" s="152">
        <v>328.02</v>
      </c>
      <c r="G328" s="12">
        <f t="shared" si="66"/>
        <v>8.4367283950617278</v>
      </c>
      <c r="H328" s="12">
        <v>7.8</v>
      </c>
      <c r="I328" s="15">
        <v>2471</v>
      </c>
      <c r="J328" s="15"/>
      <c r="K328" s="15">
        <f t="shared" si="64"/>
        <v>2471</v>
      </c>
      <c r="L328" s="86"/>
    </row>
    <row r="329" spans="1:12">
      <c r="A329" s="197"/>
      <c r="B329" s="4" t="s">
        <v>97</v>
      </c>
      <c r="C329" s="7">
        <f t="shared" si="65"/>
        <v>506823</v>
      </c>
      <c r="D329" s="11">
        <f t="shared" si="67"/>
        <v>509592</v>
      </c>
      <c r="E329" s="151">
        <v>2769</v>
      </c>
      <c r="F329" s="152">
        <v>259.01</v>
      </c>
      <c r="G329" s="12">
        <f t="shared" si="66"/>
        <v>9.3539183820873966</v>
      </c>
      <c r="H329" s="12">
        <v>7.8</v>
      </c>
      <c r="I329" s="7"/>
      <c r="J329" s="7"/>
      <c r="K329" s="7">
        <f t="shared" si="64"/>
        <v>0</v>
      </c>
      <c r="L329" s="85"/>
    </row>
    <row r="330" spans="1:12">
      <c r="A330" s="197"/>
      <c r="B330" s="4" t="s">
        <v>98</v>
      </c>
      <c r="C330" s="7">
        <f t="shared" si="65"/>
        <v>509592</v>
      </c>
      <c r="D330" s="11">
        <f t="shared" si="67"/>
        <v>512195</v>
      </c>
      <c r="E330" s="151">
        <v>2603</v>
      </c>
      <c r="F330" s="152">
        <v>236</v>
      </c>
      <c r="G330" s="12">
        <f t="shared" si="66"/>
        <v>9.0664617748751439</v>
      </c>
      <c r="H330" s="12">
        <v>7.8</v>
      </c>
      <c r="I330" s="7"/>
      <c r="J330" s="7"/>
      <c r="K330" s="7">
        <f t="shared" si="64"/>
        <v>0</v>
      </c>
      <c r="L330" s="85"/>
    </row>
    <row r="331" spans="1:12" ht="15.75" thickBot="1">
      <c r="A331" s="198"/>
      <c r="B331" s="87" t="s">
        <v>99</v>
      </c>
      <c r="C331" s="88"/>
      <c r="D331" s="89"/>
      <c r="E331" s="89">
        <f>SUM(E319:E330)</f>
        <v>44039</v>
      </c>
      <c r="F331" s="89">
        <f>SUM(F319:F330)</f>
        <v>3769.0199999999995</v>
      </c>
      <c r="G331" s="90">
        <f>F331/E331*100</f>
        <v>8.5583687186357533</v>
      </c>
      <c r="H331" s="91">
        <v>7.8</v>
      </c>
      <c r="I331" s="88">
        <f>SUM(I319:I330)</f>
        <v>29391</v>
      </c>
      <c r="J331" s="88">
        <f>SUM(J319:J330)</f>
        <v>9554</v>
      </c>
      <c r="K331" s="88">
        <f t="shared" si="64"/>
        <v>38945</v>
      </c>
      <c r="L331" s="92">
        <f>SUM(L319:L330)</f>
        <v>0</v>
      </c>
    </row>
    <row r="332" spans="1:12" ht="15.75" thickBot="1"/>
    <row r="333" spans="1:12" ht="18.75">
      <c r="A333" s="196" t="s">
        <v>22</v>
      </c>
      <c r="B333" s="65" t="s">
        <v>0</v>
      </c>
      <c r="C333" s="66" t="s">
        <v>22</v>
      </c>
      <c r="D333" s="67"/>
      <c r="E333" s="67"/>
      <c r="F333" s="67"/>
      <c r="G333" s="131" t="s">
        <v>144</v>
      </c>
      <c r="H333" s="67"/>
      <c r="I333" s="67"/>
      <c r="J333" s="67"/>
      <c r="K333" s="67"/>
      <c r="L333" s="68"/>
    </row>
    <row r="334" spans="1:12">
      <c r="A334" s="197"/>
      <c r="B334" s="20" t="s">
        <v>82</v>
      </c>
      <c r="C334" s="23" t="s">
        <v>3</v>
      </c>
      <c r="D334" s="22"/>
      <c r="E334" s="22"/>
      <c r="F334" s="22"/>
      <c r="G334" s="22"/>
      <c r="H334" s="22"/>
      <c r="I334" s="22"/>
      <c r="J334" s="22"/>
      <c r="K334" s="22"/>
      <c r="L334" s="69"/>
    </row>
    <row r="335" spans="1:12">
      <c r="A335" s="197"/>
      <c r="B335" s="20" t="s">
        <v>83</v>
      </c>
      <c r="C335" s="23" t="s">
        <v>86</v>
      </c>
      <c r="D335" s="22"/>
      <c r="E335" s="22"/>
      <c r="F335" s="22"/>
      <c r="G335" s="22"/>
      <c r="H335" s="22"/>
      <c r="I335" s="22"/>
      <c r="J335" s="22"/>
      <c r="K335" s="22"/>
      <c r="L335" s="69"/>
    </row>
    <row r="336" spans="1:12">
      <c r="A336" s="197"/>
      <c r="B336" s="20" t="s">
        <v>1</v>
      </c>
      <c r="C336" s="26">
        <v>9405</v>
      </c>
      <c r="D336" s="22"/>
      <c r="E336" s="22"/>
      <c r="F336" s="22"/>
      <c r="G336" s="22"/>
      <c r="H336" s="22"/>
      <c r="I336" s="22"/>
      <c r="J336" s="22"/>
      <c r="K336" s="22"/>
      <c r="L336" s="69"/>
    </row>
    <row r="337" spans="1:12">
      <c r="A337" s="197"/>
      <c r="B337" s="20" t="s">
        <v>84</v>
      </c>
      <c r="C337" s="29" t="s">
        <v>15</v>
      </c>
      <c r="D337" s="22"/>
      <c r="E337" s="22"/>
      <c r="F337" s="22"/>
      <c r="G337" s="22"/>
      <c r="H337" s="22"/>
      <c r="I337" s="22"/>
      <c r="J337" s="22"/>
      <c r="K337" s="22"/>
      <c r="L337" s="69"/>
    </row>
    <row r="338" spans="1:12">
      <c r="A338" s="197"/>
      <c r="B338" s="20" t="s">
        <v>85</v>
      </c>
      <c r="C338" s="26">
        <v>2001</v>
      </c>
      <c r="D338" s="22"/>
      <c r="E338" s="22"/>
      <c r="F338" s="22"/>
      <c r="G338" s="22"/>
      <c r="H338" s="22"/>
      <c r="I338" s="22"/>
      <c r="J338" s="22"/>
      <c r="K338" s="22"/>
      <c r="L338" s="69"/>
    </row>
    <row r="339" spans="1:12">
      <c r="A339" s="197"/>
      <c r="B339" s="18"/>
      <c r="C339" s="24"/>
      <c r="D339" s="24"/>
      <c r="E339" s="24"/>
      <c r="F339" s="24"/>
      <c r="G339" s="24"/>
      <c r="H339" s="24"/>
      <c r="I339" s="24"/>
      <c r="J339" s="24"/>
      <c r="K339" s="24"/>
      <c r="L339" s="70"/>
    </row>
    <row r="340" spans="1:12" ht="75">
      <c r="A340" s="197"/>
      <c r="B340" s="27"/>
      <c r="C340" s="28" t="s">
        <v>100</v>
      </c>
      <c r="D340" s="28" t="s">
        <v>101</v>
      </c>
      <c r="E340" s="28" t="s">
        <v>103</v>
      </c>
      <c r="F340" s="28" t="s">
        <v>104</v>
      </c>
      <c r="G340" s="28" t="s">
        <v>107</v>
      </c>
      <c r="H340" s="28" t="s">
        <v>105</v>
      </c>
      <c r="I340" s="28" t="s">
        <v>102</v>
      </c>
      <c r="J340" s="28" t="s">
        <v>108</v>
      </c>
      <c r="K340" s="28" t="s">
        <v>109</v>
      </c>
      <c r="L340" s="71" t="s">
        <v>106</v>
      </c>
    </row>
    <row r="341" spans="1:12">
      <c r="A341" s="197"/>
      <c r="B341" s="4" t="s">
        <v>87</v>
      </c>
      <c r="C341" s="7">
        <v>510347</v>
      </c>
      <c r="D341" s="11">
        <v>510743</v>
      </c>
      <c r="E341" s="151">
        <f t="shared" ref="E341" si="68">SUM(D341-C341)</f>
        <v>396</v>
      </c>
      <c r="F341" s="152">
        <v>50</v>
      </c>
      <c r="G341" s="12">
        <f>F341/E341*100</f>
        <v>12.626262626262626</v>
      </c>
      <c r="H341" s="12">
        <v>10.9</v>
      </c>
      <c r="I341" s="7"/>
      <c r="J341" s="7"/>
      <c r="K341" s="7">
        <f t="shared" ref="K341:K353" si="69">I341+J341</f>
        <v>0</v>
      </c>
      <c r="L341" s="85"/>
    </row>
    <row r="342" spans="1:12">
      <c r="A342" s="197"/>
      <c r="B342" s="4" t="s">
        <v>88</v>
      </c>
      <c r="C342" s="7">
        <f>D341</f>
        <v>510743</v>
      </c>
      <c r="D342" s="11" t="e">
        <f t="shared" ref="D342:D352" si="70">C342+E342</f>
        <v>#VALUE!</v>
      </c>
      <c r="E342" s="11" t="s">
        <v>175</v>
      </c>
      <c r="F342" s="152"/>
      <c r="G342" s="12" t="e">
        <f t="shared" ref="G342:G352" si="71">F342/E342*100</f>
        <v>#VALUE!</v>
      </c>
      <c r="H342" s="12">
        <v>10.9</v>
      </c>
      <c r="I342" s="7"/>
      <c r="J342" s="7"/>
      <c r="K342" s="7">
        <f t="shared" si="69"/>
        <v>0</v>
      </c>
      <c r="L342" s="85"/>
    </row>
    <row r="343" spans="1:12">
      <c r="A343" s="197"/>
      <c r="B343" s="4" t="s">
        <v>89</v>
      </c>
      <c r="C343" s="7" t="e">
        <f t="shared" ref="C343:C352" si="72">D342</f>
        <v>#VALUE!</v>
      </c>
      <c r="D343" s="11" t="e">
        <f t="shared" si="70"/>
        <v>#VALUE!</v>
      </c>
      <c r="E343" s="11"/>
      <c r="F343" s="152"/>
      <c r="G343" s="12" t="e">
        <f t="shared" si="71"/>
        <v>#DIV/0!</v>
      </c>
      <c r="H343" s="12">
        <v>10.9</v>
      </c>
      <c r="I343" s="7"/>
      <c r="J343" s="7"/>
      <c r="K343" s="7">
        <f t="shared" si="69"/>
        <v>0</v>
      </c>
      <c r="L343" s="85"/>
    </row>
    <row r="344" spans="1:12">
      <c r="A344" s="197"/>
      <c r="B344" s="4" t="s">
        <v>90</v>
      </c>
      <c r="C344" s="7" t="e">
        <f t="shared" si="72"/>
        <v>#VALUE!</v>
      </c>
      <c r="D344" s="11" t="e">
        <f t="shared" si="70"/>
        <v>#VALUE!</v>
      </c>
      <c r="E344" s="11"/>
      <c r="F344" s="152"/>
      <c r="G344" s="12" t="e">
        <f t="shared" si="71"/>
        <v>#DIV/0!</v>
      </c>
      <c r="H344" s="12">
        <v>10.9</v>
      </c>
      <c r="I344" s="7"/>
      <c r="J344" s="7"/>
      <c r="K344" s="7">
        <f t="shared" si="69"/>
        <v>0</v>
      </c>
      <c r="L344" s="85"/>
    </row>
    <row r="345" spans="1:12">
      <c r="A345" s="197"/>
      <c r="B345" s="4" t="s">
        <v>91</v>
      </c>
      <c r="C345" s="7" t="e">
        <f t="shared" si="72"/>
        <v>#VALUE!</v>
      </c>
      <c r="D345" s="11" t="e">
        <f t="shared" si="70"/>
        <v>#VALUE!</v>
      </c>
      <c r="E345" s="11"/>
      <c r="F345" s="152"/>
      <c r="G345" s="12" t="e">
        <f t="shared" si="71"/>
        <v>#DIV/0!</v>
      </c>
      <c r="H345" s="12">
        <v>10.9</v>
      </c>
      <c r="I345" s="15"/>
      <c r="J345" s="15"/>
      <c r="K345" s="15">
        <f t="shared" si="69"/>
        <v>0</v>
      </c>
      <c r="L345" s="86"/>
    </row>
    <row r="346" spans="1:12">
      <c r="A346" s="197"/>
      <c r="B346" s="4" t="s">
        <v>92</v>
      </c>
      <c r="C346" s="7" t="e">
        <f t="shared" si="72"/>
        <v>#VALUE!</v>
      </c>
      <c r="D346" s="11" t="e">
        <f t="shared" si="70"/>
        <v>#VALUE!</v>
      </c>
      <c r="E346" s="11"/>
      <c r="F346" s="152"/>
      <c r="G346" s="12" t="e">
        <f t="shared" si="71"/>
        <v>#DIV/0!</v>
      </c>
      <c r="H346" s="12">
        <v>10.9</v>
      </c>
      <c r="I346" s="15"/>
      <c r="J346" s="15"/>
      <c r="K346" s="15">
        <f t="shared" si="69"/>
        <v>0</v>
      </c>
      <c r="L346" s="86"/>
    </row>
    <row r="347" spans="1:12">
      <c r="A347" s="197"/>
      <c r="B347" s="4" t="s">
        <v>93</v>
      </c>
      <c r="C347" s="7" t="e">
        <f t="shared" si="72"/>
        <v>#VALUE!</v>
      </c>
      <c r="D347" s="11" t="e">
        <f t="shared" si="70"/>
        <v>#VALUE!</v>
      </c>
      <c r="E347" s="11"/>
      <c r="F347" s="152"/>
      <c r="G347" s="12" t="e">
        <f t="shared" si="71"/>
        <v>#DIV/0!</v>
      </c>
      <c r="H347" s="12">
        <v>10.9</v>
      </c>
      <c r="I347" s="15"/>
      <c r="J347" s="15"/>
      <c r="K347" s="15">
        <f t="shared" si="69"/>
        <v>0</v>
      </c>
      <c r="L347" s="86"/>
    </row>
    <row r="348" spans="1:12">
      <c r="A348" s="197"/>
      <c r="B348" s="4" t="s">
        <v>94</v>
      </c>
      <c r="C348" s="7" t="e">
        <f t="shared" si="72"/>
        <v>#VALUE!</v>
      </c>
      <c r="D348" s="11" t="e">
        <f t="shared" si="70"/>
        <v>#VALUE!</v>
      </c>
      <c r="E348" s="11"/>
      <c r="F348" s="152"/>
      <c r="G348" s="12" t="e">
        <f t="shared" si="71"/>
        <v>#DIV/0!</v>
      </c>
      <c r="H348" s="12">
        <v>10.9</v>
      </c>
      <c r="I348" s="15"/>
      <c r="J348" s="15"/>
      <c r="K348" s="15">
        <f t="shared" si="69"/>
        <v>0</v>
      </c>
      <c r="L348" s="86"/>
    </row>
    <row r="349" spans="1:12">
      <c r="A349" s="197"/>
      <c r="B349" s="4" t="s">
        <v>95</v>
      </c>
      <c r="C349" s="7" t="e">
        <f t="shared" si="72"/>
        <v>#VALUE!</v>
      </c>
      <c r="D349" s="11" t="e">
        <f t="shared" si="70"/>
        <v>#VALUE!</v>
      </c>
      <c r="E349" s="11"/>
      <c r="F349" s="152"/>
      <c r="G349" s="12" t="e">
        <f t="shared" si="71"/>
        <v>#DIV/0!</v>
      </c>
      <c r="H349" s="12">
        <v>10.9</v>
      </c>
      <c r="I349" s="15"/>
      <c r="J349" s="15"/>
      <c r="K349" s="15">
        <f t="shared" si="69"/>
        <v>0</v>
      </c>
      <c r="L349" s="86"/>
    </row>
    <row r="350" spans="1:12">
      <c r="A350" s="197"/>
      <c r="B350" s="4" t="s">
        <v>96</v>
      </c>
      <c r="C350" s="7" t="e">
        <f t="shared" si="72"/>
        <v>#VALUE!</v>
      </c>
      <c r="D350" s="11" t="e">
        <f t="shared" si="70"/>
        <v>#VALUE!</v>
      </c>
      <c r="E350" s="11"/>
      <c r="F350" s="152"/>
      <c r="G350" s="12" t="e">
        <f t="shared" si="71"/>
        <v>#DIV/0!</v>
      </c>
      <c r="H350" s="12">
        <v>10.9</v>
      </c>
      <c r="I350" s="15"/>
      <c r="J350" s="15"/>
      <c r="K350" s="15">
        <f t="shared" si="69"/>
        <v>0</v>
      </c>
      <c r="L350" s="86"/>
    </row>
    <row r="351" spans="1:12">
      <c r="A351" s="197"/>
      <c r="B351" s="4" t="s">
        <v>97</v>
      </c>
      <c r="C351" s="7" t="e">
        <f t="shared" si="72"/>
        <v>#VALUE!</v>
      </c>
      <c r="D351" s="11" t="e">
        <f t="shared" si="70"/>
        <v>#VALUE!</v>
      </c>
      <c r="E351" s="11"/>
      <c r="F351" s="152"/>
      <c r="G351" s="12" t="e">
        <f t="shared" si="71"/>
        <v>#DIV/0!</v>
      </c>
      <c r="H351" s="12">
        <v>10.9</v>
      </c>
      <c r="I351" s="7"/>
      <c r="J351" s="7"/>
      <c r="K351" s="7">
        <f t="shared" si="69"/>
        <v>0</v>
      </c>
      <c r="L351" s="85"/>
    </row>
    <row r="352" spans="1:12">
      <c r="A352" s="197"/>
      <c r="B352" s="4" t="s">
        <v>98</v>
      </c>
      <c r="C352" s="7" t="e">
        <f t="shared" si="72"/>
        <v>#VALUE!</v>
      </c>
      <c r="D352" s="11" t="e">
        <f t="shared" si="70"/>
        <v>#VALUE!</v>
      </c>
      <c r="E352" s="11"/>
      <c r="F352" s="152"/>
      <c r="G352" s="12" t="e">
        <f t="shared" si="71"/>
        <v>#DIV/0!</v>
      </c>
      <c r="H352" s="12">
        <v>10.9</v>
      </c>
      <c r="I352" s="7"/>
      <c r="J352" s="7"/>
      <c r="K352" s="7">
        <f t="shared" si="69"/>
        <v>0</v>
      </c>
      <c r="L352" s="85"/>
    </row>
    <row r="353" spans="1:13" ht="15.75" thickBot="1">
      <c r="A353" s="198"/>
      <c r="B353" s="87" t="s">
        <v>99</v>
      </c>
      <c r="C353" s="88"/>
      <c r="D353" s="89"/>
      <c r="E353" s="89">
        <f>SUM(E341:E352)</f>
        <v>396</v>
      </c>
      <c r="F353" s="89">
        <f>SUM(F341:F352)</f>
        <v>50</v>
      </c>
      <c r="G353" s="90">
        <f>F353/E353*100</f>
        <v>12.626262626262626</v>
      </c>
      <c r="H353" s="91">
        <v>10.9</v>
      </c>
      <c r="I353" s="88">
        <f>SUM(I341:I352)</f>
        <v>0</v>
      </c>
      <c r="J353" s="88">
        <f>SUM(J341:J352)</f>
        <v>0</v>
      </c>
      <c r="K353" s="88">
        <f t="shared" si="69"/>
        <v>0</v>
      </c>
      <c r="L353" s="92">
        <f>SUM(L341:L352)</f>
        <v>0</v>
      </c>
    </row>
    <row r="354" spans="1:13" ht="15.75" thickBot="1"/>
    <row r="355" spans="1:13" ht="18.75">
      <c r="A355" s="196" t="s">
        <v>23</v>
      </c>
      <c r="B355" s="65" t="s">
        <v>0</v>
      </c>
      <c r="C355" s="66" t="s">
        <v>23</v>
      </c>
      <c r="D355" s="67"/>
      <c r="E355" s="67"/>
      <c r="F355" s="67"/>
      <c r="G355" s="131" t="s">
        <v>147</v>
      </c>
      <c r="H355" s="67"/>
      <c r="I355" s="67"/>
      <c r="J355" s="67"/>
      <c r="K355" s="67"/>
      <c r="L355" s="68"/>
    </row>
    <row r="356" spans="1:13">
      <c r="A356" s="197"/>
      <c r="B356" s="20" t="s">
        <v>82</v>
      </c>
      <c r="C356" s="23" t="s">
        <v>3</v>
      </c>
      <c r="D356" s="22"/>
      <c r="E356" s="22"/>
      <c r="F356" s="22"/>
      <c r="G356" s="22"/>
      <c r="H356" s="22"/>
      <c r="I356" s="22"/>
      <c r="J356" s="22"/>
      <c r="K356" s="22"/>
      <c r="L356" s="69"/>
    </row>
    <row r="357" spans="1:13">
      <c r="A357" s="197"/>
      <c r="B357" s="20" t="s">
        <v>83</v>
      </c>
      <c r="C357" s="23" t="s">
        <v>86</v>
      </c>
      <c r="D357" s="22"/>
      <c r="E357" s="22"/>
      <c r="F357" s="22"/>
      <c r="G357" s="22"/>
      <c r="H357" s="22"/>
      <c r="I357" s="22"/>
      <c r="J357" s="22"/>
      <c r="K357" s="22"/>
      <c r="L357" s="69"/>
      <c r="M357" s="132" t="s">
        <v>148</v>
      </c>
    </row>
    <row r="358" spans="1:13">
      <c r="A358" s="197"/>
      <c r="B358" s="20" t="s">
        <v>1</v>
      </c>
      <c r="C358" s="26">
        <v>9405</v>
      </c>
      <c r="D358" s="22"/>
      <c r="E358" s="22"/>
      <c r="F358" s="22"/>
      <c r="G358" s="22"/>
      <c r="H358" s="22"/>
      <c r="I358" s="22"/>
      <c r="J358" s="22"/>
      <c r="K358" s="22"/>
      <c r="L358" s="69"/>
    </row>
    <row r="359" spans="1:13">
      <c r="A359" s="197"/>
      <c r="B359" s="20" t="s">
        <v>84</v>
      </c>
      <c r="C359" s="29" t="s">
        <v>15</v>
      </c>
      <c r="D359" s="22"/>
      <c r="E359" s="22"/>
      <c r="F359" s="22"/>
      <c r="G359" s="22"/>
      <c r="H359" s="22"/>
      <c r="I359" s="22"/>
      <c r="J359" s="22"/>
      <c r="K359" s="22"/>
      <c r="L359" s="69"/>
    </row>
    <row r="360" spans="1:13">
      <c r="A360" s="197"/>
      <c r="B360" s="20" t="s">
        <v>85</v>
      </c>
      <c r="C360" s="26">
        <v>2015</v>
      </c>
      <c r="D360" s="22"/>
      <c r="E360" s="22"/>
      <c r="F360" s="22"/>
      <c r="G360" s="22"/>
      <c r="H360" s="22"/>
      <c r="I360" s="22"/>
      <c r="J360" s="22"/>
      <c r="K360" s="22"/>
      <c r="L360" s="69"/>
    </row>
    <row r="361" spans="1:13">
      <c r="A361" s="197"/>
      <c r="B361" s="18"/>
      <c r="C361" s="24"/>
      <c r="D361" s="24"/>
      <c r="E361" s="24"/>
      <c r="F361" s="24"/>
      <c r="G361" s="24"/>
      <c r="H361" s="24"/>
      <c r="I361" s="24"/>
      <c r="J361" s="24"/>
      <c r="K361" s="24"/>
      <c r="L361" s="70"/>
    </row>
    <row r="362" spans="1:13" ht="75">
      <c r="A362" s="197"/>
      <c r="B362" s="27"/>
      <c r="C362" s="28" t="s">
        <v>100</v>
      </c>
      <c r="D362" s="28" t="s">
        <v>101</v>
      </c>
      <c r="E362" s="28" t="s">
        <v>103</v>
      </c>
      <c r="F362" s="28" t="s">
        <v>104</v>
      </c>
      <c r="G362" s="28" t="s">
        <v>107</v>
      </c>
      <c r="H362" s="28" t="s">
        <v>105</v>
      </c>
      <c r="I362" s="28" t="s">
        <v>102</v>
      </c>
      <c r="J362" s="28" t="s">
        <v>108</v>
      </c>
      <c r="K362" s="28" t="s">
        <v>109</v>
      </c>
      <c r="L362" s="71" t="s">
        <v>106</v>
      </c>
    </row>
    <row r="363" spans="1:13">
      <c r="A363" s="197"/>
      <c r="B363" s="4" t="s">
        <v>87</v>
      </c>
      <c r="C363" s="7">
        <v>314261</v>
      </c>
      <c r="D363" s="11">
        <v>318051</v>
      </c>
      <c r="E363" s="151">
        <f t="shared" ref="E363:E364" si="73">SUM(D363-C363)</f>
        <v>3790</v>
      </c>
      <c r="F363" s="152">
        <v>322.01</v>
      </c>
      <c r="G363" s="12">
        <f>F363/E363*100</f>
        <v>8.4963060686015837</v>
      </c>
      <c r="H363" s="12">
        <v>7.6</v>
      </c>
      <c r="I363" s="7"/>
      <c r="J363" s="7">
        <v>12057</v>
      </c>
      <c r="K363" s="7">
        <f t="shared" ref="K363:K375" si="74">I363+J363</f>
        <v>12057</v>
      </c>
      <c r="L363" s="85"/>
    </row>
    <row r="364" spans="1:13">
      <c r="A364" s="197"/>
      <c r="B364" s="4" t="s">
        <v>88</v>
      </c>
      <c r="C364" s="7">
        <f t="shared" ref="C364:C374" si="75">D363</f>
        <v>318051</v>
      </c>
      <c r="D364" s="11">
        <v>323917</v>
      </c>
      <c r="E364" s="151">
        <f t="shared" si="73"/>
        <v>5866</v>
      </c>
      <c r="F364" s="152">
        <v>517.02</v>
      </c>
      <c r="G364" s="12">
        <f t="shared" ref="G364:G374" si="76">F364/E364*100</f>
        <v>8.8138424821002381</v>
      </c>
      <c r="H364" s="12">
        <v>7.6</v>
      </c>
      <c r="I364" s="7">
        <v>1690</v>
      </c>
      <c r="J364" s="7"/>
      <c r="K364" s="7">
        <f t="shared" si="74"/>
        <v>1690</v>
      </c>
      <c r="L364" s="85"/>
    </row>
    <row r="365" spans="1:13">
      <c r="A365" s="197"/>
      <c r="B365" s="4" t="s">
        <v>89</v>
      </c>
      <c r="C365" s="7">
        <f t="shared" si="75"/>
        <v>323917</v>
      </c>
      <c r="D365" s="11">
        <f t="shared" ref="D365:D374" si="77">C365+E365</f>
        <v>329851</v>
      </c>
      <c r="E365" s="151">
        <v>5934</v>
      </c>
      <c r="F365" s="152">
        <v>475.01</v>
      </c>
      <c r="G365" s="12">
        <f t="shared" si="76"/>
        <v>8.0048870913380519</v>
      </c>
      <c r="H365" s="12">
        <v>7.6</v>
      </c>
      <c r="I365" s="7"/>
      <c r="J365" s="7">
        <v>9071</v>
      </c>
      <c r="K365" s="7">
        <f t="shared" si="74"/>
        <v>9071</v>
      </c>
      <c r="L365" s="85">
        <v>9071</v>
      </c>
      <c r="M365" s="1" t="s">
        <v>176</v>
      </c>
    </row>
    <row r="366" spans="1:13">
      <c r="A366" s="197"/>
      <c r="B366" s="4" t="s">
        <v>90</v>
      </c>
      <c r="C366" s="7">
        <f t="shared" si="75"/>
        <v>329851</v>
      </c>
      <c r="D366" s="11">
        <f t="shared" si="77"/>
        <v>333227</v>
      </c>
      <c r="E366" s="151">
        <v>3376</v>
      </c>
      <c r="F366" s="152">
        <v>299</v>
      </c>
      <c r="G366" s="12">
        <f t="shared" si="76"/>
        <v>8.8566350710900483</v>
      </c>
      <c r="H366" s="12">
        <v>7.6</v>
      </c>
      <c r="I366" s="7">
        <v>4532</v>
      </c>
      <c r="J366" s="7">
        <v>16062</v>
      </c>
      <c r="K366" s="7">
        <f t="shared" si="74"/>
        <v>20594</v>
      </c>
      <c r="L366" s="85"/>
    </row>
    <row r="367" spans="1:13">
      <c r="A367" s="197"/>
      <c r="B367" s="4" t="s">
        <v>91</v>
      </c>
      <c r="C367" s="7">
        <f t="shared" si="75"/>
        <v>333227</v>
      </c>
      <c r="D367" s="11">
        <f t="shared" si="77"/>
        <v>337560</v>
      </c>
      <c r="E367" s="151">
        <v>4333</v>
      </c>
      <c r="F367" s="152">
        <v>359</v>
      </c>
      <c r="G367" s="12">
        <f t="shared" si="76"/>
        <v>8.2852527117470576</v>
      </c>
      <c r="H367" s="12">
        <v>7.6</v>
      </c>
      <c r="I367" s="15"/>
      <c r="J367" s="15">
        <v>20512</v>
      </c>
      <c r="K367" s="15">
        <f t="shared" si="74"/>
        <v>20512</v>
      </c>
      <c r="L367" s="86"/>
    </row>
    <row r="368" spans="1:13">
      <c r="A368" s="197"/>
      <c r="B368" s="4" t="s">
        <v>92</v>
      </c>
      <c r="C368" s="7">
        <f t="shared" si="75"/>
        <v>337560</v>
      </c>
      <c r="D368" s="11">
        <f t="shared" si="77"/>
        <v>340650</v>
      </c>
      <c r="E368" s="151">
        <v>3090</v>
      </c>
      <c r="F368" s="152">
        <v>256.01</v>
      </c>
      <c r="G368" s="12">
        <f t="shared" si="76"/>
        <v>8.2851132686084146</v>
      </c>
      <c r="H368" s="12">
        <v>7.6</v>
      </c>
      <c r="I368" s="15"/>
      <c r="J368" s="15"/>
      <c r="K368" s="15">
        <f t="shared" si="74"/>
        <v>0</v>
      </c>
      <c r="L368" s="86"/>
    </row>
    <row r="369" spans="1:12">
      <c r="A369" s="197"/>
      <c r="B369" s="4" t="s">
        <v>93</v>
      </c>
      <c r="C369" s="7">
        <f t="shared" si="75"/>
        <v>340650</v>
      </c>
      <c r="D369" s="11">
        <f t="shared" si="77"/>
        <v>344678</v>
      </c>
      <c r="E369" s="151">
        <v>4028</v>
      </c>
      <c r="F369" s="152">
        <v>348.88</v>
      </c>
      <c r="G369" s="12">
        <f t="shared" si="76"/>
        <v>8.6613704071499509</v>
      </c>
      <c r="H369" s="12">
        <v>7.6</v>
      </c>
      <c r="I369" s="15"/>
      <c r="J369" s="15">
        <v>5572</v>
      </c>
      <c r="K369" s="15">
        <f t="shared" si="74"/>
        <v>5572</v>
      </c>
      <c r="L369" s="86"/>
    </row>
    <row r="370" spans="1:12">
      <c r="A370" s="197"/>
      <c r="B370" s="4" t="s">
        <v>94</v>
      </c>
      <c r="C370" s="7">
        <f t="shared" si="75"/>
        <v>344678</v>
      </c>
      <c r="D370" s="11">
        <f t="shared" si="77"/>
        <v>349441</v>
      </c>
      <c r="E370" s="151">
        <v>4763</v>
      </c>
      <c r="F370" s="152">
        <v>400</v>
      </c>
      <c r="G370" s="12">
        <f t="shared" si="76"/>
        <v>8.3980684442578202</v>
      </c>
      <c r="H370" s="12">
        <v>7.6</v>
      </c>
      <c r="I370" s="15"/>
      <c r="J370" s="15"/>
      <c r="K370" s="15">
        <f t="shared" si="74"/>
        <v>0</v>
      </c>
      <c r="L370" s="86"/>
    </row>
    <row r="371" spans="1:12">
      <c r="A371" s="197"/>
      <c r="B371" s="4" t="s">
        <v>95</v>
      </c>
      <c r="C371" s="7">
        <f t="shared" si="75"/>
        <v>349441</v>
      </c>
      <c r="D371" s="11">
        <f t="shared" si="77"/>
        <v>351751</v>
      </c>
      <c r="E371" s="151">
        <v>2310</v>
      </c>
      <c r="F371" s="152">
        <v>199.01</v>
      </c>
      <c r="G371" s="12">
        <f t="shared" si="76"/>
        <v>8.6151515151515152</v>
      </c>
      <c r="H371" s="12">
        <v>7.6</v>
      </c>
      <c r="I371" s="15">
        <v>9085</v>
      </c>
      <c r="J371" s="15"/>
      <c r="K371" s="15">
        <f t="shared" si="74"/>
        <v>9085</v>
      </c>
      <c r="L371" s="86"/>
    </row>
    <row r="372" spans="1:12">
      <c r="A372" s="197"/>
      <c r="B372" s="4" t="s">
        <v>96</v>
      </c>
      <c r="C372" s="7">
        <f t="shared" si="75"/>
        <v>351751</v>
      </c>
      <c r="D372" s="11">
        <f t="shared" si="77"/>
        <v>354250</v>
      </c>
      <c r="E372" s="151">
        <v>2499</v>
      </c>
      <c r="F372" s="152">
        <v>212</v>
      </c>
      <c r="G372" s="12">
        <f t="shared" si="76"/>
        <v>8.483393357342937</v>
      </c>
      <c r="H372" s="12">
        <v>7.6</v>
      </c>
      <c r="I372" s="7"/>
      <c r="J372" s="15"/>
      <c r="K372" s="15">
        <f t="shared" si="74"/>
        <v>0</v>
      </c>
      <c r="L372" s="86"/>
    </row>
    <row r="373" spans="1:12">
      <c r="A373" s="197"/>
      <c r="B373" s="4" t="s">
        <v>97</v>
      </c>
      <c r="C373" s="7">
        <f t="shared" si="75"/>
        <v>354250</v>
      </c>
      <c r="D373" s="11">
        <f t="shared" si="77"/>
        <v>356285</v>
      </c>
      <c r="E373" s="151">
        <v>2035</v>
      </c>
      <c r="F373" s="152">
        <v>194</v>
      </c>
      <c r="G373" s="12">
        <f t="shared" si="76"/>
        <v>9.5331695331695325</v>
      </c>
      <c r="H373" s="12">
        <v>7.6</v>
      </c>
      <c r="I373" s="7"/>
      <c r="J373" s="7"/>
      <c r="K373" s="7">
        <f t="shared" si="74"/>
        <v>0</v>
      </c>
      <c r="L373" s="85"/>
    </row>
    <row r="374" spans="1:12">
      <c r="A374" s="197"/>
      <c r="B374" s="4" t="s">
        <v>98</v>
      </c>
      <c r="C374" s="7">
        <f t="shared" si="75"/>
        <v>356285</v>
      </c>
      <c r="D374" s="11">
        <f t="shared" si="77"/>
        <v>358760</v>
      </c>
      <c r="E374" s="151">
        <v>2475</v>
      </c>
      <c r="F374" s="152">
        <v>226.01</v>
      </c>
      <c r="G374" s="12">
        <f t="shared" si="76"/>
        <v>9.1317171717171721</v>
      </c>
      <c r="H374" s="12">
        <v>7.6</v>
      </c>
      <c r="I374" s="7"/>
      <c r="J374" s="7">
        <v>9842</v>
      </c>
      <c r="K374" s="7">
        <f t="shared" si="74"/>
        <v>9842</v>
      </c>
      <c r="L374" s="85"/>
    </row>
    <row r="375" spans="1:12" ht="15.75" thickBot="1">
      <c r="A375" s="198"/>
      <c r="B375" s="87" t="s">
        <v>99</v>
      </c>
      <c r="C375" s="88"/>
      <c r="D375" s="89"/>
      <c r="E375" s="89">
        <f>SUM(E363:E374)</f>
        <v>44499</v>
      </c>
      <c r="F375" s="89">
        <f>SUM(F363:F374)</f>
        <v>3807.9500000000007</v>
      </c>
      <c r="G375" s="90">
        <f>F375/E375*100</f>
        <v>8.5573833119845393</v>
      </c>
      <c r="H375" s="91">
        <v>7.6</v>
      </c>
      <c r="I375" s="88">
        <f>SUM(I363:I374)</f>
        <v>15307</v>
      </c>
      <c r="J375" s="88">
        <f>SUM(J363:J374)</f>
        <v>73116</v>
      </c>
      <c r="K375" s="88">
        <f t="shared" si="74"/>
        <v>88423</v>
      </c>
      <c r="L375" s="92">
        <f>SUM(L363:L374)</f>
        <v>9071</v>
      </c>
    </row>
    <row r="376" spans="1:12" ht="15.75" thickBot="1"/>
    <row r="377" spans="1:12" ht="18.75">
      <c r="A377" s="196" t="s">
        <v>24</v>
      </c>
      <c r="B377" s="65" t="s">
        <v>0</v>
      </c>
      <c r="C377" s="66" t="s">
        <v>24</v>
      </c>
      <c r="D377" s="67"/>
      <c r="E377" s="67"/>
      <c r="F377" s="67"/>
      <c r="G377" s="131" t="s">
        <v>147</v>
      </c>
      <c r="H377" s="67"/>
      <c r="I377" s="67"/>
      <c r="J377" s="67"/>
      <c r="K377" s="67"/>
      <c r="L377" s="68"/>
    </row>
    <row r="378" spans="1:12">
      <c r="A378" s="197"/>
      <c r="B378" s="20" t="s">
        <v>82</v>
      </c>
      <c r="C378" s="23" t="s">
        <v>3</v>
      </c>
      <c r="D378" s="22"/>
      <c r="E378" s="22"/>
      <c r="F378" s="22"/>
      <c r="G378" s="22"/>
      <c r="H378" s="22"/>
      <c r="I378" s="22"/>
      <c r="J378" s="22"/>
      <c r="K378" s="22"/>
      <c r="L378" s="69"/>
    </row>
    <row r="379" spans="1:12">
      <c r="A379" s="197"/>
      <c r="B379" s="20" t="s">
        <v>83</v>
      </c>
      <c r="C379" s="23" t="s">
        <v>86</v>
      </c>
      <c r="D379" s="22"/>
      <c r="E379" s="22"/>
      <c r="F379" s="22"/>
      <c r="G379" s="22"/>
      <c r="H379" s="22"/>
      <c r="I379" s="22"/>
      <c r="J379" s="22"/>
      <c r="K379" s="22"/>
      <c r="L379" s="69"/>
    </row>
    <row r="380" spans="1:12">
      <c r="A380" s="197"/>
      <c r="B380" s="20" t="s">
        <v>1</v>
      </c>
      <c r="C380" s="26">
        <v>9405</v>
      </c>
      <c r="D380" s="22"/>
      <c r="E380" s="22"/>
      <c r="F380" s="22"/>
      <c r="G380" s="22"/>
      <c r="H380" s="22"/>
      <c r="I380" s="22"/>
      <c r="J380" s="22"/>
      <c r="K380" s="22"/>
      <c r="L380" s="69"/>
    </row>
    <row r="381" spans="1:12">
      <c r="A381" s="197"/>
      <c r="B381" s="20" t="s">
        <v>84</v>
      </c>
      <c r="C381" s="29" t="s">
        <v>15</v>
      </c>
      <c r="D381" s="22"/>
      <c r="E381" s="22"/>
      <c r="F381" s="22"/>
      <c r="G381" s="22"/>
      <c r="H381" s="22"/>
      <c r="I381" s="22"/>
      <c r="J381" s="22"/>
      <c r="K381" s="22"/>
      <c r="L381" s="69"/>
    </row>
    <row r="382" spans="1:12">
      <c r="A382" s="197"/>
      <c r="B382" s="20" t="s">
        <v>85</v>
      </c>
      <c r="C382" s="26">
        <v>2015</v>
      </c>
      <c r="D382" s="22"/>
      <c r="E382" s="22"/>
      <c r="F382" s="22"/>
      <c r="G382" s="22"/>
      <c r="H382" s="22"/>
      <c r="I382" s="22"/>
      <c r="J382" s="22"/>
      <c r="K382" s="22"/>
      <c r="L382" s="69"/>
    </row>
    <row r="383" spans="1:12">
      <c r="A383" s="197"/>
      <c r="B383" s="18"/>
      <c r="C383" s="24"/>
      <c r="D383" s="24"/>
      <c r="E383" s="24"/>
      <c r="F383" s="24"/>
      <c r="G383" s="24"/>
      <c r="H383" s="24"/>
      <c r="I383" s="24"/>
      <c r="J383" s="24"/>
      <c r="K383" s="24"/>
      <c r="L383" s="70"/>
    </row>
    <row r="384" spans="1:12" ht="75">
      <c r="A384" s="197"/>
      <c r="B384" s="27"/>
      <c r="C384" s="28" t="s">
        <v>100</v>
      </c>
      <c r="D384" s="28" t="s">
        <v>101</v>
      </c>
      <c r="E384" s="28" t="s">
        <v>103</v>
      </c>
      <c r="F384" s="28" t="s">
        <v>104</v>
      </c>
      <c r="G384" s="28" t="s">
        <v>107</v>
      </c>
      <c r="H384" s="28" t="s">
        <v>105</v>
      </c>
      <c r="I384" s="28" t="s">
        <v>102</v>
      </c>
      <c r="J384" s="28" t="s">
        <v>108</v>
      </c>
      <c r="K384" s="28" t="s">
        <v>109</v>
      </c>
      <c r="L384" s="71" t="s">
        <v>106</v>
      </c>
    </row>
    <row r="385" spans="1:12">
      <c r="A385" s="197"/>
      <c r="B385" s="4" t="s">
        <v>87</v>
      </c>
      <c r="C385" s="7">
        <v>336121</v>
      </c>
      <c r="D385" s="11">
        <v>343570</v>
      </c>
      <c r="E385" s="151">
        <f t="shared" ref="E385:E386" si="78">SUM(D385-C385)</f>
        <v>7449</v>
      </c>
      <c r="F385" s="152">
        <v>638.01</v>
      </c>
      <c r="G385" s="12">
        <f>F385/E385*100</f>
        <v>8.5650422875553751</v>
      </c>
      <c r="H385" s="12">
        <v>7.6</v>
      </c>
      <c r="I385" s="7"/>
      <c r="J385" s="7"/>
      <c r="K385" s="7">
        <f t="shared" ref="K385:K397" si="79">I385+J385</f>
        <v>0</v>
      </c>
      <c r="L385" s="85"/>
    </row>
    <row r="386" spans="1:12">
      <c r="A386" s="197"/>
      <c r="B386" s="4" t="s">
        <v>88</v>
      </c>
      <c r="C386" s="7">
        <f t="shared" ref="C386:C396" si="80">D385</f>
        <v>343570</v>
      </c>
      <c r="D386" s="11">
        <v>349494</v>
      </c>
      <c r="E386" s="151">
        <f t="shared" si="78"/>
        <v>5924</v>
      </c>
      <c r="F386" s="152">
        <v>509.95</v>
      </c>
      <c r="G386" s="12">
        <f t="shared" ref="G386:G396" si="81">F386/E386*100</f>
        <v>8.6082039162727888</v>
      </c>
      <c r="H386" s="12">
        <v>7.6</v>
      </c>
      <c r="I386" s="7"/>
      <c r="J386" s="141"/>
      <c r="K386" s="7">
        <f t="shared" si="79"/>
        <v>0</v>
      </c>
      <c r="L386" s="85"/>
    </row>
    <row r="387" spans="1:12">
      <c r="A387" s="197"/>
      <c r="B387" s="4" t="s">
        <v>89</v>
      </c>
      <c r="C387" s="7">
        <f t="shared" si="80"/>
        <v>349494</v>
      </c>
      <c r="D387" s="11">
        <f t="shared" ref="D387:D396" si="82">C387+E387</f>
        <v>355637</v>
      </c>
      <c r="E387" s="151">
        <v>6143</v>
      </c>
      <c r="F387" s="152">
        <v>508</v>
      </c>
      <c r="G387" s="12">
        <f t="shared" si="81"/>
        <v>8.2695751261598573</v>
      </c>
      <c r="H387" s="12">
        <v>7.6</v>
      </c>
      <c r="I387" s="7">
        <v>1690</v>
      </c>
      <c r="J387" s="7"/>
      <c r="K387" s="7">
        <f t="shared" si="79"/>
        <v>1690</v>
      </c>
      <c r="L387" s="85"/>
    </row>
    <row r="388" spans="1:12">
      <c r="A388" s="197"/>
      <c r="B388" s="4" t="s">
        <v>90</v>
      </c>
      <c r="C388" s="7">
        <f t="shared" si="80"/>
        <v>355637</v>
      </c>
      <c r="D388" s="11">
        <f t="shared" si="82"/>
        <v>359782</v>
      </c>
      <c r="E388" s="151">
        <v>4145</v>
      </c>
      <c r="F388" s="152">
        <v>380.01</v>
      </c>
      <c r="G388" s="12">
        <f t="shared" si="81"/>
        <v>9.1679131483715324</v>
      </c>
      <c r="H388" s="12">
        <v>7.6</v>
      </c>
      <c r="I388" s="7"/>
      <c r="J388" s="7"/>
      <c r="K388" s="7">
        <f t="shared" si="79"/>
        <v>0</v>
      </c>
      <c r="L388" s="85"/>
    </row>
    <row r="389" spans="1:12">
      <c r="A389" s="197"/>
      <c r="B389" s="4" t="s">
        <v>91</v>
      </c>
      <c r="C389" s="7">
        <f t="shared" si="80"/>
        <v>359782</v>
      </c>
      <c r="D389" s="11">
        <f t="shared" si="82"/>
        <v>364222</v>
      </c>
      <c r="E389" s="151">
        <v>4440</v>
      </c>
      <c r="F389" s="152">
        <v>398.03</v>
      </c>
      <c r="G389" s="12">
        <f t="shared" si="81"/>
        <v>8.9646396396396391</v>
      </c>
      <c r="H389" s="12">
        <v>7.6</v>
      </c>
      <c r="I389" s="15">
        <v>5872</v>
      </c>
      <c r="J389" s="15"/>
      <c r="K389" s="15">
        <f t="shared" si="79"/>
        <v>5872</v>
      </c>
      <c r="L389" s="86"/>
    </row>
    <row r="390" spans="1:12">
      <c r="A390" s="197"/>
      <c r="B390" s="4" t="s">
        <v>92</v>
      </c>
      <c r="C390" s="7">
        <f t="shared" si="80"/>
        <v>364222</v>
      </c>
      <c r="D390" s="11">
        <f t="shared" si="82"/>
        <v>367687</v>
      </c>
      <c r="E390" s="151">
        <v>3465</v>
      </c>
      <c r="F390" s="152">
        <v>302</v>
      </c>
      <c r="G390" s="12">
        <f t="shared" si="81"/>
        <v>8.7157287157287158</v>
      </c>
      <c r="H390" s="12">
        <v>7.6</v>
      </c>
      <c r="I390" s="15"/>
      <c r="J390" s="15"/>
      <c r="K390" s="15">
        <f t="shared" si="79"/>
        <v>0</v>
      </c>
      <c r="L390" s="86"/>
    </row>
    <row r="391" spans="1:12">
      <c r="A391" s="197"/>
      <c r="B391" s="4" t="s">
        <v>93</v>
      </c>
      <c r="C391" s="7">
        <f t="shared" si="80"/>
        <v>367687</v>
      </c>
      <c r="D391" s="11">
        <f t="shared" si="82"/>
        <v>369630</v>
      </c>
      <c r="E391" s="151">
        <v>1943</v>
      </c>
      <c r="F391" s="152">
        <v>176</v>
      </c>
      <c r="G391" s="12">
        <f t="shared" si="81"/>
        <v>9.0581574884199689</v>
      </c>
      <c r="H391" s="12">
        <v>7.6</v>
      </c>
      <c r="I391" s="15"/>
      <c r="J391" s="15">
        <v>17847</v>
      </c>
      <c r="K391" s="15">
        <f t="shared" si="79"/>
        <v>17847</v>
      </c>
      <c r="L391" s="86"/>
    </row>
    <row r="392" spans="1:12">
      <c r="A392" s="197"/>
      <c r="B392" s="4" t="s">
        <v>94</v>
      </c>
      <c r="C392" s="7">
        <f t="shared" si="80"/>
        <v>369630</v>
      </c>
      <c r="D392" s="11">
        <f t="shared" si="82"/>
        <v>372054</v>
      </c>
      <c r="E392" s="151">
        <v>2424</v>
      </c>
      <c r="F392" s="152">
        <v>230</v>
      </c>
      <c r="G392" s="12">
        <f t="shared" si="81"/>
        <v>9.4884488448844877</v>
      </c>
      <c r="H392" s="12">
        <v>7.6</v>
      </c>
      <c r="I392" s="15"/>
      <c r="J392" s="15"/>
      <c r="K392" s="15">
        <f t="shared" si="79"/>
        <v>0</v>
      </c>
      <c r="L392" s="86"/>
    </row>
    <row r="393" spans="1:12">
      <c r="A393" s="197"/>
      <c r="B393" s="4" t="s">
        <v>95</v>
      </c>
      <c r="C393" s="7">
        <f t="shared" si="80"/>
        <v>372054</v>
      </c>
      <c r="D393" s="11">
        <f t="shared" si="82"/>
        <v>376899</v>
      </c>
      <c r="E393" s="151">
        <v>4845</v>
      </c>
      <c r="F393" s="152">
        <v>446.01</v>
      </c>
      <c r="G393" s="12">
        <f t="shared" si="81"/>
        <v>9.2055727554179576</v>
      </c>
      <c r="H393" s="12">
        <v>7.6</v>
      </c>
      <c r="I393" s="15"/>
      <c r="J393" s="15"/>
      <c r="K393" s="15">
        <f t="shared" si="79"/>
        <v>0</v>
      </c>
      <c r="L393" s="86"/>
    </row>
    <row r="394" spans="1:12">
      <c r="A394" s="197"/>
      <c r="B394" s="4" t="s">
        <v>96</v>
      </c>
      <c r="C394" s="7">
        <f t="shared" si="80"/>
        <v>376899</v>
      </c>
      <c r="D394" s="11">
        <f t="shared" si="82"/>
        <v>381107</v>
      </c>
      <c r="E394" s="151">
        <v>4208</v>
      </c>
      <c r="F394" s="152">
        <v>359.08</v>
      </c>
      <c r="G394" s="12">
        <f t="shared" si="81"/>
        <v>8.5332699619771866</v>
      </c>
      <c r="H394" s="12">
        <v>7.6</v>
      </c>
      <c r="I394" s="15"/>
      <c r="J394" s="15"/>
      <c r="K394" s="15">
        <f t="shared" si="79"/>
        <v>0</v>
      </c>
      <c r="L394" s="86"/>
    </row>
    <row r="395" spans="1:12">
      <c r="A395" s="197"/>
      <c r="B395" s="4" t="s">
        <v>97</v>
      </c>
      <c r="C395" s="7">
        <f t="shared" si="80"/>
        <v>381107</v>
      </c>
      <c r="D395" s="11">
        <f t="shared" si="82"/>
        <v>383480</v>
      </c>
      <c r="E395" s="151">
        <v>2373</v>
      </c>
      <c r="F395" s="152">
        <v>219.01</v>
      </c>
      <c r="G395" s="12">
        <f t="shared" si="81"/>
        <v>9.2292456805731149</v>
      </c>
      <c r="H395" s="12">
        <v>7.6</v>
      </c>
      <c r="I395" s="7">
        <v>17327</v>
      </c>
      <c r="J395" s="7"/>
      <c r="K395" s="7">
        <f t="shared" si="79"/>
        <v>17327</v>
      </c>
      <c r="L395" s="85"/>
    </row>
    <row r="396" spans="1:12">
      <c r="A396" s="197"/>
      <c r="B396" s="4" t="s">
        <v>98</v>
      </c>
      <c r="C396" s="7">
        <f t="shared" si="80"/>
        <v>383480</v>
      </c>
      <c r="D396" s="11">
        <f t="shared" si="82"/>
        <v>386175</v>
      </c>
      <c r="E396" s="151">
        <v>2695</v>
      </c>
      <c r="F396" s="152">
        <v>254</v>
      </c>
      <c r="G396" s="12">
        <f t="shared" si="81"/>
        <v>9.424860853432282</v>
      </c>
      <c r="H396" s="12">
        <v>7.6</v>
      </c>
      <c r="I396" s="7"/>
      <c r="J396" s="7"/>
      <c r="K396" s="7">
        <f t="shared" si="79"/>
        <v>0</v>
      </c>
      <c r="L396" s="85"/>
    </row>
    <row r="397" spans="1:12" ht="15.75" thickBot="1">
      <c r="A397" s="198"/>
      <c r="B397" s="87" t="s">
        <v>99</v>
      </c>
      <c r="C397" s="88"/>
      <c r="D397" s="89"/>
      <c r="E397" s="89">
        <f>SUM(E385:E396)</f>
        <v>50054</v>
      </c>
      <c r="F397" s="89">
        <f>SUM(F385:F396)</f>
        <v>4420.1000000000004</v>
      </c>
      <c r="G397" s="90">
        <f>F397/E397*100</f>
        <v>8.8306628840851893</v>
      </c>
      <c r="H397" s="91">
        <v>7.6</v>
      </c>
      <c r="I397" s="88">
        <f>SUM(I385:I396)</f>
        <v>24889</v>
      </c>
      <c r="J397" s="88">
        <f>SUM(J385:J396)</f>
        <v>17847</v>
      </c>
      <c r="K397" s="88">
        <f t="shared" si="79"/>
        <v>42736</v>
      </c>
      <c r="L397" s="92">
        <f>SUM(L385:L396)</f>
        <v>0</v>
      </c>
    </row>
    <row r="398" spans="1:12" ht="15.75" thickBot="1"/>
    <row r="399" spans="1:12" ht="18.75">
      <c r="A399" s="196" t="s">
        <v>25</v>
      </c>
      <c r="B399" s="65" t="s">
        <v>0</v>
      </c>
      <c r="C399" s="66" t="s">
        <v>25</v>
      </c>
      <c r="D399" s="67"/>
      <c r="E399" s="67"/>
      <c r="F399" s="67"/>
      <c r="G399" s="131" t="s">
        <v>147</v>
      </c>
      <c r="H399" s="67"/>
      <c r="I399" s="67"/>
      <c r="J399" s="67"/>
      <c r="K399" s="67"/>
      <c r="L399" s="68"/>
    </row>
    <row r="400" spans="1:12">
      <c r="A400" s="197"/>
      <c r="B400" s="20" t="s">
        <v>82</v>
      </c>
      <c r="C400" s="23" t="s">
        <v>3</v>
      </c>
      <c r="D400" s="22"/>
      <c r="E400" s="22"/>
      <c r="F400" s="22"/>
      <c r="G400" s="22"/>
      <c r="H400" s="22"/>
      <c r="I400" s="22"/>
      <c r="J400" s="22"/>
      <c r="K400" s="22"/>
      <c r="L400" s="69"/>
    </row>
    <row r="401" spans="1:13">
      <c r="A401" s="197"/>
      <c r="B401" s="20" t="s">
        <v>83</v>
      </c>
      <c r="C401" s="23" t="s">
        <v>86</v>
      </c>
      <c r="D401" s="22"/>
      <c r="E401" s="22"/>
      <c r="F401" s="22"/>
      <c r="G401" s="22"/>
      <c r="H401" s="22"/>
      <c r="I401" s="22"/>
      <c r="J401" s="22"/>
      <c r="K401" s="22"/>
      <c r="L401" s="69"/>
    </row>
    <row r="402" spans="1:13">
      <c r="A402" s="197"/>
      <c r="B402" s="20" t="s">
        <v>1</v>
      </c>
      <c r="C402" s="26">
        <v>9405</v>
      </c>
      <c r="D402" s="22"/>
      <c r="E402" s="22"/>
      <c r="F402" s="22"/>
      <c r="G402" s="22"/>
      <c r="H402" s="22"/>
      <c r="I402" s="22"/>
      <c r="J402" s="22"/>
      <c r="K402" s="22"/>
      <c r="L402" s="69"/>
    </row>
    <row r="403" spans="1:13">
      <c r="A403" s="197"/>
      <c r="B403" s="20" t="s">
        <v>84</v>
      </c>
      <c r="C403" s="29" t="s">
        <v>15</v>
      </c>
      <c r="D403" s="22"/>
      <c r="E403" s="22"/>
      <c r="F403" s="22"/>
      <c r="G403" s="22"/>
      <c r="H403" s="22"/>
      <c r="I403" s="22"/>
      <c r="J403" s="22"/>
      <c r="K403" s="22"/>
      <c r="L403" s="69"/>
    </row>
    <row r="404" spans="1:13">
      <c r="A404" s="197"/>
      <c r="B404" s="20" t="s">
        <v>85</v>
      </c>
      <c r="C404" s="26">
        <v>2015</v>
      </c>
      <c r="D404" s="22"/>
      <c r="E404" s="22"/>
      <c r="F404" s="22"/>
      <c r="G404" s="22"/>
      <c r="H404" s="22"/>
      <c r="I404" s="22"/>
      <c r="J404" s="22"/>
      <c r="K404" s="22"/>
      <c r="L404" s="69"/>
    </row>
    <row r="405" spans="1:13">
      <c r="A405" s="197"/>
      <c r="B405" s="18"/>
      <c r="C405" s="24"/>
      <c r="D405" s="24"/>
      <c r="E405" s="24"/>
      <c r="F405" s="24"/>
      <c r="G405" s="24"/>
      <c r="H405" s="24"/>
      <c r="I405" s="24"/>
      <c r="J405" s="24"/>
      <c r="K405" s="24"/>
      <c r="L405" s="70"/>
    </row>
    <row r="406" spans="1:13" ht="75">
      <c r="A406" s="197"/>
      <c r="B406" s="27"/>
      <c r="C406" s="28" t="s">
        <v>100</v>
      </c>
      <c r="D406" s="28" t="s">
        <v>101</v>
      </c>
      <c r="E406" s="28" t="s">
        <v>103</v>
      </c>
      <c r="F406" s="28" t="s">
        <v>104</v>
      </c>
      <c r="G406" s="28" t="s">
        <v>107</v>
      </c>
      <c r="H406" s="28" t="s">
        <v>105</v>
      </c>
      <c r="I406" s="28" t="s">
        <v>102</v>
      </c>
      <c r="J406" s="28" t="s">
        <v>108</v>
      </c>
      <c r="K406" s="28" t="s">
        <v>109</v>
      </c>
      <c r="L406" s="71" t="s">
        <v>106</v>
      </c>
    </row>
    <row r="407" spans="1:13">
      <c r="A407" s="197"/>
      <c r="B407" s="4" t="s">
        <v>87</v>
      </c>
      <c r="C407" s="7">
        <v>364010</v>
      </c>
      <c r="D407" s="11">
        <v>369160</v>
      </c>
      <c r="E407" s="151">
        <f t="shared" ref="E407:E408" si="83">SUM(D407-C407)</f>
        <v>5150</v>
      </c>
      <c r="F407" s="152">
        <v>419.01</v>
      </c>
      <c r="G407" s="12">
        <f>F407/E407*100</f>
        <v>8.1361165048543675</v>
      </c>
      <c r="H407" s="12">
        <v>7.6</v>
      </c>
      <c r="I407" s="7"/>
      <c r="J407" s="7">
        <v>10249</v>
      </c>
      <c r="K407" s="7">
        <f t="shared" ref="K407:K419" si="84">I407+J407</f>
        <v>10249</v>
      </c>
      <c r="L407" s="85"/>
      <c r="M407" s="55"/>
    </row>
    <row r="408" spans="1:13">
      <c r="A408" s="197"/>
      <c r="B408" s="4" t="s">
        <v>88</v>
      </c>
      <c r="C408" s="7">
        <f t="shared" ref="C408:C418" si="85">D407</f>
        <v>369160</v>
      </c>
      <c r="D408" s="11">
        <v>373620</v>
      </c>
      <c r="E408" s="151">
        <f t="shared" si="83"/>
        <v>4460</v>
      </c>
      <c r="F408" s="152">
        <v>356</v>
      </c>
      <c r="G408" s="12">
        <f t="shared" ref="G408:G418" si="86">F408/E408*100</f>
        <v>7.9820627802690582</v>
      </c>
      <c r="H408" s="12">
        <v>7.6</v>
      </c>
      <c r="I408" s="7"/>
      <c r="J408" s="7">
        <v>20430</v>
      </c>
      <c r="K408" s="7">
        <f t="shared" si="84"/>
        <v>20430</v>
      </c>
      <c r="L408" s="85"/>
    </row>
    <row r="409" spans="1:13">
      <c r="A409" s="197"/>
      <c r="B409" s="4" t="s">
        <v>89</v>
      </c>
      <c r="C409" s="7">
        <f t="shared" si="85"/>
        <v>373620</v>
      </c>
      <c r="D409" s="11">
        <f t="shared" ref="D409:D418" si="87">C409+E409</f>
        <v>377400</v>
      </c>
      <c r="E409" s="151">
        <v>3780</v>
      </c>
      <c r="F409" s="152">
        <v>304</v>
      </c>
      <c r="G409" s="12">
        <f t="shared" si="86"/>
        <v>8.0423280423280428</v>
      </c>
      <c r="H409" s="12">
        <v>7.6</v>
      </c>
      <c r="I409" s="7">
        <v>1690</v>
      </c>
      <c r="J409" s="7">
        <v>697</v>
      </c>
      <c r="K409" s="7">
        <f t="shared" si="84"/>
        <v>2387</v>
      </c>
      <c r="L409" s="85"/>
    </row>
    <row r="410" spans="1:13">
      <c r="A410" s="197"/>
      <c r="B410" s="4" t="s">
        <v>90</v>
      </c>
      <c r="C410" s="7">
        <f t="shared" si="85"/>
        <v>377400</v>
      </c>
      <c r="D410" s="11">
        <f t="shared" si="87"/>
        <v>381730</v>
      </c>
      <c r="E410" s="151">
        <v>4330</v>
      </c>
      <c r="F410" s="152">
        <v>338</v>
      </c>
      <c r="G410" s="12">
        <f t="shared" si="86"/>
        <v>7.806004618937644</v>
      </c>
      <c r="H410" s="12">
        <v>7.6</v>
      </c>
      <c r="I410" s="7"/>
      <c r="J410" s="7"/>
      <c r="K410" s="7">
        <f t="shared" si="84"/>
        <v>0</v>
      </c>
      <c r="L410" s="85"/>
    </row>
    <row r="411" spans="1:13">
      <c r="A411" s="197"/>
      <c r="B411" s="4" t="s">
        <v>91</v>
      </c>
      <c r="C411" s="7">
        <f t="shared" si="85"/>
        <v>381730</v>
      </c>
      <c r="D411" s="11">
        <f t="shared" si="87"/>
        <v>385050</v>
      </c>
      <c r="E411" s="151">
        <v>3320</v>
      </c>
      <c r="F411" s="152">
        <v>262</v>
      </c>
      <c r="G411" s="12">
        <f t="shared" si="86"/>
        <v>7.8915662650602405</v>
      </c>
      <c r="H411" s="12">
        <v>7.6</v>
      </c>
      <c r="I411" s="15"/>
      <c r="J411" s="7">
        <v>52026</v>
      </c>
      <c r="K411" s="15">
        <f t="shared" si="84"/>
        <v>52026</v>
      </c>
      <c r="L411" s="86"/>
    </row>
    <row r="412" spans="1:13">
      <c r="A412" s="197"/>
      <c r="B412" s="4" t="s">
        <v>92</v>
      </c>
      <c r="C412" s="7">
        <f t="shared" si="85"/>
        <v>385050</v>
      </c>
      <c r="D412" s="11">
        <f t="shared" si="87"/>
        <v>389690</v>
      </c>
      <c r="E412" s="151">
        <v>4640</v>
      </c>
      <c r="F412" s="152">
        <v>364</v>
      </c>
      <c r="G412" s="12">
        <f t="shared" si="86"/>
        <v>7.8448275862068968</v>
      </c>
      <c r="H412" s="12">
        <v>7.6</v>
      </c>
      <c r="I412" s="15"/>
      <c r="J412" s="15">
        <v>7860</v>
      </c>
      <c r="K412" s="15">
        <f t="shared" si="84"/>
        <v>7860</v>
      </c>
      <c r="L412" s="86"/>
    </row>
    <row r="413" spans="1:13">
      <c r="A413" s="197"/>
      <c r="B413" s="4" t="s">
        <v>93</v>
      </c>
      <c r="C413" s="7">
        <f t="shared" si="85"/>
        <v>389690</v>
      </c>
      <c r="D413" s="11">
        <f t="shared" si="87"/>
        <v>394460</v>
      </c>
      <c r="E413" s="151">
        <v>4770</v>
      </c>
      <c r="F413" s="152">
        <v>382</v>
      </c>
      <c r="G413" s="12">
        <f t="shared" si="86"/>
        <v>8.0083857442348005</v>
      </c>
      <c r="H413" s="12">
        <v>7.6</v>
      </c>
      <c r="I413" s="15"/>
      <c r="J413" s="15"/>
      <c r="K413" s="15">
        <f t="shared" si="84"/>
        <v>0</v>
      </c>
      <c r="L413" s="86"/>
    </row>
    <row r="414" spans="1:13">
      <c r="A414" s="197"/>
      <c r="B414" s="4" t="s">
        <v>94</v>
      </c>
      <c r="C414" s="7">
        <f t="shared" si="85"/>
        <v>394460</v>
      </c>
      <c r="D414" s="11">
        <f t="shared" si="87"/>
        <v>398300</v>
      </c>
      <c r="E414" s="151">
        <v>3840</v>
      </c>
      <c r="F414" s="152">
        <v>317</v>
      </c>
      <c r="G414" s="12">
        <f t="shared" si="86"/>
        <v>8.2552083333333339</v>
      </c>
      <c r="H414" s="12">
        <v>7.6</v>
      </c>
      <c r="I414" s="15"/>
      <c r="J414" s="15"/>
      <c r="K414" s="15">
        <f t="shared" si="84"/>
        <v>0</v>
      </c>
      <c r="L414" s="86"/>
    </row>
    <row r="415" spans="1:13">
      <c r="A415" s="197"/>
      <c r="B415" s="4" t="s">
        <v>95</v>
      </c>
      <c r="C415" s="7">
        <f t="shared" si="85"/>
        <v>398300</v>
      </c>
      <c r="D415" s="11">
        <f t="shared" si="87"/>
        <v>401760</v>
      </c>
      <c r="E415" s="151">
        <v>3460</v>
      </c>
      <c r="F415" s="152">
        <v>279</v>
      </c>
      <c r="G415" s="12">
        <f t="shared" si="86"/>
        <v>8.0635838150289025</v>
      </c>
      <c r="H415" s="12">
        <v>7.6</v>
      </c>
      <c r="I415" s="15"/>
      <c r="J415" s="15"/>
      <c r="K415" s="15">
        <f t="shared" si="84"/>
        <v>0</v>
      </c>
      <c r="L415" s="86"/>
    </row>
    <row r="416" spans="1:13">
      <c r="A416" s="197"/>
      <c r="B416" s="4" t="s">
        <v>96</v>
      </c>
      <c r="C416" s="7">
        <f t="shared" si="85"/>
        <v>401760</v>
      </c>
      <c r="D416" s="11">
        <f t="shared" si="87"/>
        <v>405915</v>
      </c>
      <c r="E416" s="151">
        <v>4155</v>
      </c>
      <c r="F416" s="152">
        <v>315</v>
      </c>
      <c r="G416" s="12">
        <f t="shared" si="86"/>
        <v>7.5812274368231041</v>
      </c>
      <c r="H416" s="12">
        <v>7.6</v>
      </c>
      <c r="I416" s="15"/>
      <c r="J416" s="15"/>
      <c r="K416" s="15">
        <f t="shared" si="84"/>
        <v>0</v>
      </c>
      <c r="L416" s="86"/>
    </row>
    <row r="417" spans="1:12">
      <c r="A417" s="197"/>
      <c r="B417" s="4" t="s">
        <v>97</v>
      </c>
      <c r="C417" s="7">
        <f t="shared" si="85"/>
        <v>405915</v>
      </c>
      <c r="D417" s="11">
        <f t="shared" si="87"/>
        <v>409160</v>
      </c>
      <c r="E417" s="151">
        <v>3245</v>
      </c>
      <c r="F417" s="152">
        <v>268</v>
      </c>
      <c r="G417" s="12">
        <f t="shared" si="86"/>
        <v>8.2588597842835139</v>
      </c>
      <c r="H417" s="12">
        <v>7.6</v>
      </c>
      <c r="I417" s="7"/>
      <c r="J417" s="7"/>
      <c r="K417" s="7">
        <f t="shared" si="84"/>
        <v>0</v>
      </c>
      <c r="L417" s="85"/>
    </row>
    <row r="418" spans="1:12">
      <c r="A418" s="197"/>
      <c r="B418" s="4" t="s">
        <v>98</v>
      </c>
      <c r="C418" s="7">
        <f t="shared" si="85"/>
        <v>409160</v>
      </c>
      <c r="D418" s="11">
        <f t="shared" si="87"/>
        <v>413610</v>
      </c>
      <c r="E418" s="151">
        <v>4450</v>
      </c>
      <c r="F418" s="152">
        <v>345</v>
      </c>
      <c r="G418" s="12">
        <f t="shared" si="86"/>
        <v>7.7528089887640457</v>
      </c>
      <c r="H418" s="12">
        <v>7.6</v>
      </c>
      <c r="I418" s="7">
        <v>20087</v>
      </c>
      <c r="J418" s="7"/>
      <c r="K418" s="7">
        <f t="shared" si="84"/>
        <v>20087</v>
      </c>
      <c r="L418" s="85"/>
    </row>
    <row r="419" spans="1:12" ht="15.75" thickBot="1">
      <c r="A419" s="198"/>
      <c r="B419" s="87" t="s">
        <v>99</v>
      </c>
      <c r="C419" s="88"/>
      <c r="D419" s="89"/>
      <c r="E419" s="89">
        <f>SUM(E407:E418)</f>
        <v>49600</v>
      </c>
      <c r="F419" s="89">
        <f>SUM(F407:F418)</f>
        <v>3949.01</v>
      </c>
      <c r="G419" s="90">
        <f>F419/E419*100</f>
        <v>7.9617137096774204</v>
      </c>
      <c r="H419" s="91">
        <v>7.6</v>
      </c>
      <c r="I419" s="88">
        <f>SUM(I407:I418)</f>
        <v>21777</v>
      </c>
      <c r="J419" s="88">
        <f>SUM(J407:J418)</f>
        <v>91262</v>
      </c>
      <c r="K419" s="88">
        <f t="shared" si="84"/>
        <v>113039</v>
      </c>
      <c r="L419" s="92">
        <f>SUM(L407:L418)</f>
        <v>0</v>
      </c>
    </row>
    <row r="420" spans="1:12" ht="15.75" thickBot="1"/>
    <row r="421" spans="1:12" ht="18.75">
      <c r="A421" s="196" t="s">
        <v>26</v>
      </c>
      <c r="B421" s="65" t="s">
        <v>0</v>
      </c>
      <c r="C421" s="66" t="s">
        <v>26</v>
      </c>
      <c r="D421" s="67"/>
      <c r="E421" s="67"/>
      <c r="F421" s="67"/>
      <c r="G421" s="131" t="s">
        <v>147</v>
      </c>
      <c r="H421" s="67"/>
      <c r="I421" s="67"/>
      <c r="J421" s="67"/>
      <c r="K421" s="67"/>
      <c r="L421" s="68"/>
    </row>
    <row r="422" spans="1:12">
      <c r="A422" s="197"/>
      <c r="B422" s="20" t="s">
        <v>82</v>
      </c>
      <c r="C422" s="23" t="s">
        <v>3</v>
      </c>
      <c r="D422" s="22"/>
      <c r="E422" s="22"/>
      <c r="F422" s="22"/>
      <c r="G422" s="22"/>
      <c r="H422" s="22"/>
      <c r="I422" s="22"/>
      <c r="J422" s="22"/>
      <c r="K422" s="22"/>
      <c r="L422" s="69"/>
    </row>
    <row r="423" spans="1:12">
      <c r="A423" s="197"/>
      <c r="B423" s="20" t="s">
        <v>83</v>
      </c>
      <c r="C423" s="23" t="s">
        <v>86</v>
      </c>
      <c r="D423" s="22"/>
      <c r="E423" s="22"/>
      <c r="F423" s="22"/>
      <c r="G423" s="22"/>
      <c r="H423" s="22"/>
      <c r="I423" s="22"/>
      <c r="J423" s="22"/>
      <c r="K423" s="22"/>
      <c r="L423" s="69"/>
    </row>
    <row r="424" spans="1:12">
      <c r="A424" s="197"/>
      <c r="B424" s="20" t="s">
        <v>1</v>
      </c>
      <c r="C424" s="26">
        <v>9405</v>
      </c>
      <c r="D424" s="22"/>
      <c r="E424" s="22"/>
      <c r="F424" s="22"/>
      <c r="G424" s="22"/>
      <c r="H424" s="22"/>
      <c r="I424" s="22"/>
      <c r="J424" s="22"/>
      <c r="K424" s="22"/>
      <c r="L424" s="69"/>
    </row>
    <row r="425" spans="1:12">
      <c r="A425" s="197"/>
      <c r="B425" s="20" t="s">
        <v>84</v>
      </c>
      <c r="C425" s="29" t="s">
        <v>15</v>
      </c>
      <c r="D425" s="22"/>
      <c r="E425" s="22"/>
      <c r="F425" s="22"/>
      <c r="G425" s="22"/>
      <c r="H425" s="22"/>
      <c r="I425" s="22"/>
      <c r="J425" s="22"/>
      <c r="K425" s="22"/>
      <c r="L425" s="69"/>
    </row>
    <row r="426" spans="1:12">
      <c r="A426" s="197"/>
      <c r="B426" s="20" t="s">
        <v>85</v>
      </c>
      <c r="C426" s="26">
        <v>2016</v>
      </c>
      <c r="D426" s="22"/>
      <c r="E426" s="22"/>
      <c r="F426" s="22"/>
      <c r="G426" s="22"/>
      <c r="H426" s="22"/>
      <c r="I426" s="22"/>
      <c r="J426" s="22"/>
      <c r="K426" s="22"/>
      <c r="L426" s="69"/>
    </row>
    <row r="427" spans="1:12">
      <c r="A427" s="197"/>
      <c r="B427" s="18"/>
      <c r="C427" s="24"/>
      <c r="D427" s="24"/>
      <c r="E427" s="24"/>
      <c r="F427" s="24"/>
      <c r="G427" s="24"/>
      <c r="H427" s="24"/>
      <c r="I427" s="24"/>
      <c r="J427" s="24"/>
      <c r="K427" s="24"/>
      <c r="L427" s="70"/>
    </row>
    <row r="428" spans="1:12" ht="75">
      <c r="A428" s="197"/>
      <c r="B428" s="27"/>
      <c r="C428" s="28" t="s">
        <v>100</v>
      </c>
      <c r="D428" s="28" t="s">
        <v>101</v>
      </c>
      <c r="E428" s="28" t="s">
        <v>103</v>
      </c>
      <c r="F428" s="28" t="s">
        <v>104</v>
      </c>
      <c r="G428" s="28" t="s">
        <v>107</v>
      </c>
      <c r="H428" s="28" t="s">
        <v>105</v>
      </c>
      <c r="I428" s="28" t="s">
        <v>102</v>
      </c>
      <c r="J428" s="28" t="s">
        <v>108</v>
      </c>
      <c r="K428" s="28" t="s">
        <v>109</v>
      </c>
      <c r="L428" s="71" t="s">
        <v>106</v>
      </c>
    </row>
    <row r="429" spans="1:12">
      <c r="A429" s="197"/>
      <c r="B429" s="4" t="s">
        <v>87</v>
      </c>
      <c r="C429" s="7">
        <v>186981</v>
      </c>
      <c r="D429" s="11">
        <v>192348</v>
      </c>
      <c r="E429" s="151">
        <f t="shared" ref="E429:E430" si="88">SUM(D429-C429)</f>
        <v>5367</v>
      </c>
      <c r="F429" s="152">
        <v>464.09</v>
      </c>
      <c r="G429" s="12">
        <f>F429/E429*100</f>
        <v>8.6471026644307809</v>
      </c>
      <c r="H429" s="12">
        <v>7</v>
      </c>
      <c r="I429" s="7"/>
      <c r="J429" s="7">
        <v>21404</v>
      </c>
      <c r="K429" s="7">
        <f t="shared" ref="K429:K441" si="89">I429+J429</f>
        <v>21404</v>
      </c>
      <c r="L429" s="85"/>
    </row>
    <row r="430" spans="1:12">
      <c r="A430" s="197"/>
      <c r="B430" s="4" t="s">
        <v>88</v>
      </c>
      <c r="C430" s="7">
        <f t="shared" ref="C430:C440" si="90">D429</f>
        <v>192348</v>
      </c>
      <c r="D430" s="11">
        <v>198923</v>
      </c>
      <c r="E430" s="151">
        <f t="shared" si="88"/>
        <v>6575</v>
      </c>
      <c r="F430" s="152">
        <v>536.02</v>
      </c>
      <c r="G430" s="12">
        <f t="shared" ref="G430:G440" si="91">F430/E430*100</f>
        <v>8.1523954372623564</v>
      </c>
      <c r="H430" s="12">
        <v>7</v>
      </c>
      <c r="I430" s="7"/>
      <c r="J430" s="7"/>
      <c r="K430" s="7">
        <f t="shared" si="89"/>
        <v>0</v>
      </c>
      <c r="L430" s="85"/>
    </row>
    <row r="431" spans="1:12">
      <c r="A431" s="197"/>
      <c r="B431" s="4" t="s">
        <v>89</v>
      </c>
      <c r="C431" s="7">
        <f t="shared" si="90"/>
        <v>198923</v>
      </c>
      <c r="D431" s="11">
        <f t="shared" ref="D431:D440" si="92">C431+E431</f>
        <v>205892</v>
      </c>
      <c r="E431" s="151">
        <v>6969</v>
      </c>
      <c r="F431" s="152">
        <v>576.05999999999995</v>
      </c>
      <c r="G431" s="12">
        <f t="shared" si="91"/>
        <v>8.2660352991820911</v>
      </c>
      <c r="H431" s="12">
        <v>7</v>
      </c>
      <c r="I431" s="7"/>
      <c r="J431" s="7"/>
      <c r="K431" s="7">
        <f t="shared" si="89"/>
        <v>0</v>
      </c>
      <c r="L431" s="85"/>
    </row>
    <row r="432" spans="1:12">
      <c r="A432" s="197"/>
      <c r="B432" s="4" t="s">
        <v>90</v>
      </c>
      <c r="C432" s="7">
        <f t="shared" si="90"/>
        <v>205892</v>
      </c>
      <c r="D432" s="11">
        <f t="shared" si="92"/>
        <v>211705</v>
      </c>
      <c r="E432" s="151">
        <v>5813</v>
      </c>
      <c r="F432" s="152">
        <v>472</v>
      </c>
      <c r="G432" s="12">
        <f t="shared" si="91"/>
        <v>8.1197316359883018</v>
      </c>
      <c r="H432" s="12">
        <v>7</v>
      </c>
      <c r="I432" s="7"/>
      <c r="J432" s="7"/>
      <c r="K432" s="7">
        <f t="shared" si="89"/>
        <v>0</v>
      </c>
      <c r="L432" s="85"/>
    </row>
    <row r="433" spans="1:12">
      <c r="A433" s="197"/>
      <c r="B433" s="4" t="s">
        <v>91</v>
      </c>
      <c r="C433" s="7">
        <f t="shared" si="90"/>
        <v>211705</v>
      </c>
      <c r="D433" s="11">
        <f t="shared" si="92"/>
        <v>212741</v>
      </c>
      <c r="E433" s="151">
        <v>1036</v>
      </c>
      <c r="F433" s="152">
        <v>95.03</v>
      </c>
      <c r="G433" s="12">
        <f t="shared" si="91"/>
        <v>9.172779922779922</v>
      </c>
      <c r="H433" s="12">
        <v>7</v>
      </c>
      <c r="I433" s="15"/>
      <c r="J433" s="15">
        <v>29397</v>
      </c>
      <c r="K433" s="15">
        <f t="shared" si="89"/>
        <v>29397</v>
      </c>
      <c r="L433" s="86"/>
    </row>
    <row r="434" spans="1:12">
      <c r="A434" s="197"/>
      <c r="B434" s="4" t="s">
        <v>92</v>
      </c>
      <c r="C434" s="7">
        <f t="shared" si="90"/>
        <v>212741</v>
      </c>
      <c r="D434" s="11">
        <f t="shared" si="92"/>
        <v>216030</v>
      </c>
      <c r="E434" s="151">
        <v>3289</v>
      </c>
      <c r="F434" s="152">
        <v>270.01</v>
      </c>
      <c r="G434" s="12">
        <f t="shared" si="91"/>
        <v>8.2094861660079044</v>
      </c>
      <c r="H434" s="12">
        <v>7</v>
      </c>
      <c r="I434" s="15"/>
      <c r="J434" s="15"/>
      <c r="K434" s="15">
        <f t="shared" si="89"/>
        <v>0</v>
      </c>
      <c r="L434" s="86"/>
    </row>
    <row r="435" spans="1:12">
      <c r="A435" s="197"/>
      <c r="B435" s="4" t="s">
        <v>93</v>
      </c>
      <c r="C435" s="7">
        <f t="shared" si="90"/>
        <v>216030</v>
      </c>
      <c r="D435" s="11">
        <f t="shared" si="92"/>
        <v>217127</v>
      </c>
      <c r="E435" s="151">
        <v>1097</v>
      </c>
      <c r="F435" s="152">
        <v>97</v>
      </c>
      <c r="G435" s="12">
        <f t="shared" si="91"/>
        <v>8.8422971741112111</v>
      </c>
      <c r="H435" s="12">
        <v>7</v>
      </c>
      <c r="I435" s="15"/>
      <c r="J435" s="15">
        <v>28230</v>
      </c>
      <c r="K435" s="15">
        <f t="shared" si="89"/>
        <v>28230</v>
      </c>
      <c r="L435" s="86"/>
    </row>
    <row r="436" spans="1:12">
      <c r="A436" s="197"/>
      <c r="B436" s="4" t="s">
        <v>94</v>
      </c>
      <c r="C436" s="7">
        <f t="shared" si="90"/>
        <v>217127</v>
      </c>
      <c r="D436" s="11">
        <f t="shared" si="92"/>
        <v>220664</v>
      </c>
      <c r="E436" s="151">
        <v>3537</v>
      </c>
      <c r="F436" s="152">
        <v>284</v>
      </c>
      <c r="G436" s="12">
        <f t="shared" si="91"/>
        <v>8.0294034492507773</v>
      </c>
      <c r="H436" s="12">
        <v>7</v>
      </c>
      <c r="I436" s="15"/>
      <c r="J436" s="15"/>
      <c r="K436" s="15">
        <f t="shared" si="89"/>
        <v>0</v>
      </c>
      <c r="L436" s="86"/>
    </row>
    <row r="437" spans="1:12">
      <c r="A437" s="197"/>
      <c r="B437" s="4" t="s">
        <v>95</v>
      </c>
      <c r="C437" s="7">
        <f t="shared" si="90"/>
        <v>220664</v>
      </c>
      <c r="D437" s="11">
        <f t="shared" si="92"/>
        <v>224935</v>
      </c>
      <c r="E437" s="151">
        <v>4271</v>
      </c>
      <c r="F437" s="152">
        <v>365</v>
      </c>
      <c r="G437" s="12">
        <f t="shared" si="91"/>
        <v>8.5460079606649497</v>
      </c>
      <c r="H437" s="12">
        <v>7</v>
      </c>
      <c r="I437" s="15"/>
      <c r="J437" s="15"/>
      <c r="K437" s="15">
        <f t="shared" si="89"/>
        <v>0</v>
      </c>
      <c r="L437" s="86"/>
    </row>
    <row r="438" spans="1:12">
      <c r="A438" s="197"/>
      <c r="B438" s="4" t="s">
        <v>96</v>
      </c>
      <c r="C438" s="7">
        <f t="shared" si="90"/>
        <v>224935</v>
      </c>
      <c r="D438" s="11">
        <f t="shared" si="92"/>
        <v>229431</v>
      </c>
      <c r="E438" s="151">
        <v>4496</v>
      </c>
      <c r="F438" s="152">
        <v>353</v>
      </c>
      <c r="G438" s="12">
        <f t="shared" si="91"/>
        <v>7.8514234875444844</v>
      </c>
      <c r="H438" s="12">
        <v>7</v>
      </c>
      <c r="I438" s="15" t="s">
        <v>191</v>
      </c>
      <c r="J438" s="15"/>
      <c r="K438" s="15" t="e">
        <f t="shared" si="89"/>
        <v>#VALUE!</v>
      </c>
      <c r="L438" s="86"/>
    </row>
    <row r="439" spans="1:12">
      <c r="A439" s="197"/>
      <c r="B439" s="4" t="s">
        <v>97</v>
      </c>
      <c r="C439" s="7">
        <f t="shared" si="90"/>
        <v>229431</v>
      </c>
      <c r="D439" s="11">
        <f t="shared" si="92"/>
        <v>233025</v>
      </c>
      <c r="E439" s="151">
        <v>3594</v>
      </c>
      <c r="F439" s="152">
        <v>307.01</v>
      </c>
      <c r="G439" s="12">
        <f t="shared" si="91"/>
        <v>8.542292710072342</v>
      </c>
      <c r="H439" s="12">
        <v>7</v>
      </c>
      <c r="I439" s="7"/>
      <c r="J439" s="7"/>
      <c r="K439" s="7">
        <f t="shared" si="89"/>
        <v>0</v>
      </c>
      <c r="L439" s="85"/>
    </row>
    <row r="440" spans="1:12">
      <c r="A440" s="197"/>
      <c r="B440" s="4" t="s">
        <v>98</v>
      </c>
      <c r="C440" s="7">
        <f t="shared" si="90"/>
        <v>233025</v>
      </c>
      <c r="D440" s="11">
        <f t="shared" si="92"/>
        <v>234980</v>
      </c>
      <c r="E440" s="151">
        <v>1955</v>
      </c>
      <c r="F440" s="152">
        <v>174</v>
      </c>
      <c r="G440" s="12">
        <f t="shared" si="91"/>
        <v>8.9002557544757028</v>
      </c>
      <c r="H440" s="12">
        <v>7</v>
      </c>
      <c r="I440" s="140"/>
      <c r="J440" s="7"/>
      <c r="K440" s="7">
        <v>7638</v>
      </c>
      <c r="L440" s="85"/>
    </row>
    <row r="441" spans="1:12" ht="15.75" thickBot="1">
      <c r="A441" s="198"/>
      <c r="B441" s="87" t="s">
        <v>99</v>
      </c>
      <c r="C441" s="88"/>
      <c r="D441" s="89"/>
      <c r="E441" s="89">
        <f>SUM(E429:E440)</f>
        <v>47999</v>
      </c>
      <c r="F441" s="89">
        <f>SUM(F429:F440)</f>
        <v>3993.2200000000003</v>
      </c>
      <c r="G441" s="90">
        <f>F441/E441*100</f>
        <v>8.3193816537844558</v>
      </c>
      <c r="H441" s="91">
        <v>7</v>
      </c>
      <c r="I441" s="88">
        <f>SUM(I429:I440)</f>
        <v>0</v>
      </c>
      <c r="J441" s="88">
        <f>SUM(J429:J440)</f>
        <v>79031</v>
      </c>
      <c r="K441" s="88">
        <f t="shared" si="89"/>
        <v>79031</v>
      </c>
      <c r="L441" s="92">
        <f>SUM(L429:L440)</f>
        <v>0</v>
      </c>
    </row>
    <row r="442" spans="1:12" ht="15.75" thickBot="1"/>
    <row r="443" spans="1:12" ht="18.75">
      <c r="A443" s="196" t="s">
        <v>27</v>
      </c>
      <c r="B443" s="65" t="s">
        <v>0</v>
      </c>
      <c r="C443" s="66" t="s">
        <v>27</v>
      </c>
      <c r="D443" s="67"/>
      <c r="E443" s="67"/>
      <c r="F443" s="67"/>
      <c r="G443" s="131" t="s">
        <v>147</v>
      </c>
      <c r="H443" s="67"/>
      <c r="I443" s="67"/>
      <c r="J443" s="67"/>
      <c r="K443" s="67"/>
      <c r="L443" s="68"/>
    </row>
    <row r="444" spans="1:12">
      <c r="A444" s="197"/>
      <c r="B444" s="20" t="s">
        <v>82</v>
      </c>
      <c r="C444" s="23" t="s">
        <v>3</v>
      </c>
      <c r="D444" s="22"/>
      <c r="E444" s="22"/>
      <c r="F444" s="22"/>
      <c r="G444" s="22"/>
      <c r="H444" s="22"/>
      <c r="I444" s="22"/>
      <c r="J444" s="22"/>
      <c r="K444" s="22"/>
      <c r="L444" s="69"/>
    </row>
    <row r="445" spans="1:12">
      <c r="A445" s="197"/>
      <c r="B445" s="20" t="s">
        <v>83</v>
      </c>
      <c r="C445" s="23" t="s">
        <v>86</v>
      </c>
      <c r="D445" s="22"/>
      <c r="E445" s="22"/>
      <c r="F445" s="22"/>
      <c r="G445" s="22"/>
      <c r="H445" s="22"/>
      <c r="I445" s="22"/>
      <c r="J445" s="22"/>
      <c r="K445" s="22"/>
      <c r="L445" s="69"/>
    </row>
    <row r="446" spans="1:12">
      <c r="A446" s="197"/>
      <c r="B446" s="20" t="s">
        <v>1</v>
      </c>
      <c r="C446" s="26">
        <v>9405</v>
      </c>
      <c r="D446" s="22"/>
      <c r="E446" s="22"/>
      <c r="F446" s="22"/>
      <c r="G446" s="22"/>
      <c r="H446" s="22"/>
      <c r="I446" s="22"/>
      <c r="J446" s="22"/>
      <c r="K446" s="22"/>
      <c r="L446" s="69"/>
    </row>
    <row r="447" spans="1:12">
      <c r="A447" s="197"/>
      <c r="B447" s="20" t="s">
        <v>84</v>
      </c>
      <c r="C447" s="29" t="s">
        <v>15</v>
      </c>
      <c r="D447" s="22"/>
      <c r="E447" s="22"/>
      <c r="F447" s="22"/>
      <c r="G447" s="22"/>
      <c r="H447" s="22"/>
      <c r="I447" s="22"/>
      <c r="J447" s="22"/>
      <c r="K447" s="22"/>
      <c r="L447" s="69"/>
    </row>
    <row r="448" spans="1:12">
      <c r="A448" s="197"/>
      <c r="B448" s="20" t="s">
        <v>85</v>
      </c>
      <c r="C448" s="26">
        <v>2016</v>
      </c>
      <c r="D448" s="22"/>
      <c r="E448" s="22"/>
      <c r="F448" s="22"/>
      <c r="G448" s="22"/>
      <c r="H448" s="22"/>
      <c r="I448" s="22"/>
      <c r="J448" s="22"/>
      <c r="K448" s="22"/>
      <c r="L448" s="69"/>
    </row>
    <row r="449" spans="1:12">
      <c r="A449" s="197"/>
      <c r="B449" s="18"/>
      <c r="C449" s="24"/>
      <c r="D449" s="24"/>
      <c r="E449" s="24"/>
      <c r="F449" s="24"/>
      <c r="G449" s="24"/>
      <c r="H449" s="24"/>
      <c r="I449" s="24"/>
      <c r="J449" s="24"/>
      <c r="K449" s="24"/>
      <c r="L449" s="70"/>
    </row>
    <row r="450" spans="1:12" ht="75">
      <c r="A450" s="197"/>
      <c r="B450" s="27"/>
      <c r="C450" s="28" t="s">
        <v>100</v>
      </c>
      <c r="D450" s="28" t="s">
        <v>101</v>
      </c>
      <c r="E450" s="28" t="s">
        <v>103</v>
      </c>
      <c r="F450" s="28" t="s">
        <v>104</v>
      </c>
      <c r="G450" s="28" t="s">
        <v>107</v>
      </c>
      <c r="H450" s="28" t="s">
        <v>105</v>
      </c>
      <c r="I450" s="28" t="s">
        <v>102</v>
      </c>
      <c r="J450" s="28" t="s">
        <v>108</v>
      </c>
      <c r="K450" s="28" t="s">
        <v>109</v>
      </c>
      <c r="L450" s="71" t="s">
        <v>106</v>
      </c>
    </row>
    <row r="451" spans="1:12">
      <c r="A451" s="197"/>
      <c r="B451" s="4" t="s">
        <v>87</v>
      </c>
      <c r="C451" s="7">
        <v>199285</v>
      </c>
      <c r="D451" s="11">
        <v>204735</v>
      </c>
      <c r="E451" s="151">
        <f t="shared" ref="E451:E452" si="93">SUM(D451-C451)</f>
        <v>5450</v>
      </c>
      <c r="F451" s="152">
        <v>497</v>
      </c>
      <c r="G451" s="12">
        <f>F451/E451*100</f>
        <v>9.1192660550458715</v>
      </c>
      <c r="H451" s="12">
        <v>7</v>
      </c>
      <c r="I451" s="7"/>
      <c r="J451" s="7"/>
      <c r="K451" s="7">
        <f t="shared" ref="K451:K463" si="94">I451+J451</f>
        <v>0</v>
      </c>
      <c r="L451" s="85"/>
    </row>
    <row r="452" spans="1:12">
      <c r="A452" s="197"/>
      <c r="B452" s="4" t="s">
        <v>88</v>
      </c>
      <c r="C452" s="7">
        <f t="shared" ref="C452:C462" si="95">D451</f>
        <v>204735</v>
      </c>
      <c r="D452" s="11">
        <v>210903</v>
      </c>
      <c r="E452" s="151">
        <f t="shared" si="93"/>
        <v>6168</v>
      </c>
      <c r="F452" s="152">
        <v>510.01</v>
      </c>
      <c r="G452" s="12">
        <f t="shared" ref="G452:G462" si="96">F452/E452*100</f>
        <v>8.2686446173800263</v>
      </c>
      <c r="H452" s="12">
        <v>7</v>
      </c>
      <c r="I452" s="7"/>
      <c r="J452" s="7">
        <v>30134</v>
      </c>
      <c r="K452" s="7">
        <f t="shared" si="94"/>
        <v>30134</v>
      </c>
      <c r="L452" s="85"/>
    </row>
    <row r="453" spans="1:12">
      <c r="A453" s="197"/>
      <c r="B453" s="4" t="s">
        <v>89</v>
      </c>
      <c r="C453" s="7">
        <f t="shared" si="95"/>
        <v>210903</v>
      </c>
      <c r="D453" s="11">
        <f t="shared" ref="D453:D462" si="97">C453+E453</f>
        <v>215863</v>
      </c>
      <c r="E453" s="151">
        <v>4960</v>
      </c>
      <c r="F453" s="152">
        <v>409.01</v>
      </c>
      <c r="G453" s="12">
        <f t="shared" si="96"/>
        <v>8.2461693548387096</v>
      </c>
      <c r="H453" s="12">
        <v>7</v>
      </c>
      <c r="I453" s="7"/>
      <c r="J453" s="7">
        <v>8561</v>
      </c>
      <c r="K453" s="7">
        <f t="shared" si="94"/>
        <v>8561</v>
      </c>
      <c r="L453" s="85"/>
    </row>
    <row r="454" spans="1:12">
      <c r="A454" s="197"/>
      <c r="B454" s="4" t="s">
        <v>90</v>
      </c>
      <c r="C454" s="7">
        <f t="shared" si="95"/>
        <v>215863</v>
      </c>
      <c r="D454" s="11">
        <f t="shared" si="97"/>
        <v>218739</v>
      </c>
      <c r="E454" s="151">
        <v>2876</v>
      </c>
      <c r="F454" s="152">
        <v>243.09</v>
      </c>
      <c r="G454" s="12">
        <f t="shared" si="96"/>
        <v>8.4523643949930456</v>
      </c>
      <c r="H454" s="12">
        <v>7</v>
      </c>
      <c r="I454" s="7"/>
      <c r="J454" s="7">
        <v>10594</v>
      </c>
      <c r="K454" s="7">
        <f t="shared" si="94"/>
        <v>10594</v>
      </c>
      <c r="L454" s="85"/>
    </row>
    <row r="455" spans="1:12">
      <c r="A455" s="197"/>
      <c r="B455" s="4" t="s">
        <v>91</v>
      </c>
      <c r="C455" s="7">
        <f t="shared" si="95"/>
        <v>218739</v>
      </c>
      <c r="D455" s="11">
        <f t="shared" si="97"/>
        <v>222910</v>
      </c>
      <c r="E455" s="151">
        <v>4171</v>
      </c>
      <c r="F455" s="152">
        <v>363.01</v>
      </c>
      <c r="G455" s="12">
        <f t="shared" si="96"/>
        <v>8.7031886837688788</v>
      </c>
      <c r="H455" s="12">
        <v>7</v>
      </c>
      <c r="I455" s="15"/>
      <c r="J455" s="15"/>
      <c r="K455" s="15">
        <f t="shared" si="94"/>
        <v>0</v>
      </c>
      <c r="L455" s="86"/>
    </row>
    <row r="456" spans="1:12">
      <c r="A456" s="197"/>
      <c r="B456" s="4" t="s">
        <v>92</v>
      </c>
      <c r="C456" s="7">
        <f t="shared" si="95"/>
        <v>222910</v>
      </c>
      <c r="D456" s="11">
        <f t="shared" si="97"/>
        <v>224745</v>
      </c>
      <c r="E456" s="151">
        <v>1835</v>
      </c>
      <c r="F456" s="152">
        <v>169</v>
      </c>
      <c r="G456" s="12">
        <f t="shared" si="96"/>
        <v>9.2098092643051768</v>
      </c>
      <c r="H456" s="12">
        <v>7</v>
      </c>
      <c r="I456" s="15"/>
      <c r="J456" s="15">
        <v>16784</v>
      </c>
      <c r="K456" s="15">
        <f t="shared" si="94"/>
        <v>16784</v>
      </c>
      <c r="L456" s="86"/>
    </row>
    <row r="457" spans="1:12">
      <c r="A457" s="197"/>
      <c r="B457" s="4" t="s">
        <v>93</v>
      </c>
      <c r="C457" s="7">
        <f t="shared" si="95"/>
        <v>224745</v>
      </c>
      <c r="D457" s="11">
        <f t="shared" si="97"/>
        <v>229493</v>
      </c>
      <c r="E457" s="151">
        <v>4748</v>
      </c>
      <c r="F457" s="152">
        <v>381</v>
      </c>
      <c r="G457" s="12">
        <f t="shared" si="96"/>
        <v>8.0244313395113736</v>
      </c>
      <c r="H457" s="12">
        <v>7</v>
      </c>
      <c r="I457" s="15"/>
      <c r="J457" s="15"/>
      <c r="K457" s="15">
        <f t="shared" si="94"/>
        <v>0</v>
      </c>
      <c r="L457" s="86"/>
    </row>
    <row r="458" spans="1:12">
      <c r="A458" s="197"/>
      <c r="B458" s="4" t="s">
        <v>94</v>
      </c>
      <c r="C458" s="7">
        <f t="shared" si="95"/>
        <v>229493</v>
      </c>
      <c r="D458" s="11">
        <f t="shared" si="97"/>
        <v>232557</v>
      </c>
      <c r="E458" s="151">
        <v>3064</v>
      </c>
      <c r="F458" s="152">
        <v>303</v>
      </c>
      <c r="G458" s="12">
        <f t="shared" si="96"/>
        <v>9.889033942558747</v>
      </c>
      <c r="H458" s="12">
        <v>7</v>
      </c>
      <c r="I458" s="15"/>
      <c r="J458" s="15"/>
      <c r="K458" s="15">
        <f t="shared" si="94"/>
        <v>0</v>
      </c>
      <c r="L458" s="86"/>
    </row>
    <row r="459" spans="1:12">
      <c r="A459" s="197"/>
      <c r="B459" s="4" t="s">
        <v>95</v>
      </c>
      <c r="C459" s="7">
        <f t="shared" si="95"/>
        <v>232557</v>
      </c>
      <c r="D459" s="11">
        <f t="shared" si="97"/>
        <v>235619</v>
      </c>
      <c r="E459" s="151">
        <v>3062</v>
      </c>
      <c r="F459" s="152">
        <v>263</v>
      </c>
      <c r="G459" s="12">
        <f t="shared" si="96"/>
        <v>8.5891574134552577</v>
      </c>
      <c r="H459" s="12">
        <v>7</v>
      </c>
      <c r="I459" s="15"/>
      <c r="J459" s="15">
        <v>11737</v>
      </c>
      <c r="K459" s="15">
        <f t="shared" si="94"/>
        <v>11737</v>
      </c>
      <c r="L459" s="86"/>
    </row>
    <row r="460" spans="1:12">
      <c r="A460" s="197"/>
      <c r="B460" s="4" t="s">
        <v>96</v>
      </c>
      <c r="C460" s="7">
        <f t="shared" si="95"/>
        <v>235619</v>
      </c>
      <c r="D460" s="11">
        <f t="shared" si="97"/>
        <v>240350</v>
      </c>
      <c r="E460" s="151">
        <v>4731</v>
      </c>
      <c r="F460" s="152">
        <v>398.03</v>
      </c>
      <c r="G460" s="12">
        <f t="shared" si="96"/>
        <v>8.4132318748678916</v>
      </c>
      <c r="H460" s="12">
        <v>7</v>
      </c>
      <c r="I460" s="15"/>
      <c r="J460" s="15"/>
      <c r="K460" s="15">
        <f t="shared" si="94"/>
        <v>0</v>
      </c>
      <c r="L460" s="86"/>
    </row>
    <row r="461" spans="1:12">
      <c r="A461" s="197"/>
      <c r="B461" s="4" t="s">
        <v>97</v>
      </c>
      <c r="C461" s="7">
        <f t="shared" si="95"/>
        <v>240350</v>
      </c>
      <c r="D461" s="11">
        <f t="shared" si="97"/>
        <v>243177</v>
      </c>
      <c r="E461" s="151">
        <v>2827</v>
      </c>
      <c r="F461" s="152">
        <v>255.02</v>
      </c>
      <c r="G461" s="12">
        <f t="shared" si="96"/>
        <v>9.0208701804032554</v>
      </c>
      <c r="H461" s="12">
        <v>7</v>
      </c>
      <c r="I461" s="7"/>
      <c r="J461" s="7">
        <v>13455</v>
      </c>
      <c r="K461" s="7">
        <f t="shared" si="94"/>
        <v>13455</v>
      </c>
      <c r="L461" s="85"/>
    </row>
    <row r="462" spans="1:12">
      <c r="A462" s="197"/>
      <c r="B462" s="4" t="s">
        <v>98</v>
      </c>
      <c r="C462" s="7">
        <f t="shared" si="95"/>
        <v>243177</v>
      </c>
      <c r="D462" s="11">
        <f t="shared" si="97"/>
        <v>245227</v>
      </c>
      <c r="E462" s="151">
        <v>2050</v>
      </c>
      <c r="F462" s="152">
        <v>181</v>
      </c>
      <c r="G462" s="12">
        <f t="shared" si="96"/>
        <v>8.8292682926829258</v>
      </c>
      <c r="H462" s="12">
        <v>7</v>
      </c>
      <c r="I462" s="140"/>
      <c r="J462" s="7"/>
      <c r="K462" s="7">
        <f t="shared" si="94"/>
        <v>0</v>
      </c>
      <c r="L462" s="85"/>
    </row>
    <row r="463" spans="1:12" ht="15.75" thickBot="1">
      <c r="A463" s="198"/>
      <c r="B463" s="87" t="s">
        <v>99</v>
      </c>
      <c r="C463" s="88"/>
      <c r="D463" s="89"/>
      <c r="E463" s="89">
        <f>SUM(E451:E462)</f>
        <v>45942</v>
      </c>
      <c r="F463" s="89">
        <f>SUM(F451:F462)</f>
        <v>3972.1699999999996</v>
      </c>
      <c r="G463" s="90">
        <f>F463/E463*100</f>
        <v>8.6460537199077088</v>
      </c>
      <c r="H463" s="91">
        <v>7</v>
      </c>
      <c r="I463" s="88">
        <f>SUM(I451:I462)</f>
        <v>0</v>
      </c>
      <c r="J463" s="88">
        <f>SUM(J451:J462)</f>
        <v>91265</v>
      </c>
      <c r="K463" s="88">
        <f t="shared" si="94"/>
        <v>91265</v>
      </c>
      <c r="L463" s="92">
        <f>SUM(L451:L462)</f>
        <v>0</v>
      </c>
    </row>
    <row r="464" spans="1:12" ht="15.75" thickBot="1"/>
    <row r="465" spans="1:12" ht="18.75">
      <c r="A465" s="196" t="s">
        <v>28</v>
      </c>
      <c r="B465" s="65" t="s">
        <v>0</v>
      </c>
      <c r="C465" s="66" t="s">
        <v>28</v>
      </c>
      <c r="D465" s="67"/>
      <c r="E465" s="67"/>
      <c r="F465" s="67"/>
      <c r="G465" s="131" t="s">
        <v>144</v>
      </c>
      <c r="H465" s="67"/>
      <c r="I465" s="67"/>
      <c r="J465" s="67"/>
      <c r="K465" s="67"/>
      <c r="L465" s="68"/>
    </row>
    <row r="466" spans="1:12">
      <c r="A466" s="197"/>
      <c r="B466" s="20" t="s">
        <v>82</v>
      </c>
      <c r="C466" s="29" t="s">
        <v>111</v>
      </c>
      <c r="D466" s="22"/>
      <c r="E466" s="22"/>
      <c r="F466" s="22"/>
      <c r="G466" s="22"/>
      <c r="H466" s="22"/>
      <c r="I466" s="22"/>
      <c r="J466" s="22"/>
      <c r="K466" s="22"/>
      <c r="L466" s="69"/>
    </row>
    <row r="467" spans="1:12">
      <c r="A467" s="197"/>
      <c r="B467" s="20" t="s">
        <v>83</v>
      </c>
      <c r="C467" s="23" t="s">
        <v>86</v>
      </c>
      <c r="D467" s="22"/>
      <c r="E467" s="22"/>
      <c r="F467" s="22"/>
      <c r="G467" s="22"/>
      <c r="H467" s="22"/>
      <c r="I467" s="22"/>
      <c r="J467" s="22"/>
      <c r="K467" s="22"/>
      <c r="L467" s="69"/>
    </row>
    <row r="468" spans="1:12">
      <c r="A468" s="197"/>
      <c r="B468" s="20" t="s">
        <v>1</v>
      </c>
      <c r="C468" s="26">
        <v>9403</v>
      </c>
      <c r="D468" s="22"/>
      <c r="E468" s="22"/>
      <c r="F468" s="22"/>
      <c r="G468" s="22"/>
      <c r="H468" s="22"/>
      <c r="I468" s="22"/>
      <c r="J468" s="22"/>
      <c r="K468" s="22"/>
      <c r="L468" s="69"/>
    </row>
    <row r="469" spans="1:12">
      <c r="A469" s="197"/>
      <c r="B469" s="20" t="s">
        <v>84</v>
      </c>
      <c r="C469" s="29" t="s">
        <v>29</v>
      </c>
      <c r="D469" s="22"/>
      <c r="E469" s="22"/>
      <c r="F469" s="22"/>
      <c r="G469" s="22"/>
      <c r="H469" s="22"/>
      <c r="I469" s="22"/>
      <c r="J469" s="22"/>
      <c r="K469" s="22"/>
      <c r="L469" s="69"/>
    </row>
    <row r="470" spans="1:12">
      <c r="A470" s="197"/>
      <c r="B470" s="20" t="s">
        <v>85</v>
      </c>
      <c r="C470" s="26">
        <v>2007</v>
      </c>
      <c r="D470" s="22"/>
      <c r="E470" s="22"/>
      <c r="F470" s="22"/>
      <c r="G470" s="22"/>
      <c r="H470" s="22"/>
      <c r="I470" s="22"/>
      <c r="J470" s="22"/>
      <c r="K470" s="22"/>
      <c r="L470" s="69"/>
    </row>
    <row r="471" spans="1:12">
      <c r="A471" s="197"/>
      <c r="B471" s="18"/>
      <c r="C471" s="24"/>
      <c r="D471" s="24"/>
      <c r="E471" s="24"/>
      <c r="F471" s="24"/>
      <c r="G471" s="24"/>
      <c r="H471" s="24"/>
      <c r="I471" s="24"/>
      <c r="J471" s="24"/>
      <c r="K471" s="24"/>
      <c r="L471" s="70"/>
    </row>
    <row r="472" spans="1:12" ht="75">
      <c r="A472" s="197"/>
      <c r="B472" s="27"/>
      <c r="C472" s="28" t="s">
        <v>100</v>
      </c>
      <c r="D472" s="28" t="s">
        <v>101</v>
      </c>
      <c r="E472" s="28" t="s">
        <v>103</v>
      </c>
      <c r="F472" s="28" t="s">
        <v>104</v>
      </c>
      <c r="G472" s="28" t="s">
        <v>107</v>
      </c>
      <c r="H472" s="28" t="s">
        <v>105</v>
      </c>
      <c r="I472" s="28" t="s">
        <v>102</v>
      </c>
      <c r="J472" s="28" t="s">
        <v>108</v>
      </c>
      <c r="K472" s="28" t="s">
        <v>109</v>
      </c>
      <c r="L472" s="71" t="s">
        <v>106</v>
      </c>
    </row>
    <row r="473" spans="1:12">
      <c r="A473" s="197"/>
      <c r="B473" s="35" t="s">
        <v>87</v>
      </c>
      <c r="C473" s="36">
        <v>177318</v>
      </c>
      <c r="D473" s="37">
        <f t="shared" ref="D473:D484" si="98">C473+E473</f>
        <v>177318</v>
      </c>
      <c r="E473" s="37"/>
      <c r="F473" s="153"/>
      <c r="G473" s="38" t="e">
        <f>F473/E473*100</f>
        <v>#DIV/0!</v>
      </c>
      <c r="H473" s="38">
        <v>6.6</v>
      </c>
      <c r="I473" s="36"/>
      <c r="J473" s="36"/>
      <c r="K473" s="36">
        <f t="shared" ref="K473:K485" si="99">I473+J473</f>
        <v>0</v>
      </c>
      <c r="L473" s="93"/>
    </row>
    <row r="474" spans="1:12">
      <c r="A474" s="197"/>
      <c r="B474" s="35" t="s">
        <v>88</v>
      </c>
      <c r="C474" s="36">
        <f>D473</f>
        <v>177318</v>
      </c>
      <c r="D474" s="37">
        <f t="shared" si="98"/>
        <v>177593</v>
      </c>
      <c r="E474" s="37">
        <v>275</v>
      </c>
      <c r="F474" s="153">
        <v>22</v>
      </c>
      <c r="G474" s="38">
        <f t="shared" ref="G474:G484" si="100">F474/E474*100</f>
        <v>8</v>
      </c>
      <c r="H474" s="38">
        <v>6.6</v>
      </c>
      <c r="I474" s="36"/>
      <c r="J474" s="36"/>
      <c r="K474" s="36">
        <f t="shared" si="99"/>
        <v>0</v>
      </c>
      <c r="L474" s="93"/>
    </row>
    <row r="475" spans="1:12">
      <c r="A475" s="197"/>
      <c r="B475" s="35" t="s">
        <v>89</v>
      </c>
      <c r="C475" s="36">
        <f t="shared" ref="C475:C484" si="101">D474</f>
        <v>177593</v>
      </c>
      <c r="D475" s="37">
        <f t="shared" si="98"/>
        <v>177872</v>
      </c>
      <c r="E475" s="37">
        <v>279</v>
      </c>
      <c r="F475" s="153">
        <v>20</v>
      </c>
      <c r="G475" s="38">
        <f t="shared" si="100"/>
        <v>7.1684587813620064</v>
      </c>
      <c r="H475" s="38">
        <v>6.6</v>
      </c>
      <c r="I475" s="36"/>
      <c r="J475" s="36"/>
      <c r="K475" s="36">
        <f t="shared" si="99"/>
        <v>0</v>
      </c>
      <c r="L475" s="93"/>
    </row>
    <row r="476" spans="1:12">
      <c r="A476" s="197"/>
      <c r="B476" s="35" t="s">
        <v>90</v>
      </c>
      <c r="C476" s="36">
        <f t="shared" si="101"/>
        <v>177872</v>
      </c>
      <c r="D476" s="37">
        <f t="shared" si="98"/>
        <v>177909</v>
      </c>
      <c r="E476" s="37">
        <v>37</v>
      </c>
      <c r="F476" s="153">
        <v>3</v>
      </c>
      <c r="G476" s="38">
        <f t="shared" si="100"/>
        <v>8.1081081081081088</v>
      </c>
      <c r="H476" s="38">
        <v>6.6</v>
      </c>
      <c r="I476" s="36"/>
      <c r="J476" s="36"/>
      <c r="K476" s="36">
        <f t="shared" si="99"/>
        <v>0</v>
      </c>
      <c r="L476" s="93"/>
    </row>
    <row r="477" spans="1:12">
      <c r="A477" s="197"/>
      <c r="B477" s="35" t="s">
        <v>91</v>
      </c>
      <c r="C477" s="36">
        <f t="shared" si="101"/>
        <v>177909</v>
      </c>
      <c r="D477" s="37">
        <f t="shared" si="98"/>
        <v>178203</v>
      </c>
      <c r="E477" s="37">
        <v>294</v>
      </c>
      <c r="F477" s="153">
        <v>25</v>
      </c>
      <c r="G477" s="38">
        <f>F477/(E477)*100</f>
        <v>8.5034013605442169</v>
      </c>
      <c r="H477" s="38">
        <v>6.6</v>
      </c>
      <c r="I477" s="39">
        <v>7422</v>
      </c>
      <c r="J477" s="39"/>
      <c r="K477" s="39">
        <f t="shared" si="99"/>
        <v>7422</v>
      </c>
      <c r="L477" s="94"/>
    </row>
    <row r="478" spans="1:12">
      <c r="A478" s="197"/>
      <c r="B478" s="35" t="s">
        <v>92</v>
      </c>
      <c r="C478" s="36">
        <f>D477</f>
        <v>178203</v>
      </c>
      <c r="D478" s="37">
        <f t="shared" si="98"/>
        <v>178383</v>
      </c>
      <c r="E478" s="37">
        <v>180</v>
      </c>
      <c r="F478" s="153">
        <v>17.18</v>
      </c>
      <c r="G478" s="38">
        <f t="shared" si="100"/>
        <v>9.5444444444444443</v>
      </c>
      <c r="H478" s="38">
        <v>6.6</v>
      </c>
      <c r="I478" s="39"/>
      <c r="J478" s="39"/>
      <c r="K478" s="39">
        <f t="shared" si="99"/>
        <v>0</v>
      </c>
      <c r="L478" s="94"/>
    </row>
    <row r="479" spans="1:12">
      <c r="A479" s="197"/>
      <c r="B479" s="35" t="s">
        <v>93</v>
      </c>
      <c r="C479" s="36">
        <f t="shared" si="101"/>
        <v>178383</v>
      </c>
      <c r="D479" s="37">
        <f t="shared" si="98"/>
        <v>178979</v>
      </c>
      <c r="E479" s="37">
        <v>596</v>
      </c>
      <c r="F479" s="153">
        <v>43.68</v>
      </c>
      <c r="G479" s="38">
        <f t="shared" si="100"/>
        <v>7.3288590604026842</v>
      </c>
      <c r="H479" s="38">
        <v>6.6</v>
      </c>
      <c r="I479" s="39"/>
      <c r="J479" s="39"/>
      <c r="K479" s="39">
        <f t="shared" si="99"/>
        <v>0</v>
      </c>
      <c r="L479" s="94"/>
    </row>
    <row r="480" spans="1:12">
      <c r="A480" s="197"/>
      <c r="B480" s="35" t="s">
        <v>94</v>
      </c>
      <c r="C480" s="36">
        <f t="shared" si="101"/>
        <v>178979</v>
      </c>
      <c r="D480" s="37">
        <f t="shared" si="98"/>
        <v>179058</v>
      </c>
      <c r="E480" s="37">
        <v>79</v>
      </c>
      <c r="F480" s="153">
        <v>6</v>
      </c>
      <c r="G480" s="38">
        <f t="shared" si="100"/>
        <v>7.59493670886076</v>
      </c>
      <c r="H480" s="38">
        <v>6.6</v>
      </c>
      <c r="I480" s="39"/>
      <c r="J480" s="39"/>
      <c r="K480" s="39">
        <f t="shared" si="99"/>
        <v>0</v>
      </c>
      <c r="L480" s="94"/>
    </row>
    <row r="481" spans="1:12">
      <c r="A481" s="197"/>
      <c r="B481" s="35" t="s">
        <v>95</v>
      </c>
      <c r="C481" s="36">
        <f t="shared" si="101"/>
        <v>179058</v>
      </c>
      <c r="D481" s="37">
        <f t="shared" si="98"/>
        <v>179226</v>
      </c>
      <c r="E481" s="37">
        <v>168</v>
      </c>
      <c r="F481" s="153">
        <v>17.079999999999998</v>
      </c>
      <c r="G481" s="38">
        <f t="shared" si="100"/>
        <v>10.166666666666666</v>
      </c>
      <c r="H481" s="38">
        <v>6.6</v>
      </c>
      <c r="I481" s="39"/>
      <c r="J481" s="39"/>
      <c r="K481" s="39">
        <f t="shared" si="99"/>
        <v>0</v>
      </c>
      <c r="L481" s="94"/>
    </row>
    <row r="482" spans="1:12">
      <c r="A482" s="197"/>
      <c r="B482" s="35" t="s">
        <v>96</v>
      </c>
      <c r="C482" s="36">
        <f t="shared" si="101"/>
        <v>179226</v>
      </c>
      <c r="D482" s="37">
        <f t="shared" si="98"/>
        <v>179357</v>
      </c>
      <c r="E482" s="37">
        <v>131</v>
      </c>
      <c r="F482" s="153">
        <v>11</v>
      </c>
      <c r="G482" s="38">
        <f t="shared" si="100"/>
        <v>8.3969465648854964</v>
      </c>
      <c r="H482" s="38">
        <v>6.6</v>
      </c>
      <c r="I482" s="39"/>
      <c r="J482" s="39"/>
      <c r="K482" s="39">
        <f t="shared" si="99"/>
        <v>0</v>
      </c>
      <c r="L482" s="94"/>
    </row>
    <row r="483" spans="1:12">
      <c r="A483" s="197"/>
      <c r="B483" s="35" t="s">
        <v>97</v>
      </c>
      <c r="C483" s="36">
        <f t="shared" si="101"/>
        <v>179357</v>
      </c>
      <c r="D483" s="37">
        <f t="shared" si="98"/>
        <v>179619</v>
      </c>
      <c r="E483" s="37">
        <v>262</v>
      </c>
      <c r="F483" s="153">
        <v>22</v>
      </c>
      <c r="G483" s="38">
        <f t="shared" si="100"/>
        <v>8.3969465648854964</v>
      </c>
      <c r="H483" s="38">
        <v>6.6</v>
      </c>
      <c r="I483" s="36"/>
      <c r="J483" s="36">
        <v>741</v>
      </c>
      <c r="K483" s="36">
        <f t="shared" si="99"/>
        <v>741</v>
      </c>
      <c r="L483" s="93"/>
    </row>
    <row r="484" spans="1:12">
      <c r="A484" s="197"/>
      <c r="B484" s="35" t="s">
        <v>98</v>
      </c>
      <c r="C484" s="36">
        <f t="shared" si="101"/>
        <v>179619</v>
      </c>
      <c r="D484" s="37">
        <f t="shared" si="98"/>
        <v>180346</v>
      </c>
      <c r="E484" s="37">
        <v>727</v>
      </c>
      <c r="F484" s="153">
        <v>59.01</v>
      </c>
      <c r="G484" s="38">
        <f t="shared" si="100"/>
        <v>8.1169188445667118</v>
      </c>
      <c r="H484" s="38">
        <v>6.6</v>
      </c>
      <c r="I484" s="36"/>
      <c r="J484" s="36"/>
      <c r="K484" s="36">
        <f t="shared" si="99"/>
        <v>0</v>
      </c>
      <c r="L484" s="93"/>
    </row>
    <row r="485" spans="1:12" ht="15.75" thickBot="1">
      <c r="A485" s="198"/>
      <c r="B485" s="95" t="s">
        <v>99</v>
      </c>
      <c r="C485" s="96"/>
      <c r="D485" s="97"/>
      <c r="E485" s="97">
        <f>SUM(E473:E484)</f>
        <v>3028</v>
      </c>
      <c r="F485" s="97">
        <f>SUM(F473:F484)</f>
        <v>245.95</v>
      </c>
      <c r="G485" s="98">
        <f>F485/E485*100</f>
        <v>8.1225231175693526</v>
      </c>
      <c r="H485" s="99">
        <v>6.6</v>
      </c>
      <c r="I485" s="96">
        <f>SUM(I473:I484)</f>
        <v>7422</v>
      </c>
      <c r="J485" s="96">
        <f>SUM(J473:J484)</f>
        <v>741</v>
      </c>
      <c r="K485" s="96">
        <f t="shared" si="99"/>
        <v>8163</v>
      </c>
      <c r="L485" s="100">
        <f>SUM(L473:L484)</f>
        <v>0</v>
      </c>
    </row>
    <row r="486" spans="1:12" ht="15.75" thickBot="1"/>
    <row r="487" spans="1:12" ht="18.75">
      <c r="A487" s="196" t="s">
        <v>30</v>
      </c>
      <c r="B487" s="65" t="s">
        <v>0</v>
      </c>
      <c r="C487" s="66" t="s">
        <v>30</v>
      </c>
      <c r="D487" s="67"/>
      <c r="E487" s="67"/>
      <c r="F487" s="67"/>
      <c r="G487" s="67"/>
      <c r="H487" s="67"/>
      <c r="I487" s="67"/>
      <c r="J487" s="67"/>
      <c r="K487" s="67"/>
      <c r="L487" s="68"/>
    </row>
    <row r="488" spans="1:12">
      <c r="A488" s="197"/>
      <c r="B488" s="20" t="s">
        <v>82</v>
      </c>
      <c r="C488" s="29" t="s">
        <v>112</v>
      </c>
      <c r="D488" s="22"/>
      <c r="E488" s="22"/>
      <c r="F488" s="22"/>
      <c r="G488" s="22"/>
      <c r="H488" s="22"/>
      <c r="I488" s="22"/>
      <c r="J488" s="22"/>
      <c r="K488" s="22"/>
      <c r="L488" s="69"/>
    </row>
    <row r="489" spans="1:12">
      <c r="A489" s="197"/>
      <c r="B489" s="20" t="s">
        <v>83</v>
      </c>
      <c r="C489" s="29" t="s">
        <v>110</v>
      </c>
      <c r="D489" s="22"/>
      <c r="E489" s="22"/>
      <c r="F489" s="22"/>
      <c r="G489" s="22"/>
      <c r="H489" s="22"/>
      <c r="I489" s="22"/>
      <c r="J489" s="22"/>
      <c r="K489" s="22"/>
      <c r="L489" s="69"/>
    </row>
    <row r="490" spans="1:12">
      <c r="A490" s="197"/>
      <c r="B490" s="20" t="s">
        <v>1</v>
      </c>
      <c r="C490" s="26">
        <v>9403</v>
      </c>
      <c r="D490" s="22"/>
      <c r="E490" s="22"/>
      <c r="F490" s="22"/>
      <c r="G490" s="22"/>
      <c r="H490" s="22"/>
      <c r="I490" s="22"/>
      <c r="J490" s="22"/>
      <c r="K490" s="22"/>
      <c r="L490" s="69"/>
    </row>
    <row r="491" spans="1:12">
      <c r="A491" s="197"/>
      <c r="B491" s="20" t="s">
        <v>84</v>
      </c>
      <c r="C491" s="29" t="s">
        <v>31</v>
      </c>
      <c r="D491" s="22"/>
      <c r="E491" s="22"/>
      <c r="F491" s="22"/>
      <c r="G491" s="22"/>
      <c r="H491" s="22"/>
      <c r="I491" s="22"/>
      <c r="J491" s="22"/>
      <c r="K491" s="22"/>
      <c r="L491" s="69"/>
    </row>
    <row r="492" spans="1:12">
      <c r="A492" s="197"/>
      <c r="B492" s="20" t="s">
        <v>85</v>
      </c>
      <c r="C492" s="26">
        <v>2009</v>
      </c>
      <c r="D492" s="22"/>
      <c r="E492" s="22"/>
      <c r="F492" s="22"/>
      <c r="G492" s="22"/>
      <c r="H492" s="22"/>
      <c r="I492" s="22"/>
      <c r="J492" s="22"/>
      <c r="K492" s="22"/>
      <c r="L492" s="69"/>
    </row>
    <row r="493" spans="1:12">
      <c r="A493" s="197"/>
      <c r="B493" s="18"/>
      <c r="C493" s="24"/>
      <c r="D493" s="24"/>
      <c r="E493" s="24"/>
      <c r="F493" s="24"/>
      <c r="G493" s="24"/>
      <c r="H493" s="24"/>
      <c r="I493" s="24"/>
      <c r="J493" s="24"/>
      <c r="K493" s="24"/>
      <c r="L493" s="70"/>
    </row>
    <row r="494" spans="1:12" ht="75">
      <c r="A494" s="197"/>
      <c r="B494" s="27"/>
      <c r="C494" s="28" t="s">
        <v>100</v>
      </c>
      <c r="D494" s="28" t="s">
        <v>101</v>
      </c>
      <c r="E494" s="28" t="s">
        <v>103</v>
      </c>
      <c r="F494" s="28" t="s">
        <v>104</v>
      </c>
      <c r="G494" s="28" t="s">
        <v>107</v>
      </c>
      <c r="H494" s="28" t="s">
        <v>105</v>
      </c>
      <c r="I494" s="28" t="s">
        <v>102</v>
      </c>
      <c r="J494" s="28" t="s">
        <v>108</v>
      </c>
      <c r="K494" s="28" t="s">
        <v>109</v>
      </c>
      <c r="L494" s="71" t="s">
        <v>106</v>
      </c>
    </row>
    <row r="495" spans="1:12">
      <c r="A495" s="197"/>
      <c r="B495" s="35" t="s">
        <v>87</v>
      </c>
      <c r="C495" s="36">
        <v>55505</v>
      </c>
      <c r="D495" s="37">
        <f t="shared" ref="D495:D506" si="102">C495+E495</f>
        <v>55940</v>
      </c>
      <c r="E495" s="37">
        <v>435</v>
      </c>
      <c r="F495" s="153">
        <v>45.85</v>
      </c>
      <c r="G495" s="38">
        <f>F495/E495*100</f>
        <v>10.540229885057471</v>
      </c>
      <c r="H495" s="38">
        <v>6.2</v>
      </c>
      <c r="I495" s="36"/>
      <c r="J495" s="36"/>
      <c r="K495" s="36">
        <f t="shared" ref="K495:K507" si="103">I495+J495</f>
        <v>0</v>
      </c>
      <c r="L495" s="93"/>
    </row>
    <row r="496" spans="1:12">
      <c r="A496" s="197"/>
      <c r="B496" s="35" t="s">
        <v>88</v>
      </c>
      <c r="C496" s="36">
        <f t="shared" ref="C496:C506" si="104">D495</f>
        <v>55940</v>
      </c>
      <c r="D496" s="37">
        <f t="shared" si="102"/>
        <v>56320</v>
      </c>
      <c r="E496" s="37">
        <v>380</v>
      </c>
      <c r="F496" s="153">
        <v>39.909999999999997</v>
      </c>
      <c r="G496" s="38">
        <f t="shared" ref="G496:G506" si="105">F496/E496*100</f>
        <v>10.502631578947367</v>
      </c>
      <c r="H496" s="38">
        <v>6.2</v>
      </c>
      <c r="I496" s="36"/>
      <c r="J496" s="36"/>
      <c r="K496" s="36">
        <f t="shared" si="103"/>
        <v>0</v>
      </c>
      <c r="L496" s="93"/>
    </row>
    <row r="497" spans="1:12">
      <c r="A497" s="197"/>
      <c r="B497" s="35" t="s">
        <v>89</v>
      </c>
      <c r="C497" s="36">
        <f t="shared" si="104"/>
        <v>56320</v>
      </c>
      <c r="D497" s="37">
        <f t="shared" si="102"/>
        <v>56799</v>
      </c>
      <c r="E497" s="37">
        <v>479</v>
      </c>
      <c r="F497" s="153">
        <v>55.03</v>
      </c>
      <c r="G497" s="38">
        <f t="shared" si="105"/>
        <v>11.488517745302715</v>
      </c>
      <c r="H497" s="38">
        <v>6.2</v>
      </c>
      <c r="I497" s="36"/>
      <c r="J497" s="36">
        <v>12093</v>
      </c>
      <c r="K497" s="36">
        <f t="shared" si="103"/>
        <v>12093</v>
      </c>
      <c r="L497" s="93"/>
    </row>
    <row r="498" spans="1:12">
      <c r="A498" s="197"/>
      <c r="B498" s="35" t="s">
        <v>90</v>
      </c>
      <c r="C498" s="36">
        <f t="shared" si="104"/>
        <v>56799</v>
      </c>
      <c r="D498" s="37">
        <f t="shared" si="102"/>
        <v>57272</v>
      </c>
      <c r="E498" s="37">
        <v>473</v>
      </c>
      <c r="F498" s="153">
        <v>50.61</v>
      </c>
      <c r="G498" s="38">
        <f t="shared" si="105"/>
        <v>10.699788583509513</v>
      </c>
      <c r="H498" s="38">
        <v>6.2</v>
      </c>
      <c r="I498" s="36"/>
      <c r="J498" s="36"/>
      <c r="K498" s="36">
        <f t="shared" si="103"/>
        <v>0</v>
      </c>
      <c r="L498" s="93"/>
    </row>
    <row r="499" spans="1:12">
      <c r="A499" s="197"/>
      <c r="B499" s="35" t="s">
        <v>91</v>
      </c>
      <c r="C499" s="36">
        <f t="shared" si="104"/>
        <v>57272</v>
      </c>
      <c r="D499" s="37">
        <f t="shared" si="102"/>
        <v>57679</v>
      </c>
      <c r="E499" s="37">
        <v>407</v>
      </c>
      <c r="F499" s="153">
        <v>23.01</v>
      </c>
      <c r="G499" s="38">
        <f>F499/E499*100</f>
        <v>5.6535626535626538</v>
      </c>
      <c r="H499" s="38">
        <v>6.2</v>
      </c>
      <c r="I499" s="39"/>
      <c r="J499" s="39"/>
      <c r="K499" s="39">
        <f t="shared" si="103"/>
        <v>0</v>
      </c>
      <c r="L499" s="94"/>
    </row>
    <row r="500" spans="1:12">
      <c r="A500" s="197"/>
      <c r="B500" s="35" t="s">
        <v>92</v>
      </c>
      <c r="C500" s="36">
        <f t="shared" si="104"/>
        <v>57679</v>
      </c>
      <c r="D500" s="37">
        <f t="shared" si="102"/>
        <v>58190</v>
      </c>
      <c r="E500" s="37">
        <v>511</v>
      </c>
      <c r="F500" s="153">
        <v>76.3</v>
      </c>
      <c r="G500" s="38">
        <f t="shared" si="105"/>
        <v>14.931506849315069</v>
      </c>
      <c r="H500" s="38">
        <v>6.2</v>
      </c>
      <c r="I500" s="39"/>
      <c r="J500" s="39"/>
      <c r="K500" s="39">
        <f t="shared" si="103"/>
        <v>0</v>
      </c>
      <c r="L500" s="94"/>
    </row>
    <row r="501" spans="1:12">
      <c r="A501" s="197"/>
      <c r="B501" s="35" t="s">
        <v>93</v>
      </c>
      <c r="C501" s="36">
        <f t="shared" si="104"/>
        <v>58190</v>
      </c>
      <c r="D501" s="37">
        <f t="shared" si="102"/>
        <v>58626</v>
      </c>
      <c r="E501" s="37">
        <v>436</v>
      </c>
      <c r="F501" s="153">
        <v>48.77</v>
      </c>
      <c r="G501" s="38">
        <f t="shared" si="105"/>
        <v>11.185779816513762</v>
      </c>
      <c r="H501" s="38">
        <v>6.2</v>
      </c>
      <c r="I501" s="39"/>
      <c r="J501" s="39"/>
      <c r="K501" s="39">
        <f t="shared" si="103"/>
        <v>0</v>
      </c>
      <c r="L501" s="94"/>
    </row>
    <row r="502" spans="1:12">
      <c r="A502" s="197"/>
      <c r="B502" s="35" t="s">
        <v>94</v>
      </c>
      <c r="C502" s="36">
        <f t="shared" si="104"/>
        <v>58626</v>
      </c>
      <c r="D502" s="37">
        <f t="shared" si="102"/>
        <v>58974</v>
      </c>
      <c r="E502" s="37">
        <v>348</v>
      </c>
      <c r="F502" s="153">
        <v>39.28</v>
      </c>
      <c r="G502" s="38">
        <f t="shared" si="105"/>
        <v>11.287356321839081</v>
      </c>
      <c r="H502" s="38">
        <v>6.2</v>
      </c>
      <c r="I502" s="39"/>
      <c r="J502" s="39"/>
      <c r="K502" s="39">
        <f t="shared" si="103"/>
        <v>0</v>
      </c>
      <c r="L502" s="94"/>
    </row>
    <row r="503" spans="1:12">
      <c r="A503" s="197"/>
      <c r="B503" s="35" t="s">
        <v>95</v>
      </c>
      <c r="C503" s="36">
        <f t="shared" si="104"/>
        <v>58974</v>
      </c>
      <c r="D503" s="37">
        <f t="shared" si="102"/>
        <v>59573</v>
      </c>
      <c r="E503" s="37">
        <v>599</v>
      </c>
      <c r="F503" s="153">
        <v>62.43</v>
      </c>
      <c r="G503" s="38">
        <f t="shared" si="105"/>
        <v>10.42237061769616</v>
      </c>
      <c r="H503" s="38">
        <v>6.2</v>
      </c>
      <c r="I503" s="39"/>
      <c r="J503" s="39"/>
      <c r="K503" s="39">
        <f t="shared" si="103"/>
        <v>0</v>
      </c>
      <c r="L503" s="94"/>
    </row>
    <row r="504" spans="1:12">
      <c r="A504" s="197"/>
      <c r="B504" s="35" t="s">
        <v>96</v>
      </c>
      <c r="C504" s="36">
        <f t="shared" si="104"/>
        <v>59573</v>
      </c>
      <c r="D504" s="37">
        <f t="shared" si="102"/>
        <v>60015</v>
      </c>
      <c r="E504" s="37">
        <v>442</v>
      </c>
      <c r="F504" s="153">
        <v>51.18</v>
      </c>
      <c r="G504" s="38">
        <f t="shared" si="105"/>
        <v>11.579185520361991</v>
      </c>
      <c r="H504" s="38">
        <v>6.2</v>
      </c>
      <c r="I504" s="39"/>
      <c r="J504" s="39"/>
      <c r="K504" s="39">
        <f t="shared" si="103"/>
        <v>0</v>
      </c>
      <c r="L504" s="94"/>
    </row>
    <row r="505" spans="1:12">
      <c r="A505" s="197"/>
      <c r="B505" s="35" t="s">
        <v>97</v>
      </c>
      <c r="C505" s="36">
        <f t="shared" si="104"/>
        <v>60015</v>
      </c>
      <c r="D505" s="37">
        <f t="shared" si="102"/>
        <v>60500</v>
      </c>
      <c r="E505" s="37">
        <v>485</v>
      </c>
      <c r="F505" s="153">
        <v>54.99</v>
      </c>
      <c r="G505" s="38">
        <f t="shared" si="105"/>
        <v>11.338144329896908</v>
      </c>
      <c r="H505" s="38">
        <v>6.2</v>
      </c>
      <c r="I505" s="36"/>
      <c r="J505" s="36"/>
      <c r="K505" s="36">
        <f t="shared" si="103"/>
        <v>0</v>
      </c>
      <c r="L505" s="93"/>
    </row>
    <row r="506" spans="1:12">
      <c r="A506" s="197"/>
      <c r="B506" s="35" t="s">
        <v>98</v>
      </c>
      <c r="C506" s="36">
        <f t="shared" si="104"/>
        <v>60500</v>
      </c>
      <c r="D506" s="37">
        <f t="shared" si="102"/>
        <v>60851</v>
      </c>
      <c r="E506" s="37">
        <v>351</v>
      </c>
      <c r="F506" s="153">
        <v>46.78</v>
      </c>
      <c r="G506" s="38">
        <f t="shared" si="105"/>
        <v>13.327635327635329</v>
      </c>
      <c r="H506" s="38">
        <v>6.2</v>
      </c>
      <c r="I506" s="36"/>
      <c r="J506" s="36"/>
      <c r="K506" s="36">
        <f t="shared" si="103"/>
        <v>0</v>
      </c>
      <c r="L506" s="93"/>
    </row>
    <row r="507" spans="1:12" ht="15.75" thickBot="1">
      <c r="A507" s="198"/>
      <c r="B507" s="95" t="s">
        <v>99</v>
      </c>
      <c r="C507" s="96"/>
      <c r="D507" s="97"/>
      <c r="E507" s="97">
        <f>SUM(E495:E506)</f>
        <v>5346</v>
      </c>
      <c r="F507" s="97">
        <f>SUM(F495:F506)</f>
        <v>594.14</v>
      </c>
      <c r="G507" s="98">
        <f>F507/E507*100</f>
        <v>11.113729891507669</v>
      </c>
      <c r="H507" s="99">
        <v>6.2</v>
      </c>
      <c r="I507" s="96">
        <f>SUM(I495:I506)</f>
        <v>0</v>
      </c>
      <c r="J507" s="96">
        <f>SUM(J495:J506)</f>
        <v>12093</v>
      </c>
      <c r="K507" s="96">
        <f t="shared" si="103"/>
        <v>12093</v>
      </c>
      <c r="L507" s="100">
        <f>SUM(L495:L506)</f>
        <v>0</v>
      </c>
    </row>
    <row r="508" spans="1:12" ht="15.75" thickBot="1"/>
    <row r="509" spans="1:12" ht="18.75">
      <c r="A509" s="196" t="s">
        <v>113</v>
      </c>
      <c r="B509" s="65" t="s">
        <v>0</v>
      </c>
      <c r="C509" s="66" t="s">
        <v>32</v>
      </c>
      <c r="D509" s="67"/>
      <c r="E509" s="67"/>
      <c r="F509" s="67"/>
      <c r="G509" s="67"/>
      <c r="H509" s="67"/>
      <c r="I509" s="67"/>
      <c r="J509" s="67"/>
      <c r="K509" s="67"/>
      <c r="L509" s="68"/>
    </row>
    <row r="510" spans="1:12">
      <c r="A510" s="197"/>
      <c r="B510" s="20" t="s">
        <v>82</v>
      </c>
      <c r="C510" s="29" t="s">
        <v>114</v>
      </c>
      <c r="D510" s="22"/>
      <c r="E510" s="22"/>
      <c r="F510" s="22"/>
      <c r="G510" s="22"/>
      <c r="H510" s="22"/>
      <c r="I510" s="22"/>
      <c r="J510" s="22"/>
      <c r="K510" s="22"/>
      <c r="L510" s="69"/>
    </row>
    <row r="511" spans="1:12">
      <c r="A511" s="197"/>
      <c r="B511" s="20" t="s">
        <v>83</v>
      </c>
      <c r="C511" s="29" t="s">
        <v>110</v>
      </c>
      <c r="D511" s="22"/>
      <c r="E511" s="22"/>
      <c r="F511" s="22"/>
      <c r="G511" s="22"/>
      <c r="H511" s="22"/>
      <c r="I511" s="22"/>
      <c r="J511" s="22"/>
      <c r="K511" s="22"/>
      <c r="L511" s="69"/>
    </row>
    <row r="512" spans="1:12">
      <c r="A512" s="197"/>
      <c r="B512" s="20" t="s">
        <v>1</v>
      </c>
      <c r="C512" s="26">
        <v>9403</v>
      </c>
      <c r="D512" s="22"/>
      <c r="E512" s="22"/>
      <c r="F512" s="22"/>
      <c r="G512" s="22"/>
      <c r="H512" s="22"/>
      <c r="I512" s="22"/>
      <c r="J512" s="22"/>
      <c r="K512" s="22"/>
      <c r="L512" s="69"/>
    </row>
    <row r="513" spans="1:12">
      <c r="A513" s="197"/>
      <c r="B513" s="20" t="s">
        <v>84</v>
      </c>
      <c r="C513" s="29" t="s">
        <v>33</v>
      </c>
      <c r="D513" s="22"/>
      <c r="E513" s="22"/>
      <c r="F513" s="22"/>
      <c r="G513" s="22"/>
      <c r="H513" s="22"/>
      <c r="I513" s="22"/>
      <c r="J513" s="22"/>
      <c r="K513" s="22"/>
      <c r="L513" s="69"/>
    </row>
    <row r="514" spans="1:12">
      <c r="A514" s="197"/>
      <c r="B514" s="20" t="s">
        <v>85</v>
      </c>
      <c r="C514" s="26">
        <v>2010</v>
      </c>
      <c r="D514" s="22"/>
      <c r="E514" s="22"/>
      <c r="F514" s="22"/>
      <c r="G514" s="22"/>
      <c r="H514" s="22"/>
      <c r="I514" s="22"/>
      <c r="J514" s="22"/>
      <c r="K514" s="22"/>
      <c r="L514" s="69"/>
    </row>
    <row r="515" spans="1:12">
      <c r="A515" s="197"/>
      <c r="B515" s="18"/>
      <c r="C515" s="24"/>
      <c r="D515" s="24"/>
      <c r="E515" s="24"/>
      <c r="F515" s="24"/>
      <c r="G515" s="24"/>
      <c r="H515" s="24"/>
      <c r="I515" s="24"/>
      <c r="J515" s="24"/>
      <c r="K515" s="24"/>
      <c r="L515" s="70"/>
    </row>
    <row r="516" spans="1:12" ht="75">
      <c r="A516" s="197"/>
      <c r="B516" s="27"/>
      <c r="C516" s="28" t="s">
        <v>100</v>
      </c>
      <c r="D516" s="28" t="s">
        <v>101</v>
      </c>
      <c r="E516" s="28" t="s">
        <v>103</v>
      </c>
      <c r="F516" s="28" t="s">
        <v>104</v>
      </c>
      <c r="G516" s="28" t="s">
        <v>107</v>
      </c>
      <c r="H516" s="28" t="s">
        <v>105</v>
      </c>
      <c r="I516" s="28" t="s">
        <v>102</v>
      </c>
      <c r="J516" s="28" t="s">
        <v>108</v>
      </c>
      <c r="K516" s="28" t="s">
        <v>109</v>
      </c>
      <c r="L516" s="71" t="s">
        <v>106</v>
      </c>
    </row>
    <row r="517" spans="1:12">
      <c r="A517" s="197"/>
      <c r="B517" s="35" t="s">
        <v>87</v>
      </c>
      <c r="C517" s="36">
        <v>150920</v>
      </c>
      <c r="D517" s="37">
        <f t="shared" ref="D517:D528" si="106">C517+E517</f>
        <v>152052</v>
      </c>
      <c r="E517" s="37">
        <v>1132</v>
      </c>
      <c r="F517" s="153">
        <v>106.01</v>
      </c>
      <c r="G517" s="38">
        <f>F517/E517*100</f>
        <v>9.3648409893992941</v>
      </c>
      <c r="H517" s="38">
        <v>10.8</v>
      </c>
      <c r="I517" s="36"/>
      <c r="J517" s="36"/>
      <c r="K517" s="36">
        <f t="shared" ref="K517:K529" si="107">I517+J517</f>
        <v>0</v>
      </c>
      <c r="L517" s="93"/>
    </row>
    <row r="518" spans="1:12">
      <c r="A518" s="197"/>
      <c r="B518" s="35" t="s">
        <v>88</v>
      </c>
      <c r="C518" s="36">
        <f>D517</f>
        <v>152052</v>
      </c>
      <c r="D518" s="37">
        <f t="shared" si="106"/>
        <v>152714</v>
      </c>
      <c r="E518" s="37">
        <v>662</v>
      </c>
      <c r="F518" s="153">
        <v>60.17</v>
      </c>
      <c r="G518" s="38">
        <f t="shared" ref="G518:G528" si="108">F518/E518*100</f>
        <v>9.0891238670694854</v>
      </c>
      <c r="H518" s="38">
        <v>10.8</v>
      </c>
      <c r="I518" s="36"/>
      <c r="J518" s="36"/>
      <c r="K518" s="36">
        <f t="shared" si="107"/>
        <v>0</v>
      </c>
      <c r="L518" s="93"/>
    </row>
    <row r="519" spans="1:12">
      <c r="A519" s="197"/>
      <c r="B519" s="35" t="s">
        <v>89</v>
      </c>
      <c r="C519" s="36">
        <f t="shared" ref="C519:C528" si="109">D518</f>
        <v>152714</v>
      </c>
      <c r="D519" s="37">
        <f t="shared" si="106"/>
        <v>153612</v>
      </c>
      <c r="E519" s="37">
        <v>898</v>
      </c>
      <c r="F519" s="153">
        <v>87.5</v>
      </c>
      <c r="G519" s="38">
        <f t="shared" si="108"/>
        <v>9.7438752783964375</v>
      </c>
      <c r="H519" s="38">
        <v>10.8</v>
      </c>
      <c r="I519" s="36"/>
      <c r="J519" s="36"/>
      <c r="K519" s="36">
        <f t="shared" si="107"/>
        <v>0</v>
      </c>
      <c r="L519" s="93"/>
    </row>
    <row r="520" spans="1:12">
      <c r="A520" s="197"/>
      <c r="B520" s="35" t="s">
        <v>90</v>
      </c>
      <c r="C520" s="36">
        <f t="shared" si="109"/>
        <v>153612</v>
      </c>
      <c r="D520" s="37">
        <f t="shared" si="106"/>
        <v>154192</v>
      </c>
      <c r="E520" s="37">
        <v>580</v>
      </c>
      <c r="F520" s="153">
        <v>66.72</v>
      </c>
      <c r="G520" s="38">
        <f t="shared" si="108"/>
        <v>11.503448275862068</v>
      </c>
      <c r="H520" s="38">
        <v>10.8</v>
      </c>
      <c r="I520" s="36"/>
      <c r="J520" s="36"/>
      <c r="K520" s="36">
        <f t="shared" si="107"/>
        <v>0</v>
      </c>
      <c r="L520" s="93"/>
    </row>
    <row r="521" spans="1:12">
      <c r="A521" s="197"/>
      <c r="B521" s="35" t="s">
        <v>91</v>
      </c>
      <c r="C521" s="36">
        <f t="shared" si="109"/>
        <v>154192</v>
      </c>
      <c r="D521" s="37">
        <f t="shared" si="106"/>
        <v>154606</v>
      </c>
      <c r="E521" s="37">
        <v>414</v>
      </c>
      <c r="F521" s="153">
        <v>35.880000000000003</v>
      </c>
      <c r="G521" s="38">
        <f t="shared" si="108"/>
        <v>8.6666666666666679</v>
      </c>
      <c r="H521" s="38">
        <v>10.8</v>
      </c>
      <c r="I521" s="39">
        <v>9562</v>
      </c>
      <c r="J521" s="39"/>
      <c r="K521" s="39">
        <f t="shared" si="107"/>
        <v>9562</v>
      </c>
      <c r="L521" s="94"/>
    </row>
    <row r="522" spans="1:12">
      <c r="A522" s="197"/>
      <c r="B522" s="35" t="s">
        <v>92</v>
      </c>
      <c r="C522" s="36">
        <f t="shared" si="109"/>
        <v>154606</v>
      </c>
      <c r="D522" s="37">
        <f t="shared" si="106"/>
        <v>155312</v>
      </c>
      <c r="E522" s="37">
        <v>706</v>
      </c>
      <c r="F522" s="153">
        <v>71.53</v>
      </c>
      <c r="G522" s="38">
        <f t="shared" si="108"/>
        <v>10.131728045325779</v>
      </c>
      <c r="H522" s="38">
        <v>10.8</v>
      </c>
      <c r="I522" s="39"/>
      <c r="J522" s="39"/>
      <c r="K522" s="39">
        <f t="shared" si="107"/>
        <v>0</v>
      </c>
      <c r="L522" s="94"/>
    </row>
    <row r="523" spans="1:12">
      <c r="A523" s="197"/>
      <c r="B523" s="35" t="s">
        <v>93</v>
      </c>
      <c r="C523" s="36">
        <f t="shared" si="109"/>
        <v>155312</v>
      </c>
      <c r="D523" s="37">
        <f t="shared" si="106"/>
        <v>156272</v>
      </c>
      <c r="E523" s="37">
        <v>960</v>
      </c>
      <c r="F523" s="153">
        <v>104.01</v>
      </c>
      <c r="G523" s="38">
        <f t="shared" si="108"/>
        <v>10.834375</v>
      </c>
      <c r="H523" s="38">
        <v>10.8</v>
      </c>
      <c r="I523" s="39"/>
      <c r="J523" s="39"/>
      <c r="K523" s="39">
        <f t="shared" si="107"/>
        <v>0</v>
      </c>
      <c r="L523" s="94"/>
    </row>
    <row r="524" spans="1:12">
      <c r="A524" s="197"/>
      <c r="B524" s="35" t="s">
        <v>94</v>
      </c>
      <c r="C524" s="36">
        <f t="shared" si="109"/>
        <v>156272</v>
      </c>
      <c r="D524" s="37">
        <f t="shared" si="106"/>
        <v>156562</v>
      </c>
      <c r="E524" s="37">
        <v>290</v>
      </c>
      <c r="F524" s="153">
        <v>30</v>
      </c>
      <c r="G524" s="38">
        <f t="shared" si="108"/>
        <v>10.344827586206897</v>
      </c>
      <c r="H524" s="38">
        <v>10.8</v>
      </c>
      <c r="I524" s="39"/>
      <c r="J524" s="39"/>
      <c r="K524" s="39">
        <f t="shared" si="107"/>
        <v>0</v>
      </c>
      <c r="L524" s="94"/>
    </row>
    <row r="525" spans="1:12">
      <c r="A525" s="197"/>
      <c r="B525" s="35" t="s">
        <v>95</v>
      </c>
      <c r="C525" s="36">
        <f t="shared" si="109"/>
        <v>156562</v>
      </c>
      <c r="D525" s="37">
        <f t="shared" si="106"/>
        <v>157102</v>
      </c>
      <c r="E525" s="37">
        <v>540</v>
      </c>
      <c r="F525" s="153">
        <v>48.76</v>
      </c>
      <c r="G525" s="38">
        <f t="shared" si="108"/>
        <v>9.0296296296296283</v>
      </c>
      <c r="H525" s="38">
        <v>10.8</v>
      </c>
      <c r="I525" s="39"/>
      <c r="J525" s="39"/>
      <c r="K525" s="39">
        <f t="shared" si="107"/>
        <v>0</v>
      </c>
      <c r="L525" s="94"/>
    </row>
    <row r="526" spans="1:12">
      <c r="A526" s="197"/>
      <c r="B526" s="35" t="s">
        <v>96</v>
      </c>
      <c r="C526" s="36">
        <f t="shared" si="109"/>
        <v>157102</v>
      </c>
      <c r="D526" s="37">
        <f t="shared" si="106"/>
        <v>157822</v>
      </c>
      <c r="E526" s="37">
        <v>720</v>
      </c>
      <c r="F526" s="153">
        <v>83.88</v>
      </c>
      <c r="G526" s="38">
        <f t="shared" si="108"/>
        <v>11.649999999999999</v>
      </c>
      <c r="H526" s="38">
        <v>10.8</v>
      </c>
      <c r="I526" s="39"/>
      <c r="J526" s="39"/>
      <c r="K526" s="39">
        <f t="shared" si="107"/>
        <v>0</v>
      </c>
      <c r="L526" s="94"/>
    </row>
    <row r="527" spans="1:12">
      <c r="A527" s="197"/>
      <c r="B527" s="35" t="s">
        <v>97</v>
      </c>
      <c r="C527" s="36">
        <f t="shared" si="109"/>
        <v>157822</v>
      </c>
      <c r="D527" s="37">
        <f t="shared" si="106"/>
        <v>158220</v>
      </c>
      <c r="E527" s="37">
        <v>398</v>
      </c>
      <c r="F527" s="153">
        <v>42.18</v>
      </c>
      <c r="G527" s="38">
        <f t="shared" si="108"/>
        <v>10.597989949748744</v>
      </c>
      <c r="H527" s="38">
        <v>10.8</v>
      </c>
      <c r="I527" s="36"/>
      <c r="J527" s="36"/>
      <c r="K527" s="36">
        <f t="shared" si="107"/>
        <v>0</v>
      </c>
      <c r="L527" s="93"/>
    </row>
    <row r="528" spans="1:12">
      <c r="A528" s="197"/>
      <c r="B528" s="35" t="s">
        <v>98</v>
      </c>
      <c r="C528" s="36">
        <f t="shared" si="109"/>
        <v>158220</v>
      </c>
      <c r="D528" s="37">
        <f t="shared" si="106"/>
        <v>158580</v>
      </c>
      <c r="E528" s="37">
        <v>360</v>
      </c>
      <c r="F528" s="153">
        <v>43.4</v>
      </c>
      <c r="G528" s="38">
        <f t="shared" si="108"/>
        <v>12.055555555555555</v>
      </c>
      <c r="H528" s="38">
        <v>10.8</v>
      </c>
      <c r="I528" s="36"/>
      <c r="J528" s="36"/>
      <c r="K528" s="36">
        <f t="shared" si="107"/>
        <v>0</v>
      </c>
      <c r="L528" s="93"/>
    </row>
    <row r="529" spans="1:12" ht="15.75" thickBot="1">
      <c r="A529" s="198"/>
      <c r="B529" s="95" t="s">
        <v>99</v>
      </c>
      <c r="C529" s="96"/>
      <c r="D529" s="97"/>
      <c r="E529" s="97">
        <f>SUM(E517:E528)</f>
        <v>7660</v>
      </c>
      <c r="F529" s="97">
        <f>SUM(F517:F528)</f>
        <v>780.03999999999985</v>
      </c>
      <c r="G529" s="98">
        <f>F529/E529*100</f>
        <v>10.183289817232374</v>
      </c>
      <c r="H529" s="99">
        <v>10.8</v>
      </c>
      <c r="I529" s="96">
        <f>SUM(I517:I528)</f>
        <v>9562</v>
      </c>
      <c r="J529" s="96">
        <f>SUM(J517:J528)</f>
        <v>0</v>
      </c>
      <c r="K529" s="96">
        <f t="shared" si="107"/>
        <v>9562</v>
      </c>
      <c r="L529" s="100">
        <f>SUM(L517:L528)</f>
        <v>0</v>
      </c>
    </row>
    <row r="530" spans="1:12" ht="15.75" thickBot="1"/>
    <row r="531" spans="1:12" ht="18.75">
      <c r="A531" s="196" t="s">
        <v>34</v>
      </c>
      <c r="B531" s="65" t="s">
        <v>0</v>
      </c>
      <c r="C531" s="66" t="s">
        <v>34</v>
      </c>
      <c r="D531" s="67"/>
      <c r="E531" s="67"/>
      <c r="F531" s="67"/>
      <c r="G531" s="67"/>
      <c r="H531" s="67"/>
      <c r="I531" s="67"/>
      <c r="J531" s="67"/>
      <c r="K531" s="67"/>
      <c r="L531" s="68"/>
    </row>
    <row r="532" spans="1:12">
      <c r="A532" s="197"/>
      <c r="B532" s="20" t="s">
        <v>82</v>
      </c>
      <c r="C532" s="29" t="s">
        <v>115</v>
      </c>
      <c r="D532" s="22"/>
      <c r="E532" s="22"/>
      <c r="F532" s="22"/>
      <c r="G532" s="22"/>
      <c r="H532" s="22"/>
      <c r="I532" s="22"/>
      <c r="J532" s="22"/>
      <c r="K532" s="22"/>
      <c r="L532" s="69"/>
    </row>
    <row r="533" spans="1:12">
      <c r="A533" s="197"/>
      <c r="B533" s="20" t="s">
        <v>83</v>
      </c>
      <c r="C533" s="29" t="s">
        <v>110</v>
      </c>
      <c r="D533" s="22"/>
      <c r="E533" s="22"/>
      <c r="F533" s="22"/>
      <c r="G533" s="22"/>
      <c r="H533" s="22"/>
      <c r="I533" s="22"/>
      <c r="J533" s="22"/>
      <c r="K533" s="22"/>
      <c r="L533" s="69"/>
    </row>
    <row r="534" spans="1:12">
      <c r="A534" s="197"/>
      <c r="B534" s="20" t="s">
        <v>1</v>
      </c>
      <c r="C534" s="26">
        <v>4692</v>
      </c>
      <c r="D534" s="22"/>
      <c r="E534" s="130"/>
      <c r="F534" s="22"/>
      <c r="G534" s="22"/>
      <c r="H534" s="22"/>
      <c r="I534" s="22"/>
      <c r="J534" s="22"/>
      <c r="K534" s="22"/>
      <c r="L534" s="69"/>
    </row>
    <row r="535" spans="1:12">
      <c r="A535" s="197"/>
      <c r="B535" s="20" t="s">
        <v>84</v>
      </c>
      <c r="C535" s="29" t="s">
        <v>73</v>
      </c>
      <c r="D535" s="22"/>
      <c r="E535" s="130"/>
      <c r="F535" s="22"/>
      <c r="G535" s="22"/>
      <c r="H535" s="22"/>
      <c r="I535" s="22"/>
      <c r="J535" s="22"/>
      <c r="K535" s="22"/>
      <c r="L535" s="69"/>
    </row>
    <row r="536" spans="1:12">
      <c r="A536" s="197"/>
      <c r="B536" s="20" t="s">
        <v>85</v>
      </c>
      <c r="C536" s="26">
        <v>2010</v>
      </c>
      <c r="D536" s="22"/>
      <c r="E536" s="22"/>
      <c r="F536" s="22"/>
      <c r="G536" s="22"/>
      <c r="H536" s="22"/>
      <c r="I536" s="22"/>
      <c r="J536" s="22"/>
      <c r="K536" s="22"/>
      <c r="L536" s="69"/>
    </row>
    <row r="537" spans="1:12">
      <c r="A537" s="197"/>
      <c r="B537" s="18"/>
      <c r="C537" s="24"/>
      <c r="D537" s="24"/>
      <c r="E537" s="24"/>
      <c r="F537" s="24"/>
      <c r="G537" s="24"/>
      <c r="H537" s="24"/>
      <c r="I537" s="24"/>
      <c r="J537" s="24"/>
      <c r="K537" s="24"/>
      <c r="L537" s="70"/>
    </row>
    <row r="538" spans="1:12" ht="75">
      <c r="A538" s="197"/>
      <c r="B538" s="27"/>
      <c r="C538" s="28" t="s">
        <v>100</v>
      </c>
      <c r="D538" s="28" t="s">
        <v>101</v>
      </c>
      <c r="E538" s="28" t="s">
        <v>103</v>
      </c>
      <c r="F538" s="28" t="s">
        <v>104</v>
      </c>
      <c r="G538" s="28" t="s">
        <v>107</v>
      </c>
      <c r="H538" s="28" t="s">
        <v>105</v>
      </c>
      <c r="I538" s="28" t="s">
        <v>102</v>
      </c>
      <c r="J538" s="28" t="s">
        <v>108</v>
      </c>
      <c r="K538" s="28" t="s">
        <v>109</v>
      </c>
      <c r="L538" s="71" t="s">
        <v>106</v>
      </c>
    </row>
    <row r="539" spans="1:12">
      <c r="A539" s="197"/>
      <c r="B539" s="35" t="s">
        <v>87</v>
      </c>
      <c r="C539" s="36">
        <v>112017</v>
      </c>
      <c r="D539" s="37">
        <f t="shared" ref="D539:D550" si="110">C539+E539</f>
        <v>112455</v>
      </c>
      <c r="E539" s="37">
        <v>438</v>
      </c>
      <c r="F539" s="153">
        <v>42.52</v>
      </c>
      <c r="G539" s="38">
        <f>F539/E539*100</f>
        <v>9.7077625570776256</v>
      </c>
      <c r="H539" s="38">
        <v>6.6</v>
      </c>
      <c r="I539" s="36"/>
      <c r="J539" s="36"/>
      <c r="K539" s="36">
        <f t="shared" ref="K539:K551" si="111">I539+J539</f>
        <v>0</v>
      </c>
      <c r="L539" s="93"/>
    </row>
    <row r="540" spans="1:12">
      <c r="A540" s="197"/>
      <c r="B540" s="35" t="s">
        <v>88</v>
      </c>
      <c r="C540" s="36">
        <f t="shared" ref="C540:C550" si="112">D539</f>
        <v>112455</v>
      </c>
      <c r="D540" s="37">
        <f t="shared" si="110"/>
        <v>112624</v>
      </c>
      <c r="E540" s="37">
        <v>169</v>
      </c>
      <c r="F540" s="153">
        <v>13</v>
      </c>
      <c r="G540" s="38">
        <f t="shared" ref="G540:G550" si="113">F540/E540*100</f>
        <v>7.6923076923076925</v>
      </c>
      <c r="H540" s="38">
        <v>6.6</v>
      </c>
      <c r="I540" s="36"/>
      <c r="J540" s="36"/>
      <c r="K540" s="36">
        <f t="shared" si="111"/>
        <v>0</v>
      </c>
      <c r="L540" s="93"/>
    </row>
    <row r="541" spans="1:12">
      <c r="A541" s="197"/>
      <c r="B541" s="35" t="s">
        <v>89</v>
      </c>
      <c r="C541" s="36">
        <f t="shared" si="112"/>
        <v>112624</v>
      </c>
      <c r="D541" s="37">
        <f t="shared" si="110"/>
        <v>112771</v>
      </c>
      <c r="E541" s="37">
        <v>147</v>
      </c>
      <c r="F541" s="153">
        <v>17.66</v>
      </c>
      <c r="G541" s="38">
        <f t="shared" si="113"/>
        <v>12.013605442176871</v>
      </c>
      <c r="H541" s="38">
        <v>6.6</v>
      </c>
      <c r="I541" s="36"/>
      <c r="J541" s="36"/>
      <c r="K541" s="36">
        <f t="shared" si="111"/>
        <v>0</v>
      </c>
      <c r="L541" s="93"/>
    </row>
    <row r="542" spans="1:12">
      <c r="A542" s="197"/>
      <c r="B542" s="35" t="s">
        <v>90</v>
      </c>
      <c r="C542" s="36">
        <f t="shared" si="112"/>
        <v>112771</v>
      </c>
      <c r="D542" s="37">
        <f t="shared" si="110"/>
        <v>112862</v>
      </c>
      <c r="E542" s="37">
        <v>91</v>
      </c>
      <c r="F542" s="153">
        <v>9.61</v>
      </c>
      <c r="G542" s="38">
        <f t="shared" si="113"/>
        <v>10.560439560439558</v>
      </c>
      <c r="H542" s="38">
        <v>6.6</v>
      </c>
      <c r="I542" s="36"/>
      <c r="J542" s="36"/>
      <c r="K542" s="36">
        <f t="shared" si="111"/>
        <v>0</v>
      </c>
      <c r="L542" s="93"/>
    </row>
    <row r="543" spans="1:12">
      <c r="A543" s="197"/>
      <c r="B543" s="35" t="s">
        <v>91</v>
      </c>
      <c r="C543" s="36">
        <f t="shared" si="112"/>
        <v>112862</v>
      </c>
      <c r="D543" s="37">
        <f t="shared" si="110"/>
        <v>113118</v>
      </c>
      <c r="E543" s="37">
        <v>256</v>
      </c>
      <c r="F543" s="153">
        <v>25.01</v>
      </c>
      <c r="G543" s="38">
        <f t="shared" si="113"/>
        <v>9.76953125</v>
      </c>
      <c r="H543" s="38">
        <v>6.6</v>
      </c>
      <c r="I543" s="39"/>
      <c r="J543" s="39"/>
      <c r="K543" s="39">
        <f t="shared" si="111"/>
        <v>0</v>
      </c>
      <c r="L543" s="94"/>
    </row>
    <row r="544" spans="1:12">
      <c r="A544" s="197"/>
      <c r="B544" s="35" t="s">
        <v>92</v>
      </c>
      <c r="C544" s="36">
        <f t="shared" si="112"/>
        <v>113118</v>
      </c>
      <c r="D544" s="37">
        <f t="shared" si="110"/>
        <v>113303</v>
      </c>
      <c r="E544" s="37">
        <v>185</v>
      </c>
      <c r="F544" s="153">
        <v>16.54</v>
      </c>
      <c r="G544" s="38">
        <f t="shared" si="113"/>
        <v>8.9405405405405389</v>
      </c>
      <c r="H544" s="38">
        <v>6.6</v>
      </c>
      <c r="I544" s="39"/>
      <c r="J544" s="39"/>
      <c r="K544" s="39">
        <f t="shared" si="111"/>
        <v>0</v>
      </c>
      <c r="L544" s="94"/>
    </row>
    <row r="545" spans="1:12">
      <c r="A545" s="197"/>
      <c r="B545" s="35" t="s">
        <v>93</v>
      </c>
      <c r="C545" s="36">
        <f t="shared" si="112"/>
        <v>113303</v>
      </c>
      <c r="D545" s="37">
        <f t="shared" si="110"/>
        <v>113424</v>
      </c>
      <c r="E545" s="37">
        <v>121</v>
      </c>
      <c r="F545" s="153">
        <v>14.09</v>
      </c>
      <c r="G545" s="38">
        <f t="shared" si="113"/>
        <v>11.644628099173554</v>
      </c>
      <c r="H545" s="38">
        <v>6.6</v>
      </c>
      <c r="I545" s="39"/>
      <c r="J545" s="39"/>
      <c r="K545" s="39">
        <f t="shared" si="111"/>
        <v>0</v>
      </c>
      <c r="L545" s="94"/>
    </row>
    <row r="546" spans="1:12">
      <c r="A546" s="197"/>
      <c r="B546" s="35" t="s">
        <v>94</v>
      </c>
      <c r="C546" s="36">
        <f t="shared" si="112"/>
        <v>113424</v>
      </c>
      <c r="D546" s="37">
        <f t="shared" si="110"/>
        <v>113666</v>
      </c>
      <c r="E546" s="37">
        <v>242</v>
      </c>
      <c r="F546" s="153">
        <v>21.55</v>
      </c>
      <c r="G546" s="38">
        <f t="shared" si="113"/>
        <v>8.9049586776859506</v>
      </c>
      <c r="H546" s="38">
        <v>6.6</v>
      </c>
      <c r="I546" s="39"/>
      <c r="J546" s="39"/>
      <c r="K546" s="39">
        <f t="shared" si="111"/>
        <v>0</v>
      </c>
      <c r="L546" s="94"/>
    </row>
    <row r="547" spans="1:12">
      <c r="A547" s="197"/>
      <c r="B547" s="35" t="s">
        <v>95</v>
      </c>
      <c r="C547" s="36">
        <f t="shared" si="112"/>
        <v>113666</v>
      </c>
      <c r="D547" s="37">
        <f t="shared" si="110"/>
        <v>113859</v>
      </c>
      <c r="E547" s="37">
        <v>193</v>
      </c>
      <c r="F547" s="153">
        <v>18</v>
      </c>
      <c r="G547" s="38">
        <f t="shared" si="113"/>
        <v>9.3264248704663206</v>
      </c>
      <c r="H547" s="38">
        <v>6.6</v>
      </c>
      <c r="I547" s="39"/>
      <c r="J547" s="39"/>
      <c r="K547" s="39">
        <f t="shared" si="111"/>
        <v>0</v>
      </c>
      <c r="L547" s="94"/>
    </row>
    <row r="548" spans="1:12">
      <c r="A548" s="197"/>
      <c r="B548" s="35" t="s">
        <v>96</v>
      </c>
      <c r="C548" s="36">
        <f t="shared" si="112"/>
        <v>113859</v>
      </c>
      <c r="D548" s="37">
        <f t="shared" si="110"/>
        <v>114090</v>
      </c>
      <c r="E548" s="37">
        <v>231</v>
      </c>
      <c r="F548" s="153">
        <v>27</v>
      </c>
      <c r="G548" s="38">
        <f t="shared" si="113"/>
        <v>11.688311688311687</v>
      </c>
      <c r="H548" s="38">
        <v>6.6</v>
      </c>
      <c r="I548" s="39"/>
      <c r="J548" s="39"/>
      <c r="K548" s="39">
        <f t="shared" si="111"/>
        <v>0</v>
      </c>
      <c r="L548" s="94"/>
    </row>
    <row r="549" spans="1:12">
      <c r="A549" s="197"/>
      <c r="B549" s="35" t="s">
        <v>97</v>
      </c>
      <c r="C549" s="36">
        <f t="shared" si="112"/>
        <v>114090</v>
      </c>
      <c r="D549" s="37">
        <f t="shared" si="110"/>
        <v>114259</v>
      </c>
      <c r="E549" s="37">
        <v>169</v>
      </c>
      <c r="F549" s="153">
        <v>17.649999999999999</v>
      </c>
      <c r="G549" s="38">
        <f t="shared" si="113"/>
        <v>10.44378698224852</v>
      </c>
      <c r="H549" s="38">
        <v>6.6</v>
      </c>
      <c r="I549" s="36"/>
      <c r="J549" s="36"/>
      <c r="K549" s="36">
        <f t="shared" si="111"/>
        <v>0</v>
      </c>
      <c r="L549" s="93"/>
    </row>
    <row r="550" spans="1:12">
      <c r="A550" s="197"/>
      <c r="B550" s="35" t="s">
        <v>98</v>
      </c>
      <c r="C550" s="36">
        <f t="shared" si="112"/>
        <v>114259</v>
      </c>
      <c r="D550" s="37">
        <f t="shared" si="110"/>
        <v>114429</v>
      </c>
      <c r="E550" s="37">
        <v>170</v>
      </c>
      <c r="F550" s="153">
        <v>20.440000000000001</v>
      </c>
      <c r="G550" s="38">
        <f t="shared" si="113"/>
        <v>12.023529411764706</v>
      </c>
      <c r="H550" s="38">
        <v>6.6</v>
      </c>
      <c r="I550" s="36">
        <v>21037</v>
      </c>
      <c r="J550" s="36"/>
      <c r="K550" s="36">
        <f t="shared" si="111"/>
        <v>21037</v>
      </c>
      <c r="L550" s="93"/>
    </row>
    <row r="551" spans="1:12" ht="15.75" thickBot="1">
      <c r="A551" s="198"/>
      <c r="B551" s="95" t="s">
        <v>99</v>
      </c>
      <c r="C551" s="96"/>
      <c r="D551" s="97"/>
      <c r="E551" s="97">
        <f>SUM(E539:E550)</f>
        <v>2412</v>
      </c>
      <c r="F551" s="97">
        <f>SUM(F539:F550)</f>
        <v>243.07000000000002</v>
      </c>
      <c r="G551" s="98">
        <f>F551/E551*100</f>
        <v>10.077529021558874</v>
      </c>
      <c r="H551" s="99">
        <v>6.6</v>
      </c>
      <c r="I551" s="96">
        <f>SUM(I539:I550)</f>
        <v>21037</v>
      </c>
      <c r="J551" s="96">
        <f>SUM(J539:J550)</f>
        <v>0</v>
      </c>
      <c r="K551" s="96">
        <f t="shared" si="111"/>
        <v>21037</v>
      </c>
      <c r="L551" s="100">
        <f>SUM(L539:L550)</f>
        <v>0</v>
      </c>
    </row>
    <row r="552" spans="1:12" ht="15.75" thickBot="1"/>
    <row r="553" spans="1:12" ht="18.75">
      <c r="A553" s="196" t="s">
        <v>35</v>
      </c>
      <c r="B553" s="65" t="s">
        <v>0</v>
      </c>
      <c r="C553" s="66" t="s">
        <v>35</v>
      </c>
      <c r="D553" s="67"/>
      <c r="E553" s="67"/>
      <c r="F553" s="67"/>
      <c r="G553" s="67"/>
      <c r="H553" s="67"/>
      <c r="I553" s="67"/>
      <c r="J553" s="67"/>
      <c r="K553" s="67"/>
      <c r="L553" s="68"/>
    </row>
    <row r="554" spans="1:12">
      <c r="A554" s="197"/>
      <c r="B554" s="20" t="s">
        <v>82</v>
      </c>
      <c r="C554" s="29" t="s">
        <v>115</v>
      </c>
      <c r="D554" s="22"/>
      <c r="E554" s="22"/>
      <c r="F554" s="22"/>
      <c r="G554" s="22"/>
      <c r="H554" s="22"/>
      <c r="I554" s="22"/>
      <c r="J554" s="22"/>
      <c r="K554" s="22"/>
      <c r="L554" s="69"/>
    </row>
    <row r="555" spans="1:12">
      <c r="A555" s="197"/>
      <c r="B555" s="20" t="s">
        <v>83</v>
      </c>
      <c r="C555" s="29" t="s">
        <v>110</v>
      </c>
      <c r="D555" s="22"/>
      <c r="E555" s="22"/>
      <c r="F555" s="22"/>
      <c r="G555" s="22"/>
      <c r="H555" s="22"/>
      <c r="I555" s="22"/>
      <c r="J555" s="22"/>
      <c r="K555" s="22"/>
      <c r="L555" s="69"/>
    </row>
    <row r="556" spans="1:12">
      <c r="A556" s="197"/>
      <c r="B556" s="20" t="s">
        <v>1</v>
      </c>
      <c r="C556" s="26">
        <v>9403</v>
      </c>
      <c r="D556" s="22"/>
      <c r="E556" s="22"/>
      <c r="F556" s="22"/>
      <c r="G556" s="22"/>
      <c r="H556" s="22"/>
      <c r="I556" s="22"/>
      <c r="J556" s="22"/>
      <c r="K556" s="22"/>
      <c r="L556" s="69"/>
    </row>
    <row r="557" spans="1:12">
      <c r="A557" s="197"/>
      <c r="B557" s="20" t="s">
        <v>84</v>
      </c>
      <c r="C557" s="29" t="s">
        <v>29</v>
      </c>
      <c r="D557" s="22"/>
      <c r="E557" s="22"/>
      <c r="F557" s="22"/>
      <c r="G557" s="22"/>
      <c r="H557" s="22"/>
      <c r="I557" s="22"/>
      <c r="J557" s="22"/>
      <c r="K557" s="22"/>
      <c r="L557" s="69"/>
    </row>
    <row r="558" spans="1:12">
      <c r="A558" s="197"/>
      <c r="B558" s="20" t="s">
        <v>85</v>
      </c>
      <c r="C558" s="26">
        <v>2010</v>
      </c>
      <c r="D558" s="22"/>
      <c r="E558" s="22"/>
      <c r="F558" s="22"/>
      <c r="G558" s="22"/>
      <c r="H558" s="22"/>
      <c r="I558" s="22"/>
      <c r="J558" s="22"/>
      <c r="K558" s="22"/>
      <c r="L558" s="69"/>
    </row>
    <row r="559" spans="1:12">
      <c r="A559" s="197"/>
      <c r="B559" s="18"/>
      <c r="C559" s="24"/>
      <c r="D559" s="24"/>
      <c r="E559" s="24"/>
      <c r="F559" s="24"/>
      <c r="G559" s="24"/>
      <c r="H559" s="24"/>
      <c r="I559" s="24"/>
      <c r="J559" s="24"/>
      <c r="K559" s="24"/>
      <c r="L559" s="70"/>
    </row>
    <row r="560" spans="1:12" ht="75">
      <c r="A560" s="197"/>
      <c r="B560" s="27"/>
      <c r="C560" s="28" t="s">
        <v>100</v>
      </c>
      <c r="D560" s="28" t="s">
        <v>101</v>
      </c>
      <c r="E560" s="28" t="s">
        <v>103</v>
      </c>
      <c r="F560" s="28" t="s">
        <v>104</v>
      </c>
      <c r="G560" s="28" t="s">
        <v>107</v>
      </c>
      <c r="H560" s="28" t="s">
        <v>105</v>
      </c>
      <c r="I560" s="28" t="s">
        <v>102</v>
      </c>
      <c r="J560" s="28" t="s">
        <v>108</v>
      </c>
      <c r="K560" s="28" t="s">
        <v>109</v>
      </c>
      <c r="L560" s="71" t="s">
        <v>106</v>
      </c>
    </row>
    <row r="561" spans="1:12">
      <c r="A561" s="197"/>
      <c r="B561" s="35" t="s">
        <v>87</v>
      </c>
      <c r="C561" s="36">
        <v>97441</v>
      </c>
      <c r="D561" s="37">
        <f t="shared" ref="D561:D572" si="114">C561+E561</f>
        <v>98815</v>
      </c>
      <c r="E561" s="37">
        <v>1374</v>
      </c>
      <c r="F561" s="153">
        <v>97.25</v>
      </c>
      <c r="G561" s="38">
        <f>F561/E561*100</f>
        <v>7.0778748180494899</v>
      </c>
      <c r="H561" s="38">
        <v>6.6</v>
      </c>
      <c r="I561" s="36"/>
      <c r="J561" s="36"/>
      <c r="K561" s="36">
        <f t="shared" ref="K561:K573" si="115">I561+J561</f>
        <v>0</v>
      </c>
      <c r="L561" s="93"/>
    </row>
    <row r="562" spans="1:12">
      <c r="A562" s="197"/>
      <c r="B562" s="35" t="s">
        <v>88</v>
      </c>
      <c r="C562" s="36">
        <f t="shared" ref="C562:C572" si="116">D561</f>
        <v>98815</v>
      </c>
      <c r="D562" s="37">
        <f t="shared" si="114"/>
        <v>99266</v>
      </c>
      <c r="E562" s="37">
        <v>451</v>
      </c>
      <c r="F562" s="153">
        <v>31.02</v>
      </c>
      <c r="G562" s="38">
        <f t="shared" ref="G562:G572" si="117">F562/E562*100</f>
        <v>6.8780487804878057</v>
      </c>
      <c r="H562" s="38">
        <v>6.6</v>
      </c>
      <c r="I562" s="36"/>
      <c r="J562" s="36"/>
      <c r="K562" s="36">
        <f t="shared" si="115"/>
        <v>0</v>
      </c>
      <c r="L562" s="93"/>
    </row>
    <row r="563" spans="1:12">
      <c r="A563" s="197"/>
      <c r="B563" s="35" t="s">
        <v>89</v>
      </c>
      <c r="C563" s="36">
        <f t="shared" si="116"/>
        <v>99266</v>
      </c>
      <c r="D563" s="37">
        <f t="shared" si="114"/>
        <v>99871</v>
      </c>
      <c r="E563" s="37">
        <v>605</v>
      </c>
      <c r="F563" s="153">
        <v>40</v>
      </c>
      <c r="G563" s="38">
        <f t="shared" si="117"/>
        <v>6.6115702479338845</v>
      </c>
      <c r="H563" s="38">
        <v>6.6</v>
      </c>
      <c r="I563" s="36"/>
      <c r="J563" s="36"/>
      <c r="K563" s="36">
        <f t="shared" si="115"/>
        <v>0</v>
      </c>
      <c r="L563" s="93"/>
    </row>
    <row r="564" spans="1:12">
      <c r="A564" s="197"/>
      <c r="B564" s="35" t="s">
        <v>90</v>
      </c>
      <c r="C564" s="36">
        <f t="shared" si="116"/>
        <v>99871</v>
      </c>
      <c r="D564" s="37">
        <f t="shared" si="114"/>
        <v>100233</v>
      </c>
      <c r="E564" s="37">
        <v>362</v>
      </c>
      <c r="F564" s="153">
        <v>30</v>
      </c>
      <c r="G564" s="38">
        <f t="shared" si="117"/>
        <v>8.2872928176795568</v>
      </c>
      <c r="H564" s="38">
        <v>6.6</v>
      </c>
      <c r="I564" s="36"/>
      <c r="J564" s="36"/>
      <c r="K564" s="36">
        <f t="shared" si="115"/>
        <v>0</v>
      </c>
      <c r="L564" s="93"/>
    </row>
    <row r="565" spans="1:12">
      <c r="A565" s="197"/>
      <c r="B565" s="35" t="s">
        <v>91</v>
      </c>
      <c r="C565" s="36">
        <f t="shared" si="116"/>
        <v>100233</v>
      </c>
      <c r="D565" s="37">
        <f t="shared" si="114"/>
        <v>100338</v>
      </c>
      <c r="E565" s="37">
        <v>105</v>
      </c>
      <c r="F565" s="153">
        <v>13.01</v>
      </c>
      <c r="G565" s="38">
        <f t="shared" si="117"/>
        <v>12.390476190476191</v>
      </c>
      <c r="H565" s="38">
        <v>6.6</v>
      </c>
      <c r="I565" s="39"/>
      <c r="J565" s="39"/>
      <c r="K565" s="39">
        <f t="shared" si="115"/>
        <v>0</v>
      </c>
      <c r="L565" s="94"/>
    </row>
    <row r="566" spans="1:12">
      <c r="A566" s="197"/>
      <c r="B566" s="35" t="s">
        <v>92</v>
      </c>
      <c r="C566" s="36">
        <f t="shared" si="116"/>
        <v>100338</v>
      </c>
      <c r="D566" s="37">
        <f t="shared" si="114"/>
        <v>100465</v>
      </c>
      <c r="E566" s="37">
        <v>127</v>
      </c>
      <c r="F566" s="153">
        <v>14</v>
      </c>
      <c r="G566" s="38">
        <f t="shared" si="117"/>
        <v>11.023622047244094</v>
      </c>
      <c r="H566" s="38">
        <v>6.6</v>
      </c>
      <c r="I566" s="39"/>
      <c r="J566" s="39"/>
      <c r="K566" s="39">
        <f t="shared" si="115"/>
        <v>0</v>
      </c>
      <c r="L566" s="94"/>
    </row>
    <row r="567" spans="1:12">
      <c r="A567" s="197"/>
      <c r="B567" s="35" t="s">
        <v>93</v>
      </c>
      <c r="C567" s="36">
        <f t="shared" si="116"/>
        <v>100465</v>
      </c>
      <c r="D567" s="37">
        <f t="shared" si="114"/>
        <v>100722</v>
      </c>
      <c r="E567" s="37">
        <v>257</v>
      </c>
      <c r="F567" s="153">
        <v>19.27</v>
      </c>
      <c r="G567" s="38">
        <f t="shared" si="117"/>
        <v>7.4980544747081712</v>
      </c>
      <c r="H567" s="38">
        <v>6.6</v>
      </c>
      <c r="I567" s="39"/>
      <c r="J567" s="39"/>
      <c r="K567" s="39">
        <f t="shared" si="115"/>
        <v>0</v>
      </c>
      <c r="L567" s="94"/>
    </row>
    <row r="568" spans="1:12">
      <c r="A568" s="197"/>
      <c r="B568" s="35" t="s">
        <v>94</v>
      </c>
      <c r="C568" s="36">
        <f t="shared" si="116"/>
        <v>100722</v>
      </c>
      <c r="D568" s="37">
        <f t="shared" si="114"/>
        <v>101003</v>
      </c>
      <c r="E568" s="37">
        <v>281</v>
      </c>
      <c r="F568" s="153">
        <v>28</v>
      </c>
      <c r="G568" s="38">
        <f t="shared" si="117"/>
        <v>9.9644128113879002</v>
      </c>
      <c r="H568" s="38">
        <v>6.6</v>
      </c>
      <c r="I568" s="39">
        <v>20788</v>
      </c>
      <c r="J568" s="39"/>
      <c r="K568" s="39">
        <f t="shared" si="115"/>
        <v>20788</v>
      </c>
      <c r="L568" s="94"/>
    </row>
    <row r="569" spans="1:12">
      <c r="A569" s="197"/>
      <c r="B569" s="35" t="s">
        <v>95</v>
      </c>
      <c r="C569" s="36">
        <f t="shared" si="116"/>
        <v>101003</v>
      </c>
      <c r="D569" s="37">
        <f t="shared" si="114"/>
        <v>101521</v>
      </c>
      <c r="E569" s="37">
        <v>518</v>
      </c>
      <c r="F569" s="153">
        <v>39.01</v>
      </c>
      <c r="G569" s="38">
        <f t="shared" si="117"/>
        <v>7.5308880308880308</v>
      </c>
      <c r="H569" s="38">
        <v>6.6</v>
      </c>
      <c r="I569" s="39"/>
      <c r="J569" s="39"/>
      <c r="K569" s="39">
        <f t="shared" si="115"/>
        <v>0</v>
      </c>
      <c r="L569" s="94"/>
    </row>
    <row r="570" spans="1:12">
      <c r="A570" s="197"/>
      <c r="B570" s="35" t="s">
        <v>96</v>
      </c>
      <c r="C570" s="36">
        <f t="shared" si="116"/>
        <v>101521</v>
      </c>
      <c r="D570" s="37">
        <f t="shared" si="114"/>
        <v>101536</v>
      </c>
      <c r="E570" s="37">
        <v>15</v>
      </c>
      <c r="F570" s="153">
        <v>1</v>
      </c>
      <c r="G570" s="38">
        <f t="shared" si="117"/>
        <v>6.666666666666667</v>
      </c>
      <c r="H570" s="38">
        <v>6.6</v>
      </c>
      <c r="I570" s="39"/>
      <c r="J570" s="39">
        <v>21833</v>
      </c>
      <c r="K570" s="39">
        <f t="shared" si="115"/>
        <v>21833</v>
      </c>
      <c r="L570" s="94"/>
    </row>
    <row r="571" spans="1:12">
      <c r="A571" s="197"/>
      <c r="B571" s="35" t="s">
        <v>97</v>
      </c>
      <c r="C571" s="36">
        <f t="shared" si="116"/>
        <v>101536</v>
      </c>
      <c r="D571" s="37">
        <f t="shared" si="114"/>
        <v>103314</v>
      </c>
      <c r="E571" s="37">
        <v>1778</v>
      </c>
      <c r="F571" s="153">
        <v>142.01</v>
      </c>
      <c r="G571" s="38">
        <f t="shared" si="117"/>
        <v>7.9870641169853762</v>
      </c>
      <c r="H571" s="38">
        <v>6.6</v>
      </c>
      <c r="I571" s="36">
        <v>554</v>
      </c>
      <c r="J571" s="36"/>
      <c r="K571" s="36">
        <f t="shared" si="115"/>
        <v>554</v>
      </c>
      <c r="L571" s="93"/>
    </row>
    <row r="572" spans="1:12">
      <c r="A572" s="197"/>
      <c r="B572" s="35" t="s">
        <v>98</v>
      </c>
      <c r="C572" s="36">
        <f t="shared" si="116"/>
        <v>103314</v>
      </c>
      <c r="D572" s="37">
        <f t="shared" si="114"/>
        <v>105601</v>
      </c>
      <c r="E572" s="37">
        <v>2287</v>
      </c>
      <c r="F572" s="153">
        <v>187.01</v>
      </c>
      <c r="G572" s="38">
        <f t="shared" si="117"/>
        <v>8.1770878880629638</v>
      </c>
      <c r="H572" s="38">
        <v>6.6</v>
      </c>
      <c r="I572" s="36"/>
      <c r="J572" s="36"/>
      <c r="K572" s="36">
        <f t="shared" si="115"/>
        <v>0</v>
      </c>
      <c r="L572" s="93"/>
    </row>
    <row r="573" spans="1:12" ht="15.75" thickBot="1">
      <c r="A573" s="198"/>
      <c r="B573" s="95" t="s">
        <v>99</v>
      </c>
      <c r="C573" s="96"/>
      <c r="D573" s="97"/>
      <c r="E573" s="97">
        <f>SUM(E561:E572)</f>
        <v>8160</v>
      </c>
      <c r="F573" s="97">
        <f>SUM(F561:F572)</f>
        <v>641.57999999999993</v>
      </c>
      <c r="G573" s="98">
        <f>F573/E573*100</f>
        <v>7.8624999999999989</v>
      </c>
      <c r="H573" s="99">
        <v>6.6</v>
      </c>
      <c r="I573" s="96">
        <f>SUM(I561:I572)</f>
        <v>21342</v>
      </c>
      <c r="J573" s="96">
        <f>SUM(J561:J572)</f>
        <v>21833</v>
      </c>
      <c r="K573" s="96">
        <f t="shared" si="115"/>
        <v>43175</v>
      </c>
      <c r="L573" s="100">
        <f>SUM(L561:L572)</f>
        <v>0</v>
      </c>
    </row>
    <row r="574" spans="1:12" ht="15.75" thickBot="1"/>
    <row r="575" spans="1:12" ht="18.75">
      <c r="A575" s="196" t="s">
        <v>36</v>
      </c>
      <c r="B575" s="65" t="s">
        <v>0</v>
      </c>
      <c r="C575" s="66" t="s">
        <v>36</v>
      </c>
      <c r="D575" s="67"/>
      <c r="E575" s="67"/>
      <c r="F575" s="67"/>
      <c r="G575" s="67"/>
      <c r="H575" s="67"/>
      <c r="I575" s="67"/>
      <c r="J575" s="67"/>
      <c r="K575" s="67"/>
      <c r="L575" s="68"/>
    </row>
    <row r="576" spans="1:12">
      <c r="A576" s="197"/>
      <c r="B576" s="20" t="s">
        <v>82</v>
      </c>
      <c r="C576" s="29" t="s">
        <v>115</v>
      </c>
      <c r="D576" s="22"/>
      <c r="E576" s="22"/>
      <c r="F576" s="22"/>
      <c r="G576" s="22"/>
      <c r="H576" s="22"/>
      <c r="I576" s="22"/>
      <c r="J576" s="22"/>
      <c r="K576" s="22"/>
      <c r="L576" s="69"/>
    </row>
    <row r="577" spans="1:12">
      <c r="A577" s="197"/>
      <c r="B577" s="20" t="s">
        <v>83</v>
      </c>
      <c r="C577" s="29" t="s">
        <v>110</v>
      </c>
      <c r="D577" s="22"/>
      <c r="E577" s="22"/>
      <c r="F577" s="22"/>
      <c r="G577" s="22"/>
      <c r="H577" s="22"/>
      <c r="I577" s="22"/>
      <c r="J577" s="22"/>
      <c r="K577" s="22"/>
      <c r="L577" s="69"/>
    </row>
    <row r="578" spans="1:12">
      <c r="A578" s="197"/>
      <c r="B578" s="20" t="s">
        <v>1</v>
      </c>
      <c r="C578" s="26">
        <v>9403</v>
      </c>
      <c r="D578" s="22"/>
      <c r="E578" s="22"/>
      <c r="F578" s="22"/>
      <c r="G578" s="22"/>
      <c r="H578" s="22"/>
      <c r="I578" s="22"/>
      <c r="J578" s="22"/>
      <c r="K578" s="22"/>
      <c r="L578" s="69"/>
    </row>
    <row r="579" spans="1:12">
      <c r="A579" s="197"/>
      <c r="B579" s="20" t="s">
        <v>84</v>
      </c>
      <c r="C579" s="29" t="s">
        <v>161</v>
      </c>
      <c r="D579" s="22"/>
      <c r="E579" s="130"/>
      <c r="F579" s="22"/>
      <c r="G579" s="22"/>
      <c r="H579" s="22"/>
      <c r="I579" s="22"/>
      <c r="J579" s="22"/>
      <c r="K579" s="22"/>
      <c r="L579" s="69"/>
    </row>
    <row r="580" spans="1:12">
      <c r="A580" s="197"/>
      <c r="B580" s="20" t="s">
        <v>85</v>
      </c>
      <c r="C580" s="26">
        <v>2010</v>
      </c>
      <c r="D580" s="22"/>
      <c r="E580" s="22"/>
      <c r="F580" s="22"/>
      <c r="G580" s="22"/>
      <c r="H580" s="22"/>
      <c r="I580" s="22"/>
      <c r="J580" s="22"/>
      <c r="K580" s="22"/>
      <c r="L580" s="69"/>
    </row>
    <row r="581" spans="1:12">
      <c r="A581" s="197"/>
      <c r="B581" s="18"/>
      <c r="C581" s="24"/>
      <c r="D581" s="24"/>
      <c r="E581" s="24"/>
      <c r="F581" s="24"/>
      <c r="G581" s="24"/>
      <c r="H581" s="24"/>
      <c r="I581" s="24"/>
      <c r="J581" s="24"/>
      <c r="K581" s="24"/>
      <c r="L581" s="70"/>
    </row>
    <row r="582" spans="1:12" ht="75">
      <c r="A582" s="197"/>
      <c r="B582" s="27"/>
      <c r="C582" s="28" t="s">
        <v>100</v>
      </c>
      <c r="D582" s="28" t="s">
        <v>101</v>
      </c>
      <c r="E582" s="28" t="s">
        <v>103</v>
      </c>
      <c r="F582" s="28" t="s">
        <v>104</v>
      </c>
      <c r="G582" s="28" t="s">
        <v>107</v>
      </c>
      <c r="H582" s="28" t="s">
        <v>105</v>
      </c>
      <c r="I582" s="28" t="s">
        <v>102</v>
      </c>
      <c r="J582" s="28" t="s">
        <v>108</v>
      </c>
      <c r="K582" s="28" t="s">
        <v>109</v>
      </c>
      <c r="L582" s="71" t="s">
        <v>106</v>
      </c>
    </row>
    <row r="583" spans="1:12">
      <c r="A583" s="197"/>
      <c r="B583" s="35" t="s">
        <v>87</v>
      </c>
      <c r="C583" s="36">
        <v>136375</v>
      </c>
      <c r="D583" s="37">
        <f t="shared" ref="D583:D594" si="118">C583+E583</f>
        <v>136572</v>
      </c>
      <c r="E583" s="37">
        <v>197</v>
      </c>
      <c r="F583" s="153">
        <v>16</v>
      </c>
      <c r="G583" s="38">
        <f>F583/E583*100</f>
        <v>8.1218274111675122</v>
      </c>
      <c r="H583" s="38">
        <v>6.6</v>
      </c>
      <c r="I583" s="36"/>
      <c r="J583" s="36">
        <v>12297</v>
      </c>
      <c r="K583" s="36">
        <f t="shared" ref="K583:K595" si="119">I583+J583</f>
        <v>12297</v>
      </c>
      <c r="L583" s="93"/>
    </row>
    <row r="584" spans="1:12">
      <c r="A584" s="197"/>
      <c r="B584" s="35" t="s">
        <v>88</v>
      </c>
      <c r="C584" s="36">
        <f>D583</f>
        <v>136572</v>
      </c>
      <c r="D584" s="37">
        <f t="shared" si="118"/>
        <v>136778</v>
      </c>
      <c r="E584" s="37">
        <v>206</v>
      </c>
      <c r="F584" s="153">
        <v>25.73</v>
      </c>
      <c r="G584" s="38">
        <f t="shared" ref="G584:G594" si="120">F584/E584*100</f>
        <v>12.490291262135923</v>
      </c>
      <c r="H584" s="38">
        <v>6.6</v>
      </c>
      <c r="I584" s="36"/>
      <c r="J584" s="36"/>
      <c r="K584" s="36">
        <f t="shared" si="119"/>
        <v>0</v>
      </c>
      <c r="L584" s="93"/>
    </row>
    <row r="585" spans="1:12">
      <c r="A585" s="197"/>
      <c r="B585" s="35" t="s">
        <v>89</v>
      </c>
      <c r="C585" s="36">
        <f t="shared" ref="C585:C594" si="121">D584</f>
        <v>136778</v>
      </c>
      <c r="D585" s="37">
        <f t="shared" si="118"/>
        <v>137289</v>
      </c>
      <c r="E585" s="37">
        <v>511</v>
      </c>
      <c r="F585" s="153">
        <v>38.76</v>
      </c>
      <c r="G585" s="38">
        <f t="shared" si="120"/>
        <v>7.5851272015655571</v>
      </c>
      <c r="H585" s="38">
        <v>6.6</v>
      </c>
      <c r="I585" s="36"/>
      <c r="J585" s="36"/>
      <c r="K585" s="36">
        <f t="shared" si="119"/>
        <v>0</v>
      </c>
      <c r="L585" s="93"/>
    </row>
    <row r="586" spans="1:12">
      <c r="A586" s="197"/>
      <c r="B586" s="35" t="s">
        <v>90</v>
      </c>
      <c r="C586" s="36">
        <f t="shared" si="121"/>
        <v>137289</v>
      </c>
      <c r="D586" s="37">
        <f t="shared" si="118"/>
        <v>137626</v>
      </c>
      <c r="E586" s="37">
        <v>337</v>
      </c>
      <c r="F586" s="153">
        <v>27.82</v>
      </c>
      <c r="G586" s="38">
        <f t="shared" si="120"/>
        <v>8.2551928783382778</v>
      </c>
      <c r="H586" s="38">
        <v>6.6</v>
      </c>
      <c r="I586" s="36"/>
      <c r="J586" s="36"/>
      <c r="K586" s="36">
        <f t="shared" si="119"/>
        <v>0</v>
      </c>
      <c r="L586" s="93"/>
    </row>
    <row r="587" spans="1:12">
      <c r="A587" s="197"/>
      <c r="B587" s="35" t="s">
        <v>91</v>
      </c>
      <c r="C587" s="36">
        <f t="shared" si="121"/>
        <v>137626</v>
      </c>
      <c r="D587" s="37">
        <f t="shared" si="118"/>
        <v>137777</v>
      </c>
      <c r="E587" s="37">
        <v>151</v>
      </c>
      <c r="F587" s="153">
        <v>14.35</v>
      </c>
      <c r="G587" s="38">
        <f t="shared" si="120"/>
        <v>9.5033112582781456</v>
      </c>
      <c r="H587" s="38">
        <v>6.6</v>
      </c>
      <c r="I587" s="39"/>
      <c r="J587" s="39"/>
      <c r="K587" s="39">
        <f t="shared" si="119"/>
        <v>0</v>
      </c>
      <c r="L587" s="94"/>
    </row>
    <row r="588" spans="1:12">
      <c r="A588" s="197"/>
      <c r="B588" s="35" t="s">
        <v>92</v>
      </c>
      <c r="C588" s="36">
        <f t="shared" si="121"/>
        <v>137777</v>
      </c>
      <c r="D588" s="37">
        <f t="shared" si="118"/>
        <v>137923</v>
      </c>
      <c r="E588" s="37">
        <v>146</v>
      </c>
      <c r="F588" s="153">
        <v>12.13</v>
      </c>
      <c r="G588" s="38">
        <f t="shared" si="120"/>
        <v>8.3082191780821919</v>
      </c>
      <c r="H588" s="38">
        <v>6.6</v>
      </c>
      <c r="I588" s="39"/>
      <c r="J588" s="39"/>
      <c r="K588" s="39">
        <f t="shared" si="119"/>
        <v>0</v>
      </c>
      <c r="L588" s="94"/>
    </row>
    <row r="589" spans="1:12">
      <c r="A589" s="197"/>
      <c r="B589" s="35" t="s">
        <v>93</v>
      </c>
      <c r="C589" s="36">
        <f t="shared" si="121"/>
        <v>137923</v>
      </c>
      <c r="D589" s="37">
        <f t="shared" si="118"/>
        <v>138063</v>
      </c>
      <c r="E589" s="37">
        <v>140</v>
      </c>
      <c r="F589" s="153">
        <v>15.58</v>
      </c>
      <c r="G589" s="38">
        <f t="shared" si="120"/>
        <v>11.128571428571428</v>
      </c>
      <c r="H589" s="38">
        <v>6.6</v>
      </c>
      <c r="I589" s="39"/>
      <c r="J589" s="39"/>
      <c r="K589" s="39">
        <f t="shared" si="119"/>
        <v>0</v>
      </c>
      <c r="L589" s="94"/>
    </row>
    <row r="590" spans="1:12">
      <c r="A590" s="197"/>
      <c r="B590" s="35" t="s">
        <v>94</v>
      </c>
      <c r="C590" s="36">
        <f t="shared" si="121"/>
        <v>138063</v>
      </c>
      <c r="D590" s="37">
        <f t="shared" si="118"/>
        <v>138207</v>
      </c>
      <c r="E590" s="37">
        <v>144</v>
      </c>
      <c r="F590" s="153">
        <v>13.32</v>
      </c>
      <c r="G590" s="38">
        <f t="shared" si="120"/>
        <v>9.25</v>
      </c>
      <c r="H590" s="38">
        <v>6.6</v>
      </c>
      <c r="I590" s="39"/>
      <c r="J590" s="39"/>
      <c r="K590" s="39">
        <f t="shared" si="119"/>
        <v>0</v>
      </c>
      <c r="L590" s="94"/>
    </row>
    <row r="591" spans="1:12">
      <c r="A591" s="197"/>
      <c r="B591" s="35" t="s">
        <v>95</v>
      </c>
      <c r="C591" s="36">
        <f t="shared" si="121"/>
        <v>138207</v>
      </c>
      <c r="D591" s="37">
        <f t="shared" si="118"/>
        <v>138516</v>
      </c>
      <c r="E591" s="37">
        <v>309</v>
      </c>
      <c r="F591" s="153">
        <v>27.33</v>
      </c>
      <c r="G591" s="38">
        <f t="shared" si="120"/>
        <v>8.8446601941747574</v>
      </c>
      <c r="H591" s="38">
        <v>6.6</v>
      </c>
      <c r="I591" s="39"/>
      <c r="J591" s="39"/>
      <c r="K591" s="39">
        <f t="shared" si="119"/>
        <v>0</v>
      </c>
      <c r="L591" s="94"/>
    </row>
    <row r="592" spans="1:12">
      <c r="A592" s="197"/>
      <c r="B592" s="35" t="s">
        <v>96</v>
      </c>
      <c r="C592" s="36">
        <f t="shared" si="121"/>
        <v>138516</v>
      </c>
      <c r="D592" s="37">
        <f t="shared" si="118"/>
        <v>138642</v>
      </c>
      <c r="E592" s="37">
        <v>126</v>
      </c>
      <c r="F592" s="153">
        <v>12.37</v>
      </c>
      <c r="G592" s="38">
        <f t="shared" si="120"/>
        <v>9.8174603174603163</v>
      </c>
      <c r="H592" s="38">
        <v>6.6</v>
      </c>
      <c r="I592" s="39"/>
      <c r="J592" s="39"/>
      <c r="K592" s="39">
        <f t="shared" si="119"/>
        <v>0</v>
      </c>
      <c r="L592" s="94"/>
    </row>
    <row r="593" spans="1:12">
      <c r="A593" s="197"/>
      <c r="B593" s="35" t="s">
        <v>97</v>
      </c>
      <c r="C593" s="36">
        <f t="shared" si="121"/>
        <v>138642</v>
      </c>
      <c r="D593" s="37">
        <f t="shared" si="118"/>
        <v>138845</v>
      </c>
      <c r="E593" s="37">
        <v>203</v>
      </c>
      <c r="F593" s="153">
        <v>20.67</v>
      </c>
      <c r="G593" s="38">
        <f t="shared" si="120"/>
        <v>10.182266009852217</v>
      </c>
      <c r="H593" s="38">
        <v>6.6</v>
      </c>
      <c r="I593" s="36"/>
      <c r="J593" s="36"/>
      <c r="K593" s="36">
        <f t="shared" si="119"/>
        <v>0</v>
      </c>
      <c r="L593" s="93"/>
    </row>
    <row r="594" spans="1:12">
      <c r="A594" s="197"/>
      <c r="B594" s="35" t="s">
        <v>98</v>
      </c>
      <c r="C594" s="36">
        <f t="shared" si="121"/>
        <v>138845</v>
      </c>
      <c r="D594" s="37">
        <f t="shared" si="118"/>
        <v>139014</v>
      </c>
      <c r="E594" s="37">
        <v>169</v>
      </c>
      <c r="F594" s="153">
        <v>19.39</v>
      </c>
      <c r="G594" s="38">
        <f t="shared" si="120"/>
        <v>11.473372781065089</v>
      </c>
      <c r="H594" s="38">
        <v>6.6</v>
      </c>
      <c r="I594" s="36"/>
      <c r="J594" s="36">
        <v>9263</v>
      </c>
      <c r="K594" s="36">
        <f t="shared" si="119"/>
        <v>9263</v>
      </c>
      <c r="L594" s="93"/>
    </row>
    <row r="595" spans="1:12" ht="15.75" thickBot="1">
      <c r="A595" s="198"/>
      <c r="B595" s="95" t="s">
        <v>99</v>
      </c>
      <c r="C595" s="96"/>
      <c r="D595" s="97"/>
      <c r="E595" s="97">
        <f>SUM(E583:E594)</f>
        <v>2639</v>
      </c>
      <c r="F595" s="97">
        <f>SUM(F583:F594)</f>
        <v>243.45</v>
      </c>
      <c r="G595" s="98">
        <f>F595/E595*100</f>
        <v>9.2250852595680186</v>
      </c>
      <c r="H595" s="99">
        <v>6.6</v>
      </c>
      <c r="I595" s="96">
        <f>SUM(I583:I594)</f>
        <v>0</v>
      </c>
      <c r="J595" s="96">
        <f>SUM(J583:J594)</f>
        <v>21560</v>
      </c>
      <c r="K595" s="96">
        <f t="shared" si="119"/>
        <v>21560</v>
      </c>
      <c r="L595" s="100">
        <f>SUM(L583:L594)</f>
        <v>0</v>
      </c>
    </row>
    <row r="596" spans="1:12" ht="15.75" thickBot="1"/>
    <row r="597" spans="1:12" ht="18.75">
      <c r="A597" s="196" t="s">
        <v>37</v>
      </c>
      <c r="B597" s="65" t="s">
        <v>0</v>
      </c>
      <c r="C597" s="66" t="s">
        <v>37</v>
      </c>
      <c r="D597" s="67"/>
      <c r="E597" s="67"/>
      <c r="F597" s="67"/>
      <c r="G597" s="67"/>
      <c r="H597" s="67"/>
      <c r="I597" s="67"/>
      <c r="J597" s="67"/>
      <c r="K597" s="67"/>
      <c r="L597" s="68"/>
    </row>
    <row r="598" spans="1:12">
      <c r="A598" s="197"/>
      <c r="B598" s="20" t="s">
        <v>82</v>
      </c>
      <c r="C598" s="29" t="s">
        <v>115</v>
      </c>
      <c r="D598" s="22"/>
      <c r="E598" s="22"/>
      <c r="F598" s="22"/>
      <c r="G598" s="22"/>
      <c r="H598" s="22"/>
      <c r="I598" s="22"/>
      <c r="J598" s="22"/>
      <c r="K598" s="22"/>
      <c r="L598" s="69"/>
    </row>
    <row r="599" spans="1:12">
      <c r="A599" s="197"/>
      <c r="B599" s="20" t="s">
        <v>83</v>
      </c>
      <c r="C599" s="29" t="s">
        <v>110</v>
      </c>
      <c r="D599" s="22"/>
      <c r="E599" s="22"/>
      <c r="F599" s="22"/>
      <c r="G599" s="22"/>
      <c r="H599" s="22"/>
      <c r="I599" s="22"/>
      <c r="J599" s="22"/>
      <c r="K599" s="22"/>
      <c r="L599" s="69"/>
    </row>
    <row r="600" spans="1:12">
      <c r="A600" s="197"/>
      <c r="B600" s="20" t="s">
        <v>1</v>
      </c>
      <c r="C600" s="26">
        <v>9403</v>
      </c>
      <c r="D600" s="22"/>
      <c r="E600" s="22"/>
      <c r="F600" s="22"/>
      <c r="G600" s="22"/>
      <c r="H600" s="22"/>
      <c r="I600" s="22"/>
      <c r="J600" s="22"/>
      <c r="K600" s="22"/>
      <c r="L600" s="69"/>
    </row>
    <row r="601" spans="1:12">
      <c r="A601" s="197"/>
      <c r="B601" s="20" t="s">
        <v>84</v>
      </c>
      <c r="C601" s="29" t="s">
        <v>38</v>
      </c>
      <c r="D601" s="22"/>
      <c r="E601" s="22"/>
      <c r="F601" s="22"/>
      <c r="G601" s="22"/>
      <c r="H601" s="22"/>
      <c r="I601" s="22"/>
      <c r="J601" s="22"/>
      <c r="K601" s="22"/>
      <c r="L601" s="69"/>
    </row>
    <row r="602" spans="1:12">
      <c r="A602" s="197"/>
      <c r="B602" s="20" t="s">
        <v>85</v>
      </c>
      <c r="C602" s="26">
        <v>2011</v>
      </c>
      <c r="D602" s="22"/>
      <c r="E602" s="22"/>
      <c r="F602" s="22"/>
      <c r="G602" s="22"/>
      <c r="H602" s="22"/>
      <c r="I602" s="22"/>
      <c r="J602" s="22"/>
      <c r="K602" s="22"/>
      <c r="L602" s="69"/>
    </row>
    <row r="603" spans="1:12">
      <c r="A603" s="197"/>
      <c r="B603" s="18"/>
      <c r="C603" s="24"/>
      <c r="D603" s="24"/>
      <c r="E603" s="24"/>
      <c r="F603" s="24"/>
      <c r="G603" s="24"/>
      <c r="H603" s="24"/>
      <c r="I603" s="24"/>
      <c r="J603" s="24"/>
      <c r="K603" s="24"/>
      <c r="L603" s="70"/>
    </row>
    <row r="604" spans="1:12" ht="75">
      <c r="A604" s="197"/>
      <c r="B604" s="27"/>
      <c r="C604" s="28" t="s">
        <v>100</v>
      </c>
      <c r="D604" s="28" t="s">
        <v>101</v>
      </c>
      <c r="E604" s="28" t="s">
        <v>103</v>
      </c>
      <c r="F604" s="28" t="s">
        <v>104</v>
      </c>
      <c r="G604" s="28" t="s">
        <v>107</v>
      </c>
      <c r="H604" s="28" t="s">
        <v>105</v>
      </c>
      <c r="I604" s="28" t="s">
        <v>102</v>
      </c>
      <c r="J604" s="28" t="s">
        <v>108</v>
      </c>
      <c r="K604" s="28" t="s">
        <v>109</v>
      </c>
      <c r="L604" s="71" t="s">
        <v>106</v>
      </c>
    </row>
    <row r="605" spans="1:12">
      <c r="A605" s="197"/>
      <c r="B605" s="35" t="s">
        <v>87</v>
      </c>
      <c r="C605" s="36">
        <v>235804</v>
      </c>
      <c r="D605" s="37">
        <f t="shared" ref="D605:D616" si="122">C605+E605</f>
        <v>237512</v>
      </c>
      <c r="E605" s="37">
        <v>1708</v>
      </c>
      <c r="F605" s="153">
        <v>142</v>
      </c>
      <c r="G605" s="38">
        <f>F605/E605*100</f>
        <v>8.3138173302107727</v>
      </c>
      <c r="H605" s="38">
        <v>6.6</v>
      </c>
      <c r="I605" s="36">
        <v>1690</v>
      </c>
      <c r="J605" s="36">
        <v>13817</v>
      </c>
      <c r="K605" s="36">
        <f t="shared" ref="K605:K617" si="123">I605+J605</f>
        <v>15507</v>
      </c>
      <c r="L605" s="93"/>
    </row>
    <row r="606" spans="1:12">
      <c r="A606" s="197"/>
      <c r="B606" s="35" t="s">
        <v>88</v>
      </c>
      <c r="C606" s="36">
        <f t="shared" ref="C606:C616" si="124">D605</f>
        <v>237512</v>
      </c>
      <c r="D606" s="37">
        <f t="shared" si="122"/>
        <v>239215</v>
      </c>
      <c r="E606" s="37">
        <v>1703</v>
      </c>
      <c r="F606" s="153">
        <v>128.02000000000001</v>
      </c>
      <c r="G606" s="38">
        <f t="shared" ref="G606:G616" si="125">F606/E606*100</f>
        <v>7.5173223722842044</v>
      </c>
      <c r="H606" s="38">
        <v>6.6</v>
      </c>
      <c r="I606" s="36"/>
      <c r="J606" s="36"/>
      <c r="K606" s="36">
        <f t="shared" si="123"/>
        <v>0</v>
      </c>
      <c r="L606" s="93"/>
    </row>
    <row r="607" spans="1:12">
      <c r="A607" s="197"/>
      <c r="B607" s="35" t="s">
        <v>89</v>
      </c>
      <c r="C607" s="36">
        <f t="shared" si="124"/>
        <v>239215</v>
      </c>
      <c r="D607" s="37">
        <f t="shared" si="122"/>
        <v>239215</v>
      </c>
      <c r="E607" s="37">
        <v>0</v>
      </c>
      <c r="F607" s="153">
        <v>0</v>
      </c>
      <c r="G607" s="38" t="e">
        <f t="shared" si="125"/>
        <v>#DIV/0!</v>
      </c>
      <c r="H607" s="38">
        <v>6.6</v>
      </c>
      <c r="I607" s="36"/>
      <c r="J607" s="36"/>
      <c r="K607" s="36">
        <f t="shared" si="123"/>
        <v>0</v>
      </c>
      <c r="L607" s="93"/>
    </row>
    <row r="608" spans="1:12">
      <c r="A608" s="197"/>
      <c r="B608" s="35" t="s">
        <v>90</v>
      </c>
      <c r="C608" s="36">
        <f t="shared" si="124"/>
        <v>239215</v>
      </c>
      <c r="D608" s="37">
        <f t="shared" si="122"/>
        <v>239215</v>
      </c>
      <c r="E608" s="37">
        <v>0</v>
      </c>
      <c r="F608" s="153">
        <v>0</v>
      </c>
      <c r="G608" s="38" t="e">
        <f t="shared" si="125"/>
        <v>#DIV/0!</v>
      </c>
      <c r="H608" s="38">
        <v>6.6</v>
      </c>
      <c r="I608" s="36"/>
      <c r="J608" s="36"/>
      <c r="K608" s="36">
        <f t="shared" si="123"/>
        <v>0</v>
      </c>
      <c r="L608" s="93"/>
    </row>
    <row r="609" spans="1:12">
      <c r="A609" s="197"/>
      <c r="B609" s="35" t="s">
        <v>91</v>
      </c>
      <c r="C609" s="36">
        <f t="shared" si="124"/>
        <v>239215</v>
      </c>
      <c r="D609" s="37">
        <f t="shared" si="122"/>
        <v>239215</v>
      </c>
      <c r="E609" s="37"/>
      <c r="F609" s="153"/>
      <c r="G609" s="38" t="e">
        <f t="shared" si="125"/>
        <v>#DIV/0!</v>
      </c>
      <c r="H609" s="38">
        <v>6.6</v>
      </c>
      <c r="I609" s="39"/>
      <c r="J609" s="39"/>
      <c r="K609" s="39">
        <f t="shared" si="123"/>
        <v>0</v>
      </c>
      <c r="L609" s="94"/>
    </row>
    <row r="610" spans="1:12">
      <c r="A610" s="197"/>
      <c r="B610" s="35" t="s">
        <v>92</v>
      </c>
      <c r="C610" s="36">
        <f t="shared" si="124"/>
        <v>239215</v>
      </c>
      <c r="D610" s="37">
        <f t="shared" si="122"/>
        <v>239215</v>
      </c>
      <c r="E610" s="37"/>
      <c r="F610" s="153"/>
      <c r="G610" s="38" t="e">
        <f t="shared" si="125"/>
        <v>#DIV/0!</v>
      </c>
      <c r="H610" s="38">
        <v>6.6</v>
      </c>
      <c r="I610" s="39"/>
      <c r="J610" s="39"/>
      <c r="K610" s="39">
        <f t="shared" si="123"/>
        <v>0</v>
      </c>
      <c r="L610" s="94"/>
    </row>
    <row r="611" spans="1:12">
      <c r="A611" s="197"/>
      <c r="B611" s="35" t="s">
        <v>93</v>
      </c>
      <c r="C611" s="36">
        <f t="shared" si="124"/>
        <v>239215</v>
      </c>
      <c r="D611" s="37">
        <f t="shared" si="122"/>
        <v>239215</v>
      </c>
      <c r="E611" s="37"/>
      <c r="F611" s="153"/>
      <c r="G611" s="38" t="e">
        <f t="shared" si="125"/>
        <v>#DIV/0!</v>
      </c>
      <c r="H611" s="38">
        <v>6.6</v>
      </c>
      <c r="I611" s="39"/>
      <c r="J611" s="39"/>
      <c r="K611" s="39">
        <f t="shared" si="123"/>
        <v>0</v>
      </c>
      <c r="L611" s="94"/>
    </row>
    <row r="612" spans="1:12">
      <c r="A612" s="197"/>
      <c r="B612" s="35" t="s">
        <v>94</v>
      </c>
      <c r="C612" s="36">
        <f t="shared" si="124"/>
        <v>239215</v>
      </c>
      <c r="D612" s="37">
        <f t="shared" si="122"/>
        <v>239215</v>
      </c>
      <c r="E612" s="37"/>
      <c r="F612" s="153"/>
      <c r="G612" s="38" t="e">
        <f t="shared" si="125"/>
        <v>#DIV/0!</v>
      </c>
      <c r="H612" s="38">
        <v>6.6</v>
      </c>
      <c r="I612" s="39"/>
      <c r="J612" s="39">
        <v>4183</v>
      </c>
      <c r="K612" s="39">
        <f t="shared" si="123"/>
        <v>4183</v>
      </c>
      <c r="L612" s="94"/>
    </row>
    <row r="613" spans="1:12">
      <c r="A613" s="197"/>
      <c r="B613" s="35" t="s">
        <v>95</v>
      </c>
      <c r="C613" s="36">
        <f t="shared" si="124"/>
        <v>239215</v>
      </c>
      <c r="D613" s="37">
        <f t="shared" si="122"/>
        <v>239215</v>
      </c>
      <c r="E613" s="37"/>
      <c r="F613" s="153"/>
      <c r="G613" s="38" t="e">
        <f t="shared" si="125"/>
        <v>#DIV/0!</v>
      </c>
      <c r="H613" s="38">
        <v>6.6</v>
      </c>
      <c r="I613" s="39"/>
      <c r="J613" s="39"/>
      <c r="K613" s="39">
        <f t="shared" si="123"/>
        <v>0</v>
      </c>
      <c r="L613" s="94"/>
    </row>
    <row r="614" spans="1:12">
      <c r="A614" s="197"/>
      <c r="B614" s="35" t="s">
        <v>96</v>
      </c>
      <c r="C614" s="36">
        <f t="shared" si="124"/>
        <v>239215</v>
      </c>
      <c r="D614" s="37">
        <f t="shared" si="122"/>
        <v>239215</v>
      </c>
      <c r="E614" s="37"/>
      <c r="F614" s="153"/>
      <c r="G614" s="38" t="e">
        <f t="shared" si="125"/>
        <v>#DIV/0!</v>
      </c>
      <c r="H614" s="38">
        <v>6.6</v>
      </c>
      <c r="I614" s="39"/>
      <c r="J614" s="39"/>
      <c r="K614" s="39">
        <f t="shared" si="123"/>
        <v>0</v>
      </c>
      <c r="L614" s="94"/>
    </row>
    <row r="615" spans="1:12">
      <c r="A615" s="197"/>
      <c r="B615" s="35" t="s">
        <v>97</v>
      </c>
      <c r="C615" s="36">
        <f t="shared" si="124"/>
        <v>239215</v>
      </c>
      <c r="D615" s="37">
        <f t="shared" si="122"/>
        <v>239215</v>
      </c>
      <c r="E615" s="37"/>
      <c r="F615" s="153"/>
      <c r="G615" s="38" t="e">
        <f t="shared" si="125"/>
        <v>#DIV/0!</v>
      </c>
      <c r="H615" s="38">
        <v>6.6</v>
      </c>
      <c r="I615" s="36"/>
      <c r="J615" s="36"/>
      <c r="K615" s="36">
        <f t="shared" si="123"/>
        <v>0</v>
      </c>
      <c r="L615" s="93"/>
    </row>
    <row r="616" spans="1:12">
      <c r="A616" s="197"/>
      <c r="B616" s="35" t="s">
        <v>98</v>
      </c>
      <c r="C616" s="36">
        <f t="shared" si="124"/>
        <v>239215</v>
      </c>
      <c r="D616" s="37">
        <f t="shared" si="122"/>
        <v>239215</v>
      </c>
      <c r="E616" s="37"/>
      <c r="F616" s="153"/>
      <c r="G616" s="38" t="e">
        <f t="shared" si="125"/>
        <v>#DIV/0!</v>
      </c>
      <c r="H616" s="38">
        <v>6.6</v>
      </c>
      <c r="I616" s="36"/>
      <c r="J616" s="36"/>
      <c r="K616" s="36">
        <f t="shared" si="123"/>
        <v>0</v>
      </c>
      <c r="L616" s="93"/>
    </row>
    <row r="617" spans="1:12" ht="15.75" thickBot="1">
      <c r="A617" s="198"/>
      <c r="B617" s="95" t="s">
        <v>99</v>
      </c>
      <c r="C617" s="96"/>
      <c r="D617" s="97"/>
      <c r="E617" s="97">
        <f>SUM(E605:E616)</f>
        <v>3411</v>
      </c>
      <c r="F617" s="97">
        <f>SUM(F605:F616)</f>
        <v>270.02</v>
      </c>
      <c r="G617" s="98">
        <f>F617/E617*100</f>
        <v>7.9161536206391077</v>
      </c>
      <c r="H617" s="99">
        <v>6.6</v>
      </c>
      <c r="I617" s="96">
        <f>SUM(I605:I616)</f>
        <v>1690</v>
      </c>
      <c r="J617" s="96">
        <f>SUM(J605:J616)</f>
        <v>18000</v>
      </c>
      <c r="K617" s="96">
        <f t="shared" si="123"/>
        <v>19690</v>
      </c>
      <c r="L617" s="100">
        <f>SUM(L605:L616)</f>
        <v>0</v>
      </c>
    </row>
    <row r="619" spans="1:12" ht="15.75" thickBot="1"/>
    <row r="620" spans="1:12" ht="18.75">
      <c r="A620" s="196" t="s">
        <v>39</v>
      </c>
      <c r="B620" s="65" t="s">
        <v>0</v>
      </c>
      <c r="C620" s="66" t="s">
        <v>39</v>
      </c>
      <c r="D620" s="67"/>
      <c r="E620" s="67"/>
      <c r="F620" s="67"/>
      <c r="G620" s="67"/>
      <c r="H620" s="67"/>
      <c r="I620" s="67"/>
      <c r="J620" s="67"/>
      <c r="K620" s="67"/>
      <c r="L620" s="68"/>
    </row>
    <row r="621" spans="1:12">
      <c r="A621" s="197"/>
      <c r="B621" s="20" t="s">
        <v>82</v>
      </c>
      <c r="C621" s="29" t="s">
        <v>115</v>
      </c>
      <c r="D621" s="22"/>
      <c r="E621" s="22"/>
      <c r="F621" s="22"/>
      <c r="G621" s="22"/>
      <c r="H621" s="22"/>
      <c r="I621" s="22"/>
      <c r="J621" s="22"/>
      <c r="K621" s="22"/>
      <c r="L621" s="69"/>
    </row>
    <row r="622" spans="1:12">
      <c r="A622" s="197"/>
      <c r="B622" s="20" t="s">
        <v>83</v>
      </c>
      <c r="C622" s="29" t="s">
        <v>110</v>
      </c>
      <c r="D622" s="22"/>
      <c r="E622" s="22"/>
      <c r="F622" s="22"/>
      <c r="G622" s="22"/>
      <c r="H622" s="22"/>
      <c r="I622" s="22"/>
      <c r="J622" s="22"/>
      <c r="K622" s="22"/>
      <c r="L622" s="69"/>
    </row>
    <row r="623" spans="1:12">
      <c r="A623" s="197"/>
      <c r="B623" s="20" t="s">
        <v>1</v>
      </c>
      <c r="C623" s="26">
        <v>9403</v>
      </c>
      <c r="D623" s="22"/>
      <c r="E623" s="22"/>
      <c r="F623" s="22"/>
      <c r="G623" s="22"/>
      <c r="H623" s="22"/>
      <c r="I623" s="22"/>
      <c r="J623" s="22"/>
      <c r="K623" s="22"/>
      <c r="L623" s="69"/>
    </row>
    <row r="624" spans="1:12">
      <c r="A624" s="197"/>
      <c r="B624" s="20" t="s">
        <v>84</v>
      </c>
      <c r="C624" s="29" t="s">
        <v>29</v>
      </c>
      <c r="D624" s="22"/>
      <c r="E624" s="22"/>
      <c r="F624" s="22"/>
      <c r="G624" s="22"/>
      <c r="H624" s="22"/>
      <c r="I624" s="22"/>
      <c r="J624" s="22"/>
      <c r="K624" s="22"/>
      <c r="L624" s="69"/>
    </row>
    <row r="625" spans="1:13">
      <c r="A625" s="197"/>
      <c r="B625" s="20" t="s">
        <v>85</v>
      </c>
      <c r="C625" s="26">
        <v>2011</v>
      </c>
      <c r="D625" s="22"/>
      <c r="E625" s="22"/>
      <c r="F625" s="22"/>
      <c r="G625" s="22"/>
      <c r="H625" s="22"/>
      <c r="I625" s="22"/>
      <c r="J625" s="22"/>
      <c r="K625" s="22"/>
      <c r="L625" s="69"/>
    </row>
    <row r="626" spans="1:13">
      <c r="A626" s="197"/>
      <c r="B626" s="18"/>
      <c r="C626" s="24"/>
      <c r="D626" s="24"/>
      <c r="E626" s="24"/>
      <c r="F626" s="24"/>
      <c r="G626" s="24"/>
      <c r="H626" s="24"/>
      <c r="I626" s="24"/>
      <c r="J626" s="24"/>
      <c r="K626" s="24"/>
      <c r="L626" s="70"/>
    </row>
    <row r="627" spans="1:13" ht="75">
      <c r="A627" s="197"/>
      <c r="B627" s="27"/>
      <c r="C627" s="28" t="s">
        <v>100</v>
      </c>
      <c r="D627" s="28" t="s">
        <v>101</v>
      </c>
      <c r="E627" s="28" t="s">
        <v>103</v>
      </c>
      <c r="F627" s="28" t="s">
        <v>104</v>
      </c>
      <c r="G627" s="28" t="s">
        <v>107</v>
      </c>
      <c r="H627" s="28" t="s">
        <v>105</v>
      </c>
      <c r="I627" s="28" t="s">
        <v>102</v>
      </c>
      <c r="J627" s="28" t="s">
        <v>108</v>
      </c>
      <c r="K627" s="28" t="s">
        <v>109</v>
      </c>
      <c r="L627" s="71" t="s">
        <v>106</v>
      </c>
    </row>
    <row r="628" spans="1:13">
      <c r="A628" s="197"/>
      <c r="B628" s="35" t="s">
        <v>87</v>
      </c>
      <c r="C628" s="36">
        <v>107907</v>
      </c>
      <c r="D628" s="37">
        <f t="shared" ref="D628:D639" si="126">C628+E628</f>
        <v>108490</v>
      </c>
      <c r="E628" s="37">
        <v>583</v>
      </c>
      <c r="F628" s="153">
        <v>48</v>
      </c>
      <c r="G628" s="38">
        <f>F628/E628*100</f>
        <v>8.2332761578044611</v>
      </c>
      <c r="H628" s="38">
        <v>6.6</v>
      </c>
      <c r="I628" s="36"/>
      <c r="J628" s="36"/>
      <c r="K628" s="36">
        <f t="shared" ref="K628:K640" si="127">I628+J628</f>
        <v>0</v>
      </c>
      <c r="L628" s="93"/>
    </row>
    <row r="629" spans="1:13">
      <c r="A629" s="197"/>
      <c r="B629" s="35" t="s">
        <v>88</v>
      </c>
      <c r="C629" s="36">
        <f t="shared" ref="C629:C639" si="128">D628</f>
        <v>108490</v>
      </c>
      <c r="D629" s="37">
        <f t="shared" si="126"/>
        <v>109397</v>
      </c>
      <c r="E629" s="37">
        <v>907</v>
      </c>
      <c r="F629" s="153">
        <v>57.02</v>
      </c>
      <c r="G629" s="38">
        <f t="shared" ref="G629:G639" si="129">F629/E629*100</f>
        <v>6.2866593164277838</v>
      </c>
      <c r="H629" s="38">
        <v>6.6</v>
      </c>
      <c r="I629" s="36"/>
      <c r="J629" s="36"/>
      <c r="K629" s="36">
        <f t="shared" si="127"/>
        <v>0</v>
      </c>
      <c r="L629" s="93"/>
    </row>
    <row r="630" spans="1:13">
      <c r="A630" s="197"/>
      <c r="B630" s="35" t="s">
        <v>89</v>
      </c>
      <c r="C630" s="36">
        <f t="shared" si="128"/>
        <v>109397</v>
      </c>
      <c r="D630" s="37">
        <f t="shared" si="126"/>
        <v>109744</v>
      </c>
      <c r="E630" s="37">
        <v>347</v>
      </c>
      <c r="F630" s="153">
        <v>19.010000000000002</v>
      </c>
      <c r="G630" s="38">
        <f t="shared" si="129"/>
        <v>5.478386167146974</v>
      </c>
      <c r="H630" s="38">
        <v>6.6</v>
      </c>
      <c r="I630" s="36"/>
      <c r="J630" s="36"/>
      <c r="K630" s="36">
        <f t="shared" si="127"/>
        <v>0</v>
      </c>
      <c r="L630" s="93"/>
    </row>
    <row r="631" spans="1:13">
      <c r="A631" s="197"/>
      <c r="B631" s="35" t="s">
        <v>90</v>
      </c>
      <c r="C631" s="36">
        <f t="shared" si="128"/>
        <v>109744</v>
      </c>
      <c r="D631" s="37">
        <f t="shared" si="126"/>
        <v>110054</v>
      </c>
      <c r="E631" s="37">
        <v>310</v>
      </c>
      <c r="F631" s="153">
        <v>24</v>
      </c>
      <c r="G631" s="38">
        <f t="shared" si="129"/>
        <v>7.741935483870968</v>
      </c>
      <c r="H631" s="38">
        <v>6.6</v>
      </c>
      <c r="I631" s="36"/>
      <c r="J631" s="36"/>
      <c r="K631" s="36">
        <f t="shared" si="127"/>
        <v>0</v>
      </c>
      <c r="L631" s="93"/>
    </row>
    <row r="632" spans="1:13">
      <c r="A632" s="197"/>
      <c r="B632" s="35" t="s">
        <v>91</v>
      </c>
      <c r="C632" s="36">
        <f t="shared" si="128"/>
        <v>110054</v>
      </c>
      <c r="D632" s="37">
        <f t="shared" si="126"/>
        <v>110751</v>
      </c>
      <c r="E632" s="37">
        <v>697</v>
      </c>
      <c r="F632" s="153">
        <v>40</v>
      </c>
      <c r="G632" s="38">
        <f t="shared" si="129"/>
        <v>5.7388809182209473</v>
      </c>
      <c r="H632" s="38">
        <v>6.6</v>
      </c>
      <c r="I632" s="39"/>
      <c r="J632" s="157">
        <v>34537</v>
      </c>
      <c r="K632" s="39">
        <f t="shared" si="127"/>
        <v>34537</v>
      </c>
      <c r="L632" s="94"/>
      <c r="M632" s="55" t="s">
        <v>177</v>
      </c>
    </row>
    <row r="633" spans="1:13">
      <c r="A633" s="197"/>
      <c r="B633" s="35" t="s">
        <v>92</v>
      </c>
      <c r="C633" s="36">
        <f t="shared" si="128"/>
        <v>110751</v>
      </c>
      <c r="D633" s="37">
        <f t="shared" si="126"/>
        <v>112243</v>
      </c>
      <c r="E633" s="37">
        <v>1492</v>
      </c>
      <c r="F633" s="153">
        <v>121.36</v>
      </c>
      <c r="G633" s="38">
        <f t="shared" si="129"/>
        <v>8.1340482573726547</v>
      </c>
      <c r="H633" s="38">
        <v>6.6</v>
      </c>
      <c r="I633" s="39"/>
      <c r="J633" s="39"/>
      <c r="K633" s="39">
        <f t="shared" si="127"/>
        <v>0</v>
      </c>
      <c r="L633" s="94"/>
    </row>
    <row r="634" spans="1:13">
      <c r="A634" s="197"/>
      <c r="B634" s="35" t="s">
        <v>93</v>
      </c>
      <c r="C634" s="36">
        <f t="shared" si="128"/>
        <v>112243</v>
      </c>
      <c r="D634" s="37">
        <f t="shared" si="126"/>
        <v>112558</v>
      </c>
      <c r="E634" s="37">
        <v>315</v>
      </c>
      <c r="F634" s="153">
        <v>25</v>
      </c>
      <c r="G634" s="38">
        <f t="shared" si="129"/>
        <v>7.9365079365079358</v>
      </c>
      <c r="H634" s="38">
        <v>6.6</v>
      </c>
      <c r="I634" s="39"/>
      <c r="J634" s="39"/>
      <c r="K634" s="39">
        <f t="shared" si="127"/>
        <v>0</v>
      </c>
      <c r="L634" s="94"/>
    </row>
    <row r="635" spans="1:13">
      <c r="A635" s="197"/>
      <c r="B635" s="35" t="s">
        <v>94</v>
      </c>
      <c r="C635" s="36">
        <f t="shared" si="128"/>
        <v>112558</v>
      </c>
      <c r="D635" s="37">
        <f t="shared" si="126"/>
        <v>112990</v>
      </c>
      <c r="E635" s="37">
        <v>432</v>
      </c>
      <c r="F635" s="153">
        <v>35.799999999999997</v>
      </c>
      <c r="G635" s="38">
        <f t="shared" si="129"/>
        <v>8.2870370370370363</v>
      </c>
      <c r="H635" s="38">
        <v>6.6</v>
      </c>
      <c r="I635" s="39"/>
      <c r="J635" s="39"/>
      <c r="K635" s="39">
        <f t="shared" si="127"/>
        <v>0</v>
      </c>
      <c r="L635" s="94"/>
    </row>
    <row r="636" spans="1:13">
      <c r="A636" s="197"/>
      <c r="B636" s="35" t="s">
        <v>95</v>
      </c>
      <c r="C636" s="36">
        <f t="shared" si="128"/>
        <v>112990</v>
      </c>
      <c r="D636" s="37">
        <f t="shared" si="126"/>
        <v>114066</v>
      </c>
      <c r="E636" s="37">
        <v>1076</v>
      </c>
      <c r="F636" s="153">
        <v>76</v>
      </c>
      <c r="G636" s="38">
        <f t="shared" si="129"/>
        <v>7.0631970260223049</v>
      </c>
      <c r="H636" s="38">
        <v>6.6</v>
      </c>
      <c r="I636" s="39">
        <v>14805</v>
      </c>
      <c r="J636" s="39"/>
      <c r="K636" s="39">
        <f t="shared" si="127"/>
        <v>14805</v>
      </c>
      <c r="L636" s="94"/>
    </row>
    <row r="637" spans="1:13">
      <c r="A637" s="197"/>
      <c r="B637" s="35" t="s">
        <v>96</v>
      </c>
      <c r="C637" s="36">
        <f t="shared" si="128"/>
        <v>114066</v>
      </c>
      <c r="D637" s="37">
        <f t="shared" si="126"/>
        <v>114472</v>
      </c>
      <c r="E637" s="37">
        <v>406</v>
      </c>
      <c r="F637" s="153">
        <v>36</v>
      </c>
      <c r="G637" s="38">
        <f t="shared" si="129"/>
        <v>8.8669950738916263</v>
      </c>
      <c r="H637" s="38">
        <v>6.6</v>
      </c>
      <c r="I637" s="39"/>
      <c r="J637" s="39"/>
      <c r="K637" s="39">
        <f t="shared" si="127"/>
        <v>0</v>
      </c>
      <c r="L637" s="94"/>
    </row>
    <row r="638" spans="1:13">
      <c r="A638" s="197"/>
      <c r="B638" s="35" t="s">
        <v>97</v>
      </c>
      <c r="C638" s="36">
        <f t="shared" si="128"/>
        <v>114472</v>
      </c>
      <c r="D638" s="37">
        <f t="shared" si="126"/>
        <v>114650</v>
      </c>
      <c r="E638" s="37">
        <v>178</v>
      </c>
      <c r="F638" s="153">
        <v>18</v>
      </c>
      <c r="G638" s="38">
        <f t="shared" si="129"/>
        <v>10.112359550561797</v>
      </c>
      <c r="H638" s="38">
        <v>6.6</v>
      </c>
      <c r="I638" s="36"/>
      <c r="J638" s="36"/>
      <c r="K638" s="36">
        <f t="shared" si="127"/>
        <v>0</v>
      </c>
      <c r="L638" s="93"/>
    </row>
    <row r="639" spans="1:13">
      <c r="A639" s="197"/>
      <c r="B639" s="35" t="s">
        <v>98</v>
      </c>
      <c r="C639" s="36">
        <f t="shared" si="128"/>
        <v>114650</v>
      </c>
      <c r="D639" s="37">
        <f t="shared" si="126"/>
        <v>114940</v>
      </c>
      <c r="E639" s="37">
        <v>290</v>
      </c>
      <c r="F639" s="153">
        <v>30</v>
      </c>
      <c r="G639" s="38">
        <f t="shared" si="129"/>
        <v>10.344827586206897</v>
      </c>
      <c r="H639" s="38">
        <v>6.6</v>
      </c>
      <c r="I639" s="36"/>
      <c r="J639" s="36"/>
      <c r="K639" s="36">
        <f t="shared" si="127"/>
        <v>0</v>
      </c>
      <c r="L639" s="93"/>
    </row>
    <row r="640" spans="1:13" ht="15.75" thickBot="1">
      <c r="A640" s="198"/>
      <c r="B640" s="95" t="s">
        <v>99</v>
      </c>
      <c r="C640" s="96"/>
      <c r="D640" s="97"/>
      <c r="E640" s="97">
        <f>SUM(E628:E639)</f>
        <v>7033</v>
      </c>
      <c r="F640" s="97">
        <f>SUM(F628:F639)</f>
        <v>530.19000000000005</v>
      </c>
      <c r="G640" s="98">
        <f>F640/E640*100</f>
        <v>7.5386037252950384</v>
      </c>
      <c r="H640" s="99">
        <v>6.6</v>
      </c>
      <c r="I640" s="96">
        <f>SUM(I628:I639)</f>
        <v>14805</v>
      </c>
      <c r="J640" s="96">
        <f>SUM(J628:J639)</f>
        <v>34537</v>
      </c>
      <c r="K640" s="96">
        <f t="shared" si="127"/>
        <v>49342</v>
      </c>
      <c r="L640" s="100">
        <f>SUM(L628:L639)</f>
        <v>0</v>
      </c>
    </row>
    <row r="641" spans="1:12" ht="15.75" thickBot="1"/>
    <row r="642" spans="1:12" ht="18.75">
      <c r="A642" s="196" t="s">
        <v>40</v>
      </c>
      <c r="B642" s="65" t="s">
        <v>0</v>
      </c>
      <c r="C642" s="66" t="s">
        <v>40</v>
      </c>
      <c r="D642" s="67"/>
      <c r="E642" s="67"/>
      <c r="F642" s="67"/>
      <c r="G642" s="67"/>
      <c r="H642" s="67"/>
      <c r="I642" s="67"/>
      <c r="J642" s="67"/>
      <c r="K642" s="67"/>
      <c r="L642" s="68"/>
    </row>
    <row r="643" spans="1:12">
      <c r="A643" s="197"/>
      <c r="B643" s="20" t="s">
        <v>82</v>
      </c>
      <c r="C643" s="29" t="s">
        <v>115</v>
      </c>
      <c r="D643" s="22"/>
      <c r="E643" s="22"/>
      <c r="F643" s="22"/>
      <c r="G643" s="22"/>
      <c r="H643" s="22"/>
      <c r="I643" s="22"/>
      <c r="J643" s="22"/>
      <c r="K643" s="22"/>
      <c r="L643" s="69"/>
    </row>
    <row r="644" spans="1:12">
      <c r="A644" s="197"/>
      <c r="B644" s="20" t="s">
        <v>83</v>
      </c>
      <c r="C644" s="29" t="s">
        <v>110</v>
      </c>
      <c r="D644" s="22"/>
      <c r="E644" s="22"/>
      <c r="F644" s="22"/>
      <c r="G644" s="22"/>
      <c r="H644" s="22"/>
      <c r="I644" s="22"/>
      <c r="J644" s="22"/>
      <c r="K644" s="22"/>
      <c r="L644" s="69"/>
    </row>
    <row r="645" spans="1:12">
      <c r="A645" s="197"/>
      <c r="B645" s="20" t="s">
        <v>1</v>
      </c>
      <c r="C645" s="26">
        <v>9403</v>
      </c>
      <c r="D645" s="22"/>
      <c r="E645" s="22"/>
      <c r="F645" s="22"/>
      <c r="G645" s="22"/>
      <c r="H645" s="22"/>
      <c r="I645" s="22"/>
      <c r="J645" s="22"/>
      <c r="K645" s="22"/>
      <c r="L645" s="69"/>
    </row>
    <row r="646" spans="1:12">
      <c r="A646" s="197"/>
      <c r="B646" s="20" t="s">
        <v>84</v>
      </c>
      <c r="C646" s="29" t="s">
        <v>29</v>
      </c>
      <c r="D646" s="22"/>
      <c r="E646" s="22"/>
      <c r="F646" s="22"/>
      <c r="G646" s="22"/>
      <c r="H646" s="22"/>
      <c r="I646" s="22"/>
      <c r="J646" s="22"/>
      <c r="K646" s="22"/>
      <c r="L646" s="69"/>
    </row>
    <row r="647" spans="1:12">
      <c r="A647" s="197"/>
      <c r="B647" s="20" t="s">
        <v>85</v>
      </c>
      <c r="C647" s="26">
        <v>2011</v>
      </c>
      <c r="D647" s="22"/>
      <c r="E647" s="22"/>
      <c r="F647" s="22"/>
      <c r="G647" s="22"/>
      <c r="H647" s="22"/>
      <c r="I647" s="22"/>
      <c r="J647" s="22"/>
      <c r="K647" s="22"/>
      <c r="L647" s="69"/>
    </row>
    <row r="648" spans="1:12">
      <c r="A648" s="197"/>
      <c r="B648" s="18"/>
      <c r="C648" s="24"/>
      <c r="D648" s="24"/>
      <c r="E648" s="24"/>
      <c r="F648" s="24"/>
      <c r="G648" s="24"/>
      <c r="H648" s="24"/>
      <c r="I648" s="24"/>
      <c r="J648" s="24"/>
      <c r="K648" s="24"/>
      <c r="L648" s="70"/>
    </row>
    <row r="649" spans="1:12" ht="75">
      <c r="A649" s="197"/>
      <c r="B649" s="27"/>
      <c r="C649" s="28" t="s">
        <v>100</v>
      </c>
      <c r="D649" s="28" t="s">
        <v>101</v>
      </c>
      <c r="E649" s="28" t="s">
        <v>103</v>
      </c>
      <c r="F649" s="28" t="s">
        <v>104</v>
      </c>
      <c r="G649" s="28" t="s">
        <v>107</v>
      </c>
      <c r="H649" s="28" t="s">
        <v>105</v>
      </c>
      <c r="I649" s="28" t="s">
        <v>102</v>
      </c>
      <c r="J649" s="28" t="s">
        <v>108</v>
      </c>
      <c r="K649" s="28" t="s">
        <v>109</v>
      </c>
      <c r="L649" s="71" t="s">
        <v>106</v>
      </c>
    </row>
    <row r="650" spans="1:12">
      <c r="A650" s="197"/>
      <c r="B650" s="35" t="s">
        <v>87</v>
      </c>
      <c r="C650" s="36">
        <v>72928</v>
      </c>
      <c r="D650" s="37">
        <f t="shared" ref="D650:D661" si="130">C650+E650</f>
        <v>72948</v>
      </c>
      <c r="E650" s="37">
        <v>20</v>
      </c>
      <c r="F650" s="153">
        <v>2</v>
      </c>
      <c r="G650" s="38">
        <f>F650/E650*100</f>
        <v>10</v>
      </c>
      <c r="H650" s="38">
        <v>6.6</v>
      </c>
      <c r="I650" s="36"/>
      <c r="J650" s="36"/>
      <c r="K650" s="36">
        <f t="shared" ref="K650:K662" si="131">I650+J650</f>
        <v>0</v>
      </c>
      <c r="L650" s="93"/>
    </row>
    <row r="651" spans="1:12">
      <c r="A651" s="197"/>
      <c r="B651" s="35" t="s">
        <v>88</v>
      </c>
      <c r="C651" s="36">
        <f t="shared" ref="C651:C661" si="132">D650</f>
        <v>72948</v>
      </c>
      <c r="D651" s="37">
        <f t="shared" si="130"/>
        <v>73178</v>
      </c>
      <c r="E651" s="37">
        <v>230</v>
      </c>
      <c r="F651" s="153">
        <v>13</v>
      </c>
      <c r="G651" s="38">
        <f t="shared" ref="G651:G661" si="133">F651/E651*100</f>
        <v>5.6521739130434785</v>
      </c>
      <c r="H651" s="38">
        <v>6.6</v>
      </c>
      <c r="I651" s="36"/>
      <c r="J651" s="36"/>
      <c r="K651" s="36">
        <f t="shared" si="131"/>
        <v>0</v>
      </c>
      <c r="L651" s="93"/>
    </row>
    <row r="652" spans="1:12">
      <c r="A652" s="197"/>
      <c r="B652" s="35" t="s">
        <v>89</v>
      </c>
      <c r="C652" s="36">
        <f t="shared" si="132"/>
        <v>73178</v>
      </c>
      <c r="D652" s="37">
        <f t="shared" si="130"/>
        <v>73268</v>
      </c>
      <c r="E652" s="37">
        <v>90</v>
      </c>
      <c r="F652" s="153">
        <v>7</v>
      </c>
      <c r="G652" s="38">
        <f t="shared" si="133"/>
        <v>7.7777777777777777</v>
      </c>
      <c r="H652" s="38">
        <v>6.6</v>
      </c>
      <c r="I652" s="36"/>
      <c r="J652" s="36"/>
      <c r="K652" s="36">
        <f t="shared" si="131"/>
        <v>0</v>
      </c>
      <c r="L652" s="93"/>
    </row>
    <row r="653" spans="1:12">
      <c r="A653" s="197"/>
      <c r="B653" s="35" t="s">
        <v>90</v>
      </c>
      <c r="C653" s="36">
        <f t="shared" si="132"/>
        <v>73268</v>
      </c>
      <c r="D653" s="37">
        <f t="shared" si="130"/>
        <v>73272</v>
      </c>
      <c r="E653" s="37">
        <v>4</v>
      </c>
      <c r="F653" s="153">
        <v>0.51</v>
      </c>
      <c r="G653" s="38">
        <f>F653/E653*100</f>
        <v>12.75</v>
      </c>
      <c r="H653" s="38">
        <v>6.6</v>
      </c>
      <c r="I653" s="36"/>
      <c r="J653" s="36"/>
      <c r="K653" s="36">
        <f t="shared" si="131"/>
        <v>0</v>
      </c>
      <c r="L653" s="93"/>
    </row>
    <row r="654" spans="1:12">
      <c r="A654" s="197"/>
      <c r="B654" s="35" t="s">
        <v>91</v>
      </c>
      <c r="C654" s="36">
        <f t="shared" si="132"/>
        <v>73272</v>
      </c>
      <c r="D654" s="37">
        <f t="shared" si="130"/>
        <v>73272</v>
      </c>
      <c r="E654" s="37"/>
      <c r="F654" s="153"/>
      <c r="G654" s="38" t="e">
        <f t="shared" si="133"/>
        <v>#DIV/0!</v>
      </c>
      <c r="H654" s="38">
        <v>6.6</v>
      </c>
      <c r="I654" s="39"/>
      <c r="J654" s="39"/>
      <c r="K654" s="39">
        <f t="shared" si="131"/>
        <v>0</v>
      </c>
      <c r="L654" s="94"/>
    </row>
    <row r="655" spans="1:12">
      <c r="A655" s="197"/>
      <c r="B655" s="35" t="s">
        <v>92</v>
      </c>
      <c r="C655" s="36">
        <f t="shared" si="132"/>
        <v>73272</v>
      </c>
      <c r="D655" s="37">
        <f t="shared" si="130"/>
        <v>73272</v>
      </c>
      <c r="E655" s="37"/>
      <c r="F655" s="153"/>
      <c r="G655" s="38" t="e">
        <f t="shared" si="133"/>
        <v>#DIV/0!</v>
      </c>
      <c r="H655" s="38">
        <v>6.6</v>
      </c>
      <c r="I655" s="39"/>
      <c r="J655" s="39"/>
      <c r="K655" s="39">
        <f t="shared" si="131"/>
        <v>0</v>
      </c>
      <c r="L655" s="94"/>
    </row>
    <row r="656" spans="1:12">
      <c r="A656" s="197"/>
      <c r="B656" s="35" t="s">
        <v>93</v>
      </c>
      <c r="C656" s="36">
        <f t="shared" si="132"/>
        <v>73272</v>
      </c>
      <c r="D656" s="37">
        <f t="shared" si="130"/>
        <v>73622</v>
      </c>
      <c r="E656" s="37">
        <v>350</v>
      </c>
      <c r="F656" s="153">
        <v>28.5</v>
      </c>
      <c r="G656" s="38">
        <f t="shared" si="133"/>
        <v>8.1428571428571441</v>
      </c>
      <c r="H656" s="38">
        <v>6.6</v>
      </c>
      <c r="I656" s="39"/>
      <c r="J656" s="39"/>
      <c r="K656" s="39">
        <f t="shared" si="131"/>
        <v>0</v>
      </c>
      <c r="L656" s="94"/>
    </row>
    <row r="657" spans="1:12">
      <c r="A657" s="197"/>
      <c r="B657" s="35" t="s">
        <v>94</v>
      </c>
      <c r="C657" s="36">
        <f t="shared" si="132"/>
        <v>73622</v>
      </c>
      <c r="D657" s="37">
        <f t="shared" si="130"/>
        <v>73651</v>
      </c>
      <c r="E657" s="37">
        <v>29</v>
      </c>
      <c r="F657" s="153">
        <v>2</v>
      </c>
      <c r="G657" s="38">
        <f t="shared" si="133"/>
        <v>6.8965517241379306</v>
      </c>
      <c r="H657" s="38">
        <v>6.6</v>
      </c>
      <c r="I657" s="39"/>
      <c r="J657" s="39"/>
      <c r="K657" s="39">
        <f t="shared" si="131"/>
        <v>0</v>
      </c>
      <c r="L657" s="94"/>
    </row>
    <row r="658" spans="1:12">
      <c r="A658" s="197"/>
      <c r="B658" s="35" t="s">
        <v>95</v>
      </c>
      <c r="C658" s="36">
        <f t="shared" si="132"/>
        <v>73651</v>
      </c>
      <c r="D658" s="37">
        <f t="shared" si="130"/>
        <v>75322</v>
      </c>
      <c r="E658" s="37">
        <v>1671</v>
      </c>
      <c r="F658" s="153">
        <v>108.79</v>
      </c>
      <c r="G658" s="38">
        <f t="shared" si="133"/>
        <v>6.5104727707959302</v>
      </c>
      <c r="H658" s="38">
        <v>6.6</v>
      </c>
      <c r="I658" s="39"/>
      <c r="J658" s="39"/>
      <c r="K658" s="39">
        <f t="shared" si="131"/>
        <v>0</v>
      </c>
      <c r="L658" s="94"/>
    </row>
    <row r="659" spans="1:12">
      <c r="A659" s="197"/>
      <c r="B659" s="35" t="s">
        <v>96</v>
      </c>
      <c r="C659" s="36">
        <f t="shared" si="132"/>
        <v>75322</v>
      </c>
      <c r="D659" s="37">
        <f t="shared" si="130"/>
        <v>75448</v>
      </c>
      <c r="E659" s="37">
        <v>126</v>
      </c>
      <c r="F659" s="153">
        <v>10</v>
      </c>
      <c r="G659" s="38">
        <f t="shared" si="133"/>
        <v>7.9365079365079358</v>
      </c>
      <c r="H659" s="38">
        <v>6.6</v>
      </c>
      <c r="I659" s="39"/>
      <c r="J659" s="39"/>
      <c r="K659" s="39">
        <f t="shared" si="131"/>
        <v>0</v>
      </c>
      <c r="L659" s="94"/>
    </row>
    <row r="660" spans="1:12">
      <c r="A660" s="197"/>
      <c r="B660" s="35" t="s">
        <v>97</v>
      </c>
      <c r="C660" s="36">
        <f t="shared" si="132"/>
        <v>75448</v>
      </c>
      <c r="D660" s="37">
        <f t="shared" si="130"/>
        <v>75679</v>
      </c>
      <c r="E660" s="37">
        <v>231</v>
      </c>
      <c r="F660" s="153">
        <v>24</v>
      </c>
      <c r="G660" s="38">
        <f t="shared" si="133"/>
        <v>10.38961038961039</v>
      </c>
      <c r="H660" s="38">
        <v>6.6</v>
      </c>
      <c r="I660" s="36"/>
      <c r="J660" s="36"/>
      <c r="K660" s="36">
        <f t="shared" si="131"/>
        <v>0</v>
      </c>
      <c r="L660" s="93"/>
    </row>
    <row r="661" spans="1:12">
      <c r="A661" s="197"/>
      <c r="B661" s="35" t="s">
        <v>98</v>
      </c>
      <c r="C661" s="36">
        <f t="shared" si="132"/>
        <v>75679</v>
      </c>
      <c r="D661" s="37">
        <f t="shared" si="130"/>
        <v>75847</v>
      </c>
      <c r="E661" s="37">
        <v>168</v>
      </c>
      <c r="F661" s="153">
        <v>16.04</v>
      </c>
      <c r="G661" s="38">
        <f t="shared" si="133"/>
        <v>9.5476190476190457</v>
      </c>
      <c r="H661" s="38">
        <v>6.6</v>
      </c>
      <c r="I661" s="36"/>
      <c r="J661" s="36"/>
      <c r="K661" s="36">
        <f t="shared" si="131"/>
        <v>0</v>
      </c>
      <c r="L661" s="93"/>
    </row>
    <row r="662" spans="1:12" ht="15.75" thickBot="1">
      <c r="A662" s="198"/>
      <c r="B662" s="95" t="s">
        <v>99</v>
      </c>
      <c r="C662" s="96"/>
      <c r="D662" s="97"/>
      <c r="E662" s="97">
        <f>SUM(E650:E661)</f>
        <v>2919</v>
      </c>
      <c r="F662" s="97">
        <f>SUM(F650:F661)</f>
        <v>211.84</v>
      </c>
      <c r="G662" s="98">
        <f>F662/E662*100</f>
        <v>7.2572798903734155</v>
      </c>
      <c r="H662" s="99">
        <v>6.6</v>
      </c>
      <c r="I662" s="96">
        <f>SUM(I650:I661)</f>
        <v>0</v>
      </c>
      <c r="J662" s="96">
        <f>SUM(J650:J661)</f>
        <v>0</v>
      </c>
      <c r="K662" s="96">
        <f t="shared" si="131"/>
        <v>0</v>
      </c>
      <c r="L662" s="100">
        <f>SUM(L650:L661)</f>
        <v>0</v>
      </c>
    </row>
    <row r="664" spans="1:12" ht="15.75" thickBot="1"/>
    <row r="665" spans="1:12" ht="18.75">
      <c r="A665" s="196" t="s">
        <v>160</v>
      </c>
      <c r="B665" s="65" t="s">
        <v>0</v>
      </c>
      <c r="C665" s="101" t="s">
        <v>160</v>
      </c>
      <c r="D665" s="67"/>
      <c r="E665" s="67"/>
      <c r="F665" s="67"/>
      <c r="G665" s="67"/>
      <c r="H665" s="67"/>
      <c r="I665" s="67"/>
      <c r="J665" s="67"/>
      <c r="K665" s="67"/>
      <c r="L665" s="68"/>
    </row>
    <row r="666" spans="1:12">
      <c r="A666" s="197"/>
      <c r="B666" s="20" t="s">
        <v>82</v>
      </c>
      <c r="C666" s="29" t="s">
        <v>163</v>
      </c>
      <c r="D666" s="22"/>
      <c r="E666" s="22"/>
      <c r="F666" s="22"/>
      <c r="G666" s="22"/>
      <c r="H666" s="22"/>
      <c r="I666" s="22"/>
      <c r="J666" s="22"/>
      <c r="K666" s="22"/>
      <c r="L666" s="69"/>
    </row>
    <row r="667" spans="1:12">
      <c r="A667" s="197"/>
      <c r="B667" s="20" t="s">
        <v>83</v>
      </c>
      <c r="C667" s="29" t="s">
        <v>130</v>
      </c>
      <c r="D667" s="22"/>
      <c r="E667" s="22"/>
      <c r="F667" s="22"/>
      <c r="G667" s="22"/>
      <c r="H667" s="22"/>
      <c r="I667" s="22"/>
      <c r="J667" s="22"/>
      <c r="K667" s="22"/>
      <c r="L667" s="69"/>
    </row>
    <row r="668" spans="1:12">
      <c r="A668" s="197"/>
      <c r="B668" s="20" t="s">
        <v>1</v>
      </c>
      <c r="C668" s="26">
        <v>9404</v>
      </c>
      <c r="D668" s="22"/>
      <c r="E668" s="22"/>
      <c r="F668" s="22"/>
      <c r="G668" s="22"/>
      <c r="H668" s="22"/>
      <c r="I668" s="22"/>
      <c r="J668" s="22"/>
      <c r="K668" s="22"/>
      <c r="L668" s="69"/>
    </row>
    <row r="669" spans="1:12">
      <c r="A669" s="197"/>
      <c r="B669" s="20" t="s">
        <v>84</v>
      </c>
      <c r="C669" s="29" t="s">
        <v>41</v>
      </c>
      <c r="D669" s="22"/>
      <c r="E669" s="22"/>
      <c r="F669" s="22"/>
      <c r="G669" s="22"/>
      <c r="H669" s="22"/>
      <c r="I669" s="22"/>
      <c r="J669" s="22"/>
      <c r="K669" s="22"/>
      <c r="L669" s="69"/>
    </row>
    <row r="670" spans="1:12">
      <c r="A670" s="197"/>
      <c r="B670" s="20" t="s">
        <v>85</v>
      </c>
      <c r="C670" s="26">
        <v>2017</v>
      </c>
      <c r="D670" s="22"/>
      <c r="E670" s="22"/>
      <c r="F670" s="22"/>
      <c r="G670" s="22"/>
      <c r="H670" s="22"/>
      <c r="I670" s="22"/>
      <c r="J670" s="22"/>
      <c r="K670" s="22"/>
      <c r="L670" s="69"/>
    </row>
    <row r="671" spans="1:12">
      <c r="A671" s="197"/>
      <c r="B671" s="18"/>
      <c r="C671" s="24"/>
      <c r="D671" s="24"/>
      <c r="E671" s="24"/>
      <c r="F671" s="24"/>
      <c r="G671" s="24"/>
      <c r="H671" s="24"/>
      <c r="I671" s="24"/>
      <c r="J671" s="24"/>
      <c r="K671" s="24"/>
      <c r="L671" s="70"/>
    </row>
    <row r="672" spans="1:12" ht="75">
      <c r="A672" s="197"/>
      <c r="B672" s="27"/>
      <c r="C672" s="28" t="s">
        <v>100</v>
      </c>
      <c r="D672" s="28" t="s">
        <v>101</v>
      </c>
      <c r="E672" s="28" t="s">
        <v>103</v>
      </c>
      <c r="F672" s="28" t="s">
        <v>104</v>
      </c>
      <c r="G672" s="28" t="s">
        <v>107</v>
      </c>
      <c r="H672" s="28" t="s">
        <v>105</v>
      </c>
      <c r="I672" s="28" t="s">
        <v>102</v>
      </c>
      <c r="J672" s="28" t="s">
        <v>108</v>
      </c>
      <c r="K672" s="28" t="s">
        <v>109</v>
      </c>
      <c r="L672" s="71" t="s">
        <v>106</v>
      </c>
    </row>
    <row r="673" spans="1:13">
      <c r="A673" s="197"/>
      <c r="B673" s="3" t="s">
        <v>87</v>
      </c>
      <c r="C673" s="8">
        <v>9071</v>
      </c>
      <c r="D673" s="13">
        <v>9395</v>
      </c>
      <c r="E673" s="13">
        <f>SUM(D673-C673)</f>
        <v>324</v>
      </c>
      <c r="F673" s="147">
        <v>96.09</v>
      </c>
      <c r="G673" s="14">
        <f>F673/E673*100</f>
        <v>29.657407407407412</v>
      </c>
      <c r="H673" s="14">
        <v>13.8</v>
      </c>
      <c r="I673" s="8"/>
      <c r="J673" s="8">
        <v>4294</v>
      </c>
      <c r="K673" s="8">
        <f t="shared" ref="K673:K685" si="134">I673+J673</f>
        <v>4294</v>
      </c>
      <c r="L673" s="102">
        <v>4294</v>
      </c>
    </row>
    <row r="674" spans="1:13">
      <c r="A674" s="197"/>
      <c r="B674" s="3" t="s">
        <v>88</v>
      </c>
      <c r="C674" s="8">
        <f>D673</f>
        <v>9395</v>
      </c>
      <c r="D674" s="13">
        <v>9673</v>
      </c>
      <c r="E674" s="13">
        <f>SUM(D674-C674)</f>
        <v>278</v>
      </c>
      <c r="F674" s="147">
        <v>77.19</v>
      </c>
      <c r="G674" s="14">
        <f t="shared" ref="G674:G684" si="135">F674/E674*100</f>
        <v>27.766187050359715</v>
      </c>
      <c r="H674" s="14">
        <v>13.8</v>
      </c>
      <c r="I674" s="8"/>
      <c r="J674" s="8"/>
      <c r="K674" s="8">
        <f t="shared" si="134"/>
        <v>0</v>
      </c>
      <c r="L674" s="102"/>
    </row>
    <row r="675" spans="1:13">
      <c r="A675" s="197"/>
      <c r="B675" s="3" t="s">
        <v>89</v>
      </c>
      <c r="C675" s="8">
        <f t="shared" ref="C675:C683" si="136">D674</f>
        <v>9673</v>
      </c>
      <c r="D675" s="13">
        <f t="shared" ref="D675:D684" si="137">C675+E675</f>
        <v>10003</v>
      </c>
      <c r="E675" s="13">
        <v>330</v>
      </c>
      <c r="F675" s="147">
        <v>90.08</v>
      </c>
      <c r="G675" s="14">
        <f t="shared" si="135"/>
        <v>27.296969696969697</v>
      </c>
      <c r="H675" s="14">
        <v>13.8</v>
      </c>
      <c r="I675" s="8"/>
      <c r="J675" s="8"/>
      <c r="K675" s="8">
        <f t="shared" si="134"/>
        <v>0</v>
      </c>
      <c r="L675" s="102"/>
    </row>
    <row r="676" spans="1:13">
      <c r="A676" s="197"/>
      <c r="B676" s="3" t="s">
        <v>90</v>
      </c>
      <c r="C676" s="8">
        <f t="shared" si="136"/>
        <v>10003</v>
      </c>
      <c r="D676" s="13">
        <f t="shared" si="137"/>
        <v>10280</v>
      </c>
      <c r="E676" s="13">
        <v>277</v>
      </c>
      <c r="F676" s="147">
        <v>66.72</v>
      </c>
      <c r="G676" s="14">
        <f t="shared" si="135"/>
        <v>24.086642599277976</v>
      </c>
      <c r="H676" s="14">
        <v>13.8</v>
      </c>
      <c r="I676" s="8"/>
      <c r="J676" s="8">
        <v>3233</v>
      </c>
      <c r="K676" s="8">
        <f t="shared" si="134"/>
        <v>3233</v>
      </c>
      <c r="L676" s="102"/>
    </row>
    <row r="677" spans="1:13">
      <c r="A677" s="197"/>
      <c r="B677" s="3" t="s">
        <v>91</v>
      </c>
      <c r="C677" s="8">
        <f t="shared" si="136"/>
        <v>10280</v>
      </c>
      <c r="D677" s="13">
        <f t="shared" si="137"/>
        <v>10515</v>
      </c>
      <c r="E677" s="13">
        <v>235</v>
      </c>
      <c r="F677" s="147">
        <v>62.52</v>
      </c>
      <c r="G677" s="14">
        <f t="shared" si="135"/>
        <v>26.60425531914894</v>
      </c>
      <c r="H677" s="14">
        <v>13.8</v>
      </c>
      <c r="I677" s="30"/>
      <c r="J677" s="30"/>
      <c r="K677" s="30">
        <f t="shared" si="134"/>
        <v>0</v>
      </c>
      <c r="L677" s="103"/>
    </row>
    <row r="678" spans="1:13">
      <c r="A678" s="197"/>
      <c r="B678" s="3" t="s">
        <v>92</v>
      </c>
      <c r="C678" s="8">
        <f t="shared" si="136"/>
        <v>10515</v>
      </c>
      <c r="D678" s="13">
        <f t="shared" si="137"/>
        <v>10784</v>
      </c>
      <c r="E678" s="13">
        <v>269</v>
      </c>
      <c r="F678" s="147">
        <v>66.09</v>
      </c>
      <c r="G678" s="14">
        <f t="shared" si="135"/>
        <v>24.568773234200744</v>
      </c>
      <c r="H678" s="14">
        <v>13.8</v>
      </c>
      <c r="I678" s="30"/>
      <c r="J678" s="30"/>
      <c r="K678" s="30">
        <f t="shared" si="134"/>
        <v>0</v>
      </c>
      <c r="L678" s="103"/>
      <c r="M678" s="1" t="s">
        <v>189</v>
      </c>
    </row>
    <row r="679" spans="1:13">
      <c r="A679" s="197"/>
      <c r="B679" s="3" t="s">
        <v>93</v>
      </c>
      <c r="C679" s="8">
        <f t="shared" si="136"/>
        <v>10784</v>
      </c>
      <c r="D679" s="13">
        <f t="shared" si="137"/>
        <v>11124</v>
      </c>
      <c r="E679" s="13">
        <v>340</v>
      </c>
      <c r="F679" s="147">
        <v>39.99</v>
      </c>
      <c r="G679" s="14">
        <f t="shared" si="135"/>
        <v>11.761764705882353</v>
      </c>
      <c r="H679" s="14">
        <v>13.8</v>
      </c>
      <c r="I679" s="30"/>
      <c r="J679" s="30"/>
      <c r="K679" s="30">
        <f t="shared" si="134"/>
        <v>0</v>
      </c>
      <c r="L679" s="103"/>
    </row>
    <row r="680" spans="1:13">
      <c r="A680" s="197"/>
      <c r="B680" s="3" t="s">
        <v>94</v>
      </c>
      <c r="C680" s="8">
        <f t="shared" si="136"/>
        <v>11124</v>
      </c>
      <c r="D680" s="13">
        <f t="shared" si="137"/>
        <v>11335</v>
      </c>
      <c r="E680" s="13">
        <v>211</v>
      </c>
      <c r="F680" s="147">
        <v>47.86</v>
      </c>
      <c r="G680" s="14">
        <f t="shared" si="135"/>
        <v>22.682464454976305</v>
      </c>
      <c r="H680" s="14">
        <v>13.8</v>
      </c>
      <c r="I680" s="30"/>
      <c r="J680" s="30"/>
      <c r="K680" s="30">
        <f t="shared" si="134"/>
        <v>0</v>
      </c>
      <c r="L680" s="103"/>
    </row>
    <row r="681" spans="1:13">
      <c r="A681" s="197"/>
      <c r="B681" s="3" t="s">
        <v>95</v>
      </c>
      <c r="C681" s="8">
        <f t="shared" si="136"/>
        <v>11335</v>
      </c>
      <c r="D681" s="13">
        <f t="shared" si="137"/>
        <v>11609</v>
      </c>
      <c r="E681" s="13">
        <v>274</v>
      </c>
      <c r="F681" s="147">
        <v>68.61</v>
      </c>
      <c r="G681" s="14">
        <f t="shared" si="135"/>
        <v>25.040145985401459</v>
      </c>
      <c r="H681" s="14">
        <v>13.8</v>
      </c>
      <c r="I681" s="30"/>
      <c r="J681" s="30"/>
      <c r="K681" s="30">
        <f t="shared" si="134"/>
        <v>0</v>
      </c>
      <c r="L681" s="103"/>
    </row>
    <row r="682" spans="1:13">
      <c r="A682" s="197"/>
      <c r="B682" s="3" t="s">
        <v>96</v>
      </c>
      <c r="C682" s="8">
        <f t="shared" si="136"/>
        <v>11609</v>
      </c>
      <c r="D682" s="13">
        <f t="shared" si="137"/>
        <v>11869</v>
      </c>
      <c r="E682" s="13">
        <v>260</v>
      </c>
      <c r="F682" s="147">
        <v>62.94</v>
      </c>
      <c r="G682" s="14">
        <f t="shared" si="135"/>
        <v>24.207692307692309</v>
      </c>
      <c r="H682" s="14">
        <v>13.8</v>
      </c>
      <c r="I682" s="30"/>
      <c r="J682" s="30"/>
      <c r="K682" s="30">
        <f t="shared" si="134"/>
        <v>0</v>
      </c>
      <c r="L682" s="103"/>
    </row>
    <row r="683" spans="1:13">
      <c r="A683" s="197"/>
      <c r="B683" s="3" t="s">
        <v>97</v>
      </c>
      <c r="C683" s="8">
        <f t="shared" si="136"/>
        <v>11869</v>
      </c>
      <c r="D683" s="13">
        <f t="shared" si="137"/>
        <v>12129</v>
      </c>
      <c r="E683" s="13">
        <v>260</v>
      </c>
      <c r="F683" s="147">
        <v>68.83</v>
      </c>
      <c r="G683" s="14">
        <f t="shared" si="135"/>
        <v>26.473076923076921</v>
      </c>
      <c r="H683" s="14">
        <v>13.8</v>
      </c>
      <c r="I683" s="8">
        <v>14989</v>
      </c>
      <c r="J683" s="8">
        <v>10291</v>
      </c>
      <c r="K683" s="8">
        <f t="shared" si="134"/>
        <v>25280</v>
      </c>
      <c r="L683" s="102"/>
    </row>
    <row r="684" spans="1:13">
      <c r="A684" s="197"/>
      <c r="B684" s="3" t="s">
        <v>98</v>
      </c>
      <c r="C684" s="8">
        <v>5395</v>
      </c>
      <c r="D684" s="13">
        <f t="shared" si="137"/>
        <v>5721</v>
      </c>
      <c r="E684" s="13">
        <v>326</v>
      </c>
      <c r="F684" s="147">
        <v>69.14</v>
      </c>
      <c r="G684" s="14">
        <f t="shared" si="135"/>
        <v>21.208588957055216</v>
      </c>
      <c r="H684" s="14">
        <v>13.8</v>
      </c>
      <c r="I684" s="8">
        <v>2200</v>
      </c>
      <c r="J684" s="8"/>
      <c r="K684" s="8">
        <f t="shared" si="134"/>
        <v>2200</v>
      </c>
      <c r="L684" s="102"/>
    </row>
    <row r="685" spans="1:13" ht="15.75" thickBot="1">
      <c r="A685" s="198"/>
      <c r="B685" s="104" t="s">
        <v>99</v>
      </c>
      <c r="C685" s="105"/>
      <c r="D685" s="106"/>
      <c r="E685" s="106">
        <f>SUM(E673:E684)</f>
        <v>3384</v>
      </c>
      <c r="F685" s="106">
        <f>SUM(F673:F684)</f>
        <v>816.06000000000017</v>
      </c>
      <c r="G685" s="107">
        <f>F685/E685*100</f>
        <v>24.11524822695036</v>
      </c>
      <c r="H685" s="108">
        <v>13.8</v>
      </c>
      <c r="I685" s="105">
        <f>SUM(I673:I684)</f>
        <v>17189</v>
      </c>
      <c r="J685" s="105">
        <f>SUM(J673:J684)</f>
        <v>17818</v>
      </c>
      <c r="K685" s="105">
        <f t="shared" si="134"/>
        <v>35007</v>
      </c>
      <c r="L685" s="109">
        <f>SUM(L673:L684)</f>
        <v>4294</v>
      </c>
    </row>
    <row r="686" spans="1:13" ht="15.75" thickBot="1"/>
    <row r="687" spans="1:13" ht="18.75">
      <c r="A687" s="196" t="s">
        <v>43</v>
      </c>
      <c r="B687" s="65" t="s">
        <v>0</v>
      </c>
      <c r="C687" s="101" t="s">
        <v>43</v>
      </c>
      <c r="D687" s="67"/>
      <c r="E687" s="67"/>
      <c r="F687" s="67"/>
      <c r="G687" s="67"/>
      <c r="H687" s="67"/>
      <c r="I687" s="67"/>
      <c r="J687" s="67"/>
      <c r="K687" s="67"/>
      <c r="L687" s="68"/>
    </row>
    <row r="688" spans="1:13">
      <c r="A688" s="197"/>
      <c r="B688" s="20" t="s">
        <v>82</v>
      </c>
      <c r="C688" s="29" t="s">
        <v>117</v>
      </c>
      <c r="D688" s="22"/>
      <c r="E688" s="22"/>
      <c r="F688" s="22"/>
      <c r="G688" s="22"/>
      <c r="H688" s="22"/>
      <c r="I688" s="22"/>
      <c r="J688" s="22"/>
      <c r="K688" s="22"/>
      <c r="L688" s="69"/>
    </row>
    <row r="689" spans="1:12">
      <c r="A689" s="197"/>
      <c r="B689" s="20" t="s">
        <v>83</v>
      </c>
      <c r="C689" s="29" t="s">
        <v>116</v>
      </c>
      <c r="D689" s="22"/>
      <c r="E689" s="22"/>
      <c r="F689" s="22"/>
      <c r="G689" s="22"/>
      <c r="H689" s="22"/>
      <c r="I689" s="22"/>
      <c r="J689" s="22"/>
      <c r="K689" s="22"/>
      <c r="L689" s="69"/>
    </row>
    <row r="690" spans="1:12">
      <c r="A690" s="197"/>
      <c r="B690" s="20" t="s">
        <v>1</v>
      </c>
      <c r="C690" s="26">
        <v>9404</v>
      </c>
      <c r="D690" s="22"/>
      <c r="E690" s="22"/>
      <c r="F690" s="22"/>
      <c r="G690" s="22"/>
      <c r="H690" s="22"/>
      <c r="I690" s="22"/>
      <c r="J690" s="22"/>
      <c r="K690" s="22"/>
      <c r="L690" s="69"/>
    </row>
    <row r="691" spans="1:12">
      <c r="A691" s="197"/>
      <c r="B691" s="20" t="s">
        <v>84</v>
      </c>
      <c r="C691" s="29" t="s">
        <v>44</v>
      </c>
      <c r="D691" s="22"/>
      <c r="E691" s="22"/>
      <c r="F691" s="22"/>
      <c r="G691" s="22"/>
      <c r="H691" s="22"/>
      <c r="I691" s="22"/>
      <c r="J691" s="22"/>
      <c r="K691" s="22"/>
      <c r="L691" s="69"/>
    </row>
    <row r="692" spans="1:12">
      <c r="A692" s="197"/>
      <c r="B692" s="20" t="s">
        <v>85</v>
      </c>
      <c r="C692" s="26">
        <v>2007</v>
      </c>
      <c r="D692" s="22"/>
      <c r="E692" s="22"/>
      <c r="F692" s="22"/>
      <c r="G692" s="22"/>
      <c r="H692" s="22"/>
      <c r="I692" s="22"/>
      <c r="J692" s="22"/>
      <c r="K692" s="22"/>
      <c r="L692" s="69"/>
    </row>
    <row r="693" spans="1:12">
      <c r="A693" s="197"/>
      <c r="B693" s="18"/>
      <c r="C693" s="24"/>
      <c r="D693" s="24"/>
      <c r="E693" s="24"/>
      <c r="F693" s="24"/>
      <c r="G693" s="24"/>
      <c r="H693" s="24"/>
      <c r="I693" s="24"/>
      <c r="J693" s="24"/>
      <c r="K693" s="24"/>
      <c r="L693" s="70"/>
    </row>
    <row r="694" spans="1:12" ht="75">
      <c r="A694" s="197"/>
      <c r="B694" s="27"/>
      <c r="C694" s="28" t="s">
        <v>100</v>
      </c>
      <c r="D694" s="28" t="s">
        <v>101</v>
      </c>
      <c r="E694" s="28" t="s">
        <v>103</v>
      </c>
      <c r="F694" s="28" t="s">
        <v>104</v>
      </c>
      <c r="G694" s="28" t="s">
        <v>107</v>
      </c>
      <c r="H694" s="28" t="s">
        <v>105</v>
      </c>
      <c r="I694" s="28" t="s">
        <v>102</v>
      </c>
      <c r="J694" s="28" t="s">
        <v>108</v>
      </c>
      <c r="K694" s="28" t="s">
        <v>109</v>
      </c>
      <c r="L694" s="71" t="s">
        <v>106</v>
      </c>
    </row>
    <row r="695" spans="1:12">
      <c r="A695" s="197"/>
      <c r="B695" s="3" t="s">
        <v>87</v>
      </c>
      <c r="C695" s="8">
        <v>91266</v>
      </c>
      <c r="D695" s="13">
        <v>91514</v>
      </c>
      <c r="E695" s="13">
        <f>SUM(D695-C695)</f>
        <v>248</v>
      </c>
      <c r="F695" s="147">
        <v>39</v>
      </c>
      <c r="G695" s="14">
        <f>F695/E695*100</f>
        <v>15.725806451612904</v>
      </c>
      <c r="H695" s="14">
        <v>9.3000000000000007</v>
      </c>
      <c r="I695" s="8"/>
      <c r="J695" s="8">
        <v>9064</v>
      </c>
      <c r="K695" s="8">
        <f t="shared" ref="K695:K707" si="138">I695+J695</f>
        <v>9064</v>
      </c>
      <c r="L695" s="102"/>
    </row>
    <row r="696" spans="1:12">
      <c r="A696" s="197"/>
      <c r="B696" s="3" t="s">
        <v>88</v>
      </c>
      <c r="C696" s="8">
        <f>D695</f>
        <v>91514</v>
      </c>
      <c r="D696" s="13">
        <v>91729</v>
      </c>
      <c r="E696" s="13">
        <f>SUM(D696-C696)</f>
        <v>215</v>
      </c>
      <c r="F696" s="147">
        <v>22</v>
      </c>
      <c r="G696" s="14">
        <f t="shared" ref="G696:G706" si="139">F696/E696*100</f>
        <v>10.232558139534884</v>
      </c>
      <c r="H696" s="14">
        <v>9.3000000000000007</v>
      </c>
      <c r="I696" s="8"/>
      <c r="J696" s="8"/>
      <c r="K696" s="8">
        <f t="shared" si="138"/>
        <v>0</v>
      </c>
      <c r="L696" s="102"/>
    </row>
    <row r="697" spans="1:12">
      <c r="A697" s="197"/>
      <c r="B697" s="3" t="s">
        <v>89</v>
      </c>
      <c r="C697" s="8">
        <f t="shared" ref="C697:C706" si="140">D696</f>
        <v>91729</v>
      </c>
      <c r="D697" s="13">
        <f t="shared" ref="D697:D706" si="141">C697+E697</f>
        <v>92955</v>
      </c>
      <c r="E697" s="13">
        <v>1226</v>
      </c>
      <c r="F697" s="147">
        <v>108.06</v>
      </c>
      <c r="G697" s="14">
        <f t="shared" si="139"/>
        <v>8.8140293637846661</v>
      </c>
      <c r="H697" s="14">
        <v>9.3000000000000007</v>
      </c>
      <c r="I697" s="8"/>
      <c r="J697" s="8"/>
      <c r="K697" s="8">
        <f t="shared" si="138"/>
        <v>0</v>
      </c>
      <c r="L697" s="102"/>
    </row>
    <row r="698" spans="1:12">
      <c r="A698" s="197"/>
      <c r="B698" s="3" t="s">
        <v>90</v>
      </c>
      <c r="C698" s="8">
        <f t="shared" si="140"/>
        <v>92955</v>
      </c>
      <c r="D698" s="13">
        <f t="shared" si="141"/>
        <v>93305</v>
      </c>
      <c r="E698" s="13">
        <v>350</v>
      </c>
      <c r="F698" s="147">
        <v>36</v>
      </c>
      <c r="G698" s="14">
        <f t="shared" si="139"/>
        <v>10.285714285714285</v>
      </c>
      <c r="H698" s="14">
        <v>9.3000000000000007</v>
      </c>
      <c r="I698" s="8"/>
      <c r="J698" s="8"/>
      <c r="K698" s="8">
        <f t="shared" si="138"/>
        <v>0</v>
      </c>
      <c r="L698" s="102"/>
    </row>
    <row r="699" spans="1:12">
      <c r="A699" s="197"/>
      <c r="B699" s="3" t="s">
        <v>91</v>
      </c>
      <c r="C699" s="8">
        <f t="shared" si="140"/>
        <v>93305</v>
      </c>
      <c r="D699" s="13">
        <f t="shared" si="141"/>
        <v>93728</v>
      </c>
      <c r="E699" s="13">
        <v>423</v>
      </c>
      <c r="F699" s="147">
        <v>45</v>
      </c>
      <c r="G699" s="14">
        <f t="shared" si="139"/>
        <v>10.638297872340425</v>
      </c>
      <c r="H699" s="14">
        <v>9.3000000000000007</v>
      </c>
      <c r="I699" s="30"/>
      <c r="J699" s="30">
        <v>13292</v>
      </c>
      <c r="K699" s="30">
        <f t="shared" si="138"/>
        <v>13292</v>
      </c>
      <c r="L699" s="103"/>
    </row>
    <row r="700" spans="1:12">
      <c r="A700" s="197"/>
      <c r="B700" s="3" t="s">
        <v>92</v>
      </c>
      <c r="C700" s="8">
        <f t="shared" si="140"/>
        <v>93728</v>
      </c>
      <c r="D700" s="13">
        <f t="shared" si="141"/>
        <v>93937</v>
      </c>
      <c r="E700" s="13">
        <v>209</v>
      </c>
      <c r="F700" s="147">
        <v>20</v>
      </c>
      <c r="G700" s="14">
        <f t="shared" si="139"/>
        <v>9.5693779904306222</v>
      </c>
      <c r="H700" s="14">
        <v>9.3000000000000007</v>
      </c>
      <c r="I700" s="30"/>
      <c r="J700" s="30"/>
      <c r="K700" s="30">
        <f t="shared" si="138"/>
        <v>0</v>
      </c>
      <c r="L700" s="103"/>
    </row>
    <row r="701" spans="1:12">
      <c r="A701" s="197"/>
      <c r="B701" s="3" t="s">
        <v>93</v>
      </c>
      <c r="C701" s="8">
        <f t="shared" si="140"/>
        <v>93937</v>
      </c>
      <c r="D701" s="13">
        <f t="shared" si="141"/>
        <v>93985</v>
      </c>
      <c r="E701" s="13">
        <v>48</v>
      </c>
      <c r="F701" s="147">
        <v>6</v>
      </c>
      <c r="G701" s="14">
        <f t="shared" si="139"/>
        <v>12.5</v>
      </c>
      <c r="H701" s="14">
        <v>9.3000000000000007</v>
      </c>
      <c r="I701" s="30"/>
      <c r="J701" s="30"/>
      <c r="K701" s="30">
        <f t="shared" si="138"/>
        <v>0</v>
      </c>
      <c r="L701" s="103"/>
    </row>
    <row r="702" spans="1:12">
      <c r="A702" s="197"/>
      <c r="B702" s="3" t="s">
        <v>94</v>
      </c>
      <c r="C702" s="8">
        <f t="shared" si="140"/>
        <v>93985</v>
      </c>
      <c r="D702" s="13">
        <f t="shared" si="141"/>
        <v>94193</v>
      </c>
      <c r="E702" s="13">
        <v>208</v>
      </c>
      <c r="F702" s="147">
        <v>20</v>
      </c>
      <c r="G702" s="14">
        <f t="shared" si="139"/>
        <v>9.6153846153846168</v>
      </c>
      <c r="H702" s="14">
        <v>9.3000000000000007</v>
      </c>
      <c r="I702" s="30"/>
      <c r="J702" s="30"/>
      <c r="K702" s="30">
        <f t="shared" si="138"/>
        <v>0</v>
      </c>
      <c r="L702" s="103"/>
    </row>
    <row r="703" spans="1:12">
      <c r="A703" s="197"/>
      <c r="B703" s="3" t="s">
        <v>95</v>
      </c>
      <c r="C703" s="8">
        <f t="shared" si="140"/>
        <v>94193</v>
      </c>
      <c r="D703" s="13">
        <f t="shared" si="141"/>
        <v>95139</v>
      </c>
      <c r="E703" s="13">
        <v>946</v>
      </c>
      <c r="F703" s="147">
        <v>82.06</v>
      </c>
      <c r="G703" s="14">
        <f t="shared" si="139"/>
        <v>8.6744186046511622</v>
      </c>
      <c r="H703" s="14">
        <v>9.3000000000000007</v>
      </c>
      <c r="I703" s="30"/>
      <c r="J703" s="30"/>
      <c r="K703" s="30">
        <f t="shared" si="138"/>
        <v>0</v>
      </c>
      <c r="L703" s="103"/>
    </row>
    <row r="704" spans="1:12">
      <c r="A704" s="197"/>
      <c r="B704" s="3" t="s">
        <v>96</v>
      </c>
      <c r="C704" s="8">
        <f t="shared" si="140"/>
        <v>95139</v>
      </c>
      <c r="D704" s="13">
        <f t="shared" si="141"/>
        <v>95538</v>
      </c>
      <c r="E704" s="13">
        <v>399</v>
      </c>
      <c r="F704" s="147">
        <v>38</v>
      </c>
      <c r="G704" s="14">
        <f t="shared" si="139"/>
        <v>9.5238095238095237</v>
      </c>
      <c r="H704" s="14">
        <v>9.3000000000000007</v>
      </c>
      <c r="I704" s="30"/>
      <c r="J704" s="30"/>
      <c r="K704" s="30">
        <f t="shared" si="138"/>
        <v>0</v>
      </c>
      <c r="L704" s="103"/>
    </row>
    <row r="705" spans="1:12">
      <c r="A705" s="197"/>
      <c r="B705" s="3" t="s">
        <v>97</v>
      </c>
      <c r="C705" s="8">
        <f t="shared" si="140"/>
        <v>95538</v>
      </c>
      <c r="D705" s="13">
        <f t="shared" si="141"/>
        <v>95772</v>
      </c>
      <c r="E705" s="13">
        <v>234</v>
      </c>
      <c r="F705" s="147">
        <v>25</v>
      </c>
      <c r="G705" s="14">
        <f t="shared" si="139"/>
        <v>10.683760683760683</v>
      </c>
      <c r="H705" s="14">
        <v>9.3000000000000007</v>
      </c>
      <c r="I705" s="8"/>
      <c r="J705" s="8"/>
      <c r="K705" s="8">
        <f t="shared" si="138"/>
        <v>0</v>
      </c>
      <c r="L705" s="102"/>
    </row>
    <row r="706" spans="1:12">
      <c r="A706" s="197"/>
      <c r="B706" s="3" t="s">
        <v>98</v>
      </c>
      <c r="C706" s="8">
        <f t="shared" si="140"/>
        <v>95772</v>
      </c>
      <c r="D706" s="13">
        <f t="shared" si="141"/>
        <v>96289</v>
      </c>
      <c r="E706" s="13">
        <v>517</v>
      </c>
      <c r="F706" s="147">
        <v>57</v>
      </c>
      <c r="G706" s="14">
        <f t="shared" si="139"/>
        <v>11.02514506769826</v>
      </c>
      <c r="H706" s="14">
        <v>9.3000000000000007</v>
      </c>
      <c r="I706" s="8"/>
      <c r="J706" s="8"/>
      <c r="K706" s="8">
        <f t="shared" si="138"/>
        <v>0</v>
      </c>
      <c r="L706" s="102"/>
    </row>
    <row r="707" spans="1:12" ht="15.75" thickBot="1">
      <c r="A707" s="198"/>
      <c r="B707" s="104" t="s">
        <v>99</v>
      </c>
      <c r="C707" s="105"/>
      <c r="D707" s="106"/>
      <c r="E707" s="106">
        <f>SUM(E695:E706)</f>
        <v>5023</v>
      </c>
      <c r="F707" s="106">
        <f>SUM(F695:F706)</f>
        <v>498.12</v>
      </c>
      <c r="G707" s="107">
        <f>F707/E707*100</f>
        <v>9.9167827991240305</v>
      </c>
      <c r="H707" s="108">
        <v>9.3000000000000007</v>
      </c>
      <c r="I707" s="105">
        <f>SUM(I695:I706)</f>
        <v>0</v>
      </c>
      <c r="J707" s="105">
        <f>SUM(J695:J706)</f>
        <v>22356</v>
      </c>
      <c r="K707" s="105">
        <f t="shared" si="138"/>
        <v>22356</v>
      </c>
      <c r="L707" s="109">
        <f>SUM(L695:L706)</f>
        <v>0</v>
      </c>
    </row>
    <row r="708" spans="1:12" ht="15.75" thickBot="1"/>
    <row r="709" spans="1:12" ht="18.75">
      <c r="A709" s="196" t="s">
        <v>45</v>
      </c>
      <c r="B709" s="65" t="s">
        <v>0</v>
      </c>
      <c r="C709" s="101" t="s">
        <v>45</v>
      </c>
      <c r="D709" s="67"/>
      <c r="E709" s="67"/>
      <c r="F709" s="67"/>
      <c r="G709" s="67"/>
      <c r="H709" s="67"/>
      <c r="I709" s="67"/>
      <c r="J709" s="67"/>
      <c r="K709" s="67"/>
      <c r="L709" s="68"/>
    </row>
    <row r="710" spans="1:12">
      <c r="A710" s="197"/>
      <c r="B710" s="20" t="s">
        <v>82</v>
      </c>
      <c r="C710" s="29" t="s">
        <v>118</v>
      </c>
      <c r="D710" s="22"/>
      <c r="E710" s="22"/>
      <c r="F710" s="22"/>
      <c r="G710" s="22"/>
      <c r="H710" s="22"/>
      <c r="I710" s="22"/>
      <c r="J710" s="22"/>
      <c r="K710" s="22"/>
      <c r="L710" s="69"/>
    </row>
    <row r="711" spans="1:12">
      <c r="A711" s="197"/>
      <c r="B711" s="20" t="s">
        <v>83</v>
      </c>
      <c r="C711" s="29" t="s">
        <v>116</v>
      </c>
      <c r="D711" s="22"/>
      <c r="E711" s="22"/>
      <c r="F711" s="22"/>
      <c r="G711" s="22"/>
      <c r="H711" s="22"/>
      <c r="I711" s="22"/>
      <c r="J711" s="22"/>
      <c r="K711" s="22"/>
      <c r="L711" s="69"/>
    </row>
    <row r="712" spans="1:12">
      <c r="A712" s="197"/>
      <c r="B712" s="20" t="s">
        <v>1</v>
      </c>
      <c r="C712" s="26">
        <v>9404</v>
      </c>
      <c r="D712" s="22"/>
      <c r="E712" s="22"/>
      <c r="F712" s="22"/>
      <c r="G712" s="22"/>
      <c r="H712" s="22"/>
      <c r="I712" s="22"/>
      <c r="J712" s="22"/>
      <c r="K712" s="22"/>
      <c r="L712" s="69"/>
    </row>
    <row r="713" spans="1:12">
      <c r="A713" s="197"/>
      <c r="B713" s="20" t="s">
        <v>84</v>
      </c>
      <c r="C713" s="29" t="s">
        <v>47</v>
      </c>
      <c r="D713" s="22"/>
      <c r="E713" s="22"/>
      <c r="F713" s="22"/>
      <c r="G713" s="22"/>
      <c r="H713" s="22"/>
      <c r="I713" s="22"/>
      <c r="J713" s="22"/>
      <c r="K713" s="22"/>
      <c r="L713" s="69"/>
    </row>
    <row r="714" spans="1:12">
      <c r="A714" s="197"/>
      <c r="B714" s="20" t="s">
        <v>85</v>
      </c>
      <c r="C714" s="26">
        <v>2001</v>
      </c>
      <c r="D714" s="22"/>
      <c r="E714" s="22"/>
      <c r="F714" s="22"/>
      <c r="G714" s="22"/>
      <c r="H714" s="22"/>
      <c r="I714" s="22"/>
      <c r="J714" s="22"/>
      <c r="K714" s="22"/>
      <c r="L714" s="69"/>
    </row>
    <row r="715" spans="1:12">
      <c r="A715" s="197"/>
      <c r="B715" s="18"/>
      <c r="C715" s="24"/>
      <c r="D715" s="24"/>
      <c r="E715" s="24"/>
      <c r="F715" s="24"/>
      <c r="G715" s="24"/>
      <c r="H715" s="24"/>
      <c r="I715" s="24"/>
      <c r="J715" s="24"/>
      <c r="K715" s="24"/>
      <c r="L715" s="70"/>
    </row>
    <row r="716" spans="1:12" ht="75">
      <c r="A716" s="197"/>
      <c r="B716" s="27"/>
      <c r="C716" s="28" t="s">
        <v>100</v>
      </c>
      <c r="D716" s="28" t="s">
        <v>101</v>
      </c>
      <c r="E716" s="28" t="s">
        <v>103</v>
      </c>
      <c r="F716" s="28" t="s">
        <v>104</v>
      </c>
      <c r="G716" s="28" t="s">
        <v>107</v>
      </c>
      <c r="H716" s="28" t="s">
        <v>105</v>
      </c>
      <c r="I716" s="28" t="s">
        <v>102</v>
      </c>
      <c r="J716" s="28" t="s">
        <v>108</v>
      </c>
      <c r="K716" s="28" t="s">
        <v>109</v>
      </c>
      <c r="L716" s="71" t="s">
        <v>106</v>
      </c>
    </row>
    <row r="717" spans="1:12">
      <c r="A717" s="197"/>
      <c r="B717" s="3" t="s">
        <v>87</v>
      </c>
      <c r="C717" s="8">
        <v>432118</v>
      </c>
      <c r="D717" s="13">
        <v>432292</v>
      </c>
      <c r="E717" s="13">
        <f>SUM(D717-C717)</f>
        <v>174</v>
      </c>
      <c r="F717" s="147">
        <v>63.01</v>
      </c>
      <c r="G717" s="14">
        <f>F717/E717*100</f>
        <v>36.212643678160916</v>
      </c>
      <c r="H717" s="16" t="s">
        <v>46</v>
      </c>
      <c r="I717" s="8"/>
      <c r="J717" s="8">
        <v>1412</v>
      </c>
      <c r="K717" s="8">
        <f t="shared" ref="K717:K729" si="142">I717+J717</f>
        <v>1412</v>
      </c>
      <c r="L717" s="102"/>
    </row>
    <row r="718" spans="1:12">
      <c r="A718" s="197"/>
      <c r="B718" s="3" t="s">
        <v>88</v>
      </c>
      <c r="C718" s="8">
        <f t="shared" ref="C718:C728" si="143">D717</f>
        <v>432292</v>
      </c>
      <c r="D718" s="13">
        <v>432510</v>
      </c>
      <c r="E718" s="13">
        <f>SUM(D718-C718)</f>
        <v>218</v>
      </c>
      <c r="F718" s="147">
        <v>49.01</v>
      </c>
      <c r="G718" s="14">
        <f t="shared" ref="G718:G728" si="144">F718/E718*100</f>
        <v>22.48165137614679</v>
      </c>
      <c r="H718" s="16" t="s">
        <v>46</v>
      </c>
      <c r="I718" s="8"/>
      <c r="J718" s="8"/>
      <c r="K718" s="8">
        <f t="shared" si="142"/>
        <v>0</v>
      </c>
      <c r="L718" s="102"/>
    </row>
    <row r="719" spans="1:12">
      <c r="A719" s="197"/>
      <c r="B719" s="3" t="s">
        <v>89</v>
      </c>
      <c r="C719" s="8">
        <f t="shared" si="143"/>
        <v>432510</v>
      </c>
      <c r="D719" s="13">
        <f t="shared" ref="D719:D728" si="145">C719+E719</f>
        <v>432715</v>
      </c>
      <c r="E719" s="13">
        <v>205</v>
      </c>
      <c r="F719" s="147">
        <v>58</v>
      </c>
      <c r="G719" s="14">
        <f t="shared" si="144"/>
        <v>28.292682926829265</v>
      </c>
      <c r="H719" s="16" t="s">
        <v>46</v>
      </c>
      <c r="I719" s="8"/>
      <c r="J719" s="8">
        <v>23537</v>
      </c>
      <c r="K719" s="8">
        <f t="shared" si="142"/>
        <v>23537</v>
      </c>
      <c r="L719" s="102"/>
    </row>
    <row r="720" spans="1:12">
      <c r="A720" s="197"/>
      <c r="B720" s="3" t="s">
        <v>90</v>
      </c>
      <c r="C720" s="8">
        <f t="shared" si="143"/>
        <v>432715</v>
      </c>
      <c r="D720" s="13">
        <f t="shared" si="145"/>
        <v>433078</v>
      </c>
      <c r="E720" s="13">
        <v>363</v>
      </c>
      <c r="F720" s="147">
        <v>87</v>
      </c>
      <c r="G720" s="14">
        <f t="shared" si="144"/>
        <v>23.966942148760332</v>
      </c>
      <c r="H720" s="16" t="s">
        <v>46</v>
      </c>
      <c r="I720" s="8"/>
      <c r="J720" s="8">
        <v>2024</v>
      </c>
      <c r="K720" s="8">
        <f t="shared" si="142"/>
        <v>2024</v>
      </c>
      <c r="L720" s="102"/>
    </row>
    <row r="721" spans="1:12">
      <c r="A721" s="197"/>
      <c r="B721" s="3" t="s">
        <v>91</v>
      </c>
      <c r="C721" s="8">
        <f t="shared" si="143"/>
        <v>433078</v>
      </c>
      <c r="D721" s="13">
        <f t="shared" si="145"/>
        <v>433374</v>
      </c>
      <c r="E721" s="13">
        <v>296</v>
      </c>
      <c r="F721" s="147">
        <v>80</v>
      </c>
      <c r="G721" s="14">
        <f t="shared" si="144"/>
        <v>27.027027027027028</v>
      </c>
      <c r="H721" s="16" t="s">
        <v>46</v>
      </c>
      <c r="I721" s="30"/>
      <c r="J721" s="30"/>
      <c r="K721" s="30">
        <f t="shared" si="142"/>
        <v>0</v>
      </c>
      <c r="L721" s="103"/>
    </row>
    <row r="722" spans="1:12">
      <c r="A722" s="197"/>
      <c r="B722" s="3" t="s">
        <v>92</v>
      </c>
      <c r="C722" s="8">
        <f t="shared" si="143"/>
        <v>433374</v>
      </c>
      <c r="D722" s="13">
        <f t="shared" si="145"/>
        <v>433686</v>
      </c>
      <c r="E722" s="13">
        <v>312</v>
      </c>
      <c r="F722" s="147">
        <v>82</v>
      </c>
      <c r="G722" s="14">
        <f t="shared" si="144"/>
        <v>26.282051282051285</v>
      </c>
      <c r="H722" s="16" t="s">
        <v>46</v>
      </c>
      <c r="I722" s="30"/>
      <c r="J722" s="30"/>
      <c r="K722" s="30">
        <f t="shared" si="142"/>
        <v>0</v>
      </c>
      <c r="L722" s="103"/>
    </row>
    <row r="723" spans="1:12">
      <c r="A723" s="197"/>
      <c r="B723" s="3" t="s">
        <v>93</v>
      </c>
      <c r="C723" s="8">
        <f t="shared" si="143"/>
        <v>433686</v>
      </c>
      <c r="D723" s="13">
        <f t="shared" si="145"/>
        <v>433979</v>
      </c>
      <c r="E723" s="13">
        <v>293</v>
      </c>
      <c r="F723" s="147">
        <v>73</v>
      </c>
      <c r="G723" s="14">
        <f t="shared" si="144"/>
        <v>24.914675767918087</v>
      </c>
      <c r="H723" s="16" t="s">
        <v>46</v>
      </c>
      <c r="I723" s="30"/>
      <c r="J723" s="30"/>
      <c r="K723" s="30">
        <f t="shared" si="142"/>
        <v>0</v>
      </c>
      <c r="L723" s="103"/>
    </row>
    <row r="724" spans="1:12">
      <c r="A724" s="197"/>
      <c r="B724" s="3" t="s">
        <v>94</v>
      </c>
      <c r="C724" s="8">
        <f t="shared" si="143"/>
        <v>433979</v>
      </c>
      <c r="D724" s="13">
        <f t="shared" si="145"/>
        <v>434059</v>
      </c>
      <c r="E724" s="13">
        <v>80</v>
      </c>
      <c r="F724" s="147">
        <v>21</v>
      </c>
      <c r="G724" s="14">
        <f t="shared" si="144"/>
        <v>26.25</v>
      </c>
      <c r="H724" s="16" t="s">
        <v>46</v>
      </c>
      <c r="I724" s="30"/>
      <c r="J724" s="30"/>
      <c r="K724" s="30">
        <f t="shared" si="142"/>
        <v>0</v>
      </c>
      <c r="L724" s="103"/>
    </row>
    <row r="725" spans="1:12">
      <c r="A725" s="197"/>
      <c r="B725" s="3" t="s">
        <v>95</v>
      </c>
      <c r="C725" s="8">
        <f t="shared" si="143"/>
        <v>434059</v>
      </c>
      <c r="D725" s="13">
        <f t="shared" si="145"/>
        <v>434170</v>
      </c>
      <c r="E725" s="13">
        <v>111</v>
      </c>
      <c r="F725" s="147">
        <v>34</v>
      </c>
      <c r="G725" s="14">
        <f t="shared" si="144"/>
        <v>30.630630630630627</v>
      </c>
      <c r="H725" s="16" t="s">
        <v>46</v>
      </c>
      <c r="I725" s="30">
        <v>16476</v>
      </c>
      <c r="J725" s="30"/>
      <c r="K725" s="30">
        <f t="shared" si="142"/>
        <v>16476</v>
      </c>
      <c r="L725" s="103"/>
    </row>
    <row r="726" spans="1:12">
      <c r="A726" s="197"/>
      <c r="B726" s="3" t="s">
        <v>96</v>
      </c>
      <c r="C726" s="8">
        <f t="shared" si="143"/>
        <v>434170</v>
      </c>
      <c r="D726" s="13">
        <f t="shared" si="145"/>
        <v>434266</v>
      </c>
      <c r="E726" s="13">
        <v>96</v>
      </c>
      <c r="F726" s="147">
        <v>27</v>
      </c>
      <c r="G726" s="14">
        <f t="shared" si="144"/>
        <v>28.125</v>
      </c>
      <c r="H726" s="16" t="s">
        <v>46</v>
      </c>
      <c r="I726" s="30"/>
      <c r="J726" s="30"/>
      <c r="K726" s="30">
        <f t="shared" si="142"/>
        <v>0</v>
      </c>
      <c r="L726" s="103"/>
    </row>
    <row r="727" spans="1:12">
      <c r="A727" s="197"/>
      <c r="B727" s="3" t="s">
        <v>97</v>
      </c>
      <c r="C727" s="8">
        <f t="shared" si="143"/>
        <v>434266</v>
      </c>
      <c r="D727" s="13">
        <f t="shared" si="145"/>
        <v>434383</v>
      </c>
      <c r="E727" s="13">
        <v>117</v>
      </c>
      <c r="F727" s="147">
        <v>43</v>
      </c>
      <c r="G727" s="14">
        <f t="shared" si="144"/>
        <v>36.752136752136757</v>
      </c>
      <c r="H727" s="16" t="s">
        <v>46</v>
      </c>
      <c r="I727" s="8">
        <v>6920</v>
      </c>
      <c r="J727" s="8">
        <v>28972</v>
      </c>
      <c r="K727" s="8">
        <f t="shared" si="142"/>
        <v>35892</v>
      </c>
      <c r="L727" s="102"/>
    </row>
    <row r="728" spans="1:12">
      <c r="A728" s="197"/>
      <c r="B728" s="3" t="s">
        <v>98</v>
      </c>
      <c r="C728" s="8">
        <f t="shared" si="143"/>
        <v>434383</v>
      </c>
      <c r="D728" s="13">
        <f t="shared" si="145"/>
        <v>434567</v>
      </c>
      <c r="E728" s="13">
        <v>184</v>
      </c>
      <c r="F728" s="147">
        <v>54.64</v>
      </c>
      <c r="G728" s="14">
        <f t="shared" si="144"/>
        <v>29.695652173913047</v>
      </c>
      <c r="H728" s="16" t="s">
        <v>46</v>
      </c>
      <c r="I728" s="8"/>
      <c r="J728" s="8"/>
      <c r="K728" s="8">
        <f t="shared" si="142"/>
        <v>0</v>
      </c>
      <c r="L728" s="102"/>
    </row>
    <row r="729" spans="1:12" ht="15.75" thickBot="1">
      <c r="A729" s="198"/>
      <c r="B729" s="104" t="s">
        <v>99</v>
      </c>
      <c r="C729" s="105"/>
      <c r="D729" s="106"/>
      <c r="E729" s="106">
        <f>SUM(E717:E728)</f>
        <v>2449</v>
      </c>
      <c r="F729" s="106">
        <f>SUM(F717:F728)</f>
        <v>671.66</v>
      </c>
      <c r="G729" s="107">
        <f>F729/E729*100</f>
        <v>27.425888117599019</v>
      </c>
      <c r="H729" s="110" t="s">
        <v>46</v>
      </c>
      <c r="I729" s="105">
        <f>SUM(I717:I728)</f>
        <v>23396</v>
      </c>
      <c r="J729" s="105">
        <f>SUM(J717:J728)</f>
        <v>55945</v>
      </c>
      <c r="K729" s="105">
        <f t="shared" si="142"/>
        <v>79341</v>
      </c>
      <c r="L729" s="109">
        <f>SUM(L717:L728)</f>
        <v>0</v>
      </c>
    </row>
    <row r="730" spans="1:12" ht="15.75" thickBot="1"/>
    <row r="731" spans="1:12" ht="18.75">
      <c r="A731" s="196" t="s">
        <v>48</v>
      </c>
      <c r="B731" s="65" t="s">
        <v>0</v>
      </c>
      <c r="C731" s="101" t="s">
        <v>119</v>
      </c>
      <c r="D731" s="67"/>
      <c r="E731" s="67"/>
      <c r="F731" s="67"/>
      <c r="G731" s="67"/>
      <c r="H731" s="67"/>
      <c r="I731" s="67"/>
      <c r="J731" s="67"/>
      <c r="K731" s="67"/>
      <c r="L731" s="68"/>
    </row>
    <row r="732" spans="1:12">
      <c r="A732" s="197"/>
      <c r="B732" s="20" t="s">
        <v>82</v>
      </c>
      <c r="C732" s="29" t="s">
        <v>120</v>
      </c>
      <c r="D732" s="22"/>
      <c r="E732" s="22"/>
      <c r="F732" s="22"/>
      <c r="G732" s="22"/>
      <c r="H732" s="22"/>
      <c r="I732" s="22"/>
      <c r="J732" s="22"/>
      <c r="K732" s="22"/>
      <c r="L732" s="69"/>
    </row>
    <row r="733" spans="1:12">
      <c r="A733" s="197"/>
      <c r="B733" s="20" t="s">
        <v>83</v>
      </c>
      <c r="C733" s="29" t="s">
        <v>110</v>
      </c>
      <c r="D733" s="22"/>
      <c r="E733" s="22"/>
      <c r="F733" s="22"/>
      <c r="G733" s="22"/>
      <c r="H733" s="22"/>
      <c r="I733" s="22"/>
      <c r="J733" s="22"/>
      <c r="K733" s="22"/>
      <c r="L733" s="69"/>
    </row>
    <row r="734" spans="1:12">
      <c r="A734" s="197"/>
      <c r="B734" s="20" t="s">
        <v>1</v>
      </c>
      <c r="C734" s="26">
        <v>9404</v>
      </c>
      <c r="D734" s="22"/>
      <c r="E734" s="22"/>
      <c r="F734" s="22"/>
      <c r="G734" s="22"/>
      <c r="H734" s="22"/>
      <c r="I734" s="22"/>
      <c r="J734" s="22"/>
      <c r="K734" s="22"/>
      <c r="L734" s="69"/>
    </row>
    <row r="735" spans="1:12">
      <c r="A735" s="197"/>
      <c r="B735" s="20" t="s">
        <v>84</v>
      </c>
      <c r="C735" s="29" t="s">
        <v>49</v>
      </c>
      <c r="D735" s="22"/>
      <c r="E735" s="22"/>
      <c r="F735" s="22"/>
      <c r="G735" s="22"/>
      <c r="H735" s="22"/>
      <c r="I735" s="22"/>
      <c r="J735" s="22"/>
      <c r="K735" s="22"/>
      <c r="L735" s="69"/>
    </row>
    <row r="736" spans="1:12">
      <c r="A736" s="197"/>
      <c r="B736" s="20" t="s">
        <v>85</v>
      </c>
      <c r="C736" s="26">
        <v>2011</v>
      </c>
      <c r="D736" s="22"/>
      <c r="E736" s="22"/>
      <c r="F736" s="22"/>
      <c r="G736" s="22"/>
      <c r="H736" s="22"/>
      <c r="I736" s="22"/>
      <c r="J736" s="22"/>
      <c r="K736" s="22"/>
      <c r="L736" s="69"/>
    </row>
    <row r="737" spans="1:12">
      <c r="A737" s="197"/>
      <c r="B737" s="18"/>
      <c r="C737" s="24"/>
      <c r="D737" s="24"/>
      <c r="E737" s="24"/>
      <c r="F737" s="24"/>
      <c r="G737" s="24"/>
      <c r="H737" s="24"/>
      <c r="I737" s="24"/>
      <c r="J737" s="24"/>
      <c r="K737" s="24"/>
      <c r="L737" s="70"/>
    </row>
    <row r="738" spans="1:12" ht="75">
      <c r="A738" s="197"/>
      <c r="B738" s="27"/>
      <c r="C738" s="28" t="s">
        <v>100</v>
      </c>
      <c r="D738" s="28" t="s">
        <v>101</v>
      </c>
      <c r="E738" s="28" t="s">
        <v>103</v>
      </c>
      <c r="F738" s="28" t="s">
        <v>104</v>
      </c>
      <c r="G738" s="28" t="s">
        <v>107</v>
      </c>
      <c r="H738" s="28" t="s">
        <v>105</v>
      </c>
      <c r="I738" s="28" t="s">
        <v>102</v>
      </c>
      <c r="J738" s="28" t="s">
        <v>108</v>
      </c>
      <c r="K738" s="28" t="s">
        <v>109</v>
      </c>
      <c r="L738" s="71" t="s">
        <v>106</v>
      </c>
    </row>
    <row r="739" spans="1:12">
      <c r="A739" s="197"/>
      <c r="B739" s="3" t="s">
        <v>87</v>
      </c>
      <c r="C739" s="8">
        <v>59932</v>
      </c>
      <c r="D739" s="13">
        <v>60675</v>
      </c>
      <c r="E739" s="13">
        <f>SUM(D739-C739)</f>
        <v>743</v>
      </c>
      <c r="F739" s="147">
        <v>86</v>
      </c>
      <c r="G739" s="14">
        <f>F739/E739*100</f>
        <v>11.574697173620457</v>
      </c>
      <c r="H739" s="14">
        <v>7.1</v>
      </c>
      <c r="I739" s="8"/>
      <c r="J739" s="8"/>
      <c r="K739" s="8">
        <f t="shared" ref="K739:K751" si="146">I739+J739</f>
        <v>0</v>
      </c>
      <c r="L739" s="102"/>
    </row>
    <row r="740" spans="1:12">
      <c r="A740" s="197"/>
      <c r="B740" s="3" t="s">
        <v>88</v>
      </c>
      <c r="C740" s="8">
        <f t="shared" ref="C740:C750" si="147">D739</f>
        <v>60675</v>
      </c>
      <c r="D740" s="13">
        <v>61385</v>
      </c>
      <c r="E740" s="13">
        <f>SUM(D740-C740)</f>
        <v>710</v>
      </c>
      <c r="F740" s="147">
        <v>75</v>
      </c>
      <c r="G740" s="14">
        <f t="shared" ref="G740:G750" si="148">F740/E740*100</f>
        <v>10.56338028169014</v>
      </c>
      <c r="H740" s="14">
        <v>7.1</v>
      </c>
      <c r="I740" s="8"/>
      <c r="J740" s="8"/>
      <c r="K740" s="8">
        <f t="shared" si="146"/>
        <v>0</v>
      </c>
      <c r="L740" s="102"/>
    </row>
    <row r="741" spans="1:12">
      <c r="A741" s="197"/>
      <c r="B741" s="3" t="s">
        <v>89</v>
      </c>
      <c r="C741" s="8">
        <f t="shared" si="147"/>
        <v>61385</v>
      </c>
      <c r="D741" s="13">
        <f t="shared" ref="D741:D750" si="149">C741+E741</f>
        <v>62131</v>
      </c>
      <c r="E741" s="13">
        <v>746</v>
      </c>
      <c r="F741" s="147">
        <v>83</v>
      </c>
      <c r="G741" s="14">
        <f t="shared" si="148"/>
        <v>11.126005361930295</v>
      </c>
      <c r="H741" s="14">
        <v>7.1</v>
      </c>
      <c r="I741" s="8"/>
      <c r="J741" s="8"/>
      <c r="K741" s="8">
        <f t="shared" si="146"/>
        <v>0</v>
      </c>
      <c r="L741" s="102"/>
    </row>
    <row r="742" spans="1:12">
      <c r="A742" s="197"/>
      <c r="B742" s="3" t="s">
        <v>90</v>
      </c>
      <c r="C742" s="8">
        <f t="shared" si="147"/>
        <v>62131</v>
      </c>
      <c r="D742" s="13">
        <f t="shared" si="149"/>
        <v>62722</v>
      </c>
      <c r="E742" s="13">
        <v>591</v>
      </c>
      <c r="F742" s="147">
        <v>60</v>
      </c>
      <c r="G742" s="14">
        <f t="shared" si="148"/>
        <v>10.152284263959391</v>
      </c>
      <c r="H742" s="14">
        <v>7.1</v>
      </c>
      <c r="I742" s="8"/>
      <c r="J742" s="8">
        <v>2755</v>
      </c>
      <c r="K742" s="8">
        <f t="shared" si="146"/>
        <v>2755</v>
      </c>
      <c r="L742" s="102"/>
    </row>
    <row r="743" spans="1:12">
      <c r="A743" s="197"/>
      <c r="B743" s="3" t="s">
        <v>91</v>
      </c>
      <c r="C743" s="8">
        <f t="shared" si="147"/>
        <v>62722</v>
      </c>
      <c r="D743" s="13">
        <f t="shared" si="149"/>
        <v>63308</v>
      </c>
      <c r="E743" s="13">
        <v>586</v>
      </c>
      <c r="F743" s="147">
        <v>58</v>
      </c>
      <c r="G743" s="14">
        <f t="shared" si="148"/>
        <v>9.8976109215017072</v>
      </c>
      <c r="H743" s="14">
        <v>7.1</v>
      </c>
      <c r="I743" s="30"/>
      <c r="J743" s="30"/>
      <c r="K743" s="30">
        <f t="shared" si="146"/>
        <v>0</v>
      </c>
      <c r="L743" s="103"/>
    </row>
    <row r="744" spans="1:12">
      <c r="A744" s="197"/>
      <c r="B744" s="3" t="s">
        <v>92</v>
      </c>
      <c r="C744" s="8">
        <f t="shared" si="147"/>
        <v>63308</v>
      </c>
      <c r="D744" s="13">
        <f t="shared" si="149"/>
        <v>63957</v>
      </c>
      <c r="E744" s="13">
        <v>649</v>
      </c>
      <c r="F744" s="147">
        <v>71</v>
      </c>
      <c r="G744" s="14">
        <f t="shared" si="148"/>
        <v>10.939907550077042</v>
      </c>
      <c r="H744" s="14">
        <v>7.1</v>
      </c>
      <c r="I744" s="30"/>
      <c r="J744" s="30"/>
      <c r="K744" s="30">
        <f t="shared" si="146"/>
        <v>0</v>
      </c>
      <c r="L744" s="103"/>
    </row>
    <row r="745" spans="1:12">
      <c r="A745" s="197"/>
      <c r="B745" s="3" t="s">
        <v>93</v>
      </c>
      <c r="C745" s="8">
        <f t="shared" si="147"/>
        <v>63957</v>
      </c>
      <c r="D745" s="13">
        <f t="shared" si="149"/>
        <v>64620</v>
      </c>
      <c r="E745" s="13">
        <v>663</v>
      </c>
      <c r="F745" s="147">
        <v>67</v>
      </c>
      <c r="G745" s="14">
        <f t="shared" si="148"/>
        <v>10.105580693815988</v>
      </c>
      <c r="H745" s="14">
        <v>7.1</v>
      </c>
      <c r="I745" s="30"/>
      <c r="J745" s="30"/>
      <c r="K745" s="30">
        <f t="shared" si="146"/>
        <v>0</v>
      </c>
      <c r="L745" s="103"/>
    </row>
    <row r="746" spans="1:12">
      <c r="A746" s="197"/>
      <c r="B746" s="3" t="s">
        <v>94</v>
      </c>
      <c r="C746" s="8">
        <f t="shared" si="147"/>
        <v>64620</v>
      </c>
      <c r="D746" s="13">
        <f t="shared" si="149"/>
        <v>65228</v>
      </c>
      <c r="E746" s="13">
        <v>608</v>
      </c>
      <c r="F746" s="147">
        <v>64</v>
      </c>
      <c r="G746" s="14">
        <f t="shared" si="148"/>
        <v>10.526315789473683</v>
      </c>
      <c r="H746" s="14">
        <v>7.1</v>
      </c>
      <c r="I746" s="30"/>
      <c r="J746" s="30"/>
      <c r="K746" s="30">
        <f t="shared" si="146"/>
        <v>0</v>
      </c>
      <c r="L746" s="103"/>
    </row>
    <row r="747" spans="1:12">
      <c r="A747" s="197"/>
      <c r="B747" s="3" t="s">
        <v>95</v>
      </c>
      <c r="C747" s="8">
        <f t="shared" si="147"/>
        <v>65228</v>
      </c>
      <c r="D747" s="13">
        <f t="shared" si="149"/>
        <v>65827</v>
      </c>
      <c r="E747" s="13">
        <v>599</v>
      </c>
      <c r="F747" s="147">
        <v>69.02</v>
      </c>
      <c r="G747" s="14">
        <f t="shared" si="148"/>
        <v>11.52253756260434</v>
      </c>
      <c r="H747" s="14">
        <v>7.1</v>
      </c>
      <c r="I747" s="30"/>
      <c r="J747" s="30"/>
      <c r="K747" s="30">
        <f t="shared" si="146"/>
        <v>0</v>
      </c>
      <c r="L747" s="103"/>
    </row>
    <row r="748" spans="1:12">
      <c r="A748" s="197"/>
      <c r="B748" s="3" t="s">
        <v>96</v>
      </c>
      <c r="C748" s="8">
        <f t="shared" si="147"/>
        <v>65827</v>
      </c>
      <c r="D748" s="13">
        <f t="shared" si="149"/>
        <v>66498</v>
      </c>
      <c r="E748" s="13">
        <v>671</v>
      </c>
      <c r="F748" s="147">
        <v>71.010000000000005</v>
      </c>
      <c r="G748" s="14">
        <f t="shared" si="148"/>
        <v>10.582712369597616</v>
      </c>
      <c r="H748" s="14">
        <v>7.1</v>
      </c>
      <c r="I748" s="30"/>
      <c r="J748" s="30"/>
      <c r="K748" s="30">
        <f t="shared" si="146"/>
        <v>0</v>
      </c>
      <c r="L748" s="103"/>
    </row>
    <row r="749" spans="1:12">
      <c r="A749" s="197"/>
      <c r="B749" s="3" t="s">
        <v>97</v>
      </c>
      <c r="C749" s="8">
        <f t="shared" si="147"/>
        <v>66498</v>
      </c>
      <c r="D749" s="13">
        <f t="shared" si="149"/>
        <v>67158</v>
      </c>
      <c r="E749" s="13">
        <v>660</v>
      </c>
      <c r="F749" s="147">
        <v>70</v>
      </c>
      <c r="G749" s="14">
        <f t="shared" si="148"/>
        <v>10.606060606060606</v>
      </c>
      <c r="H749" s="14">
        <v>7.1</v>
      </c>
      <c r="I749" s="30">
        <v>11596</v>
      </c>
      <c r="J749" s="8"/>
      <c r="K749" s="8">
        <f t="shared" si="146"/>
        <v>11596</v>
      </c>
      <c r="L749" s="102"/>
    </row>
    <row r="750" spans="1:12">
      <c r="A750" s="197"/>
      <c r="B750" s="3" t="s">
        <v>98</v>
      </c>
      <c r="C750" s="8">
        <f t="shared" si="147"/>
        <v>67158</v>
      </c>
      <c r="D750" s="13">
        <f t="shared" si="149"/>
        <v>67860</v>
      </c>
      <c r="E750" s="13">
        <v>702</v>
      </c>
      <c r="F750" s="147">
        <v>79</v>
      </c>
      <c r="G750" s="14">
        <f t="shared" si="148"/>
        <v>11.253561253561253</v>
      </c>
      <c r="H750" s="14">
        <v>7.1</v>
      </c>
      <c r="I750" s="8"/>
      <c r="J750" s="8"/>
      <c r="K750" s="8">
        <f t="shared" si="146"/>
        <v>0</v>
      </c>
      <c r="L750" s="102"/>
    </row>
    <row r="751" spans="1:12" ht="15.75" thickBot="1">
      <c r="A751" s="198"/>
      <c r="B751" s="104" t="s">
        <v>99</v>
      </c>
      <c r="C751" s="105"/>
      <c r="D751" s="106"/>
      <c r="E751" s="106">
        <f>SUM(E739:E750)</f>
        <v>7928</v>
      </c>
      <c r="F751" s="106">
        <f>SUM(F739:F750)</f>
        <v>853.03</v>
      </c>
      <c r="G751" s="107">
        <f>F751/E751*100</f>
        <v>10.759712411705348</v>
      </c>
      <c r="H751" s="108">
        <v>7.1</v>
      </c>
      <c r="I751" s="105">
        <f>SUM(I739:I750)</f>
        <v>11596</v>
      </c>
      <c r="J751" s="105">
        <f>SUM(J739:J750)</f>
        <v>2755</v>
      </c>
      <c r="K751" s="105">
        <f t="shared" si="146"/>
        <v>14351</v>
      </c>
      <c r="L751" s="109">
        <f>SUM(L739:L750)</f>
        <v>0</v>
      </c>
    </row>
    <row r="752" spans="1:12" ht="15.75" thickBot="1"/>
    <row r="753" spans="1:12" ht="18.75">
      <c r="A753" s="196" t="s">
        <v>50</v>
      </c>
      <c r="B753" s="65" t="s">
        <v>0</v>
      </c>
      <c r="C753" s="101" t="s">
        <v>50</v>
      </c>
      <c r="D753" s="67"/>
      <c r="E753" s="67"/>
      <c r="F753" s="67"/>
      <c r="G753" s="67"/>
      <c r="H753" s="67"/>
      <c r="I753" s="67"/>
      <c r="J753" s="67"/>
      <c r="K753" s="67"/>
      <c r="L753" s="68"/>
    </row>
    <row r="754" spans="1:12">
      <c r="A754" s="197"/>
      <c r="B754" s="20" t="s">
        <v>82</v>
      </c>
      <c r="C754" s="29" t="s">
        <v>120</v>
      </c>
      <c r="D754" s="22"/>
      <c r="E754" s="22"/>
      <c r="F754" s="22"/>
      <c r="G754" s="22"/>
      <c r="H754" s="22"/>
      <c r="I754" s="22"/>
      <c r="J754" s="22"/>
      <c r="K754" s="22"/>
      <c r="L754" s="69"/>
    </row>
    <row r="755" spans="1:12">
      <c r="A755" s="197"/>
      <c r="B755" s="20" t="s">
        <v>83</v>
      </c>
      <c r="C755" s="29" t="s">
        <v>110</v>
      </c>
      <c r="D755" s="22"/>
      <c r="E755" s="22"/>
      <c r="F755" s="22"/>
      <c r="G755" s="22"/>
      <c r="H755" s="22"/>
      <c r="I755" s="22"/>
      <c r="J755" s="22"/>
      <c r="K755" s="22"/>
      <c r="L755" s="69"/>
    </row>
    <row r="756" spans="1:12">
      <c r="A756" s="197"/>
      <c r="B756" s="20" t="s">
        <v>1</v>
      </c>
      <c r="C756" s="26">
        <v>9404</v>
      </c>
      <c r="D756" s="22"/>
      <c r="E756" s="22"/>
      <c r="F756" s="22"/>
      <c r="G756" s="22"/>
      <c r="H756" s="22"/>
      <c r="I756" s="22"/>
      <c r="J756" s="22"/>
      <c r="K756" s="22"/>
      <c r="L756" s="69"/>
    </row>
    <row r="757" spans="1:12">
      <c r="A757" s="197"/>
      <c r="B757" s="20" t="s">
        <v>84</v>
      </c>
      <c r="C757" s="29" t="s">
        <v>51</v>
      </c>
      <c r="D757" s="22"/>
      <c r="E757" s="22"/>
      <c r="F757" s="22"/>
      <c r="G757" s="22"/>
      <c r="H757" s="22"/>
      <c r="I757" s="22"/>
      <c r="J757" s="22"/>
      <c r="K757" s="22"/>
      <c r="L757" s="69"/>
    </row>
    <row r="758" spans="1:12">
      <c r="A758" s="197"/>
      <c r="B758" s="20" t="s">
        <v>85</v>
      </c>
      <c r="C758" s="26">
        <v>2010</v>
      </c>
      <c r="D758" s="22"/>
      <c r="E758" s="22"/>
      <c r="F758" s="22"/>
      <c r="G758" s="22"/>
      <c r="H758" s="22"/>
      <c r="I758" s="22"/>
      <c r="J758" s="22"/>
      <c r="K758" s="22"/>
      <c r="L758" s="69"/>
    </row>
    <row r="759" spans="1:12">
      <c r="A759" s="197"/>
      <c r="B759" s="18"/>
      <c r="C759" s="24"/>
      <c r="D759" s="24"/>
      <c r="E759" s="24"/>
      <c r="F759" s="24"/>
      <c r="G759" s="24"/>
      <c r="H759" s="24"/>
      <c r="I759" s="24"/>
      <c r="J759" s="24"/>
      <c r="K759" s="24"/>
      <c r="L759" s="70"/>
    </row>
    <row r="760" spans="1:12" ht="75">
      <c r="A760" s="197"/>
      <c r="B760" s="27"/>
      <c r="C760" s="28" t="s">
        <v>100</v>
      </c>
      <c r="D760" s="28" t="s">
        <v>101</v>
      </c>
      <c r="E760" s="28" t="s">
        <v>103</v>
      </c>
      <c r="F760" s="28" t="s">
        <v>104</v>
      </c>
      <c r="G760" s="28" t="s">
        <v>107</v>
      </c>
      <c r="H760" s="28" t="s">
        <v>105</v>
      </c>
      <c r="I760" s="28" t="s">
        <v>102</v>
      </c>
      <c r="J760" s="28" t="s">
        <v>108</v>
      </c>
      <c r="K760" s="28" t="s">
        <v>109</v>
      </c>
      <c r="L760" s="71" t="s">
        <v>106</v>
      </c>
    </row>
    <row r="761" spans="1:12">
      <c r="A761" s="197"/>
      <c r="B761" s="3" t="s">
        <v>87</v>
      </c>
      <c r="C761" s="8">
        <v>39020</v>
      </c>
      <c r="D761" s="13">
        <v>39455</v>
      </c>
      <c r="E761" s="13">
        <f>SUM(D761-C761)</f>
        <v>435</v>
      </c>
      <c r="F761" s="147">
        <v>53</v>
      </c>
      <c r="G761" s="14">
        <f>F761/E761*100</f>
        <v>12.183908045977011</v>
      </c>
      <c r="H761" s="14">
        <v>7.1</v>
      </c>
      <c r="I761" s="8"/>
      <c r="J761" s="8"/>
      <c r="K761" s="8">
        <f t="shared" ref="K761:K773" si="150">I761+J761</f>
        <v>0</v>
      </c>
      <c r="L761" s="102"/>
    </row>
    <row r="762" spans="1:12">
      <c r="A762" s="197"/>
      <c r="B762" s="3" t="s">
        <v>88</v>
      </c>
      <c r="C762" s="8">
        <f>D761</f>
        <v>39455</v>
      </c>
      <c r="D762" s="13">
        <v>39840</v>
      </c>
      <c r="E762" s="13">
        <f>SUM(D762-C762)</f>
        <v>385</v>
      </c>
      <c r="F762" s="147">
        <v>43</v>
      </c>
      <c r="G762" s="14">
        <f t="shared" ref="G762:G772" si="151">F762/E762*100</f>
        <v>11.168831168831169</v>
      </c>
      <c r="H762" s="14">
        <v>7.1</v>
      </c>
      <c r="I762" s="8"/>
      <c r="J762" s="8"/>
      <c r="K762" s="8">
        <f t="shared" si="150"/>
        <v>0</v>
      </c>
      <c r="L762" s="102"/>
    </row>
    <row r="763" spans="1:12">
      <c r="A763" s="197"/>
      <c r="B763" s="3" t="s">
        <v>89</v>
      </c>
      <c r="C763" s="8">
        <f t="shared" ref="C763:C772" si="152">D762</f>
        <v>39840</v>
      </c>
      <c r="D763" s="13">
        <f t="shared" ref="D763:D772" si="153">C763+E763</f>
        <v>40270</v>
      </c>
      <c r="E763" s="13">
        <v>430</v>
      </c>
      <c r="F763" s="147">
        <v>47.01</v>
      </c>
      <c r="G763" s="14">
        <f t="shared" si="151"/>
        <v>10.932558139534883</v>
      </c>
      <c r="H763" s="14">
        <v>7.1</v>
      </c>
      <c r="I763" s="8">
        <v>1690</v>
      </c>
      <c r="J763" s="8"/>
      <c r="K763" s="8">
        <f t="shared" si="150"/>
        <v>1690</v>
      </c>
      <c r="L763" s="102"/>
    </row>
    <row r="764" spans="1:12">
      <c r="A764" s="197"/>
      <c r="B764" s="3" t="s">
        <v>90</v>
      </c>
      <c r="C764" s="8">
        <f t="shared" si="152"/>
        <v>40270</v>
      </c>
      <c r="D764" s="13">
        <f t="shared" si="153"/>
        <v>40670</v>
      </c>
      <c r="E764" s="13">
        <v>400</v>
      </c>
      <c r="F764" s="147">
        <v>44</v>
      </c>
      <c r="G764" s="14">
        <f t="shared" si="151"/>
        <v>11</v>
      </c>
      <c r="H764" s="14">
        <v>7.1</v>
      </c>
      <c r="I764" s="8"/>
      <c r="J764" s="8"/>
      <c r="K764" s="8">
        <f t="shared" si="150"/>
        <v>0</v>
      </c>
      <c r="L764" s="102"/>
    </row>
    <row r="765" spans="1:12">
      <c r="A765" s="197"/>
      <c r="B765" s="3" t="s">
        <v>91</v>
      </c>
      <c r="C765" s="8">
        <f t="shared" si="152"/>
        <v>40670</v>
      </c>
      <c r="D765" s="13">
        <f t="shared" si="153"/>
        <v>41060</v>
      </c>
      <c r="E765" s="13">
        <v>390</v>
      </c>
      <c r="F765" s="147">
        <v>41</v>
      </c>
      <c r="G765" s="14">
        <f t="shared" si="151"/>
        <v>10.512820512820513</v>
      </c>
      <c r="H765" s="14">
        <v>7.1</v>
      </c>
      <c r="I765" s="30"/>
      <c r="J765" s="30"/>
      <c r="K765" s="30">
        <f t="shared" si="150"/>
        <v>0</v>
      </c>
      <c r="L765" s="103"/>
    </row>
    <row r="766" spans="1:12">
      <c r="A766" s="197"/>
      <c r="B766" s="3" t="s">
        <v>92</v>
      </c>
      <c r="C766" s="8">
        <f t="shared" si="152"/>
        <v>41060</v>
      </c>
      <c r="D766" s="13">
        <f t="shared" si="153"/>
        <v>41520</v>
      </c>
      <c r="E766" s="13">
        <v>460</v>
      </c>
      <c r="F766" s="147">
        <v>50.01</v>
      </c>
      <c r="G766" s="14">
        <f t="shared" si="151"/>
        <v>10.871739130434783</v>
      </c>
      <c r="H766" s="14">
        <v>7.1</v>
      </c>
      <c r="I766" s="30"/>
      <c r="J766" s="30"/>
      <c r="K766" s="30">
        <f t="shared" si="150"/>
        <v>0</v>
      </c>
      <c r="L766" s="103"/>
    </row>
    <row r="767" spans="1:12">
      <c r="A767" s="197"/>
      <c r="B767" s="3" t="s">
        <v>93</v>
      </c>
      <c r="C767" s="8">
        <f t="shared" si="152"/>
        <v>41520</v>
      </c>
      <c r="D767" s="13">
        <f t="shared" si="153"/>
        <v>41940</v>
      </c>
      <c r="E767" s="13">
        <v>420</v>
      </c>
      <c r="F767" s="147">
        <v>47.01</v>
      </c>
      <c r="G767" s="14">
        <f t="shared" si="151"/>
        <v>11.192857142857141</v>
      </c>
      <c r="H767" s="14">
        <v>7.1</v>
      </c>
      <c r="I767" s="30">
        <v>12922</v>
      </c>
      <c r="J767" s="30"/>
      <c r="K767" s="30">
        <f t="shared" si="150"/>
        <v>12922</v>
      </c>
      <c r="L767" s="103"/>
    </row>
    <row r="768" spans="1:12">
      <c r="A768" s="197"/>
      <c r="B768" s="3" t="s">
        <v>94</v>
      </c>
      <c r="C768" s="8">
        <f t="shared" si="152"/>
        <v>41940</v>
      </c>
      <c r="D768" s="13">
        <f t="shared" si="153"/>
        <v>42310</v>
      </c>
      <c r="E768" s="13">
        <v>370</v>
      </c>
      <c r="F768" s="147">
        <v>42</v>
      </c>
      <c r="G768" s="14">
        <f t="shared" si="151"/>
        <v>11.351351351351353</v>
      </c>
      <c r="H768" s="14">
        <v>7.1</v>
      </c>
      <c r="I768" s="30"/>
      <c r="J768" s="30">
        <v>4014</v>
      </c>
      <c r="K768" s="30">
        <f t="shared" si="150"/>
        <v>4014</v>
      </c>
      <c r="L768" s="103"/>
    </row>
    <row r="769" spans="1:12">
      <c r="A769" s="197"/>
      <c r="B769" s="3" t="s">
        <v>95</v>
      </c>
      <c r="C769" s="8">
        <f t="shared" si="152"/>
        <v>42310</v>
      </c>
      <c r="D769" s="13">
        <f t="shared" si="153"/>
        <v>42740</v>
      </c>
      <c r="E769" s="13">
        <v>430</v>
      </c>
      <c r="F769" s="147">
        <v>46</v>
      </c>
      <c r="G769" s="14">
        <f t="shared" si="151"/>
        <v>10.697674418604651</v>
      </c>
      <c r="H769" s="14">
        <v>7.1</v>
      </c>
      <c r="I769" s="30"/>
      <c r="J769" s="30"/>
      <c r="K769" s="30">
        <f t="shared" si="150"/>
        <v>0</v>
      </c>
      <c r="L769" s="103"/>
    </row>
    <row r="770" spans="1:12">
      <c r="A770" s="197"/>
      <c r="B770" s="3" t="s">
        <v>96</v>
      </c>
      <c r="C770" s="8">
        <f t="shared" si="152"/>
        <v>42740</v>
      </c>
      <c r="D770" s="13">
        <f t="shared" si="153"/>
        <v>43170</v>
      </c>
      <c r="E770" s="13">
        <v>430</v>
      </c>
      <c r="F770" s="147">
        <v>47.01</v>
      </c>
      <c r="G770" s="14">
        <f t="shared" si="151"/>
        <v>10.932558139534883</v>
      </c>
      <c r="H770" s="14">
        <v>7.1</v>
      </c>
      <c r="I770" s="30"/>
      <c r="J770" s="30"/>
      <c r="K770" s="30">
        <f t="shared" si="150"/>
        <v>0</v>
      </c>
      <c r="L770" s="103"/>
    </row>
    <row r="771" spans="1:12">
      <c r="A771" s="197"/>
      <c r="B771" s="3" t="s">
        <v>97</v>
      </c>
      <c r="C771" s="8">
        <f t="shared" si="152"/>
        <v>43170</v>
      </c>
      <c r="D771" s="13">
        <f t="shared" si="153"/>
        <v>43580</v>
      </c>
      <c r="E771" s="13">
        <v>410</v>
      </c>
      <c r="F771" s="147">
        <v>45</v>
      </c>
      <c r="G771" s="14">
        <f t="shared" si="151"/>
        <v>10.975609756097562</v>
      </c>
      <c r="H771" s="14">
        <v>7.1</v>
      </c>
      <c r="I771" s="8"/>
      <c r="J771" s="8"/>
      <c r="K771" s="8">
        <f t="shared" si="150"/>
        <v>0</v>
      </c>
      <c r="L771" s="102"/>
    </row>
    <row r="772" spans="1:12">
      <c r="A772" s="197"/>
      <c r="B772" s="3" t="s">
        <v>98</v>
      </c>
      <c r="C772" s="8">
        <f t="shared" si="152"/>
        <v>43580</v>
      </c>
      <c r="D772" s="13">
        <f t="shared" si="153"/>
        <v>43923</v>
      </c>
      <c r="E772" s="13">
        <v>343</v>
      </c>
      <c r="F772" s="147">
        <v>39</v>
      </c>
      <c r="G772" s="14">
        <f t="shared" si="151"/>
        <v>11.370262390670554</v>
      </c>
      <c r="H772" s="14">
        <v>7.1</v>
      </c>
      <c r="I772" s="8"/>
      <c r="J772" s="8"/>
      <c r="K772" s="8">
        <f t="shared" si="150"/>
        <v>0</v>
      </c>
      <c r="L772" s="102"/>
    </row>
    <row r="773" spans="1:12" ht="15.75" thickBot="1">
      <c r="A773" s="198"/>
      <c r="B773" s="104" t="s">
        <v>99</v>
      </c>
      <c r="C773" s="105"/>
      <c r="D773" s="106"/>
      <c r="E773" s="106">
        <f>SUM(E761:E772)</f>
        <v>4903</v>
      </c>
      <c r="F773" s="106">
        <f>SUM(F761:F772)</f>
        <v>544.04</v>
      </c>
      <c r="G773" s="107">
        <f>F773/E773*100</f>
        <v>11.096063634509482</v>
      </c>
      <c r="H773" s="108">
        <v>7.1</v>
      </c>
      <c r="I773" s="105">
        <f>SUM(I761:I772)</f>
        <v>14612</v>
      </c>
      <c r="J773" s="105">
        <f>SUM(J761:J772)</f>
        <v>4014</v>
      </c>
      <c r="K773" s="105">
        <f t="shared" si="150"/>
        <v>18626</v>
      </c>
      <c r="L773" s="109">
        <f>SUM(L761:L772)</f>
        <v>0</v>
      </c>
    </row>
    <row r="774" spans="1:12" ht="15.75" thickBot="1"/>
    <row r="775" spans="1:12" ht="18.75">
      <c r="A775" s="196" t="s">
        <v>52</v>
      </c>
      <c r="B775" s="65" t="s">
        <v>0</v>
      </c>
      <c r="C775" s="101" t="s">
        <v>52</v>
      </c>
      <c r="D775" s="67"/>
      <c r="E775" s="67"/>
      <c r="F775" s="67"/>
      <c r="G775" s="67"/>
      <c r="H775" s="67"/>
      <c r="I775" s="67"/>
      <c r="J775" s="67"/>
      <c r="K775" s="67"/>
      <c r="L775" s="68"/>
    </row>
    <row r="776" spans="1:12">
      <c r="A776" s="197"/>
      <c r="B776" s="20" t="s">
        <v>82</v>
      </c>
      <c r="C776" s="29" t="s">
        <v>121</v>
      </c>
      <c r="D776" s="22"/>
      <c r="E776" s="22"/>
      <c r="F776" s="22"/>
      <c r="G776" s="22"/>
      <c r="H776" s="22"/>
      <c r="I776" s="22"/>
      <c r="J776" s="22"/>
      <c r="K776" s="22"/>
      <c r="L776" s="69"/>
    </row>
    <row r="777" spans="1:12">
      <c r="A777" s="197"/>
      <c r="B777" s="20" t="s">
        <v>83</v>
      </c>
      <c r="C777" s="29" t="s">
        <v>116</v>
      </c>
      <c r="D777" s="22"/>
      <c r="E777" s="22"/>
      <c r="F777" s="22"/>
      <c r="G777" s="22"/>
      <c r="H777" s="22"/>
      <c r="I777" s="22"/>
      <c r="J777" s="22"/>
      <c r="K777" s="22"/>
      <c r="L777" s="69"/>
    </row>
    <row r="778" spans="1:12">
      <c r="A778" s="197"/>
      <c r="B778" s="20" t="s">
        <v>1</v>
      </c>
      <c r="C778" s="26">
        <v>9404</v>
      </c>
      <c r="D778" s="22"/>
      <c r="E778" s="22"/>
      <c r="F778" s="22"/>
      <c r="G778" s="22"/>
      <c r="H778" s="22"/>
      <c r="I778" s="22"/>
      <c r="J778" s="22"/>
      <c r="K778" s="22"/>
      <c r="L778" s="69"/>
    </row>
    <row r="779" spans="1:12">
      <c r="A779" s="197"/>
      <c r="B779" s="20" t="s">
        <v>84</v>
      </c>
      <c r="C779" s="29" t="s">
        <v>53</v>
      </c>
      <c r="D779" s="22"/>
      <c r="E779" s="22"/>
      <c r="F779" s="22"/>
      <c r="G779" s="22"/>
      <c r="H779" s="22"/>
      <c r="I779" s="22"/>
      <c r="J779" s="22"/>
      <c r="K779" s="22"/>
      <c r="L779" s="69"/>
    </row>
    <row r="780" spans="1:12">
      <c r="A780" s="197"/>
      <c r="B780" s="20" t="s">
        <v>85</v>
      </c>
      <c r="C780" s="26">
        <v>2004</v>
      </c>
      <c r="D780" s="22"/>
      <c r="E780" s="22"/>
      <c r="F780" s="22"/>
      <c r="G780" s="22"/>
      <c r="H780" s="22"/>
      <c r="I780" s="22"/>
      <c r="J780" s="22"/>
      <c r="K780" s="22"/>
      <c r="L780" s="69"/>
    </row>
    <row r="781" spans="1:12">
      <c r="A781" s="197"/>
      <c r="B781" s="18"/>
      <c r="C781" s="24"/>
      <c r="D781" s="24"/>
      <c r="E781" s="24"/>
      <c r="F781" s="24"/>
      <c r="G781" s="24"/>
      <c r="H781" s="24"/>
      <c r="I781" s="24"/>
      <c r="J781" s="24"/>
      <c r="K781" s="24"/>
      <c r="L781" s="70"/>
    </row>
    <row r="782" spans="1:12" ht="75">
      <c r="A782" s="197"/>
      <c r="B782" s="27"/>
      <c r="C782" s="28" t="s">
        <v>100</v>
      </c>
      <c r="D782" s="28" t="s">
        <v>101</v>
      </c>
      <c r="E782" s="28" t="s">
        <v>103</v>
      </c>
      <c r="F782" s="28" t="s">
        <v>104</v>
      </c>
      <c r="G782" s="28" t="s">
        <v>107</v>
      </c>
      <c r="H782" s="28" t="s">
        <v>105</v>
      </c>
      <c r="I782" s="28" t="s">
        <v>102</v>
      </c>
      <c r="J782" s="28" t="s">
        <v>108</v>
      </c>
      <c r="K782" s="28" t="s">
        <v>109</v>
      </c>
      <c r="L782" s="71" t="s">
        <v>106</v>
      </c>
    </row>
    <row r="783" spans="1:12">
      <c r="A783" s="197"/>
      <c r="B783" s="3" t="s">
        <v>87</v>
      </c>
      <c r="C783" s="8">
        <v>440367</v>
      </c>
      <c r="D783" s="13">
        <v>440578</v>
      </c>
      <c r="E783" s="13">
        <f>SUM(D783-C783)</f>
        <v>211</v>
      </c>
      <c r="F783" s="147">
        <v>76</v>
      </c>
      <c r="G783" s="14">
        <f>F783/E783*100</f>
        <v>36.018957345971565</v>
      </c>
      <c r="H783" s="16" t="s">
        <v>46</v>
      </c>
      <c r="I783" s="8"/>
      <c r="J783" s="8">
        <v>15640</v>
      </c>
      <c r="K783" s="8">
        <f t="shared" ref="K783:K795" si="154">I783+J783</f>
        <v>15640</v>
      </c>
      <c r="L783" s="102"/>
    </row>
    <row r="784" spans="1:12">
      <c r="A784" s="197"/>
      <c r="B784" s="3" t="s">
        <v>88</v>
      </c>
      <c r="C784" s="8">
        <f t="shared" ref="C784:C794" si="155">D783</f>
        <v>440578</v>
      </c>
      <c r="D784" s="13">
        <v>440771</v>
      </c>
      <c r="E784" s="13">
        <f>SUM(D784-C784)</f>
        <v>193</v>
      </c>
      <c r="F784" s="147">
        <v>65.78</v>
      </c>
      <c r="G784" s="14">
        <f t="shared" ref="G784:G794" si="156">F784/E784*100</f>
        <v>34.082901554404145</v>
      </c>
      <c r="H784" s="16" t="s">
        <v>46</v>
      </c>
      <c r="I784" s="8"/>
      <c r="J784" s="8"/>
      <c r="K784" s="8">
        <f t="shared" si="154"/>
        <v>0</v>
      </c>
      <c r="L784" s="102"/>
    </row>
    <row r="785" spans="1:12">
      <c r="A785" s="197"/>
      <c r="B785" s="3" t="s">
        <v>89</v>
      </c>
      <c r="C785" s="8">
        <f t="shared" si="155"/>
        <v>440771</v>
      </c>
      <c r="D785" s="13">
        <f t="shared" ref="D785:D794" si="157">C785+E785</f>
        <v>440974</v>
      </c>
      <c r="E785" s="13">
        <v>203</v>
      </c>
      <c r="F785" s="147">
        <v>64</v>
      </c>
      <c r="G785" s="14">
        <f t="shared" si="156"/>
        <v>31.527093596059114</v>
      </c>
      <c r="H785" s="16" t="s">
        <v>46</v>
      </c>
      <c r="I785" s="8"/>
      <c r="J785" s="8"/>
      <c r="K785" s="8">
        <f t="shared" si="154"/>
        <v>0</v>
      </c>
      <c r="L785" s="102"/>
    </row>
    <row r="786" spans="1:12">
      <c r="A786" s="197"/>
      <c r="B786" s="3" t="s">
        <v>90</v>
      </c>
      <c r="C786" s="8">
        <f t="shared" si="155"/>
        <v>440974</v>
      </c>
      <c r="D786" s="13">
        <f t="shared" si="157"/>
        <v>441171</v>
      </c>
      <c r="E786" s="13">
        <v>197</v>
      </c>
      <c r="F786" s="147">
        <v>63</v>
      </c>
      <c r="G786" s="14">
        <f t="shared" si="156"/>
        <v>31.979695431472084</v>
      </c>
      <c r="H786" s="16" t="s">
        <v>46</v>
      </c>
      <c r="I786" s="8"/>
      <c r="J786" s="8"/>
      <c r="K786" s="8">
        <f t="shared" si="154"/>
        <v>0</v>
      </c>
      <c r="L786" s="102"/>
    </row>
    <row r="787" spans="1:12">
      <c r="A787" s="197"/>
      <c r="B787" s="3" t="s">
        <v>91</v>
      </c>
      <c r="C787" s="8">
        <f t="shared" si="155"/>
        <v>441171</v>
      </c>
      <c r="D787" s="13">
        <f t="shared" si="157"/>
        <v>441411</v>
      </c>
      <c r="E787" s="13">
        <v>240</v>
      </c>
      <c r="F787" s="147">
        <v>50</v>
      </c>
      <c r="G787" s="14">
        <f t="shared" si="156"/>
        <v>20.833333333333336</v>
      </c>
      <c r="H787" s="16" t="s">
        <v>46</v>
      </c>
      <c r="I787" s="30">
        <v>20650</v>
      </c>
      <c r="J787" s="30"/>
      <c r="K787" s="30">
        <f t="shared" si="154"/>
        <v>20650</v>
      </c>
      <c r="L787" s="103"/>
    </row>
    <row r="788" spans="1:12">
      <c r="A788" s="197"/>
      <c r="B788" s="3" t="s">
        <v>92</v>
      </c>
      <c r="C788" s="8">
        <f t="shared" si="155"/>
        <v>441411</v>
      </c>
      <c r="D788" s="13">
        <f t="shared" si="157"/>
        <v>441608</v>
      </c>
      <c r="E788" s="13">
        <v>197</v>
      </c>
      <c r="F788" s="147">
        <v>55</v>
      </c>
      <c r="G788" s="14">
        <f t="shared" si="156"/>
        <v>27.918781725888326</v>
      </c>
      <c r="H788" s="16" t="s">
        <v>46</v>
      </c>
      <c r="I788" s="30">
        <v>300</v>
      </c>
      <c r="J788" s="30">
        <v>15818</v>
      </c>
      <c r="K788" s="30">
        <f t="shared" si="154"/>
        <v>16118</v>
      </c>
      <c r="L788" s="103"/>
    </row>
    <row r="789" spans="1:12">
      <c r="A789" s="197"/>
      <c r="B789" s="3" t="s">
        <v>93</v>
      </c>
      <c r="C789" s="8">
        <f t="shared" si="155"/>
        <v>441608</v>
      </c>
      <c r="D789" s="13">
        <f t="shared" si="157"/>
        <v>441837</v>
      </c>
      <c r="E789" s="13">
        <v>229</v>
      </c>
      <c r="F789" s="147">
        <v>62</v>
      </c>
      <c r="G789" s="14">
        <f t="shared" si="156"/>
        <v>27.074235807860266</v>
      </c>
      <c r="H789" s="16" t="s">
        <v>46</v>
      </c>
      <c r="I789" s="30"/>
      <c r="J789" s="30"/>
      <c r="K789" s="30">
        <f t="shared" si="154"/>
        <v>0</v>
      </c>
      <c r="L789" s="103"/>
    </row>
    <row r="790" spans="1:12">
      <c r="A790" s="197"/>
      <c r="B790" s="3" t="s">
        <v>94</v>
      </c>
      <c r="C790" s="8">
        <f t="shared" si="155"/>
        <v>441837</v>
      </c>
      <c r="D790" s="13">
        <f t="shared" si="157"/>
        <v>442036</v>
      </c>
      <c r="E790" s="13">
        <v>199</v>
      </c>
      <c r="F790" s="147">
        <v>66.010000000000005</v>
      </c>
      <c r="G790" s="14">
        <f t="shared" si="156"/>
        <v>33.170854271356788</v>
      </c>
      <c r="H790" s="16" t="s">
        <v>46</v>
      </c>
      <c r="I790" s="30"/>
      <c r="J790" s="30">
        <v>929</v>
      </c>
      <c r="K790" s="30">
        <f t="shared" si="154"/>
        <v>929</v>
      </c>
      <c r="L790" s="103"/>
    </row>
    <row r="791" spans="1:12">
      <c r="A791" s="197"/>
      <c r="B791" s="3" t="s">
        <v>95</v>
      </c>
      <c r="C791" s="8">
        <f t="shared" si="155"/>
        <v>442036</v>
      </c>
      <c r="D791" s="13">
        <f t="shared" si="157"/>
        <v>442232</v>
      </c>
      <c r="E791" s="13">
        <v>196</v>
      </c>
      <c r="F791" s="147">
        <v>55</v>
      </c>
      <c r="G791" s="14">
        <f t="shared" si="156"/>
        <v>28.061224489795915</v>
      </c>
      <c r="H791" s="16" t="s">
        <v>46</v>
      </c>
      <c r="I791" s="30">
        <v>7408</v>
      </c>
      <c r="J791" s="30"/>
      <c r="K791" s="30">
        <f t="shared" si="154"/>
        <v>7408</v>
      </c>
      <c r="L791" s="103"/>
    </row>
    <row r="792" spans="1:12">
      <c r="A792" s="197"/>
      <c r="B792" s="3" t="s">
        <v>96</v>
      </c>
      <c r="C792" s="8">
        <f t="shared" si="155"/>
        <v>442232</v>
      </c>
      <c r="D792" s="13">
        <f t="shared" si="157"/>
        <v>442642</v>
      </c>
      <c r="E792" s="13">
        <v>410</v>
      </c>
      <c r="F792" s="147">
        <v>80</v>
      </c>
      <c r="G792" s="14">
        <f t="shared" si="156"/>
        <v>19.512195121951219</v>
      </c>
      <c r="H792" s="16" t="s">
        <v>46</v>
      </c>
      <c r="I792" s="30"/>
      <c r="J792" s="30">
        <v>8554</v>
      </c>
      <c r="K792" s="30">
        <f t="shared" si="154"/>
        <v>8554</v>
      </c>
      <c r="L792" s="103"/>
    </row>
    <row r="793" spans="1:12">
      <c r="A793" s="197"/>
      <c r="B793" s="3" t="s">
        <v>97</v>
      </c>
      <c r="C793" s="8">
        <f t="shared" si="155"/>
        <v>442642</v>
      </c>
      <c r="D793" s="13">
        <f t="shared" si="157"/>
        <v>442848</v>
      </c>
      <c r="E793" s="13">
        <v>206</v>
      </c>
      <c r="F793" s="147">
        <v>65</v>
      </c>
      <c r="G793" s="14">
        <f t="shared" si="156"/>
        <v>31.55339805825243</v>
      </c>
      <c r="H793" s="16" t="s">
        <v>46</v>
      </c>
      <c r="I793" s="8"/>
      <c r="J793" s="8"/>
      <c r="K793" s="8">
        <f t="shared" si="154"/>
        <v>0</v>
      </c>
      <c r="L793" s="102"/>
    </row>
    <row r="794" spans="1:12">
      <c r="A794" s="197"/>
      <c r="B794" s="3" t="s">
        <v>98</v>
      </c>
      <c r="C794" s="8">
        <f t="shared" si="155"/>
        <v>442848</v>
      </c>
      <c r="D794" s="13">
        <f t="shared" si="157"/>
        <v>443051</v>
      </c>
      <c r="E794" s="13">
        <v>203</v>
      </c>
      <c r="F794" s="147">
        <v>69.989999999999995</v>
      </c>
      <c r="G794" s="14">
        <f t="shared" si="156"/>
        <v>34.477832512315274</v>
      </c>
      <c r="H794" s="16" t="s">
        <v>46</v>
      </c>
      <c r="I794" s="8"/>
      <c r="J794" s="8"/>
      <c r="K794" s="8">
        <f t="shared" si="154"/>
        <v>0</v>
      </c>
      <c r="L794" s="102"/>
    </row>
    <row r="795" spans="1:12" ht="15.75" thickBot="1">
      <c r="A795" s="198"/>
      <c r="B795" s="104" t="s">
        <v>99</v>
      </c>
      <c r="C795" s="105"/>
      <c r="D795" s="106"/>
      <c r="E795" s="106">
        <f>SUM(E783:E794)</f>
        <v>2684</v>
      </c>
      <c r="F795" s="106">
        <f>SUM(F783:F794)</f>
        <v>771.78</v>
      </c>
      <c r="G795" s="107">
        <f>F795/E795*100</f>
        <v>28.7548435171386</v>
      </c>
      <c r="H795" s="110" t="s">
        <v>46</v>
      </c>
      <c r="I795" s="105">
        <f>SUM(I783:I794)</f>
        <v>28358</v>
      </c>
      <c r="J795" s="105">
        <f>SUM(J783:J794)</f>
        <v>40941</v>
      </c>
      <c r="K795" s="105">
        <f t="shared" si="154"/>
        <v>69299</v>
      </c>
      <c r="L795" s="109">
        <f>SUM(L783:L794)</f>
        <v>0</v>
      </c>
    </row>
    <row r="796" spans="1:12" ht="15.75" thickBot="1"/>
    <row r="797" spans="1:12" ht="18.75">
      <c r="A797" s="196" t="s">
        <v>54</v>
      </c>
      <c r="B797" s="65" t="s">
        <v>0</v>
      </c>
      <c r="C797" s="101" t="s">
        <v>54</v>
      </c>
      <c r="D797" s="67"/>
      <c r="E797" s="67"/>
      <c r="F797" s="67"/>
      <c r="G797" s="67"/>
      <c r="H797" s="67"/>
      <c r="I797" s="67"/>
      <c r="J797" s="67"/>
      <c r="K797" s="67"/>
      <c r="L797" s="68"/>
    </row>
    <row r="798" spans="1:12">
      <c r="A798" s="197"/>
      <c r="B798" s="20" t="s">
        <v>82</v>
      </c>
      <c r="C798" s="29" t="s">
        <v>122</v>
      </c>
      <c r="D798" s="22"/>
      <c r="E798" s="22"/>
      <c r="F798" s="22"/>
      <c r="G798" s="22"/>
      <c r="H798" s="22"/>
      <c r="I798" s="22"/>
      <c r="J798" s="22"/>
      <c r="K798" s="22"/>
      <c r="L798" s="69"/>
    </row>
    <row r="799" spans="1:12">
      <c r="A799" s="197"/>
      <c r="B799" s="20" t="s">
        <v>83</v>
      </c>
      <c r="C799" s="29" t="s">
        <v>116</v>
      </c>
      <c r="D799" s="22"/>
      <c r="E799" s="22"/>
      <c r="F799" s="22"/>
      <c r="G799" s="22"/>
      <c r="H799" s="22"/>
      <c r="I799" s="22"/>
      <c r="J799" s="22"/>
      <c r="K799" s="22"/>
      <c r="L799" s="69"/>
    </row>
    <row r="800" spans="1:12">
      <c r="A800" s="197"/>
      <c r="B800" s="20" t="s">
        <v>1</v>
      </c>
      <c r="C800" s="26">
        <v>9404</v>
      </c>
      <c r="D800" s="22"/>
      <c r="E800" s="22"/>
      <c r="F800" s="22"/>
      <c r="G800" s="22"/>
      <c r="H800" s="22"/>
      <c r="I800" s="22"/>
      <c r="J800" s="22"/>
      <c r="K800" s="22"/>
      <c r="L800" s="69"/>
    </row>
    <row r="801" spans="1:12">
      <c r="A801" s="197"/>
      <c r="B801" s="20" t="s">
        <v>84</v>
      </c>
      <c r="C801" s="29" t="s">
        <v>55</v>
      </c>
      <c r="D801" s="22"/>
      <c r="E801" s="22"/>
      <c r="F801" s="22"/>
      <c r="G801" s="22"/>
      <c r="H801" s="22"/>
      <c r="I801" s="22"/>
      <c r="J801" s="22"/>
      <c r="K801" s="22"/>
      <c r="L801" s="69"/>
    </row>
    <row r="802" spans="1:12">
      <c r="A802" s="197"/>
      <c r="B802" s="20" t="s">
        <v>85</v>
      </c>
      <c r="C802" s="26">
        <v>2006</v>
      </c>
      <c r="D802" s="22"/>
      <c r="E802" s="22"/>
      <c r="F802" s="22"/>
      <c r="G802" s="22"/>
      <c r="H802" s="22"/>
      <c r="I802" s="22"/>
      <c r="J802" s="22"/>
      <c r="K802" s="22"/>
      <c r="L802" s="69"/>
    </row>
    <row r="803" spans="1:12">
      <c r="A803" s="197"/>
      <c r="B803" s="18"/>
      <c r="C803" s="24"/>
      <c r="D803" s="24"/>
      <c r="E803" s="24"/>
      <c r="F803" s="24"/>
      <c r="G803" s="24"/>
      <c r="H803" s="24"/>
      <c r="I803" s="24"/>
      <c r="J803" s="24"/>
      <c r="K803" s="24"/>
      <c r="L803" s="70"/>
    </row>
    <row r="804" spans="1:12" ht="75">
      <c r="A804" s="197"/>
      <c r="B804" s="27"/>
      <c r="C804" s="28" t="s">
        <v>100</v>
      </c>
      <c r="D804" s="28" t="s">
        <v>101</v>
      </c>
      <c r="E804" s="28" t="s">
        <v>103</v>
      </c>
      <c r="F804" s="28" t="s">
        <v>104</v>
      </c>
      <c r="G804" s="28" t="s">
        <v>107</v>
      </c>
      <c r="H804" s="28" t="s">
        <v>105</v>
      </c>
      <c r="I804" s="28" t="s">
        <v>102</v>
      </c>
      <c r="J804" s="28" t="s">
        <v>108</v>
      </c>
      <c r="K804" s="28" t="s">
        <v>109</v>
      </c>
      <c r="L804" s="71" t="s">
        <v>106</v>
      </c>
    </row>
    <row r="805" spans="1:12">
      <c r="A805" s="197"/>
      <c r="B805" s="3" t="s">
        <v>87</v>
      </c>
      <c r="C805" s="8">
        <v>353199</v>
      </c>
      <c r="D805" s="13">
        <v>353445</v>
      </c>
      <c r="E805" s="13">
        <f>SUM(D805-C805)</f>
        <v>246</v>
      </c>
      <c r="F805" s="147">
        <v>81.66</v>
      </c>
      <c r="G805" s="14">
        <f>F805/E805*100</f>
        <v>33.195121951219505</v>
      </c>
      <c r="H805" s="16" t="s">
        <v>46</v>
      </c>
      <c r="I805" s="8"/>
      <c r="J805" s="8"/>
      <c r="K805" s="8">
        <f t="shared" ref="K805:K817" si="158">I805+J805</f>
        <v>0</v>
      </c>
      <c r="L805" s="102"/>
    </row>
    <row r="806" spans="1:12">
      <c r="A806" s="197"/>
      <c r="B806" s="3" t="s">
        <v>88</v>
      </c>
      <c r="C806" s="8">
        <f t="shared" ref="C806:C816" si="159">D805</f>
        <v>353445</v>
      </c>
      <c r="D806" s="13">
        <v>353697</v>
      </c>
      <c r="E806" s="13">
        <f>SUM(D806-C806)</f>
        <v>252</v>
      </c>
      <c r="F806" s="147">
        <v>77.52</v>
      </c>
      <c r="G806" s="14">
        <f t="shared" ref="G806:G816" si="160">F806/E806*100</f>
        <v>30.761904761904763</v>
      </c>
      <c r="H806" s="16" t="s">
        <v>46</v>
      </c>
      <c r="I806" s="8"/>
      <c r="J806" s="8"/>
      <c r="K806" s="8">
        <f t="shared" si="158"/>
        <v>0</v>
      </c>
      <c r="L806" s="102"/>
    </row>
    <row r="807" spans="1:12">
      <c r="A807" s="197"/>
      <c r="B807" s="3" t="s">
        <v>89</v>
      </c>
      <c r="C807" s="8">
        <f t="shared" si="159"/>
        <v>353697</v>
      </c>
      <c r="D807" s="13">
        <f t="shared" ref="D807:D816" si="161">C807+E807</f>
        <v>354010</v>
      </c>
      <c r="E807" s="13">
        <v>313</v>
      </c>
      <c r="F807" s="147">
        <v>84.98</v>
      </c>
      <c r="G807" s="14">
        <f t="shared" si="160"/>
        <v>27.150159744408946</v>
      </c>
      <c r="H807" s="16" t="s">
        <v>46</v>
      </c>
      <c r="I807" s="8">
        <v>14933</v>
      </c>
      <c r="J807" s="8"/>
      <c r="K807" s="8">
        <f t="shared" si="158"/>
        <v>14933</v>
      </c>
      <c r="L807" s="102"/>
    </row>
    <row r="808" spans="1:12">
      <c r="A808" s="197"/>
      <c r="B808" s="3" t="s">
        <v>90</v>
      </c>
      <c r="C808" s="8">
        <f t="shared" si="159"/>
        <v>354010</v>
      </c>
      <c r="D808" s="13">
        <f t="shared" si="161"/>
        <v>354306</v>
      </c>
      <c r="E808" s="13">
        <v>296</v>
      </c>
      <c r="F808" s="147">
        <v>78</v>
      </c>
      <c r="G808" s="14">
        <f t="shared" si="160"/>
        <v>26.351351351351347</v>
      </c>
      <c r="H808" s="16" t="s">
        <v>46</v>
      </c>
      <c r="I808" s="8"/>
      <c r="J808" s="8"/>
      <c r="K808" s="8">
        <f t="shared" si="158"/>
        <v>0</v>
      </c>
      <c r="L808" s="102"/>
    </row>
    <row r="809" spans="1:12">
      <c r="A809" s="197"/>
      <c r="B809" s="3" t="s">
        <v>91</v>
      </c>
      <c r="C809" s="8">
        <f t="shared" si="159"/>
        <v>354306</v>
      </c>
      <c r="D809" s="13">
        <f t="shared" si="161"/>
        <v>354631</v>
      </c>
      <c r="E809" s="13">
        <v>325</v>
      </c>
      <c r="F809" s="147">
        <v>93.01</v>
      </c>
      <c r="G809" s="14">
        <f t="shared" si="160"/>
        <v>28.618461538461542</v>
      </c>
      <c r="H809" s="16" t="s">
        <v>46</v>
      </c>
      <c r="I809" s="30"/>
      <c r="J809" s="30"/>
      <c r="K809" s="30">
        <f t="shared" si="158"/>
        <v>0</v>
      </c>
      <c r="L809" s="103"/>
    </row>
    <row r="810" spans="1:12">
      <c r="A810" s="197"/>
      <c r="B810" s="3" t="s">
        <v>92</v>
      </c>
      <c r="C810" s="8">
        <f t="shared" si="159"/>
        <v>354631</v>
      </c>
      <c r="D810" s="13">
        <f t="shared" si="161"/>
        <v>354974</v>
      </c>
      <c r="E810" s="13">
        <v>343</v>
      </c>
      <c r="F810" s="147">
        <v>92.79</v>
      </c>
      <c r="G810" s="14">
        <f t="shared" si="160"/>
        <v>27.052478134110792</v>
      </c>
      <c r="H810" s="16" t="s">
        <v>46</v>
      </c>
      <c r="I810" s="30"/>
      <c r="J810" s="30"/>
      <c r="K810" s="30">
        <f t="shared" si="158"/>
        <v>0</v>
      </c>
      <c r="L810" s="103"/>
    </row>
    <row r="811" spans="1:12">
      <c r="A811" s="197"/>
      <c r="B811" s="3" t="s">
        <v>93</v>
      </c>
      <c r="C811" s="8">
        <f t="shared" si="159"/>
        <v>354974</v>
      </c>
      <c r="D811" s="13">
        <f t="shared" si="161"/>
        <v>355246</v>
      </c>
      <c r="E811" s="13">
        <v>272</v>
      </c>
      <c r="F811" s="147">
        <v>67.77</v>
      </c>
      <c r="G811" s="14">
        <f t="shared" si="160"/>
        <v>24.915441176470587</v>
      </c>
      <c r="H811" s="16" t="s">
        <v>46</v>
      </c>
      <c r="I811" s="30"/>
      <c r="J811" s="30">
        <v>12490</v>
      </c>
      <c r="K811" s="30">
        <f t="shared" si="158"/>
        <v>12490</v>
      </c>
      <c r="L811" s="103"/>
    </row>
    <row r="812" spans="1:12">
      <c r="A812" s="197"/>
      <c r="B812" s="3" t="s">
        <v>94</v>
      </c>
      <c r="C812" s="8">
        <f t="shared" si="159"/>
        <v>355246</v>
      </c>
      <c r="D812" s="13">
        <f t="shared" si="161"/>
        <v>355520</v>
      </c>
      <c r="E812" s="13">
        <v>274</v>
      </c>
      <c r="F812" s="147">
        <v>74.13</v>
      </c>
      <c r="G812" s="14">
        <f t="shared" si="160"/>
        <v>27.054744525547441</v>
      </c>
      <c r="H812" s="16" t="s">
        <v>46</v>
      </c>
      <c r="I812" s="30"/>
      <c r="J812" s="30"/>
      <c r="K812" s="30">
        <f t="shared" si="158"/>
        <v>0</v>
      </c>
      <c r="L812" s="103"/>
    </row>
    <row r="813" spans="1:12">
      <c r="A813" s="197"/>
      <c r="B813" s="3" t="s">
        <v>95</v>
      </c>
      <c r="C813" s="8">
        <f t="shared" si="159"/>
        <v>355520</v>
      </c>
      <c r="D813" s="13">
        <f t="shared" si="161"/>
        <v>355801</v>
      </c>
      <c r="E813" s="13">
        <v>281</v>
      </c>
      <c r="F813" s="147">
        <v>76.94</v>
      </c>
      <c r="G813" s="14">
        <f t="shared" si="160"/>
        <v>27.380782918149464</v>
      </c>
      <c r="H813" s="16" t="s">
        <v>46</v>
      </c>
      <c r="I813" s="30"/>
      <c r="J813" s="30"/>
      <c r="K813" s="30">
        <f t="shared" si="158"/>
        <v>0</v>
      </c>
      <c r="L813" s="103"/>
    </row>
    <row r="814" spans="1:12">
      <c r="A814" s="197"/>
      <c r="B814" s="3" t="s">
        <v>96</v>
      </c>
      <c r="C814" s="8">
        <f t="shared" si="159"/>
        <v>355801</v>
      </c>
      <c r="D814" s="13">
        <f t="shared" si="161"/>
        <v>356312</v>
      </c>
      <c r="E814" s="13">
        <v>511</v>
      </c>
      <c r="F814" s="147">
        <v>137</v>
      </c>
      <c r="G814" s="14">
        <f t="shared" si="160"/>
        <v>26.810176125244617</v>
      </c>
      <c r="H814" s="16" t="s">
        <v>46</v>
      </c>
      <c r="I814" s="30"/>
      <c r="J814" s="30"/>
      <c r="K814" s="30">
        <f t="shared" si="158"/>
        <v>0</v>
      </c>
      <c r="L814" s="103"/>
    </row>
    <row r="815" spans="1:12">
      <c r="A815" s="197"/>
      <c r="B815" s="3" t="s">
        <v>97</v>
      </c>
      <c r="C815" s="8">
        <f t="shared" si="159"/>
        <v>356312</v>
      </c>
      <c r="D815" s="13">
        <f t="shared" si="161"/>
        <v>356562</v>
      </c>
      <c r="E815" s="13">
        <v>250</v>
      </c>
      <c r="F815" s="147">
        <v>83.03</v>
      </c>
      <c r="G815" s="14">
        <f t="shared" si="160"/>
        <v>33.212000000000003</v>
      </c>
      <c r="H815" s="16" t="s">
        <v>46</v>
      </c>
      <c r="I815" s="8"/>
      <c r="J815" s="8"/>
      <c r="K815" s="8">
        <f t="shared" si="158"/>
        <v>0</v>
      </c>
      <c r="L815" s="102"/>
    </row>
    <row r="816" spans="1:12">
      <c r="A816" s="197"/>
      <c r="B816" s="3" t="s">
        <v>98</v>
      </c>
      <c r="C816" s="8">
        <f t="shared" si="159"/>
        <v>356562</v>
      </c>
      <c r="D816" s="13">
        <f t="shared" si="161"/>
        <v>356820</v>
      </c>
      <c r="E816" s="13">
        <v>258</v>
      </c>
      <c r="F816" s="147">
        <v>80</v>
      </c>
      <c r="G816" s="14">
        <f t="shared" si="160"/>
        <v>31.007751937984494</v>
      </c>
      <c r="H816" s="16" t="s">
        <v>46</v>
      </c>
      <c r="I816" s="8"/>
      <c r="J816" s="8"/>
      <c r="K816" s="8">
        <f t="shared" si="158"/>
        <v>0</v>
      </c>
      <c r="L816" s="102"/>
    </row>
    <row r="817" spans="1:12" ht="15.75" thickBot="1">
      <c r="A817" s="198"/>
      <c r="B817" s="104" t="s">
        <v>99</v>
      </c>
      <c r="C817" s="105"/>
      <c r="D817" s="106"/>
      <c r="E817" s="106">
        <f>SUM(E805:E816)</f>
        <v>3621</v>
      </c>
      <c r="F817" s="106">
        <f>SUM(F805:F816)</f>
        <v>1026.83</v>
      </c>
      <c r="G817" s="107">
        <f>F817/E817*100</f>
        <v>28.357636012151339</v>
      </c>
      <c r="H817" s="110" t="s">
        <v>46</v>
      </c>
      <c r="I817" s="105">
        <f>SUM(I805:I816)</f>
        <v>14933</v>
      </c>
      <c r="J817" s="105">
        <f>SUM(J805:J816)</f>
        <v>12490</v>
      </c>
      <c r="K817" s="105">
        <f t="shared" si="158"/>
        <v>27423</v>
      </c>
      <c r="L817" s="109">
        <f>SUM(L805:L816)</f>
        <v>0</v>
      </c>
    </row>
    <row r="818" spans="1:12" ht="15.75" thickBot="1"/>
    <row r="819" spans="1:12" ht="18.75">
      <c r="A819" s="196" t="s">
        <v>56</v>
      </c>
      <c r="B819" s="65" t="s">
        <v>0</v>
      </c>
      <c r="C819" s="101" t="s">
        <v>56</v>
      </c>
      <c r="D819" s="67"/>
      <c r="E819" s="67"/>
      <c r="F819" s="67"/>
      <c r="G819" s="67"/>
      <c r="H819" s="67"/>
      <c r="I819" s="67"/>
      <c r="J819" s="67"/>
      <c r="K819" s="67"/>
      <c r="L819" s="68"/>
    </row>
    <row r="820" spans="1:12">
      <c r="A820" s="197"/>
      <c r="B820" s="20" t="s">
        <v>82</v>
      </c>
      <c r="C820" s="29" t="s">
        <v>120</v>
      </c>
      <c r="D820" s="22"/>
      <c r="E820" s="22"/>
      <c r="F820" s="22"/>
      <c r="G820" s="22"/>
      <c r="H820" s="22"/>
      <c r="I820" s="22"/>
      <c r="J820" s="22"/>
      <c r="K820" s="22"/>
      <c r="L820" s="69"/>
    </row>
    <row r="821" spans="1:12">
      <c r="A821" s="197"/>
      <c r="B821" s="20" t="s">
        <v>83</v>
      </c>
      <c r="C821" s="29" t="s">
        <v>116</v>
      </c>
      <c r="D821" s="22"/>
      <c r="E821" s="22"/>
      <c r="F821" s="22"/>
      <c r="G821" s="22"/>
      <c r="H821" s="22"/>
      <c r="I821" s="22"/>
      <c r="J821" s="22"/>
      <c r="K821" s="22"/>
      <c r="L821" s="69"/>
    </row>
    <row r="822" spans="1:12">
      <c r="A822" s="197"/>
      <c r="B822" s="20" t="s">
        <v>1</v>
      </c>
      <c r="C822" s="26">
        <v>9404</v>
      </c>
      <c r="D822" s="22"/>
      <c r="E822" s="22"/>
      <c r="F822" s="22"/>
      <c r="G822" s="22"/>
      <c r="H822" s="22"/>
      <c r="I822" s="22"/>
      <c r="J822" s="22"/>
      <c r="K822" s="22"/>
      <c r="L822" s="69"/>
    </row>
    <row r="823" spans="1:12">
      <c r="A823" s="197"/>
      <c r="B823" s="20" t="s">
        <v>84</v>
      </c>
      <c r="C823" s="29" t="s">
        <v>57</v>
      </c>
      <c r="D823" s="22"/>
      <c r="E823" s="22"/>
      <c r="F823" s="22"/>
      <c r="G823" s="22"/>
      <c r="H823" s="22"/>
      <c r="I823" s="22"/>
      <c r="J823" s="22"/>
      <c r="K823" s="22"/>
      <c r="L823" s="69"/>
    </row>
    <row r="824" spans="1:12">
      <c r="A824" s="197"/>
      <c r="B824" s="20" t="s">
        <v>85</v>
      </c>
      <c r="C824" s="26">
        <v>2013</v>
      </c>
      <c r="D824" s="22"/>
      <c r="E824" s="22"/>
      <c r="F824" s="22"/>
      <c r="G824" s="22"/>
      <c r="H824" s="22"/>
      <c r="I824" s="22"/>
      <c r="J824" s="22"/>
      <c r="K824" s="22"/>
      <c r="L824" s="69"/>
    </row>
    <row r="825" spans="1:12">
      <c r="A825" s="197"/>
      <c r="B825" s="18"/>
      <c r="C825" s="24"/>
      <c r="D825" s="24"/>
      <c r="E825" s="24"/>
      <c r="F825" s="24"/>
      <c r="G825" s="24"/>
      <c r="H825" s="24"/>
      <c r="I825" s="24"/>
      <c r="J825" s="24"/>
      <c r="K825" s="24"/>
      <c r="L825" s="70"/>
    </row>
    <row r="826" spans="1:12" ht="75">
      <c r="A826" s="197"/>
      <c r="B826" s="27"/>
      <c r="C826" s="28" t="s">
        <v>100</v>
      </c>
      <c r="D826" s="28" t="s">
        <v>101</v>
      </c>
      <c r="E826" s="28" t="s">
        <v>103</v>
      </c>
      <c r="F826" s="28" t="s">
        <v>104</v>
      </c>
      <c r="G826" s="28" t="s">
        <v>107</v>
      </c>
      <c r="H826" s="28" t="s">
        <v>105</v>
      </c>
      <c r="I826" s="28" t="s">
        <v>102</v>
      </c>
      <c r="J826" s="28" t="s">
        <v>108</v>
      </c>
      <c r="K826" s="28" t="s">
        <v>109</v>
      </c>
      <c r="L826" s="71" t="s">
        <v>106</v>
      </c>
    </row>
    <row r="827" spans="1:12">
      <c r="A827" s="197"/>
      <c r="B827" s="3" t="s">
        <v>87</v>
      </c>
      <c r="C827" s="8">
        <v>417698</v>
      </c>
      <c r="D827" s="13">
        <v>423498</v>
      </c>
      <c r="E827" s="13">
        <f>SUM(D827-C827)</f>
        <v>5800</v>
      </c>
      <c r="F827" s="147">
        <v>444.15</v>
      </c>
      <c r="G827" s="14">
        <f>F827/E827*100</f>
        <v>7.6577586206896546</v>
      </c>
      <c r="H827" s="14">
        <v>6.4</v>
      </c>
      <c r="I827" s="8"/>
      <c r="J827" s="8">
        <v>5057</v>
      </c>
      <c r="K827" s="8">
        <f t="shared" ref="K827:K839" si="162">I827+J827</f>
        <v>5057</v>
      </c>
      <c r="L827" s="102"/>
    </row>
    <row r="828" spans="1:12">
      <c r="A828" s="197"/>
      <c r="B828" s="3" t="s">
        <v>88</v>
      </c>
      <c r="C828" s="8">
        <f t="shared" ref="C828:C838" si="163">D827</f>
        <v>423498</v>
      </c>
      <c r="D828" s="13">
        <v>428692</v>
      </c>
      <c r="E828" s="13">
        <f>SUM(D828-C828)</f>
        <v>5194</v>
      </c>
      <c r="F828" s="147">
        <v>386.17</v>
      </c>
      <c r="G828" s="14">
        <f t="shared" ref="G828:G838" si="164">F828/E828*100</f>
        <v>7.4349249133615709</v>
      </c>
      <c r="H828" s="14">
        <v>6.4</v>
      </c>
      <c r="I828" s="8"/>
      <c r="J828" s="8"/>
      <c r="K828" s="8">
        <f t="shared" si="162"/>
        <v>0</v>
      </c>
      <c r="L828" s="102"/>
    </row>
    <row r="829" spans="1:12">
      <c r="A829" s="197"/>
      <c r="B829" s="3" t="s">
        <v>89</v>
      </c>
      <c r="C829" s="8">
        <f t="shared" si="163"/>
        <v>428692</v>
      </c>
      <c r="D829" s="13">
        <f t="shared" ref="D829:D838" si="165">C829+E829</f>
        <v>434182</v>
      </c>
      <c r="E829" s="13">
        <v>5490</v>
      </c>
      <c r="F829" s="147">
        <v>408.11</v>
      </c>
      <c r="G829" s="14">
        <f t="shared" si="164"/>
        <v>7.4336976320582879</v>
      </c>
      <c r="H829" s="14">
        <v>6.4</v>
      </c>
      <c r="I829" s="8"/>
      <c r="J829" s="8"/>
      <c r="K829" s="8">
        <f t="shared" si="162"/>
        <v>0</v>
      </c>
      <c r="L829" s="102"/>
    </row>
    <row r="830" spans="1:12">
      <c r="A830" s="197"/>
      <c r="B830" s="3" t="s">
        <v>90</v>
      </c>
      <c r="C830" s="8">
        <f t="shared" si="163"/>
        <v>434182</v>
      </c>
      <c r="D830" s="13">
        <f t="shared" si="165"/>
        <v>439765</v>
      </c>
      <c r="E830" s="13">
        <v>5583</v>
      </c>
      <c r="F830" s="147">
        <v>398.08</v>
      </c>
      <c r="G830" s="14">
        <f t="shared" si="164"/>
        <v>7.1302167293569765</v>
      </c>
      <c r="H830" s="14">
        <v>6.4</v>
      </c>
      <c r="I830" s="8"/>
      <c r="J830" s="8"/>
      <c r="K830" s="8">
        <f t="shared" si="162"/>
        <v>0</v>
      </c>
      <c r="L830" s="102"/>
    </row>
    <row r="831" spans="1:12">
      <c r="A831" s="197"/>
      <c r="B831" s="3" t="s">
        <v>91</v>
      </c>
      <c r="C831" s="8">
        <f t="shared" si="163"/>
        <v>439765</v>
      </c>
      <c r="D831" s="13">
        <f t="shared" si="165"/>
        <v>444314</v>
      </c>
      <c r="E831" s="13">
        <v>4549</v>
      </c>
      <c r="F831" s="147">
        <v>324.05</v>
      </c>
      <c r="G831" s="14">
        <f t="shared" si="164"/>
        <v>7.1235436359639488</v>
      </c>
      <c r="H831" s="14">
        <v>6.4</v>
      </c>
      <c r="I831" s="30"/>
      <c r="J831" s="30"/>
      <c r="K831" s="30">
        <f t="shared" si="162"/>
        <v>0</v>
      </c>
      <c r="L831" s="103"/>
    </row>
    <row r="832" spans="1:12">
      <c r="A832" s="197"/>
      <c r="B832" s="3" t="s">
        <v>92</v>
      </c>
      <c r="C832" s="8">
        <f t="shared" si="163"/>
        <v>444314</v>
      </c>
      <c r="D832" s="13">
        <f t="shared" si="165"/>
        <v>449850</v>
      </c>
      <c r="E832" s="13">
        <v>5536</v>
      </c>
      <c r="F832" s="147">
        <v>409.06</v>
      </c>
      <c r="G832" s="14">
        <f t="shared" si="164"/>
        <v>7.3890895953757223</v>
      </c>
      <c r="H832" s="14">
        <v>6.4</v>
      </c>
      <c r="I832" s="30"/>
      <c r="J832" s="30">
        <v>26693</v>
      </c>
      <c r="K832" s="30">
        <f t="shared" si="162"/>
        <v>26693</v>
      </c>
      <c r="L832" s="103"/>
    </row>
    <row r="833" spans="1:12">
      <c r="A833" s="197"/>
      <c r="B833" s="3" t="s">
        <v>93</v>
      </c>
      <c r="C833" s="8">
        <f t="shared" si="163"/>
        <v>449850</v>
      </c>
      <c r="D833" s="13">
        <f t="shared" si="165"/>
        <v>455363</v>
      </c>
      <c r="E833" s="13">
        <v>5513</v>
      </c>
      <c r="F833" s="147">
        <v>393.19</v>
      </c>
      <c r="G833" s="14">
        <f t="shared" si="164"/>
        <v>7.1320515146018506</v>
      </c>
      <c r="H833" s="14">
        <v>6.4</v>
      </c>
      <c r="I833" s="30"/>
      <c r="J833" s="30"/>
      <c r="K833" s="30">
        <f t="shared" si="162"/>
        <v>0</v>
      </c>
      <c r="L833" s="103"/>
    </row>
    <row r="834" spans="1:12">
      <c r="A834" s="197"/>
      <c r="B834" s="3" t="s">
        <v>94</v>
      </c>
      <c r="C834" s="8">
        <f t="shared" si="163"/>
        <v>455363</v>
      </c>
      <c r="D834" s="13">
        <f t="shared" si="165"/>
        <v>460885</v>
      </c>
      <c r="E834" s="13">
        <v>5522</v>
      </c>
      <c r="F834" s="147">
        <v>413.04</v>
      </c>
      <c r="G834" s="14">
        <f t="shared" si="164"/>
        <v>7.479898587468309</v>
      </c>
      <c r="H834" s="14">
        <v>6.4</v>
      </c>
      <c r="I834" s="30"/>
      <c r="J834" s="30"/>
      <c r="K834" s="30">
        <f t="shared" si="162"/>
        <v>0</v>
      </c>
      <c r="L834" s="103"/>
    </row>
    <row r="835" spans="1:12">
      <c r="A835" s="197"/>
      <c r="B835" s="3" t="s">
        <v>95</v>
      </c>
      <c r="C835" s="8">
        <f t="shared" si="163"/>
        <v>460885</v>
      </c>
      <c r="D835" s="13">
        <f t="shared" si="165"/>
        <v>466550</v>
      </c>
      <c r="E835" s="13">
        <v>5665</v>
      </c>
      <c r="F835" s="147">
        <v>418.08</v>
      </c>
      <c r="G835" s="14">
        <f t="shared" si="164"/>
        <v>7.3800529567519852</v>
      </c>
      <c r="H835" s="14">
        <v>6.4</v>
      </c>
      <c r="I835" s="30"/>
      <c r="J835" s="30">
        <v>7852</v>
      </c>
      <c r="K835" s="30">
        <f t="shared" si="162"/>
        <v>7852</v>
      </c>
      <c r="L835" s="103"/>
    </row>
    <row r="836" spans="1:12">
      <c r="A836" s="197"/>
      <c r="B836" s="3" t="s">
        <v>96</v>
      </c>
      <c r="C836" s="8">
        <f t="shared" si="163"/>
        <v>466550</v>
      </c>
      <c r="D836" s="13">
        <f t="shared" si="165"/>
        <v>471852</v>
      </c>
      <c r="E836" s="13">
        <v>5302</v>
      </c>
      <c r="F836" s="147">
        <v>398.25</v>
      </c>
      <c r="G836" s="14">
        <f t="shared" si="164"/>
        <v>7.5113164843455298</v>
      </c>
      <c r="H836" s="14">
        <v>6.4</v>
      </c>
      <c r="I836" s="30">
        <v>11794</v>
      </c>
      <c r="J836" s="30"/>
      <c r="K836" s="30">
        <f t="shared" si="162"/>
        <v>11794</v>
      </c>
      <c r="L836" s="103"/>
    </row>
    <row r="837" spans="1:12">
      <c r="A837" s="197"/>
      <c r="B837" s="3" t="s">
        <v>97</v>
      </c>
      <c r="C837" s="8">
        <f t="shared" si="163"/>
        <v>471852</v>
      </c>
      <c r="D837" s="13">
        <f t="shared" si="165"/>
        <v>476610</v>
      </c>
      <c r="E837" s="13">
        <v>4758</v>
      </c>
      <c r="F837" s="147">
        <v>375.19</v>
      </c>
      <c r="G837" s="14">
        <f t="shared" si="164"/>
        <v>7.8854560739806638</v>
      </c>
      <c r="H837" s="14">
        <v>6.4</v>
      </c>
      <c r="I837" s="8"/>
      <c r="J837" s="8"/>
      <c r="K837" s="8">
        <f t="shared" si="162"/>
        <v>0</v>
      </c>
      <c r="L837" s="102"/>
    </row>
    <row r="838" spans="1:12">
      <c r="A838" s="197"/>
      <c r="B838" s="3" t="s">
        <v>98</v>
      </c>
      <c r="C838" s="8">
        <f t="shared" si="163"/>
        <v>476610</v>
      </c>
      <c r="D838" s="13">
        <f t="shared" si="165"/>
        <v>481251</v>
      </c>
      <c r="E838" s="13">
        <v>4641</v>
      </c>
      <c r="F838" s="147">
        <v>369.24</v>
      </c>
      <c r="G838" s="14">
        <f t="shared" si="164"/>
        <v>7.9560439560439562</v>
      </c>
      <c r="H838" s="14">
        <v>6.4</v>
      </c>
      <c r="I838" s="8"/>
      <c r="J838" s="8"/>
      <c r="K838" s="8">
        <f t="shared" si="162"/>
        <v>0</v>
      </c>
      <c r="L838" s="102"/>
    </row>
    <row r="839" spans="1:12" ht="15.75" thickBot="1">
      <c r="A839" s="198"/>
      <c r="B839" s="104" t="s">
        <v>99</v>
      </c>
      <c r="C839" s="105"/>
      <c r="D839" s="106"/>
      <c r="E839" s="106">
        <f>SUM(E827:E838)</f>
        <v>63553</v>
      </c>
      <c r="F839" s="106">
        <f>SUM(F827:F838)</f>
        <v>4736.6099999999997</v>
      </c>
      <c r="G839" s="107">
        <f>F839/E839*100</f>
        <v>7.4530077258351302</v>
      </c>
      <c r="H839" s="108">
        <v>6.4</v>
      </c>
      <c r="I839" s="105">
        <f>SUM(I827:I838)</f>
        <v>11794</v>
      </c>
      <c r="J839" s="105">
        <f>SUM(J827:J838)</f>
        <v>39602</v>
      </c>
      <c r="K839" s="105">
        <f t="shared" si="162"/>
        <v>51396</v>
      </c>
      <c r="L839" s="109">
        <f>SUM(L827:L838)</f>
        <v>0</v>
      </c>
    </row>
    <row r="840" spans="1:12" ht="15.75" thickBot="1"/>
    <row r="841" spans="1:12" ht="18.75">
      <c r="A841" s="196" t="s">
        <v>58</v>
      </c>
      <c r="B841" s="65" t="s">
        <v>0</v>
      </c>
      <c r="C841" s="101" t="s">
        <v>58</v>
      </c>
      <c r="D841" s="67"/>
      <c r="E841" s="67"/>
      <c r="F841" s="67"/>
      <c r="G841" s="67"/>
      <c r="H841" s="67"/>
      <c r="I841" s="67"/>
      <c r="J841" s="67"/>
      <c r="K841" s="67"/>
      <c r="L841" s="68"/>
    </row>
    <row r="842" spans="1:12">
      <c r="A842" s="197"/>
      <c r="B842" s="20" t="s">
        <v>82</v>
      </c>
      <c r="C842" s="29" t="s">
        <v>123</v>
      </c>
      <c r="D842" s="22"/>
      <c r="E842" s="22"/>
      <c r="F842" s="22"/>
      <c r="G842" s="22"/>
      <c r="H842" s="22"/>
      <c r="I842" s="22"/>
      <c r="J842" s="22"/>
      <c r="K842" s="22"/>
      <c r="L842" s="69"/>
    </row>
    <row r="843" spans="1:12">
      <c r="A843" s="197"/>
      <c r="B843" s="20" t="s">
        <v>83</v>
      </c>
      <c r="C843" s="29" t="s">
        <v>116</v>
      </c>
      <c r="D843" s="22"/>
      <c r="E843" s="22"/>
      <c r="F843" s="22"/>
      <c r="G843" s="22"/>
      <c r="H843" s="22"/>
      <c r="I843" s="22"/>
      <c r="J843" s="22"/>
      <c r="K843" s="22"/>
      <c r="L843" s="69"/>
    </row>
    <row r="844" spans="1:12">
      <c r="A844" s="197"/>
      <c r="B844" s="20" t="s">
        <v>1</v>
      </c>
      <c r="C844" s="26">
        <v>9404</v>
      </c>
      <c r="D844" s="22"/>
      <c r="E844" s="22"/>
      <c r="F844" s="22"/>
      <c r="G844" s="22"/>
      <c r="H844" s="22"/>
      <c r="I844" s="22"/>
      <c r="J844" s="22"/>
      <c r="K844" s="22"/>
      <c r="L844" s="69"/>
    </row>
    <row r="845" spans="1:12">
      <c r="A845" s="197"/>
      <c r="B845" s="20" t="s">
        <v>84</v>
      </c>
      <c r="C845" s="29" t="s">
        <v>124</v>
      </c>
      <c r="D845" s="22"/>
      <c r="E845" s="22"/>
      <c r="F845" s="22"/>
      <c r="G845" s="22"/>
      <c r="H845" s="22"/>
      <c r="I845" s="22"/>
      <c r="J845" s="22"/>
      <c r="K845" s="22"/>
      <c r="L845" s="69"/>
    </row>
    <row r="846" spans="1:12">
      <c r="A846" s="197"/>
      <c r="B846" s="20" t="s">
        <v>85</v>
      </c>
      <c r="C846" s="26">
        <v>2013</v>
      </c>
      <c r="D846" s="22"/>
      <c r="E846" s="22"/>
      <c r="F846" s="22"/>
      <c r="G846" s="22"/>
      <c r="H846" s="22"/>
      <c r="I846" s="22"/>
      <c r="J846" s="22"/>
      <c r="K846" s="22"/>
      <c r="L846" s="69"/>
    </row>
    <row r="847" spans="1:12">
      <c r="A847" s="197"/>
      <c r="B847" s="18"/>
      <c r="C847" s="24"/>
      <c r="D847" s="24"/>
      <c r="E847" s="24"/>
      <c r="F847" s="24"/>
      <c r="G847" s="24"/>
      <c r="H847" s="24"/>
      <c r="I847" s="24"/>
      <c r="J847" s="24"/>
      <c r="K847" s="24"/>
      <c r="L847" s="70"/>
    </row>
    <row r="848" spans="1:12" ht="75">
      <c r="A848" s="197"/>
      <c r="B848" s="27"/>
      <c r="C848" s="28" t="s">
        <v>100</v>
      </c>
      <c r="D848" s="28" t="s">
        <v>101</v>
      </c>
      <c r="E848" s="28" t="s">
        <v>103</v>
      </c>
      <c r="F848" s="28" t="s">
        <v>104</v>
      </c>
      <c r="G848" s="28" t="s">
        <v>107</v>
      </c>
      <c r="H848" s="28" t="s">
        <v>105</v>
      </c>
      <c r="I848" s="28" t="s">
        <v>102</v>
      </c>
      <c r="J848" s="28" t="s">
        <v>108</v>
      </c>
      <c r="K848" s="28" t="s">
        <v>109</v>
      </c>
      <c r="L848" s="71" t="s">
        <v>106</v>
      </c>
    </row>
    <row r="849" spans="1:13">
      <c r="A849" s="197"/>
      <c r="B849" s="3" t="s">
        <v>87</v>
      </c>
      <c r="C849" s="8">
        <v>130811</v>
      </c>
      <c r="D849" s="13">
        <v>130990</v>
      </c>
      <c r="E849" s="13">
        <f>SUM(D849-C849)</f>
        <v>179</v>
      </c>
      <c r="F849" s="147">
        <v>24.45</v>
      </c>
      <c r="G849" s="14">
        <f>F849/E849*100</f>
        <v>13.659217877094973</v>
      </c>
      <c r="H849" s="14">
        <v>8.6999999999999993</v>
      </c>
      <c r="I849" s="8"/>
      <c r="J849" s="8"/>
      <c r="K849" s="8">
        <f t="shared" ref="K849:K861" si="166">I849+J849</f>
        <v>0</v>
      </c>
      <c r="L849" s="102"/>
    </row>
    <row r="850" spans="1:13">
      <c r="A850" s="197"/>
      <c r="B850" s="3" t="s">
        <v>88</v>
      </c>
      <c r="C850" s="8">
        <f>D849</f>
        <v>130990</v>
      </c>
      <c r="D850" s="13">
        <v>131160</v>
      </c>
      <c r="E850" s="13">
        <f>SUM(D850-C850)</f>
        <v>170</v>
      </c>
      <c r="F850" s="147">
        <v>22</v>
      </c>
      <c r="G850" s="14">
        <f t="shared" ref="G850:G860" si="167">F850/E850*100</f>
        <v>12.941176470588237</v>
      </c>
      <c r="H850" s="14">
        <v>8.6999999999999993</v>
      </c>
      <c r="I850" s="8"/>
      <c r="J850" s="8"/>
      <c r="K850" s="8">
        <f t="shared" si="166"/>
        <v>0</v>
      </c>
      <c r="L850" s="102"/>
    </row>
    <row r="851" spans="1:13">
      <c r="A851" s="197"/>
      <c r="B851" s="3" t="s">
        <v>89</v>
      </c>
      <c r="C851" s="8">
        <f t="shared" ref="C851:C860" si="168">D850</f>
        <v>131160</v>
      </c>
      <c r="D851" s="13">
        <f t="shared" ref="D851:D860" si="169">C851+E851</f>
        <v>131347</v>
      </c>
      <c r="E851" s="13">
        <v>187</v>
      </c>
      <c r="F851" s="147">
        <v>22</v>
      </c>
      <c r="G851" s="14">
        <f t="shared" si="167"/>
        <v>11.76470588235294</v>
      </c>
      <c r="H851" s="14">
        <v>8.6999999999999993</v>
      </c>
      <c r="I851" s="8"/>
      <c r="J851" s="8"/>
      <c r="K851" s="8">
        <f t="shared" si="166"/>
        <v>0</v>
      </c>
      <c r="L851" s="102"/>
    </row>
    <row r="852" spans="1:13">
      <c r="A852" s="197"/>
      <c r="B852" s="3" t="s">
        <v>90</v>
      </c>
      <c r="C852" s="8">
        <f t="shared" si="168"/>
        <v>131347</v>
      </c>
      <c r="D852" s="13">
        <f t="shared" si="169"/>
        <v>131503</v>
      </c>
      <c r="E852" s="13">
        <v>156</v>
      </c>
      <c r="F852" s="147">
        <v>21</v>
      </c>
      <c r="G852" s="14">
        <f t="shared" si="167"/>
        <v>13.461538461538462</v>
      </c>
      <c r="H852" s="14">
        <v>8.6999999999999993</v>
      </c>
      <c r="I852" s="8"/>
      <c r="J852" s="8"/>
      <c r="K852" s="8">
        <f t="shared" si="166"/>
        <v>0</v>
      </c>
      <c r="L852" s="102"/>
    </row>
    <row r="853" spans="1:13">
      <c r="A853" s="197"/>
      <c r="B853" s="3" t="s">
        <v>91</v>
      </c>
      <c r="C853" s="8">
        <f t="shared" si="168"/>
        <v>131503</v>
      </c>
      <c r="D853" s="13">
        <f t="shared" si="169"/>
        <v>131660</v>
      </c>
      <c r="E853" s="13">
        <v>157</v>
      </c>
      <c r="F853" s="147">
        <v>30</v>
      </c>
      <c r="G853" s="14">
        <f t="shared" si="167"/>
        <v>19.108280254777071</v>
      </c>
      <c r="H853" s="14">
        <v>8.6999999999999993</v>
      </c>
      <c r="I853" s="30"/>
      <c r="J853" s="30"/>
      <c r="K853" s="30">
        <f t="shared" si="166"/>
        <v>0</v>
      </c>
      <c r="L853" s="103"/>
    </row>
    <row r="854" spans="1:13">
      <c r="A854" s="197"/>
      <c r="B854" s="3" t="s">
        <v>92</v>
      </c>
      <c r="C854" s="8">
        <f t="shared" si="168"/>
        <v>131660</v>
      </c>
      <c r="D854" s="13">
        <f t="shared" si="169"/>
        <v>131869</v>
      </c>
      <c r="E854" s="13">
        <v>209</v>
      </c>
      <c r="F854" s="147">
        <v>29</v>
      </c>
      <c r="G854" s="14">
        <f t="shared" si="167"/>
        <v>13.875598086124402</v>
      </c>
      <c r="H854" s="14">
        <v>8.6999999999999993</v>
      </c>
      <c r="I854" s="30"/>
      <c r="J854" s="30"/>
      <c r="K854" s="30">
        <f t="shared" si="166"/>
        <v>0</v>
      </c>
      <c r="L854" s="103"/>
    </row>
    <row r="855" spans="1:13">
      <c r="A855" s="197"/>
      <c r="B855" s="3" t="s">
        <v>93</v>
      </c>
      <c r="C855" s="8">
        <f t="shared" si="168"/>
        <v>131869</v>
      </c>
      <c r="D855" s="13">
        <f t="shared" si="169"/>
        <v>132112</v>
      </c>
      <c r="E855" s="13">
        <v>243</v>
      </c>
      <c r="F855" s="147">
        <v>33.130000000000003</v>
      </c>
      <c r="G855" s="14">
        <f t="shared" si="167"/>
        <v>13.633744855967079</v>
      </c>
      <c r="H855" s="14">
        <v>8.6999999999999993</v>
      </c>
      <c r="I855" s="30"/>
      <c r="J855" s="30"/>
      <c r="K855" s="30">
        <f t="shared" si="166"/>
        <v>0</v>
      </c>
      <c r="L855" s="103"/>
    </row>
    <row r="856" spans="1:13">
      <c r="A856" s="197"/>
      <c r="B856" s="3" t="s">
        <v>94</v>
      </c>
      <c r="C856" s="8">
        <f t="shared" si="168"/>
        <v>132112</v>
      </c>
      <c r="D856" s="13">
        <f t="shared" si="169"/>
        <v>132319</v>
      </c>
      <c r="E856" s="13">
        <v>207</v>
      </c>
      <c r="F856" s="147">
        <v>24.51</v>
      </c>
      <c r="G856" s="14">
        <f t="shared" si="167"/>
        <v>11.840579710144929</v>
      </c>
      <c r="H856" s="14">
        <v>8.6999999999999993</v>
      </c>
      <c r="I856" s="30"/>
      <c r="J856" s="30"/>
      <c r="K856" s="30">
        <f t="shared" si="166"/>
        <v>0</v>
      </c>
      <c r="L856" s="103"/>
    </row>
    <row r="857" spans="1:13">
      <c r="A857" s="197"/>
      <c r="B857" s="3" t="s">
        <v>95</v>
      </c>
      <c r="C857" s="8">
        <f t="shared" si="168"/>
        <v>132319</v>
      </c>
      <c r="D857" s="13">
        <f t="shared" si="169"/>
        <v>132515</v>
      </c>
      <c r="E857" s="13">
        <v>196</v>
      </c>
      <c r="F857" s="147">
        <v>26.3</v>
      </c>
      <c r="G857" s="14">
        <f t="shared" si="167"/>
        <v>13.418367346938776</v>
      </c>
      <c r="H857" s="14">
        <v>8.6999999999999993</v>
      </c>
      <c r="I857" s="30"/>
      <c r="J857" s="30"/>
      <c r="K857" s="30">
        <f t="shared" si="166"/>
        <v>0</v>
      </c>
      <c r="L857" s="103"/>
    </row>
    <row r="858" spans="1:13">
      <c r="A858" s="197"/>
      <c r="B858" s="3" t="s">
        <v>96</v>
      </c>
      <c r="C858" s="8">
        <f t="shared" si="168"/>
        <v>132515</v>
      </c>
      <c r="D858" s="13">
        <f t="shared" si="169"/>
        <v>132515</v>
      </c>
      <c r="E858" s="13"/>
      <c r="F858" s="147"/>
      <c r="G858" s="14" t="e">
        <f t="shared" si="167"/>
        <v>#DIV/0!</v>
      </c>
      <c r="H858" s="14">
        <v>8.6999999999999993</v>
      </c>
      <c r="I858" s="30"/>
      <c r="J858" s="30"/>
      <c r="K858" s="30">
        <f t="shared" si="166"/>
        <v>0</v>
      </c>
      <c r="L858" s="103"/>
      <c r="M858" s="1" t="s">
        <v>195</v>
      </c>
    </row>
    <row r="859" spans="1:13">
      <c r="A859" s="197"/>
      <c r="B859" s="3" t="s">
        <v>97</v>
      </c>
      <c r="C859" s="8">
        <f t="shared" si="168"/>
        <v>132515</v>
      </c>
      <c r="D859" s="13">
        <f t="shared" si="169"/>
        <v>132515</v>
      </c>
      <c r="E859" s="13"/>
      <c r="F859" s="147"/>
      <c r="G859" s="14" t="e">
        <f t="shared" si="167"/>
        <v>#DIV/0!</v>
      </c>
      <c r="H859" s="14">
        <v>8.6999999999999993</v>
      </c>
      <c r="I859" s="8"/>
      <c r="J859" s="8"/>
      <c r="K859" s="8">
        <f t="shared" si="166"/>
        <v>0</v>
      </c>
      <c r="L859" s="102"/>
    </row>
    <row r="860" spans="1:13">
      <c r="A860" s="197"/>
      <c r="B860" s="3" t="s">
        <v>98</v>
      </c>
      <c r="C860" s="8">
        <f t="shared" si="168"/>
        <v>132515</v>
      </c>
      <c r="D860" s="13">
        <f t="shared" si="169"/>
        <v>132515</v>
      </c>
      <c r="E860" s="13"/>
      <c r="F860" s="147"/>
      <c r="G860" s="14" t="e">
        <f t="shared" si="167"/>
        <v>#DIV/0!</v>
      </c>
      <c r="H860" s="14">
        <v>8.6999999999999993</v>
      </c>
      <c r="I860" s="8"/>
      <c r="J860" s="8"/>
      <c r="K860" s="8">
        <f t="shared" si="166"/>
        <v>0</v>
      </c>
      <c r="L860" s="102"/>
    </row>
    <row r="861" spans="1:13" ht="15.75" thickBot="1">
      <c r="A861" s="198"/>
      <c r="B861" s="104" t="s">
        <v>99</v>
      </c>
      <c r="C861" s="105"/>
      <c r="D861" s="106"/>
      <c r="E861" s="106">
        <f>SUM(E849:E860)</f>
        <v>1704</v>
      </c>
      <c r="F861" s="106">
        <f>SUM(F849:F860)</f>
        <v>232.39</v>
      </c>
      <c r="G861" s="107">
        <f>F861/E861*100</f>
        <v>13.637910798122066</v>
      </c>
      <c r="H861" s="108">
        <v>8.6999999999999993</v>
      </c>
      <c r="I861" s="105">
        <f>SUM(I849:I860)</f>
        <v>0</v>
      </c>
      <c r="J861" s="105">
        <f>SUM(J849:J860)</f>
        <v>0</v>
      </c>
      <c r="K861" s="105">
        <f t="shared" si="166"/>
        <v>0</v>
      </c>
      <c r="L861" s="109">
        <f>SUM(L849:L860)</f>
        <v>0</v>
      </c>
    </row>
    <row r="862" spans="1:13" ht="15.75" thickBot="1"/>
    <row r="863" spans="1:13" ht="18.75">
      <c r="A863" s="196" t="s">
        <v>59</v>
      </c>
      <c r="B863" s="65" t="s">
        <v>0</v>
      </c>
      <c r="C863" s="101"/>
      <c r="D863" s="67"/>
      <c r="E863" s="67"/>
      <c r="F863" s="67"/>
      <c r="G863" s="67"/>
      <c r="H863" s="67"/>
      <c r="I863" s="67"/>
      <c r="J863" s="67"/>
      <c r="K863" s="67"/>
      <c r="L863" s="68"/>
    </row>
    <row r="864" spans="1:13">
      <c r="A864" s="197"/>
      <c r="B864" s="20" t="s">
        <v>82</v>
      </c>
      <c r="C864" s="29" t="s">
        <v>60</v>
      </c>
      <c r="D864" s="22"/>
      <c r="E864" s="22"/>
      <c r="F864" s="22"/>
      <c r="G864" s="22"/>
      <c r="H864" s="22"/>
      <c r="I864" s="22"/>
      <c r="J864" s="22"/>
      <c r="K864" s="22"/>
      <c r="L864" s="69"/>
    </row>
    <row r="865" spans="1:12">
      <c r="A865" s="197"/>
      <c r="B865" s="20" t="s">
        <v>83</v>
      </c>
      <c r="C865" s="29" t="s">
        <v>116</v>
      </c>
      <c r="D865" s="22"/>
      <c r="E865" s="22"/>
      <c r="F865" s="22"/>
      <c r="G865" s="22"/>
      <c r="H865" s="22"/>
      <c r="I865" s="22"/>
      <c r="J865" s="22"/>
      <c r="K865" s="22"/>
      <c r="L865" s="69"/>
    </row>
    <row r="866" spans="1:12">
      <c r="A866" s="197"/>
      <c r="B866" s="20" t="s">
        <v>1</v>
      </c>
      <c r="C866" s="26">
        <v>9404</v>
      </c>
      <c r="D866" s="22"/>
      <c r="E866" s="22"/>
      <c r="F866" s="22"/>
      <c r="G866" s="22"/>
      <c r="H866" s="22"/>
      <c r="I866" s="22"/>
      <c r="J866" s="22"/>
      <c r="K866" s="22"/>
      <c r="L866" s="69"/>
    </row>
    <row r="867" spans="1:12">
      <c r="A867" s="197"/>
      <c r="B867" s="20" t="s">
        <v>84</v>
      </c>
      <c r="C867" s="29" t="s">
        <v>125</v>
      </c>
      <c r="D867" s="22"/>
      <c r="E867" s="22"/>
      <c r="F867" s="22"/>
      <c r="G867" s="22"/>
      <c r="H867" s="22"/>
      <c r="I867" s="22"/>
      <c r="J867" s="22"/>
      <c r="K867" s="22"/>
      <c r="L867" s="69"/>
    </row>
    <row r="868" spans="1:12">
      <c r="A868" s="197"/>
      <c r="B868" s="20" t="s">
        <v>85</v>
      </c>
      <c r="C868" s="26">
        <v>1984</v>
      </c>
      <c r="D868" s="22"/>
      <c r="E868" s="22"/>
      <c r="F868" s="22"/>
      <c r="G868" s="22"/>
      <c r="H868" s="22"/>
      <c r="I868" s="22"/>
      <c r="J868" s="22"/>
      <c r="K868" s="22"/>
      <c r="L868" s="69"/>
    </row>
    <row r="869" spans="1:12">
      <c r="A869" s="197"/>
      <c r="B869" s="18"/>
      <c r="C869" s="24"/>
      <c r="D869" s="24"/>
      <c r="E869" s="24"/>
      <c r="F869" s="24"/>
      <c r="G869" s="24"/>
      <c r="H869" s="24"/>
      <c r="I869" s="24"/>
      <c r="J869" s="24"/>
      <c r="K869" s="24"/>
      <c r="L869" s="70"/>
    </row>
    <row r="870" spans="1:12" ht="75">
      <c r="A870" s="197"/>
      <c r="B870" s="47"/>
      <c r="C870" s="48" t="s">
        <v>100</v>
      </c>
      <c r="D870" s="48" t="s">
        <v>101</v>
      </c>
      <c r="E870" s="48" t="s">
        <v>136</v>
      </c>
      <c r="F870" s="48" t="s">
        <v>104</v>
      </c>
      <c r="G870" s="48" t="s">
        <v>139</v>
      </c>
      <c r="H870" s="48" t="s">
        <v>105</v>
      </c>
      <c r="I870" s="48" t="s">
        <v>102</v>
      </c>
      <c r="J870" s="48" t="s">
        <v>108</v>
      </c>
      <c r="K870" s="48" t="s">
        <v>109</v>
      </c>
      <c r="L870" s="111" t="s">
        <v>106</v>
      </c>
    </row>
    <row r="871" spans="1:12">
      <c r="A871" s="197"/>
      <c r="B871" s="52" t="s">
        <v>87</v>
      </c>
      <c r="C871" s="30">
        <v>45</v>
      </c>
      <c r="D871" s="53">
        <v>48</v>
      </c>
      <c r="E871" s="53">
        <v>3</v>
      </c>
      <c r="F871" s="154">
        <v>40.01</v>
      </c>
      <c r="G871" s="54">
        <f>F871/E871</f>
        <v>13.336666666666666</v>
      </c>
      <c r="H871" s="61" t="s">
        <v>46</v>
      </c>
      <c r="I871" s="30"/>
      <c r="J871" s="30"/>
      <c r="K871" s="30">
        <f t="shared" ref="K871:K883" si="170">I871+J871</f>
        <v>0</v>
      </c>
      <c r="L871" s="103"/>
    </row>
    <row r="872" spans="1:12">
      <c r="A872" s="197"/>
      <c r="B872" s="52" t="s">
        <v>88</v>
      </c>
      <c r="C872" s="30">
        <f t="shared" ref="C872:C882" si="171">D871</f>
        <v>48</v>
      </c>
      <c r="D872" s="53">
        <f t="shared" ref="D872:D882" si="172">C872+E872</f>
        <v>53</v>
      </c>
      <c r="E872" s="53">
        <v>5</v>
      </c>
      <c r="F872" s="154">
        <v>20</v>
      </c>
      <c r="G872" s="54">
        <f t="shared" ref="G872:G883" si="173">F872/E872</f>
        <v>4</v>
      </c>
      <c r="H872" s="61" t="s">
        <v>46</v>
      </c>
      <c r="I872" s="30"/>
      <c r="J872" s="30"/>
      <c r="K872" s="30">
        <f t="shared" si="170"/>
        <v>0</v>
      </c>
      <c r="L872" s="103"/>
    </row>
    <row r="873" spans="1:12">
      <c r="A873" s="197"/>
      <c r="B873" s="52" t="s">
        <v>89</v>
      </c>
      <c r="C873" s="30">
        <f t="shared" si="171"/>
        <v>53</v>
      </c>
      <c r="D873" s="53">
        <f t="shared" si="172"/>
        <v>60</v>
      </c>
      <c r="E873" s="53">
        <v>7</v>
      </c>
      <c r="F873" s="154">
        <v>30</v>
      </c>
      <c r="G873" s="54">
        <f t="shared" si="173"/>
        <v>4.2857142857142856</v>
      </c>
      <c r="H873" s="61" t="s">
        <v>46</v>
      </c>
      <c r="I873" s="30"/>
      <c r="J873" s="30"/>
      <c r="K873" s="30">
        <f t="shared" si="170"/>
        <v>0</v>
      </c>
      <c r="L873" s="103"/>
    </row>
    <row r="874" spans="1:12">
      <c r="A874" s="197"/>
      <c r="B874" s="52" t="s">
        <v>90</v>
      </c>
      <c r="C874" s="30">
        <f t="shared" si="171"/>
        <v>60</v>
      </c>
      <c r="D874" s="53">
        <f t="shared" si="172"/>
        <v>62</v>
      </c>
      <c r="E874" s="53">
        <v>2</v>
      </c>
      <c r="F874" s="154">
        <v>10.01</v>
      </c>
      <c r="G874" s="54">
        <f t="shared" si="173"/>
        <v>5.0049999999999999</v>
      </c>
      <c r="H874" s="61" t="s">
        <v>46</v>
      </c>
      <c r="I874" s="30"/>
      <c r="J874" s="30"/>
      <c r="K874" s="30">
        <f t="shared" si="170"/>
        <v>0</v>
      </c>
      <c r="L874" s="103"/>
    </row>
    <row r="875" spans="1:12">
      <c r="A875" s="197"/>
      <c r="B875" s="52" t="s">
        <v>91</v>
      </c>
      <c r="C875" s="30">
        <f t="shared" si="171"/>
        <v>62</v>
      </c>
      <c r="D875" s="53">
        <f t="shared" si="172"/>
        <v>65</v>
      </c>
      <c r="E875" s="53">
        <v>3</v>
      </c>
      <c r="F875" s="154">
        <v>15</v>
      </c>
      <c r="G875" s="54">
        <f t="shared" si="173"/>
        <v>5</v>
      </c>
      <c r="H875" s="61" t="s">
        <v>46</v>
      </c>
      <c r="I875" s="30"/>
      <c r="J875" s="30"/>
      <c r="K875" s="30">
        <f t="shared" si="170"/>
        <v>0</v>
      </c>
      <c r="L875" s="103"/>
    </row>
    <row r="876" spans="1:12">
      <c r="A876" s="197"/>
      <c r="B876" s="3" t="s">
        <v>92</v>
      </c>
      <c r="C876" s="30">
        <f t="shared" si="171"/>
        <v>65</v>
      </c>
      <c r="D876" s="13">
        <f t="shared" si="172"/>
        <v>68</v>
      </c>
      <c r="E876" s="53">
        <v>3</v>
      </c>
      <c r="F876" s="147">
        <v>15</v>
      </c>
      <c r="G876" s="14">
        <f t="shared" si="173"/>
        <v>5</v>
      </c>
      <c r="H876" s="61" t="s">
        <v>46</v>
      </c>
      <c r="I876" s="30"/>
      <c r="J876" s="30"/>
      <c r="K876" s="30">
        <f t="shared" si="170"/>
        <v>0</v>
      </c>
      <c r="L876" s="103"/>
    </row>
    <row r="877" spans="1:12">
      <c r="A877" s="197"/>
      <c r="B877" s="3" t="s">
        <v>93</v>
      </c>
      <c r="C877" s="30">
        <f t="shared" si="171"/>
        <v>68</v>
      </c>
      <c r="D877" s="13">
        <f t="shared" si="172"/>
        <v>72</v>
      </c>
      <c r="E877" s="53">
        <v>4</v>
      </c>
      <c r="F877" s="147">
        <v>20.03</v>
      </c>
      <c r="G877" s="14">
        <f t="shared" si="173"/>
        <v>5.0075000000000003</v>
      </c>
      <c r="H877" s="61" t="s">
        <v>46</v>
      </c>
      <c r="I877" s="30"/>
      <c r="J877" s="30">
        <v>41235</v>
      </c>
      <c r="K877" s="30">
        <f t="shared" si="170"/>
        <v>41235</v>
      </c>
      <c r="L877" s="103"/>
    </row>
    <row r="878" spans="1:12">
      <c r="A878" s="197"/>
      <c r="B878" s="3" t="s">
        <v>94</v>
      </c>
      <c r="C878" s="30">
        <f t="shared" si="171"/>
        <v>72</v>
      </c>
      <c r="D878" s="13">
        <f t="shared" si="172"/>
        <v>76</v>
      </c>
      <c r="E878" s="53">
        <v>4</v>
      </c>
      <c r="F878" s="147">
        <v>20</v>
      </c>
      <c r="G878" s="14">
        <f t="shared" si="173"/>
        <v>5</v>
      </c>
      <c r="H878" s="61" t="s">
        <v>46</v>
      </c>
      <c r="I878" s="30"/>
      <c r="J878" s="30"/>
      <c r="K878" s="30">
        <f t="shared" si="170"/>
        <v>0</v>
      </c>
      <c r="L878" s="103"/>
    </row>
    <row r="879" spans="1:12">
      <c r="A879" s="197"/>
      <c r="B879" s="3" t="s">
        <v>95</v>
      </c>
      <c r="C879" s="30">
        <f t="shared" si="171"/>
        <v>76</v>
      </c>
      <c r="D879" s="13">
        <f t="shared" si="172"/>
        <v>81</v>
      </c>
      <c r="E879" s="53">
        <v>5</v>
      </c>
      <c r="F879" s="147">
        <v>25.02</v>
      </c>
      <c r="G879" s="14">
        <f t="shared" si="173"/>
        <v>5.0039999999999996</v>
      </c>
      <c r="H879" s="61" t="s">
        <v>46</v>
      </c>
      <c r="I879" s="30"/>
      <c r="J879" s="30"/>
      <c r="K879" s="30">
        <f t="shared" si="170"/>
        <v>0</v>
      </c>
      <c r="L879" s="103"/>
    </row>
    <row r="880" spans="1:12">
      <c r="A880" s="197"/>
      <c r="B880" s="3" t="s">
        <v>96</v>
      </c>
      <c r="C880" s="30">
        <f t="shared" si="171"/>
        <v>81</v>
      </c>
      <c r="D880" s="13">
        <f t="shared" si="172"/>
        <v>85</v>
      </c>
      <c r="E880" s="53">
        <v>4</v>
      </c>
      <c r="F880" s="147">
        <v>20.010000000000002</v>
      </c>
      <c r="G880" s="14">
        <f t="shared" si="173"/>
        <v>5.0025000000000004</v>
      </c>
      <c r="H880" s="61" t="s">
        <v>46</v>
      </c>
      <c r="I880" s="30"/>
      <c r="J880" s="30"/>
      <c r="K880" s="30">
        <f t="shared" si="170"/>
        <v>0</v>
      </c>
      <c r="L880" s="103"/>
    </row>
    <row r="881" spans="1:12">
      <c r="A881" s="197"/>
      <c r="B881" s="3" t="s">
        <v>97</v>
      </c>
      <c r="C881" s="30">
        <f t="shared" si="171"/>
        <v>85</v>
      </c>
      <c r="D881" s="13">
        <f t="shared" si="172"/>
        <v>88</v>
      </c>
      <c r="E881" s="53">
        <v>3</v>
      </c>
      <c r="F881" s="147">
        <v>15.05</v>
      </c>
      <c r="G881" s="14">
        <f t="shared" si="173"/>
        <v>5.0166666666666666</v>
      </c>
      <c r="H881" s="61" t="s">
        <v>46</v>
      </c>
      <c r="I881" s="8"/>
      <c r="J881" s="8"/>
      <c r="K881" s="8">
        <f t="shared" si="170"/>
        <v>0</v>
      </c>
      <c r="L881" s="102"/>
    </row>
    <row r="882" spans="1:12">
      <c r="A882" s="197"/>
      <c r="B882" s="3" t="s">
        <v>98</v>
      </c>
      <c r="C882" s="30">
        <f t="shared" si="171"/>
        <v>88</v>
      </c>
      <c r="D882" s="13">
        <f t="shared" si="172"/>
        <v>91</v>
      </c>
      <c r="E882" s="53">
        <v>3</v>
      </c>
      <c r="F882" s="147">
        <v>15</v>
      </c>
      <c r="G882" s="14">
        <f t="shared" si="173"/>
        <v>5</v>
      </c>
      <c r="H882" s="61" t="s">
        <v>46</v>
      </c>
      <c r="I882" s="8"/>
      <c r="J882" s="8"/>
      <c r="K882" s="8">
        <f t="shared" si="170"/>
        <v>0</v>
      </c>
      <c r="L882" s="102"/>
    </row>
    <row r="883" spans="1:12" ht="15.75" thickBot="1">
      <c r="A883" s="198"/>
      <c r="B883" s="104" t="s">
        <v>99</v>
      </c>
      <c r="C883" s="105"/>
      <c r="D883" s="106"/>
      <c r="E883" s="106">
        <f>SUM(E871:E882)</f>
        <v>46</v>
      </c>
      <c r="F883" s="106">
        <f>SUM(F871:F882)</f>
        <v>245.13</v>
      </c>
      <c r="G883" s="107">
        <f t="shared" si="173"/>
        <v>5.328913043478261</v>
      </c>
      <c r="H883" s="112" t="s">
        <v>46</v>
      </c>
      <c r="I883" s="105">
        <f>SUM(I871:I882)</f>
        <v>0</v>
      </c>
      <c r="J883" s="105">
        <f>SUM(J871:J882)</f>
        <v>41235</v>
      </c>
      <c r="K883" s="105">
        <f t="shared" si="170"/>
        <v>41235</v>
      </c>
      <c r="L883" s="109">
        <f>SUM(L871:L882)</f>
        <v>0</v>
      </c>
    </row>
    <row r="884" spans="1:12" ht="15.75" thickBot="1"/>
    <row r="885" spans="1:12" ht="18.75">
      <c r="A885" s="196" t="s">
        <v>62</v>
      </c>
      <c r="B885" s="65" t="s">
        <v>0</v>
      </c>
      <c r="C885" s="101" t="s">
        <v>62</v>
      </c>
      <c r="D885" s="67"/>
      <c r="E885" s="67"/>
      <c r="F885" s="67"/>
      <c r="G885" s="67"/>
      <c r="H885" s="67"/>
      <c r="I885" s="67"/>
      <c r="J885" s="67"/>
      <c r="K885" s="67"/>
      <c r="L885" s="68"/>
    </row>
    <row r="886" spans="1:12">
      <c r="A886" s="197"/>
      <c r="B886" s="20" t="s">
        <v>82</v>
      </c>
      <c r="C886" s="29" t="s">
        <v>126</v>
      </c>
      <c r="D886" s="22"/>
      <c r="E886" s="22"/>
      <c r="F886" s="22"/>
      <c r="G886" s="22"/>
      <c r="H886" s="22"/>
      <c r="I886" s="22"/>
      <c r="J886" s="22"/>
      <c r="K886" s="22"/>
      <c r="L886" s="69"/>
    </row>
    <row r="887" spans="1:12">
      <c r="A887" s="197"/>
      <c r="B887" s="20" t="s">
        <v>83</v>
      </c>
      <c r="C887" s="29" t="s">
        <v>116</v>
      </c>
      <c r="D887" s="22"/>
      <c r="E887" s="22"/>
      <c r="F887" s="22"/>
      <c r="G887" s="22"/>
      <c r="H887" s="22"/>
      <c r="I887" s="22"/>
      <c r="J887" s="22"/>
      <c r="K887" s="22"/>
      <c r="L887" s="69"/>
    </row>
    <row r="888" spans="1:12">
      <c r="A888" s="197"/>
      <c r="B888" s="20" t="s">
        <v>1</v>
      </c>
      <c r="C888" s="26">
        <v>9404</v>
      </c>
      <c r="D888" s="22"/>
      <c r="E888" s="22"/>
      <c r="F888" s="22"/>
      <c r="G888" s="22"/>
      <c r="H888" s="22"/>
      <c r="I888" s="22"/>
      <c r="J888" s="22"/>
      <c r="K888" s="22"/>
      <c r="L888" s="69"/>
    </row>
    <row r="889" spans="1:12">
      <c r="A889" s="197"/>
      <c r="B889" s="20" t="s">
        <v>84</v>
      </c>
      <c r="C889" s="29" t="s">
        <v>63</v>
      </c>
      <c r="D889" s="22"/>
      <c r="E889" s="22"/>
      <c r="F889" s="22"/>
      <c r="G889" s="22"/>
      <c r="H889" s="22"/>
      <c r="I889" s="22"/>
      <c r="J889" s="22"/>
      <c r="K889" s="22"/>
      <c r="L889" s="69"/>
    </row>
    <row r="890" spans="1:12">
      <c r="A890" s="197"/>
      <c r="B890" s="20" t="s">
        <v>85</v>
      </c>
      <c r="C890" s="26">
        <v>2009</v>
      </c>
      <c r="D890" s="22"/>
      <c r="E890" s="22"/>
      <c r="F890" s="22"/>
      <c r="G890" s="22"/>
      <c r="H890" s="22"/>
      <c r="I890" s="22"/>
      <c r="J890" s="22"/>
      <c r="K890" s="22"/>
      <c r="L890" s="69"/>
    </row>
    <row r="891" spans="1:12">
      <c r="A891" s="197"/>
      <c r="B891" s="18"/>
      <c r="C891" s="24"/>
      <c r="D891" s="24"/>
      <c r="E891" s="24"/>
      <c r="F891" s="24"/>
      <c r="G891" s="24"/>
      <c r="H891" s="24"/>
      <c r="I891" s="24"/>
      <c r="J891" s="24"/>
      <c r="K891" s="24"/>
      <c r="L891" s="70"/>
    </row>
    <row r="892" spans="1:12" ht="75">
      <c r="A892" s="197"/>
      <c r="B892" s="27"/>
      <c r="C892" s="28" t="s">
        <v>100</v>
      </c>
      <c r="D892" s="28" t="s">
        <v>101</v>
      </c>
      <c r="E892" s="28" t="s">
        <v>103</v>
      </c>
      <c r="F892" s="28" t="s">
        <v>104</v>
      </c>
      <c r="G892" s="28" t="s">
        <v>107</v>
      </c>
      <c r="H892" s="28" t="s">
        <v>105</v>
      </c>
      <c r="I892" s="28" t="s">
        <v>102</v>
      </c>
      <c r="J892" s="28" t="s">
        <v>108</v>
      </c>
      <c r="K892" s="28" t="s">
        <v>109</v>
      </c>
      <c r="L892" s="71" t="s">
        <v>106</v>
      </c>
    </row>
    <row r="893" spans="1:12">
      <c r="A893" s="197"/>
      <c r="B893" s="3" t="s">
        <v>87</v>
      </c>
      <c r="C893" s="8">
        <v>247407</v>
      </c>
      <c r="D893" s="13">
        <f t="shared" ref="D893:D904" si="174">C893+E893</f>
        <v>247980</v>
      </c>
      <c r="E893" s="13">
        <v>573</v>
      </c>
      <c r="F893" s="147">
        <v>42</v>
      </c>
      <c r="G893" s="14">
        <f>F893/E893*100</f>
        <v>7.3298429319371721</v>
      </c>
      <c r="H893" s="14">
        <v>6.4</v>
      </c>
      <c r="I893" s="8"/>
      <c r="J893" s="8"/>
      <c r="K893" s="8">
        <f t="shared" ref="K893:K905" si="175">I893+J893</f>
        <v>0</v>
      </c>
      <c r="L893" s="102"/>
    </row>
    <row r="894" spans="1:12">
      <c r="A894" s="197"/>
      <c r="B894" s="3" t="s">
        <v>88</v>
      </c>
      <c r="C894" s="8">
        <f t="shared" ref="C894:C904" si="176">D893</f>
        <v>247980</v>
      </c>
      <c r="D894" s="13">
        <f t="shared" si="174"/>
        <v>248627</v>
      </c>
      <c r="E894" s="13">
        <v>647</v>
      </c>
      <c r="F894" s="147">
        <v>45</v>
      </c>
      <c r="G894" s="14">
        <f t="shared" ref="G894:G904" si="177">F894/E894*100</f>
        <v>6.9551777434312205</v>
      </c>
      <c r="H894" s="14">
        <v>6.4</v>
      </c>
      <c r="I894" s="8"/>
      <c r="J894" s="8"/>
      <c r="K894" s="8">
        <f t="shared" si="175"/>
        <v>0</v>
      </c>
      <c r="L894" s="102"/>
    </row>
    <row r="895" spans="1:12">
      <c r="A895" s="197"/>
      <c r="B895" s="3" t="s">
        <v>89</v>
      </c>
      <c r="C895" s="8">
        <f t="shared" si="176"/>
        <v>248627</v>
      </c>
      <c r="D895" s="13">
        <f t="shared" si="174"/>
        <v>248930</v>
      </c>
      <c r="E895" s="13">
        <v>303</v>
      </c>
      <c r="F895" s="147">
        <v>24</v>
      </c>
      <c r="G895" s="14">
        <f t="shared" si="177"/>
        <v>7.9207920792079207</v>
      </c>
      <c r="H895" s="14">
        <v>6.4</v>
      </c>
      <c r="I895" s="8"/>
      <c r="J895" s="8">
        <v>2107</v>
      </c>
      <c r="K895" s="8">
        <f t="shared" si="175"/>
        <v>2107</v>
      </c>
      <c r="L895" s="102"/>
    </row>
    <row r="896" spans="1:12">
      <c r="A896" s="197"/>
      <c r="B896" s="3" t="s">
        <v>90</v>
      </c>
      <c r="C896" s="8">
        <f t="shared" si="176"/>
        <v>248930</v>
      </c>
      <c r="D896" s="13">
        <f t="shared" si="174"/>
        <v>249664</v>
      </c>
      <c r="E896" s="13">
        <v>734</v>
      </c>
      <c r="F896" s="147">
        <v>55</v>
      </c>
      <c r="G896" s="14">
        <f t="shared" si="177"/>
        <v>7.493188010899182</v>
      </c>
      <c r="H896" s="14">
        <v>6.4</v>
      </c>
      <c r="I896" s="8"/>
      <c r="J896" s="8"/>
      <c r="K896" s="8">
        <f t="shared" si="175"/>
        <v>0</v>
      </c>
      <c r="L896" s="102"/>
    </row>
    <row r="897" spans="1:12">
      <c r="A897" s="197"/>
      <c r="B897" s="3" t="s">
        <v>91</v>
      </c>
      <c r="C897" s="8">
        <f t="shared" si="176"/>
        <v>249664</v>
      </c>
      <c r="D897" s="13">
        <f t="shared" si="174"/>
        <v>250084</v>
      </c>
      <c r="E897" s="13">
        <v>420</v>
      </c>
      <c r="F897" s="147">
        <v>29</v>
      </c>
      <c r="G897" s="14">
        <f t="shared" si="177"/>
        <v>6.9047619047619051</v>
      </c>
      <c r="H897" s="14">
        <v>6.4</v>
      </c>
      <c r="I897" s="30"/>
      <c r="J897" s="30"/>
      <c r="K897" s="30">
        <f t="shared" si="175"/>
        <v>0</v>
      </c>
      <c r="L897" s="103"/>
    </row>
    <row r="898" spans="1:12">
      <c r="A898" s="197"/>
      <c r="B898" s="3" t="s">
        <v>92</v>
      </c>
      <c r="C898" s="8">
        <f t="shared" si="176"/>
        <v>250084</v>
      </c>
      <c r="D898" s="13">
        <f t="shared" si="174"/>
        <v>250956</v>
      </c>
      <c r="E898" s="13">
        <v>872</v>
      </c>
      <c r="F898" s="147">
        <v>60</v>
      </c>
      <c r="G898" s="14">
        <f t="shared" si="177"/>
        <v>6.8807339449541285</v>
      </c>
      <c r="H898" s="14">
        <v>6.4</v>
      </c>
      <c r="I898" s="30"/>
      <c r="J898" s="30"/>
      <c r="K898" s="30">
        <f t="shared" si="175"/>
        <v>0</v>
      </c>
      <c r="L898" s="103"/>
    </row>
    <row r="899" spans="1:12">
      <c r="A899" s="197"/>
      <c r="B899" s="3" t="s">
        <v>93</v>
      </c>
      <c r="C899" s="8">
        <f t="shared" si="176"/>
        <v>250956</v>
      </c>
      <c r="D899" s="13">
        <f t="shared" si="174"/>
        <v>251452</v>
      </c>
      <c r="E899" s="13">
        <v>496</v>
      </c>
      <c r="F899" s="147">
        <v>35.04</v>
      </c>
      <c r="G899" s="14">
        <f t="shared" si="177"/>
        <v>7.064516129032258</v>
      </c>
      <c r="H899" s="14">
        <v>6.4</v>
      </c>
      <c r="I899" s="30"/>
      <c r="J899" s="30"/>
      <c r="K899" s="30">
        <f t="shared" si="175"/>
        <v>0</v>
      </c>
      <c r="L899" s="103"/>
    </row>
    <row r="900" spans="1:12">
      <c r="A900" s="197"/>
      <c r="B900" s="3" t="s">
        <v>94</v>
      </c>
      <c r="C900" s="8">
        <f t="shared" si="176"/>
        <v>251452</v>
      </c>
      <c r="D900" s="13">
        <f t="shared" si="174"/>
        <v>252122</v>
      </c>
      <c r="E900" s="13">
        <v>670</v>
      </c>
      <c r="F900" s="147">
        <v>50</v>
      </c>
      <c r="G900" s="14">
        <f t="shared" si="177"/>
        <v>7.4626865671641784</v>
      </c>
      <c r="H900" s="14">
        <v>6.4</v>
      </c>
      <c r="I900" s="30"/>
      <c r="J900" s="30"/>
      <c r="K900" s="30">
        <f t="shared" si="175"/>
        <v>0</v>
      </c>
      <c r="L900" s="103"/>
    </row>
    <row r="901" spans="1:12">
      <c r="A901" s="197"/>
      <c r="B901" s="3" t="s">
        <v>95</v>
      </c>
      <c r="C901" s="8">
        <f t="shared" si="176"/>
        <v>252122</v>
      </c>
      <c r="D901" s="13">
        <f t="shared" si="174"/>
        <v>252688</v>
      </c>
      <c r="E901" s="13">
        <v>566</v>
      </c>
      <c r="F901" s="147">
        <v>40</v>
      </c>
      <c r="G901" s="14">
        <f t="shared" si="177"/>
        <v>7.0671378091872796</v>
      </c>
      <c r="H901" s="14">
        <v>6.4</v>
      </c>
      <c r="I901" s="30"/>
      <c r="J901" s="30"/>
      <c r="K901" s="30">
        <f t="shared" si="175"/>
        <v>0</v>
      </c>
      <c r="L901" s="103"/>
    </row>
    <row r="902" spans="1:12">
      <c r="A902" s="197"/>
      <c r="B902" s="3" t="s">
        <v>96</v>
      </c>
      <c r="C902" s="8">
        <f t="shared" si="176"/>
        <v>252688</v>
      </c>
      <c r="D902" s="13">
        <f t="shared" si="174"/>
        <v>253186</v>
      </c>
      <c r="E902" s="13">
        <v>498</v>
      </c>
      <c r="F902" s="147">
        <v>38</v>
      </c>
      <c r="G902" s="14">
        <f t="shared" si="177"/>
        <v>7.6305220883534144</v>
      </c>
      <c r="H902" s="14">
        <v>6.4</v>
      </c>
      <c r="I902" s="30"/>
      <c r="J902" s="30"/>
      <c r="K902" s="30">
        <f t="shared" si="175"/>
        <v>0</v>
      </c>
      <c r="L902" s="103"/>
    </row>
    <row r="903" spans="1:12">
      <c r="A903" s="197"/>
      <c r="B903" s="3" t="s">
        <v>97</v>
      </c>
      <c r="C903" s="8">
        <f t="shared" si="176"/>
        <v>253186</v>
      </c>
      <c r="D903" s="13">
        <f t="shared" si="174"/>
        <v>254203</v>
      </c>
      <c r="E903" s="13">
        <v>1017</v>
      </c>
      <c r="F903" s="147">
        <v>73</v>
      </c>
      <c r="G903" s="14">
        <f t="shared" si="177"/>
        <v>7.1779744346116034</v>
      </c>
      <c r="H903" s="14">
        <v>6.4</v>
      </c>
      <c r="I903" s="8"/>
      <c r="J903" s="8"/>
      <c r="K903" s="8">
        <f t="shared" si="175"/>
        <v>0</v>
      </c>
      <c r="L903" s="102"/>
    </row>
    <row r="904" spans="1:12">
      <c r="A904" s="197"/>
      <c r="B904" s="3" t="s">
        <v>98</v>
      </c>
      <c r="C904" s="8">
        <f t="shared" si="176"/>
        <v>254203</v>
      </c>
      <c r="D904" s="13">
        <f t="shared" si="174"/>
        <v>254418</v>
      </c>
      <c r="E904" s="13">
        <v>215</v>
      </c>
      <c r="F904" s="147">
        <v>23.01</v>
      </c>
      <c r="G904" s="14">
        <f t="shared" si="177"/>
        <v>10.70232558139535</v>
      </c>
      <c r="H904" s="14">
        <v>6.4</v>
      </c>
      <c r="I904" s="8"/>
      <c r="J904" s="8">
        <v>14175</v>
      </c>
      <c r="K904" s="8">
        <f t="shared" si="175"/>
        <v>14175</v>
      </c>
      <c r="L904" s="102"/>
    </row>
    <row r="905" spans="1:12" ht="15.75" thickBot="1">
      <c r="A905" s="198"/>
      <c r="B905" s="104" t="s">
        <v>99</v>
      </c>
      <c r="C905" s="105"/>
      <c r="D905" s="106"/>
      <c r="E905" s="106">
        <f>SUM(E893:E904)</f>
        <v>7011</v>
      </c>
      <c r="F905" s="106">
        <f>SUM(F893:F904)</f>
        <v>514.05000000000007</v>
      </c>
      <c r="G905" s="107">
        <f>F905/E905*100</f>
        <v>7.3320496362858378</v>
      </c>
      <c r="H905" s="108">
        <v>6.4</v>
      </c>
      <c r="I905" s="105">
        <f>SUM(I893:I904)</f>
        <v>0</v>
      </c>
      <c r="J905" s="105">
        <f>SUM(J893:J904)</f>
        <v>16282</v>
      </c>
      <c r="K905" s="105">
        <f t="shared" si="175"/>
        <v>16282</v>
      </c>
      <c r="L905" s="109">
        <f>SUM(L893:L904)</f>
        <v>0</v>
      </c>
    </row>
    <row r="906" spans="1:12" ht="15.75" thickBot="1"/>
    <row r="907" spans="1:12" ht="18.75">
      <c r="A907" s="196" t="s">
        <v>64</v>
      </c>
      <c r="B907" s="65" t="s">
        <v>0</v>
      </c>
      <c r="C907" s="101" t="s">
        <v>64</v>
      </c>
      <c r="D907" s="67"/>
      <c r="E907" s="67"/>
      <c r="F907" s="67"/>
      <c r="G907" s="67"/>
      <c r="H907" s="67"/>
      <c r="I907" s="67"/>
      <c r="J907" s="67"/>
      <c r="K907" s="67"/>
      <c r="L907" s="68"/>
    </row>
    <row r="908" spans="1:12">
      <c r="A908" s="197"/>
      <c r="B908" s="20" t="s">
        <v>82</v>
      </c>
      <c r="C908" s="29" t="s">
        <v>65</v>
      </c>
      <c r="D908" s="22"/>
      <c r="E908" s="22"/>
      <c r="F908" s="22"/>
      <c r="G908" s="22"/>
      <c r="H908" s="22"/>
      <c r="I908" s="22"/>
      <c r="J908" s="22"/>
      <c r="K908" s="22"/>
      <c r="L908" s="69"/>
    </row>
    <row r="909" spans="1:12">
      <c r="A909" s="197"/>
      <c r="B909" s="20" t="s">
        <v>83</v>
      </c>
      <c r="C909" s="29" t="s">
        <v>116</v>
      </c>
      <c r="D909" s="22"/>
      <c r="E909" s="22"/>
      <c r="F909" s="22"/>
      <c r="G909" s="22"/>
      <c r="H909" s="22"/>
      <c r="I909" s="22"/>
      <c r="J909" s="22"/>
      <c r="K909" s="22"/>
      <c r="L909" s="69"/>
    </row>
    <row r="910" spans="1:12">
      <c r="A910" s="197"/>
      <c r="B910" s="20" t="s">
        <v>1</v>
      </c>
      <c r="C910" s="26">
        <v>9404</v>
      </c>
      <c r="D910" s="22"/>
      <c r="E910" s="22"/>
      <c r="F910" s="22"/>
      <c r="G910" s="22"/>
      <c r="H910" s="22"/>
      <c r="I910" s="22"/>
      <c r="J910" s="22"/>
      <c r="K910" s="22"/>
      <c r="L910" s="69"/>
    </row>
    <row r="911" spans="1:12">
      <c r="A911" s="197"/>
      <c r="B911" s="20" t="s">
        <v>84</v>
      </c>
      <c r="C911" s="29" t="s">
        <v>61</v>
      </c>
      <c r="D911" s="22"/>
      <c r="E911" s="22"/>
      <c r="F911" s="22"/>
      <c r="G911" s="22"/>
      <c r="H911" s="22"/>
      <c r="I911" s="22"/>
      <c r="J911" s="22"/>
      <c r="K911" s="22"/>
      <c r="L911" s="69"/>
    </row>
    <row r="912" spans="1:12">
      <c r="A912" s="197"/>
      <c r="B912" s="20" t="s">
        <v>85</v>
      </c>
      <c r="C912" s="26">
        <v>2009</v>
      </c>
      <c r="D912" s="22"/>
      <c r="E912" s="22"/>
      <c r="F912" s="22"/>
      <c r="G912" s="22"/>
      <c r="H912" s="22"/>
      <c r="I912" s="22"/>
      <c r="J912" s="22"/>
      <c r="K912" s="22"/>
      <c r="L912" s="69"/>
    </row>
    <row r="913" spans="1:12">
      <c r="A913" s="197"/>
      <c r="B913" s="18"/>
      <c r="C913" s="24"/>
      <c r="D913" s="24"/>
      <c r="E913" s="24"/>
      <c r="F913" s="24"/>
      <c r="G913" s="24"/>
      <c r="H913" s="24"/>
      <c r="I913" s="24"/>
      <c r="J913" s="24"/>
      <c r="K913" s="24"/>
      <c r="L913" s="70"/>
    </row>
    <row r="914" spans="1:12" ht="75">
      <c r="A914" s="197"/>
      <c r="B914" s="27"/>
      <c r="C914" s="28" t="s">
        <v>100</v>
      </c>
      <c r="D914" s="28" t="s">
        <v>101</v>
      </c>
      <c r="E914" s="28" t="s">
        <v>103</v>
      </c>
      <c r="F914" s="28" t="s">
        <v>104</v>
      </c>
      <c r="G914" s="28" t="s">
        <v>107</v>
      </c>
      <c r="H914" s="28" t="s">
        <v>105</v>
      </c>
      <c r="I914" s="28" t="s">
        <v>102</v>
      </c>
      <c r="J914" s="28" t="s">
        <v>108</v>
      </c>
      <c r="K914" s="28" t="s">
        <v>109</v>
      </c>
      <c r="L914" s="71" t="s">
        <v>106</v>
      </c>
    </row>
    <row r="915" spans="1:12">
      <c r="A915" s="197"/>
      <c r="B915" s="3" t="s">
        <v>87</v>
      </c>
      <c r="C915" s="8">
        <v>68056</v>
      </c>
      <c r="D915" s="13">
        <f t="shared" ref="D915:D926" si="178">C915+E915</f>
        <v>68159</v>
      </c>
      <c r="E915" s="13">
        <v>103</v>
      </c>
      <c r="F915" s="147">
        <v>62</v>
      </c>
      <c r="G915" s="14">
        <f>F915/E915*100</f>
        <v>60.194174757281552</v>
      </c>
      <c r="H915" s="16" t="s">
        <v>46</v>
      </c>
      <c r="I915" s="8"/>
      <c r="J915" s="8">
        <v>1460</v>
      </c>
      <c r="K915" s="8">
        <f t="shared" ref="K915:K927" si="179">I915+J915</f>
        <v>1460</v>
      </c>
      <c r="L915" s="102"/>
    </row>
    <row r="916" spans="1:12">
      <c r="A916" s="197"/>
      <c r="B916" s="3" t="s">
        <v>88</v>
      </c>
      <c r="C916" s="8">
        <f t="shared" ref="C916:C926" si="180">D915</f>
        <v>68159</v>
      </c>
      <c r="D916" s="13">
        <f t="shared" si="178"/>
        <v>68300</v>
      </c>
      <c r="E916" s="13">
        <v>141</v>
      </c>
      <c r="F916" s="147">
        <v>40</v>
      </c>
      <c r="G916" s="14">
        <f t="shared" ref="G916:G926" si="181">F916/E916*100</f>
        <v>28.368794326241137</v>
      </c>
      <c r="H916" s="16" t="s">
        <v>46</v>
      </c>
      <c r="I916" s="8"/>
      <c r="J916" s="8">
        <v>27989</v>
      </c>
      <c r="K916" s="8">
        <f t="shared" si="179"/>
        <v>27989</v>
      </c>
      <c r="L916" s="102"/>
    </row>
    <row r="917" spans="1:12">
      <c r="A917" s="197"/>
      <c r="B917" s="3" t="s">
        <v>89</v>
      </c>
      <c r="C917" s="8">
        <f t="shared" si="180"/>
        <v>68300</v>
      </c>
      <c r="D917" s="13">
        <f t="shared" si="178"/>
        <v>68537</v>
      </c>
      <c r="E917" s="13">
        <v>237</v>
      </c>
      <c r="F917" s="147">
        <v>99</v>
      </c>
      <c r="G917" s="14">
        <f t="shared" si="181"/>
        <v>41.77215189873418</v>
      </c>
      <c r="H917" s="16" t="s">
        <v>46</v>
      </c>
      <c r="I917" s="8"/>
      <c r="J917" s="8"/>
      <c r="K917" s="8">
        <f t="shared" si="179"/>
        <v>0</v>
      </c>
      <c r="L917" s="102"/>
    </row>
    <row r="918" spans="1:12">
      <c r="A918" s="197"/>
      <c r="B918" s="3" t="s">
        <v>90</v>
      </c>
      <c r="C918" s="8">
        <f t="shared" si="180"/>
        <v>68537</v>
      </c>
      <c r="D918" s="13">
        <f t="shared" si="178"/>
        <v>68688</v>
      </c>
      <c r="E918" s="13">
        <v>151</v>
      </c>
      <c r="F918" s="147">
        <v>43.01</v>
      </c>
      <c r="G918" s="14">
        <f t="shared" si="181"/>
        <v>28.483443708609268</v>
      </c>
      <c r="H918" s="16" t="s">
        <v>46</v>
      </c>
      <c r="I918" s="8"/>
      <c r="J918" s="8"/>
      <c r="K918" s="8">
        <f t="shared" si="179"/>
        <v>0</v>
      </c>
      <c r="L918" s="102"/>
    </row>
    <row r="919" spans="1:12">
      <c r="A919" s="197"/>
      <c r="B919" s="3" t="s">
        <v>91</v>
      </c>
      <c r="C919" s="8">
        <f t="shared" si="180"/>
        <v>68688</v>
      </c>
      <c r="D919" s="13">
        <f t="shared" si="178"/>
        <v>68810</v>
      </c>
      <c r="E919" s="13">
        <v>122</v>
      </c>
      <c r="F919" s="147">
        <v>46.01</v>
      </c>
      <c r="G919" s="14">
        <f t="shared" si="181"/>
        <v>37.713114754098356</v>
      </c>
      <c r="H919" s="16" t="s">
        <v>46</v>
      </c>
      <c r="I919" s="30"/>
      <c r="J919" s="30"/>
      <c r="K919" s="30">
        <f t="shared" si="179"/>
        <v>0</v>
      </c>
      <c r="L919" s="103"/>
    </row>
    <row r="920" spans="1:12">
      <c r="A920" s="197"/>
      <c r="B920" s="3" t="s">
        <v>92</v>
      </c>
      <c r="C920" s="8">
        <f t="shared" si="180"/>
        <v>68810</v>
      </c>
      <c r="D920" s="13">
        <f t="shared" si="178"/>
        <v>68939</v>
      </c>
      <c r="E920" s="13">
        <v>129</v>
      </c>
      <c r="F920" s="147">
        <v>38.020000000000003</v>
      </c>
      <c r="G920" s="14">
        <f t="shared" si="181"/>
        <v>29.472868217054266</v>
      </c>
      <c r="H920" s="16" t="s">
        <v>46</v>
      </c>
      <c r="I920" s="30"/>
      <c r="J920" s="30">
        <v>2024</v>
      </c>
      <c r="K920" s="30">
        <f t="shared" si="179"/>
        <v>2024</v>
      </c>
      <c r="L920" s="103"/>
    </row>
    <row r="921" spans="1:12">
      <c r="A921" s="197"/>
      <c r="B921" s="3" t="s">
        <v>93</v>
      </c>
      <c r="C921" s="8">
        <f t="shared" si="180"/>
        <v>68939</v>
      </c>
      <c r="D921" s="13">
        <f t="shared" si="178"/>
        <v>68997</v>
      </c>
      <c r="E921" s="13">
        <v>58</v>
      </c>
      <c r="F921" s="147">
        <v>9</v>
      </c>
      <c r="G921" s="14">
        <f t="shared" si="181"/>
        <v>15.517241379310345</v>
      </c>
      <c r="H921" s="16" t="s">
        <v>46</v>
      </c>
      <c r="I921" s="30"/>
      <c r="J921" s="30"/>
      <c r="K921" s="30">
        <f t="shared" si="179"/>
        <v>0</v>
      </c>
      <c r="L921" s="103"/>
    </row>
    <row r="922" spans="1:12">
      <c r="A922" s="197"/>
      <c r="B922" s="3" t="s">
        <v>94</v>
      </c>
      <c r="C922" s="8">
        <f t="shared" si="180"/>
        <v>68997</v>
      </c>
      <c r="D922" s="13">
        <f t="shared" si="178"/>
        <v>69131</v>
      </c>
      <c r="E922" s="13">
        <v>134</v>
      </c>
      <c r="F922" s="147">
        <v>35</v>
      </c>
      <c r="G922" s="14">
        <f t="shared" si="181"/>
        <v>26.119402985074625</v>
      </c>
      <c r="H922" s="16" t="s">
        <v>46</v>
      </c>
      <c r="I922" s="30"/>
      <c r="J922" s="30"/>
      <c r="K922" s="30">
        <f t="shared" si="179"/>
        <v>0</v>
      </c>
      <c r="L922" s="103"/>
    </row>
    <row r="923" spans="1:12">
      <c r="A923" s="197"/>
      <c r="B923" s="3" t="s">
        <v>95</v>
      </c>
      <c r="C923" s="8">
        <f t="shared" si="180"/>
        <v>69131</v>
      </c>
      <c r="D923" s="13">
        <f t="shared" si="178"/>
        <v>69239</v>
      </c>
      <c r="E923" s="13">
        <v>108</v>
      </c>
      <c r="F923" s="147">
        <v>33.01</v>
      </c>
      <c r="G923" s="14">
        <f t="shared" si="181"/>
        <v>30.56481481481481</v>
      </c>
      <c r="H923" s="16" t="s">
        <v>46</v>
      </c>
      <c r="I923" s="30">
        <v>29757</v>
      </c>
      <c r="J923" s="30"/>
      <c r="K923" s="30">
        <f t="shared" si="179"/>
        <v>29757</v>
      </c>
      <c r="L923" s="103"/>
    </row>
    <row r="924" spans="1:12">
      <c r="A924" s="197"/>
      <c r="B924" s="3" t="s">
        <v>96</v>
      </c>
      <c r="C924" s="8">
        <f t="shared" si="180"/>
        <v>69239</v>
      </c>
      <c r="D924" s="13">
        <f t="shared" si="178"/>
        <v>69316</v>
      </c>
      <c r="E924" s="13">
        <v>77</v>
      </c>
      <c r="F924" s="147">
        <v>22</v>
      </c>
      <c r="G924" s="14">
        <f t="shared" si="181"/>
        <v>28.571428571428569</v>
      </c>
      <c r="H924" s="16" t="s">
        <v>46</v>
      </c>
      <c r="I924" s="30"/>
      <c r="J924" s="30"/>
      <c r="K924" s="30">
        <f t="shared" si="179"/>
        <v>0</v>
      </c>
      <c r="L924" s="103"/>
    </row>
    <row r="925" spans="1:12">
      <c r="A925" s="197"/>
      <c r="B925" s="3" t="s">
        <v>97</v>
      </c>
      <c r="C925" s="8">
        <f t="shared" si="180"/>
        <v>69316</v>
      </c>
      <c r="D925" s="13">
        <f t="shared" si="178"/>
        <v>69475</v>
      </c>
      <c r="E925" s="13">
        <v>159</v>
      </c>
      <c r="F925" s="147">
        <v>63</v>
      </c>
      <c r="G925" s="14">
        <f t="shared" si="181"/>
        <v>39.622641509433961</v>
      </c>
      <c r="H925" s="16" t="s">
        <v>46</v>
      </c>
      <c r="I925" s="8"/>
      <c r="J925" s="8"/>
      <c r="K925" s="8">
        <f t="shared" si="179"/>
        <v>0</v>
      </c>
      <c r="L925" s="102"/>
    </row>
    <row r="926" spans="1:12">
      <c r="A926" s="197"/>
      <c r="B926" s="3" t="s">
        <v>98</v>
      </c>
      <c r="C926" s="8">
        <f t="shared" si="180"/>
        <v>69475</v>
      </c>
      <c r="D926" s="13">
        <f t="shared" si="178"/>
        <v>69693</v>
      </c>
      <c r="E926" s="13">
        <v>218</v>
      </c>
      <c r="F926" s="147">
        <v>88.06</v>
      </c>
      <c r="G926" s="14">
        <f t="shared" si="181"/>
        <v>40.394495412844037</v>
      </c>
      <c r="H926" s="16" t="s">
        <v>46</v>
      </c>
      <c r="I926" s="8"/>
      <c r="J926" s="8"/>
      <c r="K926" s="8">
        <f t="shared" si="179"/>
        <v>0</v>
      </c>
      <c r="L926" s="102"/>
    </row>
    <row r="927" spans="1:12" ht="15.75" thickBot="1">
      <c r="A927" s="198"/>
      <c r="B927" s="104" t="s">
        <v>99</v>
      </c>
      <c r="C927" s="105"/>
      <c r="D927" s="106"/>
      <c r="E927" s="106">
        <f>SUM(E915:E926)</f>
        <v>1637</v>
      </c>
      <c r="F927" s="106">
        <f>SUM(F915:F926)</f>
        <v>578.1099999999999</v>
      </c>
      <c r="G927" s="107">
        <f>F927/E927*100</f>
        <v>35.315210751374458</v>
      </c>
      <c r="H927" s="110" t="s">
        <v>46</v>
      </c>
      <c r="I927" s="105">
        <f>SUM(I915:I926)</f>
        <v>29757</v>
      </c>
      <c r="J927" s="105">
        <f>SUM(J915:J926)</f>
        <v>31473</v>
      </c>
      <c r="K927" s="105">
        <f t="shared" si="179"/>
        <v>61230</v>
      </c>
      <c r="L927" s="109">
        <f>SUM(L915:L926)</f>
        <v>0</v>
      </c>
    </row>
    <row r="928" spans="1:12" ht="15.75" thickBot="1">
      <c r="A928" s="40"/>
      <c r="B928" s="31"/>
      <c r="C928" s="32"/>
      <c r="D928" s="33"/>
      <c r="E928" s="33"/>
      <c r="F928" s="33"/>
      <c r="G928" s="34"/>
      <c r="H928" s="34"/>
      <c r="I928" s="32"/>
      <c r="J928" s="32"/>
      <c r="K928" s="32"/>
      <c r="L928" s="32"/>
    </row>
    <row r="929" spans="1:12" ht="18.75">
      <c r="A929" s="196" t="s">
        <v>128</v>
      </c>
      <c r="B929" s="65" t="s">
        <v>0</v>
      </c>
      <c r="C929" s="101" t="s">
        <v>128</v>
      </c>
      <c r="D929" s="67"/>
      <c r="E929" s="67"/>
      <c r="F929" s="67"/>
      <c r="G929" s="67"/>
      <c r="H929" s="67"/>
      <c r="I929" s="67"/>
      <c r="J929" s="67"/>
      <c r="K929" s="67"/>
      <c r="L929" s="68"/>
    </row>
    <row r="930" spans="1:12">
      <c r="A930" s="197"/>
      <c r="B930" s="20" t="s">
        <v>82</v>
      </c>
      <c r="C930" s="29" t="s">
        <v>129</v>
      </c>
      <c r="D930" s="22"/>
      <c r="E930" s="22"/>
      <c r="F930" s="22"/>
      <c r="G930" s="22"/>
      <c r="H930" s="22"/>
      <c r="I930" s="22"/>
      <c r="J930" s="22"/>
      <c r="K930" s="22"/>
      <c r="L930" s="69"/>
    </row>
    <row r="931" spans="1:12">
      <c r="A931" s="197"/>
      <c r="B931" s="20" t="s">
        <v>83</v>
      </c>
      <c r="C931" s="29" t="s">
        <v>130</v>
      </c>
      <c r="D931" s="22"/>
      <c r="E931" s="22"/>
      <c r="F931" s="22"/>
      <c r="G931" s="22"/>
      <c r="H931" s="22"/>
      <c r="I931" s="22"/>
      <c r="J931" s="22"/>
      <c r="K931" s="22"/>
      <c r="L931" s="69"/>
    </row>
    <row r="932" spans="1:12">
      <c r="A932" s="197"/>
      <c r="B932" s="20" t="s">
        <v>1</v>
      </c>
      <c r="C932" s="26">
        <v>9404</v>
      </c>
      <c r="D932" s="22"/>
      <c r="E932" s="22"/>
      <c r="F932" s="22"/>
      <c r="G932" s="22"/>
      <c r="H932" s="22"/>
      <c r="I932" s="22"/>
      <c r="J932" s="22"/>
      <c r="K932" s="22"/>
      <c r="L932" s="69"/>
    </row>
    <row r="933" spans="1:12">
      <c r="A933" s="197"/>
      <c r="B933" s="20" t="s">
        <v>84</v>
      </c>
      <c r="C933" s="29" t="s">
        <v>42</v>
      </c>
      <c r="D933" s="22"/>
      <c r="E933" s="22"/>
      <c r="F933" s="22"/>
      <c r="G933" s="22"/>
      <c r="H933" s="22"/>
      <c r="I933" s="22"/>
      <c r="J933" s="22"/>
      <c r="K933" s="22"/>
      <c r="L933" s="69"/>
    </row>
    <row r="934" spans="1:12">
      <c r="A934" s="197"/>
      <c r="B934" s="20" t="s">
        <v>85</v>
      </c>
      <c r="C934" s="26">
        <v>2016</v>
      </c>
      <c r="D934" s="22"/>
      <c r="E934" s="22"/>
      <c r="F934" s="22"/>
      <c r="G934" s="22"/>
      <c r="H934" s="22"/>
      <c r="I934" s="22"/>
      <c r="J934" s="22"/>
      <c r="K934" s="22"/>
      <c r="L934" s="69"/>
    </row>
    <row r="935" spans="1:12">
      <c r="A935" s="197"/>
      <c r="B935" s="18"/>
      <c r="C935" s="24"/>
      <c r="D935" s="24"/>
      <c r="E935" s="24"/>
      <c r="F935" s="24"/>
      <c r="G935" s="24"/>
      <c r="H935" s="24"/>
      <c r="I935" s="24"/>
      <c r="J935" s="24"/>
      <c r="K935" s="24"/>
      <c r="L935" s="70"/>
    </row>
    <row r="936" spans="1:12" ht="75">
      <c r="A936" s="197"/>
      <c r="B936" s="27"/>
      <c r="C936" s="28" t="s">
        <v>100</v>
      </c>
      <c r="D936" s="28" t="s">
        <v>101</v>
      </c>
      <c r="E936" s="28" t="s">
        <v>103</v>
      </c>
      <c r="F936" s="28" t="s">
        <v>140</v>
      </c>
      <c r="G936" s="28" t="s">
        <v>141</v>
      </c>
      <c r="H936" s="28" t="s">
        <v>142</v>
      </c>
      <c r="I936" s="28" t="s">
        <v>102</v>
      </c>
      <c r="J936" s="28" t="s">
        <v>108</v>
      </c>
      <c r="K936" s="28" t="s">
        <v>109</v>
      </c>
      <c r="L936" s="71" t="s">
        <v>106</v>
      </c>
    </row>
    <row r="937" spans="1:12">
      <c r="A937" s="197"/>
      <c r="B937" s="3" t="s">
        <v>87</v>
      </c>
      <c r="C937" s="8">
        <v>19919</v>
      </c>
      <c r="D937" s="13">
        <f t="shared" ref="D937:D948" si="182">C937+E937</f>
        <v>20434</v>
      </c>
      <c r="E937" s="13">
        <v>515</v>
      </c>
      <c r="F937" s="147">
        <v>133.30000000000001</v>
      </c>
      <c r="G937" s="14">
        <f>F937/E937*100</f>
        <v>25.88349514563107</v>
      </c>
      <c r="H937" s="16" t="s">
        <v>46</v>
      </c>
      <c r="I937" s="8"/>
      <c r="J937" s="8"/>
      <c r="K937" s="8">
        <f>I937+J937</f>
        <v>0</v>
      </c>
      <c r="L937" s="102"/>
    </row>
    <row r="938" spans="1:12">
      <c r="A938" s="197"/>
      <c r="B938" s="3" t="s">
        <v>88</v>
      </c>
      <c r="C938" s="8">
        <f t="shared" ref="C938:C948" si="183">D937</f>
        <v>20434</v>
      </c>
      <c r="D938" s="13">
        <f t="shared" si="182"/>
        <v>20888</v>
      </c>
      <c r="E938" s="13">
        <v>454</v>
      </c>
      <c r="F938" s="147">
        <v>117.3</v>
      </c>
      <c r="G938" s="14">
        <f t="shared" ref="G938:G948" si="184">F938/E938*100</f>
        <v>25.837004405286347</v>
      </c>
      <c r="H938" s="16" t="s">
        <v>46</v>
      </c>
      <c r="I938" s="8"/>
      <c r="J938" s="8"/>
      <c r="K938" s="8">
        <f t="shared" ref="K938:K948" si="185">I938+J938</f>
        <v>0</v>
      </c>
      <c r="L938" s="102"/>
    </row>
    <row r="939" spans="1:12">
      <c r="A939" s="197"/>
      <c r="B939" s="3" t="s">
        <v>89</v>
      </c>
      <c r="C939" s="8">
        <f t="shared" si="183"/>
        <v>20888</v>
      </c>
      <c r="D939" s="13">
        <f t="shared" si="182"/>
        <v>21363</v>
      </c>
      <c r="E939" s="13">
        <v>475</v>
      </c>
      <c r="F939" s="147">
        <v>122.73</v>
      </c>
      <c r="G939" s="14">
        <f t="shared" si="184"/>
        <v>25.837894736842102</v>
      </c>
      <c r="H939" s="16" t="s">
        <v>46</v>
      </c>
      <c r="I939" s="8"/>
      <c r="J939" s="8"/>
      <c r="K939" s="8">
        <f t="shared" si="185"/>
        <v>0</v>
      </c>
      <c r="L939" s="102"/>
    </row>
    <row r="940" spans="1:12">
      <c r="A940" s="197"/>
      <c r="B940" s="3" t="s">
        <v>90</v>
      </c>
      <c r="C940" s="8">
        <f t="shared" si="183"/>
        <v>21363</v>
      </c>
      <c r="D940" s="13">
        <f t="shared" si="182"/>
        <v>21855</v>
      </c>
      <c r="E940" s="13">
        <v>492</v>
      </c>
      <c r="F940" s="147">
        <v>115</v>
      </c>
      <c r="G940" s="14">
        <f t="shared" si="184"/>
        <v>23.373983739837399</v>
      </c>
      <c r="H940" s="16" t="s">
        <v>46</v>
      </c>
      <c r="I940" s="8"/>
      <c r="J940" s="8"/>
      <c r="K940" s="8">
        <f t="shared" si="185"/>
        <v>0</v>
      </c>
      <c r="L940" s="102"/>
    </row>
    <row r="941" spans="1:12">
      <c r="A941" s="197"/>
      <c r="B941" s="3" t="s">
        <v>91</v>
      </c>
      <c r="C941" s="8">
        <f t="shared" si="183"/>
        <v>21855</v>
      </c>
      <c r="D941" s="13">
        <f t="shared" si="182"/>
        <v>22356</v>
      </c>
      <c r="E941" s="13">
        <v>501</v>
      </c>
      <c r="F941" s="147">
        <v>120.43</v>
      </c>
      <c r="G941" s="14">
        <f t="shared" si="184"/>
        <v>24.037924151696608</v>
      </c>
      <c r="H941" s="16" t="s">
        <v>46</v>
      </c>
      <c r="I941" s="30"/>
      <c r="J941" s="30"/>
      <c r="K941" s="30">
        <f t="shared" si="185"/>
        <v>0</v>
      </c>
      <c r="L941" s="103"/>
    </row>
    <row r="942" spans="1:12">
      <c r="A942" s="197"/>
      <c r="B942" s="3" t="s">
        <v>92</v>
      </c>
      <c r="C942" s="8">
        <f t="shared" si="183"/>
        <v>22356</v>
      </c>
      <c r="D942" s="13">
        <f t="shared" si="182"/>
        <v>22828</v>
      </c>
      <c r="E942" s="13">
        <v>472</v>
      </c>
      <c r="F942" s="147">
        <v>110.95</v>
      </c>
      <c r="G942" s="14">
        <f t="shared" si="184"/>
        <v>23.506355932203391</v>
      </c>
      <c r="H942" s="16" t="s">
        <v>46</v>
      </c>
      <c r="I942" s="30"/>
      <c r="J942" s="30"/>
      <c r="K942" s="30">
        <f t="shared" si="185"/>
        <v>0</v>
      </c>
      <c r="L942" s="103"/>
    </row>
    <row r="943" spans="1:12">
      <c r="A943" s="197"/>
      <c r="B943" s="3" t="s">
        <v>93</v>
      </c>
      <c r="C943" s="8">
        <f t="shared" si="183"/>
        <v>22828</v>
      </c>
      <c r="D943" s="13">
        <f t="shared" si="182"/>
        <v>23345</v>
      </c>
      <c r="E943" s="13">
        <v>517</v>
      </c>
      <c r="F943" s="147">
        <v>97.98</v>
      </c>
      <c r="G943" s="14">
        <f t="shared" si="184"/>
        <v>18.951644100580271</v>
      </c>
      <c r="H943" s="16" t="s">
        <v>46</v>
      </c>
      <c r="I943" s="30"/>
      <c r="J943" s="30"/>
      <c r="K943" s="30">
        <f t="shared" si="185"/>
        <v>0</v>
      </c>
      <c r="L943" s="103"/>
    </row>
    <row r="944" spans="1:12">
      <c r="A944" s="197"/>
      <c r="B944" s="3" t="s">
        <v>94</v>
      </c>
      <c r="C944" s="8">
        <f t="shared" si="183"/>
        <v>23345</v>
      </c>
      <c r="D944" s="13">
        <f t="shared" si="182"/>
        <v>23842</v>
      </c>
      <c r="E944" s="13">
        <v>497</v>
      </c>
      <c r="F944" s="147">
        <v>118.57</v>
      </c>
      <c r="G944" s="14">
        <f t="shared" si="184"/>
        <v>23.857142857142854</v>
      </c>
      <c r="H944" s="16" t="s">
        <v>46</v>
      </c>
      <c r="I944" s="30"/>
      <c r="J944" s="30"/>
      <c r="K944" s="30">
        <f t="shared" si="185"/>
        <v>0</v>
      </c>
      <c r="L944" s="103"/>
    </row>
    <row r="945" spans="1:12">
      <c r="A945" s="197"/>
      <c r="B945" s="3" t="s">
        <v>95</v>
      </c>
      <c r="C945" s="8">
        <f t="shared" si="183"/>
        <v>23842</v>
      </c>
      <c r="D945" s="13">
        <f t="shared" si="182"/>
        <v>24339</v>
      </c>
      <c r="E945" s="13">
        <v>497</v>
      </c>
      <c r="F945" s="147">
        <v>115.61</v>
      </c>
      <c r="G945" s="14">
        <f t="shared" si="184"/>
        <v>23.261569416498993</v>
      </c>
      <c r="H945" s="16" t="s">
        <v>46</v>
      </c>
      <c r="I945" s="30"/>
      <c r="J945" s="30"/>
      <c r="K945" s="30">
        <f t="shared" si="185"/>
        <v>0</v>
      </c>
      <c r="L945" s="103"/>
    </row>
    <row r="946" spans="1:12">
      <c r="A946" s="197"/>
      <c r="B946" s="3" t="s">
        <v>96</v>
      </c>
      <c r="C946" s="8">
        <f t="shared" si="183"/>
        <v>24339</v>
      </c>
      <c r="D946" s="13">
        <f t="shared" si="182"/>
        <v>24858</v>
      </c>
      <c r="E946" s="13">
        <v>519</v>
      </c>
      <c r="F946" s="147">
        <v>116.86</v>
      </c>
      <c r="G946" s="14">
        <f t="shared" si="184"/>
        <v>22.516377649325626</v>
      </c>
      <c r="H946" s="16" t="s">
        <v>46</v>
      </c>
      <c r="I946" s="30">
        <v>20173</v>
      </c>
      <c r="J946" s="30"/>
      <c r="K946" s="30">
        <f t="shared" si="185"/>
        <v>20173</v>
      </c>
      <c r="L946" s="103"/>
    </row>
    <row r="947" spans="1:12">
      <c r="A947" s="197"/>
      <c r="B947" s="3" t="s">
        <v>97</v>
      </c>
      <c r="C947" s="8">
        <f t="shared" si="183"/>
        <v>24858</v>
      </c>
      <c r="D947" s="13">
        <f t="shared" si="182"/>
        <v>25313</v>
      </c>
      <c r="E947" s="13">
        <v>455</v>
      </c>
      <c r="F947" s="147">
        <v>121.1</v>
      </c>
      <c r="G947" s="14">
        <f t="shared" si="184"/>
        <v>26.615384615384613</v>
      </c>
      <c r="H947" s="16" t="s">
        <v>46</v>
      </c>
      <c r="I947" s="8">
        <v>22467</v>
      </c>
      <c r="J947" s="8"/>
      <c r="K947" s="8">
        <f t="shared" si="185"/>
        <v>22467</v>
      </c>
      <c r="L947" s="102"/>
    </row>
    <row r="948" spans="1:12">
      <c r="A948" s="197"/>
      <c r="B948" s="3" t="s">
        <v>98</v>
      </c>
      <c r="C948" s="8">
        <f t="shared" si="183"/>
        <v>25313</v>
      </c>
      <c r="D948" s="13">
        <f t="shared" si="182"/>
        <v>25814</v>
      </c>
      <c r="E948" s="13">
        <v>501</v>
      </c>
      <c r="F948" s="147">
        <v>104.73</v>
      </c>
      <c r="G948" s="14">
        <f t="shared" si="184"/>
        <v>20.904191616766468</v>
      </c>
      <c r="H948" s="16" t="s">
        <v>46</v>
      </c>
      <c r="I948" s="8">
        <v>2550</v>
      </c>
      <c r="J948" s="8"/>
      <c r="K948" s="8">
        <f t="shared" si="185"/>
        <v>2550</v>
      </c>
      <c r="L948" s="102"/>
    </row>
    <row r="949" spans="1:12" ht="15.75" thickBot="1">
      <c r="A949" s="198"/>
      <c r="B949" s="104" t="s">
        <v>99</v>
      </c>
      <c r="C949" s="105"/>
      <c r="D949" s="106"/>
      <c r="E949" s="106">
        <f>SUM(E937:E948)</f>
        <v>5895</v>
      </c>
      <c r="F949" s="106">
        <f>SUM(F937:F948)</f>
        <v>1394.5599999999997</v>
      </c>
      <c r="G949" s="107">
        <f>F949/E949*100</f>
        <v>23.656658184902454</v>
      </c>
      <c r="H949" s="110" t="s">
        <v>46</v>
      </c>
      <c r="I949" s="105">
        <f>SUM(I937:I948)</f>
        <v>45190</v>
      </c>
      <c r="J949" s="105">
        <f>SUM(J937:J948)</f>
        <v>0</v>
      </c>
      <c r="K949" s="105">
        <f>SUM(K937:K948)</f>
        <v>45190</v>
      </c>
      <c r="L949" s="109">
        <f>SUM(L937:L948)</f>
        <v>0</v>
      </c>
    </row>
    <row r="950" spans="1:12" ht="15.75" thickBot="1">
      <c r="A950" s="40"/>
      <c r="B950" s="31"/>
      <c r="C950" s="32"/>
      <c r="D950" s="33"/>
      <c r="E950" s="33"/>
      <c r="F950" s="33"/>
      <c r="G950" s="34"/>
      <c r="H950" s="34"/>
      <c r="I950" s="32"/>
      <c r="J950" s="32"/>
      <c r="K950" s="32"/>
      <c r="L950" s="32"/>
    </row>
    <row r="951" spans="1:12" ht="18.75">
      <c r="A951" s="196" t="s">
        <v>131</v>
      </c>
      <c r="B951" s="65" t="s">
        <v>0</v>
      </c>
      <c r="C951" s="101" t="s">
        <v>131</v>
      </c>
      <c r="D951" s="67"/>
      <c r="E951" s="67"/>
      <c r="F951" s="67"/>
      <c r="G951" s="67"/>
      <c r="H951" s="67"/>
      <c r="I951" s="67"/>
      <c r="J951" s="67"/>
      <c r="K951" s="67"/>
      <c r="L951" s="68"/>
    </row>
    <row r="952" spans="1:12">
      <c r="A952" s="197"/>
      <c r="B952" s="20" t="s">
        <v>82</v>
      </c>
      <c r="C952" s="29" t="s">
        <v>129</v>
      </c>
      <c r="D952" s="22"/>
      <c r="E952" s="22"/>
      <c r="F952" s="22"/>
      <c r="G952" s="22"/>
      <c r="H952" s="22"/>
      <c r="I952" s="22"/>
      <c r="J952" s="22"/>
      <c r="K952" s="22"/>
      <c r="L952" s="69"/>
    </row>
    <row r="953" spans="1:12">
      <c r="A953" s="197"/>
      <c r="B953" s="20" t="s">
        <v>83</v>
      </c>
      <c r="C953" s="29" t="s">
        <v>130</v>
      </c>
      <c r="D953" s="22"/>
      <c r="E953" s="22"/>
      <c r="F953" s="22"/>
      <c r="G953" s="22"/>
      <c r="H953" s="22"/>
      <c r="I953" s="22"/>
      <c r="J953" s="22"/>
      <c r="K953" s="22"/>
      <c r="L953" s="69"/>
    </row>
    <row r="954" spans="1:12">
      <c r="A954" s="197"/>
      <c r="B954" s="20" t="s">
        <v>1</v>
      </c>
      <c r="C954" s="26">
        <v>9404</v>
      </c>
      <c r="D954" s="22"/>
      <c r="E954" s="22"/>
      <c r="F954" s="22"/>
      <c r="G954" s="22"/>
      <c r="H954" s="22"/>
      <c r="I954" s="22"/>
      <c r="J954" s="22"/>
      <c r="K954" s="22"/>
      <c r="L954" s="69"/>
    </row>
    <row r="955" spans="1:12">
      <c r="A955" s="197"/>
      <c r="B955" s="20" t="s">
        <v>84</v>
      </c>
      <c r="C955" s="29" t="s">
        <v>42</v>
      </c>
      <c r="D955" s="22"/>
      <c r="E955" s="22"/>
      <c r="F955" s="22"/>
      <c r="G955" s="22"/>
      <c r="H955" s="22"/>
      <c r="I955" s="22"/>
      <c r="J955" s="22"/>
      <c r="K955" s="22"/>
      <c r="L955" s="69"/>
    </row>
    <row r="956" spans="1:12">
      <c r="A956" s="197"/>
      <c r="B956" s="20" t="s">
        <v>85</v>
      </c>
      <c r="C956" s="26">
        <v>2016</v>
      </c>
      <c r="D956" s="22"/>
      <c r="E956" s="22"/>
      <c r="F956" s="22"/>
      <c r="G956" s="22"/>
      <c r="H956" s="22"/>
      <c r="I956" s="22"/>
      <c r="J956" s="22"/>
      <c r="K956" s="22"/>
      <c r="L956" s="69"/>
    </row>
    <row r="957" spans="1:12">
      <c r="A957" s="197"/>
      <c r="B957" s="18"/>
      <c r="C957" s="24"/>
      <c r="D957" s="24"/>
      <c r="E957" s="24"/>
      <c r="F957" s="24"/>
      <c r="G957" s="24"/>
      <c r="H957" s="24"/>
      <c r="I957" s="24"/>
      <c r="J957" s="24"/>
      <c r="K957" s="24"/>
      <c r="L957" s="70"/>
    </row>
    <row r="958" spans="1:12" ht="75">
      <c r="A958" s="197"/>
      <c r="B958" s="27"/>
      <c r="C958" s="28" t="s">
        <v>100</v>
      </c>
      <c r="D958" s="28" t="s">
        <v>101</v>
      </c>
      <c r="E958" s="28" t="s">
        <v>103</v>
      </c>
      <c r="F958" s="28" t="s">
        <v>140</v>
      </c>
      <c r="G958" s="28" t="s">
        <v>141</v>
      </c>
      <c r="H958" s="28" t="s">
        <v>142</v>
      </c>
      <c r="I958" s="28" t="s">
        <v>102</v>
      </c>
      <c r="J958" s="28" t="s">
        <v>108</v>
      </c>
      <c r="K958" s="28" t="s">
        <v>109</v>
      </c>
      <c r="L958" s="71" t="s">
        <v>106</v>
      </c>
    </row>
    <row r="959" spans="1:12">
      <c r="A959" s="197"/>
      <c r="B959" s="3" t="s">
        <v>87</v>
      </c>
      <c r="C959" s="8">
        <v>22532</v>
      </c>
      <c r="D959" s="13">
        <f t="shared" ref="D959:D970" si="186">C959+E959</f>
        <v>23128</v>
      </c>
      <c r="E959" s="13">
        <v>596</v>
      </c>
      <c r="F959" s="147">
        <v>158.04</v>
      </c>
      <c r="G959" s="14">
        <f>F959/E959*100</f>
        <v>26.516778523489933</v>
      </c>
      <c r="H959" s="16" t="s">
        <v>46</v>
      </c>
      <c r="I959" s="8"/>
      <c r="J959" s="8"/>
      <c r="K959" s="8">
        <f t="shared" ref="K959:K970" si="187">I959+J959</f>
        <v>0</v>
      </c>
      <c r="L959" s="102"/>
    </row>
    <row r="960" spans="1:12">
      <c r="A960" s="197"/>
      <c r="B960" s="3" t="s">
        <v>88</v>
      </c>
      <c r="C960" s="8">
        <f t="shared" ref="C960:C970" si="188">D959</f>
        <v>23128</v>
      </c>
      <c r="D960" s="13">
        <f t="shared" si="186"/>
        <v>23700</v>
      </c>
      <c r="E960" s="13">
        <v>572</v>
      </c>
      <c r="F960" s="147">
        <v>151.03</v>
      </c>
      <c r="G960" s="14">
        <f t="shared" ref="G960:G970" si="189">F960/E960*100</f>
        <v>26.403846153846157</v>
      </c>
      <c r="H960" s="16" t="s">
        <v>46</v>
      </c>
      <c r="I960" s="8"/>
      <c r="J960" s="8"/>
      <c r="K960" s="8">
        <f t="shared" si="187"/>
        <v>0</v>
      </c>
      <c r="L960" s="102"/>
    </row>
    <row r="961" spans="1:12">
      <c r="A961" s="197"/>
      <c r="B961" s="3" t="s">
        <v>89</v>
      </c>
      <c r="C961" s="8">
        <f t="shared" si="188"/>
        <v>23700</v>
      </c>
      <c r="D961" s="13">
        <f t="shared" si="186"/>
        <v>24320</v>
      </c>
      <c r="E961" s="13">
        <v>620</v>
      </c>
      <c r="F961" s="147">
        <v>156.63</v>
      </c>
      <c r="G961" s="14">
        <f t="shared" si="189"/>
        <v>25.262903225806451</v>
      </c>
      <c r="H961" s="16" t="s">
        <v>46</v>
      </c>
      <c r="I961" s="8"/>
      <c r="J961" s="8"/>
      <c r="K961" s="8">
        <f t="shared" si="187"/>
        <v>0</v>
      </c>
      <c r="L961" s="102"/>
    </row>
    <row r="962" spans="1:12">
      <c r="A962" s="197"/>
      <c r="B962" s="3" t="s">
        <v>90</v>
      </c>
      <c r="C962" s="8">
        <f t="shared" si="188"/>
        <v>24320</v>
      </c>
      <c r="D962" s="13">
        <f t="shared" si="186"/>
        <v>24895</v>
      </c>
      <c r="E962" s="13">
        <v>575</v>
      </c>
      <c r="F962" s="147">
        <v>134.52000000000001</v>
      </c>
      <c r="G962" s="14">
        <f t="shared" si="189"/>
        <v>23.394782608695657</v>
      </c>
      <c r="H962" s="16" t="s">
        <v>46</v>
      </c>
      <c r="I962" s="8"/>
      <c r="J962" s="8">
        <v>2495</v>
      </c>
      <c r="K962" s="8">
        <f t="shared" si="187"/>
        <v>2495</v>
      </c>
      <c r="L962" s="102"/>
    </row>
    <row r="963" spans="1:12">
      <c r="A963" s="197"/>
      <c r="B963" s="3" t="s">
        <v>91</v>
      </c>
      <c r="C963" s="8">
        <f t="shared" si="188"/>
        <v>24895</v>
      </c>
      <c r="D963" s="13">
        <f t="shared" si="186"/>
        <v>25500</v>
      </c>
      <c r="E963" s="13">
        <v>605</v>
      </c>
      <c r="F963" s="147">
        <v>152.22</v>
      </c>
      <c r="G963" s="14">
        <f t="shared" si="189"/>
        <v>25.160330578512397</v>
      </c>
      <c r="H963" s="16" t="s">
        <v>46</v>
      </c>
      <c r="I963" s="30"/>
      <c r="J963" s="30"/>
      <c r="K963" s="30">
        <f t="shared" si="187"/>
        <v>0</v>
      </c>
      <c r="L963" s="103"/>
    </row>
    <row r="964" spans="1:12">
      <c r="A964" s="197"/>
      <c r="B964" s="3" t="s">
        <v>92</v>
      </c>
      <c r="C964" s="8">
        <f t="shared" si="188"/>
        <v>25500</v>
      </c>
      <c r="D964" s="13">
        <f t="shared" si="186"/>
        <v>26065</v>
      </c>
      <c r="E964" s="13">
        <v>565</v>
      </c>
      <c r="F964" s="147">
        <v>140.44999999999999</v>
      </c>
      <c r="G964" s="14">
        <f t="shared" si="189"/>
        <v>24.858407079646017</v>
      </c>
      <c r="H964" s="16" t="s">
        <v>46</v>
      </c>
      <c r="I964" s="30"/>
      <c r="J964" s="30"/>
      <c r="K964" s="30">
        <f t="shared" si="187"/>
        <v>0</v>
      </c>
      <c r="L964" s="103"/>
    </row>
    <row r="965" spans="1:12">
      <c r="A965" s="197"/>
      <c r="B965" s="3" t="s">
        <v>93</v>
      </c>
      <c r="C965" s="8">
        <f t="shared" si="188"/>
        <v>26065</v>
      </c>
      <c r="D965" s="13">
        <f t="shared" si="186"/>
        <v>26677</v>
      </c>
      <c r="E965" s="13">
        <v>612</v>
      </c>
      <c r="F965" s="147">
        <v>122.55</v>
      </c>
      <c r="G965" s="14">
        <f t="shared" si="189"/>
        <v>20.024509803921568</v>
      </c>
      <c r="H965" s="16" t="s">
        <v>46</v>
      </c>
      <c r="I965" s="30"/>
      <c r="J965" s="30"/>
      <c r="K965" s="30">
        <f t="shared" si="187"/>
        <v>0</v>
      </c>
      <c r="L965" s="103"/>
    </row>
    <row r="966" spans="1:12">
      <c r="A966" s="197"/>
      <c r="B966" s="3" t="s">
        <v>94</v>
      </c>
      <c r="C966" s="8">
        <f t="shared" si="188"/>
        <v>26677</v>
      </c>
      <c r="D966" s="13">
        <f t="shared" si="186"/>
        <v>27181</v>
      </c>
      <c r="E966" s="13">
        <v>504</v>
      </c>
      <c r="F966" s="147">
        <v>115.03</v>
      </c>
      <c r="G966" s="14">
        <f t="shared" si="189"/>
        <v>22.823412698412699</v>
      </c>
      <c r="H966" s="16" t="s">
        <v>46</v>
      </c>
      <c r="I966" s="30"/>
      <c r="J966" s="30">
        <v>29022</v>
      </c>
      <c r="K966" s="30">
        <f t="shared" si="187"/>
        <v>29022</v>
      </c>
      <c r="L966" s="103"/>
    </row>
    <row r="967" spans="1:12">
      <c r="A967" s="197"/>
      <c r="B967" s="3" t="s">
        <v>95</v>
      </c>
      <c r="C967" s="8">
        <f t="shared" si="188"/>
        <v>27181</v>
      </c>
      <c r="D967" s="13">
        <f t="shared" si="186"/>
        <v>27763</v>
      </c>
      <c r="E967" s="13">
        <v>582</v>
      </c>
      <c r="F967" s="147">
        <v>135.18</v>
      </c>
      <c r="G967" s="14">
        <f t="shared" si="189"/>
        <v>23.226804123711343</v>
      </c>
      <c r="H967" s="16" t="s">
        <v>46</v>
      </c>
      <c r="I967" s="30"/>
      <c r="J967" s="30"/>
      <c r="K967" s="30">
        <f t="shared" si="187"/>
        <v>0</v>
      </c>
      <c r="L967" s="103"/>
    </row>
    <row r="968" spans="1:12">
      <c r="A968" s="197"/>
      <c r="B968" s="3" t="s">
        <v>96</v>
      </c>
      <c r="C968" s="8">
        <f t="shared" si="188"/>
        <v>27763</v>
      </c>
      <c r="D968" s="13">
        <f t="shared" si="186"/>
        <v>28330</v>
      </c>
      <c r="E968" s="13">
        <v>567</v>
      </c>
      <c r="F968" s="147">
        <v>134.18</v>
      </c>
      <c r="G968" s="14">
        <f t="shared" si="189"/>
        <v>23.664902998236332</v>
      </c>
      <c r="H968" s="16" t="s">
        <v>46</v>
      </c>
      <c r="I968" s="30"/>
      <c r="J968" s="30">
        <v>2289</v>
      </c>
      <c r="K968" s="30">
        <f t="shared" si="187"/>
        <v>2289</v>
      </c>
      <c r="L968" s="103"/>
    </row>
    <row r="969" spans="1:12">
      <c r="A969" s="197"/>
      <c r="B969" s="3" t="s">
        <v>97</v>
      </c>
      <c r="C969" s="8">
        <f t="shared" si="188"/>
        <v>28330</v>
      </c>
      <c r="D969" s="13">
        <f t="shared" si="186"/>
        <v>28900</v>
      </c>
      <c r="E969" s="13">
        <v>570</v>
      </c>
      <c r="F969" s="147">
        <v>140.18</v>
      </c>
      <c r="G969" s="14">
        <f t="shared" si="189"/>
        <v>24.592982456140351</v>
      </c>
      <c r="H969" s="16" t="s">
        <v>46</v>
      </c>
      <c r="I969" s="8"/>
      <c r="J969" s="8"/>
      <c r="K969" s="8">
        <f t="shared" si="187"/>
        <v>0</v>
      </c>
      <c r="L969" s="102"/>
    </row>
    <row r="970" spans="1:12">
      <c r="A970" s="197"/>
      <c r="B970" s="3" t="s">
        <v>98</v>
      </c>
      <c r="C970" s="8">
        <f t="shared" si="188"/>
        <v>28900</v>
      </c>
      <c r="D970" s="13">
        <f t="shared" si="186"/>
        <v>29458</v>
      </c>
      <c r="E970" s="13">
        <v>558</v>
      </c>
      <c r="F970" s="147">
        <v>128.94999999999999</v>
      </c>
      <c r="G970" s="14">
        <f t="shared" si="189"/>
        <v>23.109318996415766</v>
      </c>
      <c r="H970" s="16" t="s">
        <v>46</v>
      </c>
      <c r="I970" s="8">
        <v>22802</v>
      </c>
      <c r="J970" s="8">
        <v>15885</v>
      </c>
      <c r="K970" s="8">
        <f t="shared" si="187"/>
        <v>38687</v>
      </c>
      <c r="L970" s="102"/>
    </row>
    <row r="971" spans="1:12" ht="15.75" thickBot="1">
      <c r="A971" s="198"/>
      <c r="B971" s="104" t="s">
        <v>99</v>
      </c>
      <c r="C971" s="105"/>
      <c r="D971" s="106"/>
      <c r="E971" s="106">
        <f>SUM(E959:E970)</f>
        <v>6926</v>
      </c>
      <c r="F971" s="106">
        <f>SUM(F959:F970)</f>
        <v>1668.9600000000003</v>
      </c>
      <c r="G971" s="107">
        <f>F971/E971*100</f>
        <v>24.097025700259895</v>
      </c>
      <c r="H971" s="110" t="s">
        <v>46</v>
      </c>
      <c r="I971" s="105">
        <f>SUM(I959:I970)</f>
        <v>22802</v>
      </c>
      <c r="J971" s="105">
        <f>SUM(J959:J970)</f>
        <v>49691</v>
      </c>
      <c r="K971" s="105">
        <f>SUM(K959:K970)</f>
        <v>72493</v>
      </c>
      <c r="L971" s="109">
        <f>SUM(L959:L970)</f>
        <v>0</v>
      </c>
    </row>
    <row r="972" spans="1:12" ht="15.75" thickBot="1">
      <c r="A972" s="40"/>
      <c r="B972" s="31"/>
      <c r="C972" s="32"/>
      <c r="D972" s="33"/>
      <c r="E972" s="33"/>
      <c r="F972" s="33"/>
      <c r="G972" s="34"/>
      <c r="H972" s="34"/>
      <c r="I972" s="32"/>
      <c r="J972" s="32"/>
      <c r="K972" s="32"/>
      <c r="L972" s="32"/>
    </row>
    <row r="973" spans="1:12" ht="18.75">
      <c r="A973" s="196" t="s">
        <v>132</v>
      </c>
      <c r="B973" s="65" t="s">
        <v>0</v>
      </c>
      <c r="C973" s="101" t="s">
        <v>132</v>
      </c>
      <c r="D973" s="67"/>
      <c r="E973" s="67"/>
      <c r="F973" s="67"/>
      <c r="G973" s="67"/>
      <c r="H973" s="67"/>
      <c r="I973" s="67"/>
      <c r="J973" s="67"/>
      <c r="K973" s="67"/>
      <c r="L973" s="68"/>
    </row>
    <row r="974" spans="1:12">
      <c r="A974" s="197"/>
      <c r="B974" s="20" t="s">
        <v>82</v>
      </c>
      <c r="C974" s="29" t="s">
        <v>129</v>
      </c>
      <c r="D974" s="22"/>
      <c r="E974" s="22"/>
      <c r="F974" s="22"/>
      <c r="G974" s="22"/>
      <c r="H974" s="22"/>
      <c r="I974" s="22"/>
      <c r="J974" s="22"/>
      <c r="K974" s="22"/>
      <c r="L974" s="69"/>
    </row>
    <row r="975" spans="1:12">
      <c r="A975" s="197"/>
      <c r="B975" s="20" t="s">
        <v>83</v>
      </c>
      <c r="C975" s="29" t="s">
        <v>130</v>
      </c>
      <c r="D975" s="22"/>
      <c r="E975" s="22"/>
      <c r="F975" s="22"/>
      <c r="G975" s="22"/>
      <c r="H975" s="22"/>
      <c r="I975" s="22"/>
      <c r="J975" s="22"/>
      <c r="K975" s="22"/>
      <c r="L975" s="69"/>
    </row>
    <row r="976" spans="1:12">
      <c r="A976" s="197"/>
      <c r="B976" s="20" t="s">
        <v>1</v>
      </c>
      <c r="C976" s="26">
        <v>9404</v>
      </c>
      <c r="D976" s="22"/>
      <c r="E976" s="22"/>
      <c r="F976" s="22"/>
      <c r="G976" s="22"/>
      <c r="H976" s="22"/>
      <c r="I976" s="22"/>
      <c r="J976" s="22"/>
      <c r="K976" s="22"/>
      <c r="L976" s="69"/>
    </row>
    <row r="977" spans="1:12">
      <c r="A977" s="197"/>
      <c r="B977" s="20" t="s">
        <v>84</v>
      </c>
      <c r="C977" s="29" t="s">
        <v>42</v>
      </c>
      <c r="D977" s="22"/>
      <c r="E977" s="22"/>
      <c r="F977" s="22"/>
      <c r="G977" s="22"/>
      <c r="H977" s="22"/>
      <c r="I977" s="22"/>
      <c r="J977" s="22"/>
      <c r="K977" s="22"/>
      <c r="L977" s="69"/>
    </row>
    <row r="978" spans="1:12">
      <c r="A978" s="197"/>
      <c r="B978" s="20" t="s">
        <v>85</v>
      </c>
      <c r="C978" s="26">
        <v>2016</v>
      </c>
      <c r="D978" s="22"/>
      <c r="E978" s="22"/>
      <c r="F978" s="22"/>
      <c r="G978" s="22"/>
      <c r="H978" s="22"/>
      <c r="I978" s="22"/>
      <c r="J978" s="22"/>
      <c r="K978" s="22"/>
      <c r="L978" s="69"/>
    </row>
    <row r="979" spans="1:12">
      <c r="A979" s="197"/>
      <c r="B979" s="18"/>
      <c r="C979" s="24"/>
      <c r="D979" s="24"/>
      <c r="E979" s="24"/>
      <c r="F979" s="24"/>
      <c r="G979" s="24"/>
      <c r="H979" s="24"/>
      <c r="I979" s="24"/>
      <c r="J979" s="24"/>
      <c r="K979" s="24"/>
      <c r="L979" s="70"/>
    </row>
    <row r="980" spans="1:12" ht="75">
      <c r="A980" s="197"/>
      <c r="B980" s="27"/>
      <c r="C980" s="28" t="s">
        <v>100</v>
      </c>
      <c r="D980" s="28" t="s">
        <v>101</v>
      </c>
      <c r="E980" s="28" t="s">
        <v>103</v>
      </c>
      <c r="F980" s="28" t="s">
        <v>140</v>
      </c>
      <c r="G980" s="28" t="s">
        <v>141</v>
      </c>
      <c r="H980" s="28" t="s">
        <v>142</v>
      </c>
      <c r="I980" s="28" t="s">
        <v>102</v>
      </c>
      <c r="J980" s="28" t="s">
        <v>108</v>
      </c>
      <c r="K980" s="28" t="s">
        <v>109</v>
      </c>
      <c r="L980" s="71" t="s">
        <v>106</v>
      </c>
    </row>
    <row r="981" spans="1:12">
      <c r="A981" s="197"/>
      <c r="B981" s="3" t="s">
        <v>87</v>
      </c>
      <c r="C981" s="8">
        <v>22643</v>
      </c>
      <c r="D981" s="13">
        <f t="shared" ref="D981:D992" si="190">C981+E981</f>
        <v>23174</v>
      </c>
      <c r="E981" s="13">
        <v>531</v>
      </c>
      <c r="F981" s="147">
        <v>170.29</v>
      </c>
      <c r="G981" s="14">
        <f>F981/E981*100</f>
        <v>32.069679849340865</v>
      </c>
      <c r="H981" s="16" t="s">
        <v>46</v>
      </c>
      <c r="I981" s="8"/>
      <c r="J981" s="8"/>
      <c r="K981" s="8">
        <f t="shared" ref="K981:K992" si="191">I981+J981</f>
        <v>0</v>
      </c>
      <c r="L981" s="102"/>
    </row>
    <row r="982" spans="1:12">
      <c r="A982" s="197"/>
      <c r="B982" s="3" t="s">
        <v>88</v>
      </c>
      <c r="C982" s="8">
        <f t="shared" ref="C982:C992" si="192">D981</f>
        <v>23174</v>
      </c>
      <c r="D982" s="13">
        <f t="shared" si="190"/>
        <v>23618</v>
      </c>
      <c r="E982" s="13">
        <v>444</v>
      </c>
      <c r="F982" s="147">
        <v>126.48</v>
      </c>
      <c r="G982" s="14">
        <f t="shared" ref="G982:G992" si="193">F982/E982*100</f>
        <v>28.486486486486491</v>
      </c>
      <c r="H982" s="16" t="s">
        <v>46</v>
      </c>
      <c r="I982" s="8"/>
      <c r="J982" s="8">
        <v>9576</v>
      </c>
      <c r="K982" s="8">
        <f t="shared" si="191"/>
        <v>9576</v>
      </c>
      <c r="L982" s="102"/>
    </row>
    <row r="983" spans="1:12">
      <c r="A983" s="197"/>
      <c r="B983" s="3" t="s">
        <v>89</v>
      </c>
      <c r="C983" s="8">
        <f t="shared" si="192"/>
        <v>23618</v>
      </c>
      <c r="D983" s="13">
        <f t="shared" si="190"/>
        <v>24093</v>
      </c>
      <c r="E983" s="13">
        <v>475</v>
      </c>
      <c r="F983" s="147">
        <v>135.9</v>
      </c>
      <c r="G983" s="14">
        <f t="shared" si="193"/>
        <v>28.610526315789475</v>
      </c>
      <c r="H983" s="16" t="s">
        <v>46</v>
      </c>
      <c r="I983" s="8"/>
      <c r="J983" s="8">
        <v>7866</v>
      </c>
      <c r="K983" s="8">
        <f t="shared" si="191"/>
        <v>7866</v>
      </c>
      <c r="L983" s="102"/>
    </row>
    <row r="984" spans="1:12">
      <c r="A984" s="197"/>
      <c r="B984" s="3" t="s">
        <v>90</v>
      </c>
      <c r="C984" s="8">
        <f t="shared" si="192"/>
        <v>24093</v>
      </c>
      <c r="D984" s="13">
        <f t="shared" si="190"/>
        <v>24599</v>
      </c>
      <c r="E984" s="13">
        <v>506</v>
      </c>
      <c r="F984" s="147">
        <v>133.27000000000001</v>
      </c>
      <c r="G984" s="14">
        <f t="shared" si="193"/>
        <v>26.337944664031621</v>
      </c>
      <c r="H984" s="16" t="s">
        <v>46</v>
      </c>
      <c r="I984" s="8"/>
      <c r="J984" s="8"/>
      <c r="K984" s="8">
        <f t="shared" si="191"/>
        <v>0</v>
      </c>
      <c r="L984" s="102"/>
    </row>
    <row r="985" spans="1:12">
      <c r="A985" s="197"/>
      <c r="B985" s="3" t="s">
        <v>91</v>
      </c>
      <c r="C985" s="8">
        <f t="shared" si="192"/>
        <v>24599</v>
      </c>
      <c r="D985" s="13">
        <f t="shared" si="190"/>
        <v>25162</v>
      </c>
      <c r="E985" s="13">
        <v>563</v>
      </c>
      <c r="F985" s="147">
        <v>147.25</v>
      </c>
      <c r="G985" s="14">
        <f t="shared" si="193"/>
        <v>26.154529307282417</v>
      </c>
      <c r="H985" s="16" t="s">
        <v>46</v>
      </c>
      <c r="I985" s="30"/>
      <c r="J985" s="30"/>
      <c r="K985" s="30">
        <f t="shared" si="191"/>
        <v>0</v>
      </c>
      <c r="L985" s="103"/>
    </row>
    <row r="986" spans="1:12">
      <c r="A986" s="197"/>
      <c r="B986" s="3" t="s">
        <v>92</v>
      </c>
      <c r="C986" s="8">
        <f t="shared" si="192"/>
        <v>25162</v>
      </c>
      <c r="D986" s="13">
        <f t="shared" si="190"/>
        <v>25693</v>
      </c>
      <c r="E986" s="13">
        <v>531</v>
      </c>
      <c r="F986" s="147">
        <v>132.93</v>
      </c>
      <c r="G986" s="54">
        <f t="shared" si="193"/>
        <v>25.033898305084744</v>
      </c>
      <c r="H986" s="16" t="s">
        <v>46</v>
      </c>
      <c r="I986" s="30"/>
      <c r="J986" s="30"/>
      <c r="K986" s="30">
        <f t="shared" si="191"/>
        <v>0</v>
      </c>
      <c r="L986" s="103"/>
    </row>
    <row r="987" spans="1:12">
      <c r="A987" s="197"/>
      <c r="B987" s="3" t="s">
        <v>93</v>
      </c>
      <c r="C987" s="8">
        <f t="shared" si="192"/>
        <v>25693</v>
      </c>
      <c r="D987" s="13">
        <f t="shared" si="190"/>
        <v>26240</v>
      </c>
      <c r="E987" s="13">
        <v>547</v>
      </c>
      <c r="F987" s="147">
        <v>127.83</v>
      </c>
      <c r="G987" s="14">
        <f t="shared" si="193"/>
        <v>23.369287020109688</v>
      </c>
      <c r="H987" s="16" t="s">
        <v>46</v>
      </c>
      <c r="I987" s="30"/>
      <c r="J987" s="30">
        <v>8953</v>
      </c>
      <c r="K987" s="30">
        <f t="shared" si="191"/>
        <v>8953</v>
      </c>
      <c r="L987" s="103"/>
    </row>
    <row r="988" spans="1:12">
      <c r="A988" s="197"/>
      <c r="B988" s="3" t="s">
        <v>94</v>
      </c>
      <c r="C988" s="8">
        <f t="shared" si="192"/>
        <v>26240</v>
      </c>
      <c r="D988" s="13">
        <f t="shared" si="190"/>
        <v>26815</v>
      </c>
      <c r="E988" s="13">
        <v>575</v>
      </c>
      <c r="F988" s="147">
        <v>139.56</v>
      </c>
      <c r="G988" s="14">
        <f t="shared" si="193"/>
        <v>24.271304347826085</v>
      </c>
      <c r="H988" s="16" t="s">
        <v>46</v>
      </c>
      <c r="I988" s="30"/>
      <c r="J988" s="30"/>
      <c r="K988" s="30">
        <f t="shared" si="191"/>
        <v>0</v>
      </c>
      <c r="L988" s="103"/>
    </row>
    <row r="989" spans="1:12">
      <c r="A989" s="197"/>
      <c r="B989" s="3" t="s">
        <v>95</v>
      </c>
      <c r="C989" s="8">
        <f t="shared" si="192"/>
        <v>26815</v>
      </c>
      <c r="D989" s="13">
        <f t="shared" si="190"/>
        <v>27364</v>
      </c>
      <c r="E989" s="13">
        <v>549</v>
      </c>
      <c r="F989" s="147">
        <v>137.56</v>
      </c>
      <c r="G989" s="14">
        <f t="shared" si="193"/>
        <v>25.056466302367941</v>
      </c>
      <c r="H989" s="16" t="s">
        <v>46</v>
      </c>
      <c r="I989" s="30"/>
      <c r="J989" s="30"/>
      <c r="K989" s="30">
        <f t="shared" si="191"/>
        <v>0</v>
      </c>
      <c r="L989" s="103"/>
    </row>
    <row r="990" spans="1:12">
      <c r="A990" s="197"/>
      <c r="B990" s="3" t="s">
        <v>96</v>
      </c>
      <c r="C990" s="8">
        <f t="shared" si="192"/>
        <v>27364</v>
      </c>
      <c r="D990" s="13">
        <f t="shared" si="190"/>
        <v>27967</v>
      </c>
      <c r="E990" s="13">
        <v>603</v>
      </c>
      <c r="F990" s="147">
        <v>150.66</v>
      </c>
      <c r="G990" s="14">
        <f t="shared" si="193"/>
        <v>24.985074626865671</v>
      </c>
      <c r="H990" s="16" t="s">
        <v>46</v>
      </c>
      <c r="I990" s="30"/>
      <c r="J990" s="30"/>
      <c r="K990" s="30">
        <f t="shared" si="191"/>
        <v>0</v>
      </c>
      <c r="L990" s="103"/>
    </row>
    <row r="991" spans="1:12">
      <c r="A991" s="197"/>
      <c r="B991" s="3" t="s">
        <v>97</v>
      </c>
      <c r="C991" s="8">
        <f t="shared" si="192"/>
        <v>27967</v>
      </c>
      <c r="D991" s="13">
        <f t="shared" si="190"/>
        <v>28480</v>
      </c>
      <c r="E991" s="13">
        <v>513</v>
      </c>
      <c r="F991" s="147">
        <v>145.49</v>
      </c>
      <c r="G991" s="14">
        <f t="shared" si="193"/>
        <v>28.360623781676413</v>
      </c>
      <c r="H991" s="16" t="s">
        <v>46</v>
      </c>
      <c r="I991" s="8">
        <v>7566</v>
      </c>
      <c r="J991" s="8"/>
      <c r="K991" s="8">
        <f t="shared" si="191"/>
        <v>7566</v>
      </c>
      <c r="L991" s="102"/>
    </row>
    <row r="992" spans="1:12">
      <c r="A992" s="197"/>
      <c r="B992" s="3" t="s">
        <v>98</v>
      </c>
      <c r="C992" s="8">
        <f t="shared" si="192"/>
        <v>28480</v>
      </c>
      <c r="D992" s="13">
        <f t="shared" si="190"/>
        <v>28940</v>
      </c>
      <c r="E992" s="13">
        <v>460</v>
      </c>
      <c r="F992" s="147">
        <v>124.36</v>
      </c>
      <c r="G992" s="14">
        <f t="shared" si="193"/>
        <v>27.03478260869565</v>
      </c>
      <c r="H992" s="16" t="s">
        <v>46</v>
      </c>
      <c r="I992" s="8"/>
      <c r="J992" s="8">
        <v>34425</v>
      </c>
      <c r="K992" s="8">
        <f t="shared" si="191"/>
        <v>34425</v>
      </c>
      <c r="L992" s="102"/>
    </row>
    <row r="993" spans="1:12" ht="15.75" thickBot="1">
      <c r="A993" s="198"/>
      <c r="B993" s="104" t="s">
        <v>99</v>
      </c>
      <c r="C993" s="105"/>
      <c r="D993" s="106"/>
      <c r="E993" s="106">
        <f>SUM(E981:E992)</f>
        <v>6297</v>
      </c>
      <c r="F993" s="106">
        <f>SUM(F981:F992)</f>
        <v>1671.58</v>
      </c>
      <c r="G993" s="107">
        <f>F993/E993*100</f>
        <v>26.545656661902495</v>
      </c>
      <c r="H993" s="110" t="s">
        <v>46</v>
      </c>
      <c r="I993" s="105">
        <f>SUM(I981:I992)</f>
        <v>7566</v>
      </c>
      <c r="J993" s="105">
        <f>SUM(J981:J992)</f>
        <v>60820</v>
      </c>
      <c r="K993" s="105">
        <f>SUM(K981:K992)</f>
        <v>68386</v>
      </c>
      <c r="L993" s="109">
        <f>SUM(L981:L992)</f>
        <v>0</v>
      </c>
    </row>
    <row r="994" spans="1:12">
      <c r="A994" s="40"/>
      <c r="B994" s="31"/>
      <c r="C994" s="32"/>
      <c r="D994" s="33"/>
      <c r="E994" s="33"/>
      <c r="F994" s="33"/>
      <c r="G994" s="34"/>
      <c r="H994" s="34"/>
      <c r="I994" s="32"/>
      <c r="J994" s="32"/>
      <c r="K994" s="32"/>
      <c r="L994" s="32"/>
    </row>
    <row r="995" spans="1:12" ht="15.75" thickBot="1">
      <c r="A995" s="40"/>
      <c r="B995" s="31"/>
      <c r="C995" s="32"/>
      <c r="D995" s="33"/>
      <c r="E995" s="33"/>
      <c r="F995" s="33"/>
      <c r="G995" s="34"/>
      <c r="H995" s="34"/>
      <c r="I995" s="32"/>
      <c r="J995" s="32"/>
      <c r="K995" s="32"/>
      <c r="L995" s="32"/>
    </row>
    <row r="996" spans="1:12" ht="18.75">
      <c r="A996" s="196" t="s">
        <v>66</v>
      </c>
      <c r="B996" s="65" t="s">
        <v>0</v>
      </c>
      <c r="C996" s="101" t="s">
        <v>66</v>
      </c>
      <c r="D996" s="67"/>
      <c r="E996" s="67"/>
      <c r="F996" s="67"/>
      <c r="G996" s="67"/>
      <c r="H996" s="67"/>
      <c r="I996" s="67"/>
      <c r="J996" s="67"/>
      <c r="K996" s="67"/>
      <c r="L996" s="68"/>
    </row>
    <row r="997" spans="1:12">
      <c r="A997" s="197"/>
      <c r="B997" s="20" t="s">
        <v>82</v>
      </c>
      <c r="C997" s="29" t="s">
        <v>127</v>
      </c>
      <c r="D997" s="22"/>
      <c r="E997" s="22"/>
      <c r="F997" s="22"/>
      <c r="G997" s="22"/>
      <c r="H997" s="22"/>
      <c r="I997" s="22"/>
      <c r="J997" s="22"/>
      <c r="K997" s="22"/>
      <c r="L997" s="69"/>
    </row>
    <row r="998" spans="1:12">
      <c r="A998" s="197"/>
      <c r="B998" s="20" t="s">
        <v>83</v>
      </c>
      <c r="C998" s="29" t="s">
        <v>116</v>
      </c>
      <c r="D998" s="22"/>
      <c r="E998" s="22"/>
      <c r="F998" s="22"/>
      <c r="G998" s="22"/>
      <c r="H998" s="22"/>
      <c r="I998" s="22"/>
      <c r="J998" s="22"/>
      <c r="K998" s="22"/>
      <c r="L998" s="69"/>
    </row>
    <row r="999" spans="1:12">
      <c r="A999" s="197"/>
      <c r="B999" s="20" t="s">
        <v>1</v>
      </c>
      <c r="C999" s="26">
        <v>9404</v>
      </c>
      <c r="D999" s="22"/>
      <c r="E999" s="22"/>
      <c r="F999" s="22"/>
      <c r="G999" s="22"/>
      <c r="H999" s="22"/>
      <c r="I999" s="22"/>
      <c r="J999" s="22"/>
      <c r="K999" s="22"/>
      <c r="L999" s="69"/>
    </row>
    <row r="1000" spans="1:12">
      <c r="A1000" s="197"/>
      <c r="B1000" s="20" t="s">
        <v>84</v>
      </c>
      <c r="C1000" s="29" t="s">
        <v>67</v>
      </c>
      <c r="D1000" s="22"/>
      <c r="E1000" s="22"/>
      <c r="F1000" s="22"/>
      <c r="G1000" s="22"/>
      <c r="H1000" s="22"/>
      <c r="I1000" s="22"/>
      <c r="J1000" s="22"/>
      <c r="K1000" s="22"/>
      <c r="L1000" s="69"/>
    </row>
    <row r="1001" spans="1:12">
      <c r="A1001" s="197"/>
      <c r="B1001" s="20" t="s">
        <v>85</v>
      </c>
      <c r="C1001" s="26">
        <v>1988</v>
      </c>
      <c r="D1001" s="22"/>
      <c r="E1001" s="22"/>
      <c r="F1001" s="22"/>
      <c r="G1001" s="22"/>
      <c r="H1001" s="22"/>
      <c r="I1001" s="22"/>
      <c r="J1001" s="22"/>
      <c r="K1001" s="22"/>
      <c r="L1001" s="69"/>
    </row>
    <row r="1002" spans="1:12">
      <c r="A1002" s="197"/>
      <c r="B1002" s="18"/>
      <c r="C1002" s="24"/>
      <c r="D1002" s="24"/>
      <c r="E1002" s="24"/>
      <c r="F1002" s="24"/>
      <c r="G1002" s="24"/>
      <c r="H1002" s="24"/>
      <c r="I1002" s="24"/>
      <c r="J1002" s="24"/>
      <c r="K1002" s="24"/>
      <c r="L1002" s="70"/>
    </row>
    <row r="1003" spans="1:12" ht="75">
      <c r="A1003" s="197"/>
      <c r="B1003" s="27"/>
      <c r="C1003" s="28" t="s">
        <v>100</v>
      </c>
      <c r="D1003" s="28" t="s">
        <v>101</v>
      </c>
      <c r="E1003" s="28" t="s">
        <v>136</v>
      </c>
      <c r="F1003" s="28" t="s">
        <v>104</v>
      </c>
      <c r="G1003" s="28" t="s">
        <v>139</v>
      </c>
      <c r="H1003" s="28" t="s">
        <v>105</v>
      </c>
      <c r="I1003" s="28" t="s">
        <v>102</v>
      </c>
      <c r="J1003" s="28" t="s">
        <v>108</v>
      </c>
      <c r="K1003" s="28" t="s">
        <v>109</v>
      </c>
      <c r="L1003" s="71" t="s">
        <v>106</v>
      </c>
    </row>
    <row r="1004" spans="1:12">
      <c r="A1004" s="197"/>
      <c r="B1004" s="3" t="s">
        <v>87</v>
      </c>
      <c r="C1004" s="8">
        <v>3991</v>
      </c>
      <c r="D1004" s="13">
        <f t="shared" ref="D1004:D1015" si="194">C1004+E1004</f>
        <v>3994</v>
      </c>
      <c r="E1004" s="13">
        <v>3</v>
      </c>
      <c r="F1004" s="147">
        <v>9</v>
      </c>
      <c r="G1004" s="14">
        <f>F1004/E1004</f>
        <v>3</v>
      </c>
      <c r="H1004" s="14">
        <v>25</v>
      </c>
      <c r="I1004" s="8"/>
      <c r="J1004" s="8"/>
      <c r="K1004" s="8">
        <f t="shared" ref="K1004:K1016" si="195">I1004+J1004</f>
        <v>0</v>
      </c>
      <c r="L1004" s="102"/>
    </row>
    <row r="1005" spans="1:12">
      <c r="A1005" s="197"/>
      <c r="B1005" s="3" t="s">
        <v>88</v>
      </c>
      <c r="C1005" s="8">
        <f t="shared" ref="C1005:C1015" si="196">D1004</f>
        <v>3994</v>
      </c>
      <c r="D1005" s="13">
        <f t="shared" si="194"/>
        <v>3995</v>
      </c>
      <c r="E1005" s="13">
        <v>1</v>
      </c>
      <c r="F1005" s="147">
        <v>2</v>
      </c>
      <c r="G1005" s="14">
        <f t="shared" ref="G1005:G1016" si="197">F1005/E1005</f>
        <v>2</v>
      </c>
      <c r="H1005" s="14">
        <v>25</v>
      </c>
      <c r="I1005" s="8"/>
      <c r="J1005" s="8"/>
      <c r="K1005" s="8">
        <f t="shared" si="195"/>
        <v>0</v>
      </c>
      <c r="L1005" s="102"/>
    </row>
    <row r="1006" spans="1:12">
      <c r="A1006" s="197"/>
      <c r="B1006" s="3" t="s">
        <v>89</v>
      </c>
      <c r="C1006" s="8">
        <f t="shared" si="196"/>
        <v>3995</v>
      </c>
      <c r="D1006" s="13">
        <f t="shared" si="194"/>
        <v>3995</v>
      </c>
      <c r="E1006" s="13"/>
      <c r="F1006" s="147"/>
      <c r="G1006" s="14" t="e">
        <f t="shared" si="197"/>
        <v>#DIV/0!</v>
      </c>
      <c r="H1006" s="14">
        <v>25</v>
      </c>
      <c r="I1006" s="8"/>
      <c r="J1006" s="8"/>
      <c r="K1006" s="8">
        <f t="shared" si="195"/>
        <v>0</v>
      </c>
      <c r="L1006" s="102"/>
    </row>
    <row r="1007" spans="1:12">
      <c r="A1007" s="197"/>
      <c r="B1007" s="3" t="s">
        <v>90</v>
      </c>
      <c r="C1007" s="8">
        <f t="shared" si="196"/>
        <v>3995</v>
      </c>
      <c r="D1007" s="13">
        <f t="shared" si="194"/>
        <v>3995</v>
      </c>
      <c r="E1007" s="13"/>
      <c r="F1007" s="147"/>
      <c r="G1007" s="14" t="e">
        <f t="shared" si="197"/>
        <v>#DIV/0!</v>
      </c>
      <c r="H1007" s="14">
        <v>25</v>
      </c>
      <c r="I1007" s="8"/>
      <c r="J1007" s="8"/>
      <c r="K1007" s="8">
        <f t="shared" si="195"/>
        <v>0</v>
      </c>
      <c r="L1007" s="102"/>
    </row>
    <row r="1008" spans="1:12">
      <c r="A1008" s="197"/>
      <c r="B1008" s="3" t="s">
        <v>91</v>
      </c>
      <c r="C1008" s="8">
        <f t="shared" si="196"/>
        <v>3995</v>
      </c>
      <c r="D1008" s="13">
        <f t="shared" si="194"/>
        <v>3995</v>
      </c>
      <c r="E1008" s="13"/>
      <c r="F1008" s="147"/>
      <c r="G1008" s="14" t="e">
        <f t="shared" si="197"/>
        <v>#DIV/0!</v>
      </c>
      <c r="H1008" s="14">
        <v>25</v>
      </c>
      <c r="I1008" s="30"/>
      <c r="J1008" s="30"/>
      <c r="K1008" s="30">
        <f t="shared" si="195"/>
        <v>0</v>
      </c>
      <c r="L1008" s="103"/>
    </row>
    <row r="1009" spans="1:12">
      <c r="A1009" s="197"/>
      <c r="B1009" s="3" t="s">
        <v>92</v>
      </c>
      <c r="C1009" s="8">
        <f t="shared" si="196"/>
        <v>3995</v>
      </c>
      <c r="D1009" s="13">
        <f t="shared" si="194"/>
        <v>3995</v>
      </c>
      <c r="E1009" s="13"/>
      <c r="F1009" s="147"/>
      <c r="G1009" s="14" t="e">
        <f t="shared" si="197"/>
        <v>#DIV/0!</v>
      </c>
      <c r="H1009" s="14">
        <v>25</v>
      </c>
      <c r="I1009" s="30"/>
      <c r="J1009" s="30"/>
      <c r="K1009" s="30">
        <f t="shared" si="195"/>
        <v>0</v>
      </c>
      <c r="L1009" s="103"/>
    </row>
    <row r="1010" spans="1:12">
      <c r="A1010" s="197"/>
      <c r="B1010" s="3" t="s">
        <v>93</v>
      </c>
      <c r="C1010" s="8">
        <f t="shared" si="196"/>
        <v>3995</v>
      </c>
      <c r="D1010" s="13">
        <f t="shared" si="194"/>
        <v>3995</v>
      </c>
      <c r="E1010" s="13"/>
      <c r="F1010" s="147"/>
      <c r="G1010" s="14" t="e">
        <f t="shared" si="197"/>
        <v>#DIV/0!</v>
      </c>
      <c r="H1010" s="14">
        <v>25</v>
      </c>
      <c r="I1010" s="30"/>
      <c r="J1010" s="30"/>
      <c r="K1010" s="30">
        <f t="shared" si="195"/>
        <v>0</v>
      </c>
      <c r="L1010" s="103"/>
    </row>
    <row r="1011" spans="1:12">
      <c r="A1011" s="197"/>
      <c r="B1011" s="3" t="s">
        <v>94</v>
      </c>
      <c r="C1011" s="8">
        <f t="shared" si="196"/>
        <v>3995</v>
      </c>
      <c r="D1011" s="13">
        <f t="shared" si="194"/>
        <v>3995</v>
      </c>
      <c r="E1011" s="13"/>
      <c r="F1011" s="147"/>
      <c r="G1011" s="14" t="e">
        <f t="shared" si="197"/>
        <v>#DIV/0!</v>
      </c>
      <c r="H1011" s="14">
        <v>25</v>
      </c>
      <c r="I1011" s="30"/>
      <c r="J1011" s="30"/>
      <c r="K1011" s="30">
        <f t="shared" si="195"/>
        <v>0</v>
      </c>
      <c r="L1011" s="103"/>
    </row>
    <row r="1012" spans="1:12">
      <c r="A1012" s="197"/>
      <c r="B1012" s="3" t="s">
        <v>95</v>
      </c>
      <c r="C1012" s="8">
        <f t="shared" si="196"/>
        <v>3995</v>
      </c>
      <c r="D1012" s="13">
        <f t="shared" si="194"/>
        <v>3995</v>
      </c>
      <c r="E1012" s="13"/>
      <c r="F1012" s="147"/>
      <c r="G1012" s="14" t="e">
        <f t="shared" si="197"/>
        <v>#DIV/0!</v>
      </c>
      <c r="H1012" s="14">
        <v>25</v>
      </c>
      <c r="I1012" s="30"/>
      <c r="J1012" s="30"/>
      <c r="K1012" s="30">
        <f t="shared" si="195"/>
        <v>0</v>
      </c>
      <c r="L1012" s="103"/>
    </row>
    <row r="1013" spans="1:12">
      <c r="A1013" s="197"/>
      <c r="B1013" s="3" t="s">
        <v>96</v>
      </c>
      <c r="C1013" s="8">
        <f t="shared" si="196"/>
        <v>3995</v>
      </c>
      <c r="D1013" s="13">
        <f t="shared" si="194"/>
        <v>3995</v>
      </c>
      <c r="E1013" s="13"/>
      <c r="F1013" s="147"/>
      <c r="G1013" s="14" t="e">
        <f t="shared" si="197"/>
        <v>#DIV/0!</v>
      </c>
      <c r="H1013" s="14">
        <v>25</v>
      </c>
      <c r="I1013" s="30"/>
      <c r="J1013" s="30"/>
      <c r="K1013" s="30">
        <f t="shared" si="195"/>
        <v>0</v>
      </c>
      <c r="L1013" s="103"/>
    </row>
    <row r="1014" spans="1:12">
      <c r="A1014" s="197"/>
      <c r="B1014" s="3" t="s">
        <v>97</v>
      </c>
      <c r="C1014" s="8">
        <f t="shared" si="196"/>
        <v>3995</v>
      </c>
      <c r="D1014" s="13">
        <f t="shared" si="194"/>
        <v>3995</v>
      </c>
      <c r="E1014" s="13"/>
      <c r="F1014" s="147"/>
      <c r="G1014" s="14" t="e">
        <f t="shared" si="197"/>
        <v>#DIV/0!</v>
      </c>
      <c r="H1014" s="14">
        <v>25</v>
      </c>
      <c r="I1014" s="8"/>
      <c r="J1014" s="8"/>
      <c r="K1014" s="8">
        <f t="shared" si="195"/>
        <v>0</v>
      </c>
      <c r="L1014" s="102"/>
    </row>
    <row r="1015" spans="1:12">
      <c r="A1015" s="197"/>
      <c r="B1015" s="3" t="s">
        <v>98</v>
      </c>
      <c r="C1015" s="8">
        <f t="shared" si="196"/>
        <v>3995</v>
      </c>
      <c r="D1015" s="13">
        <f t="shared" si="194"/>
        <v>3995</v>
      </c>
      <c r="E1015" s="13"/>
      <c r="F1015" s="147"/>
      <c r="G1015" s="14" t="e">
        <f t="shared" si="197"/>
        <v>#DIV/0!</v>
      </c>
      <c r="H1015" s="14">
        <v>25</v>
      </c>
      <c r="I1015" s="8"/>
      <c r="J1015" s="8"/>
      <c r="K1015" s="8">
        <f t="shared" si="195"/>
        <v>0</v>
      </c>
      <c r="L1015" s="102"/>
    </row>
    <row r="1016" spans="1:12" ht="15.75" thickBot="1">
      <c r="A1016" s="198"/>
      <c r="B1016" s="104" t="s">
        <v>99</v>
      </c>
      <c r="C1016" s="105"/>
      <c r="D1016" s="106"/>
      <c r="E1016" s="106">
        <f>SUM(E1004:E1015)</f>
        <v>4</v>
      </c>
      <c r="F1016" s="106">
        <f>SUM(F1004:F1015)</f>
        <v>11</v>
      </c>
      <c r="G1016" s="107">
        <f t="shared" si="197"/>
        <v>2.75</v>
      </c>
      <c r="H1016" s="108">
        <v>25</v>
      </c>
      <c r="I1016" s="105">
        <f>SUM(I1004:I1015)</f>
        <v>0</v>
      </c>
      <c r="J1016" s="105">
        <f>SUM(J1004:J1015)</f>
        <v>0</v>
      </c>
      <c r="K1016" s="105">
        <f t="shared" si="195"/>
        <v>0</v>
      </c>
      <c r="L1016" s="109">
        <f>SUM(L1004:L1015)</f>
        <v>0</v>
      </c>
    </row>
    <row r="1017" spans="1:12" ht="15.75" thickBot="1"/>
    <row r="1018" spans="1:12" ht="18.75">
      <c r="A1018" s="196" t="s">
        <v>69</v>
      </c>
      <c r="B1018" s="65" t="s">
        <v>0</v>
      </c>
      <c r="C1018" s="101" t="s">
        <v>69</v>
      </c>
      <c r="D1018" s="67"/>
      <c r="E1018" s="67"/>
      <c r="F1018" s="67"/>
      <c r="G1018" s="67"/>
      <c r="H1018" s="67"/>
      <c r="I1018" s="67"/>
      <c r="J1018" s="67"/>
      <c r="K1018" s="67"/>
      <c r="L1018" s="68"/>
    </row>
    <row r="1019" spans="1:12">
      <c r="A1019" s="197"/>
      <c r="B1019" s="20" t="s">
        <v>82</v>
      </c>
      <c r="C1019" s="29" t="s">
        <v>70</v>
      </c>
      <c r="D1019" s="22"/>
      <c r="E1019" s="22"/>
      <c r="F1019" s="22"/>
      <c r="G1019" s="22"/>
      <c r="H1019" s="22"/>
      <c r="I1019" s="22"/>
      <c r="J1019" s="22"/>
      <c r="K1019" s="22"/>
      <c r="L1019" s="69"/>
    </row>
    <row r="1020" spans="1:12">
      <c r="A1020" s="197"/>
      <c r="B1020" s="20" t="s">
        <v>83</v>
      </c>
      <c r="C1020" s="29" t="s">
        <v>110</v>
      </c>
      <c r="D1020" s="22"/>
      <c r="E1020" s="22"/>
      <c r="F1020" s="22"/>
      <c r="G1020" s="22"/>
      <c r="H1020" s="22"/>
      <c r="I1020" s="22"/>
      <c r="J1020" s="22"/>
      <c r="K1020" s="22"/>
      <c r="L1020" s="69"/>
    </row>
    <row r="1021" spans="1:12">
      <c r="A1021" s="197"/>
      <c r="B1021" s="20" t="s">
        <v>1</v>
      </c>
      <c r="C1021" s="26">
        <v>9308</v>
      </c>
      <c r="D1021" s="22"/>
      <c r="E1021" s="22"/>
      <c r="F1021" s="22"/>
      <c r="G1021" s="22"/>
      <c r="H1021" s="22"/>
      <c r="I1021" s="22"/>
      <c r="J1021" s="22"/>
      <c r="K1021" s="22"/>
      <c r="L1021" s="69"/>
    </row>
    <row r="1022" spans="1:12">
      <c r="A1022" s="197"/>
      <c r="B1022" s="20" t="s">
        <v>84</v>
      </c>
      <c r="C1022" s="29" t="s">
        <v>67</v>
      </c>
      <c r="D1022" s="22"/>
      <c r="E1022" s="22"/>
      <c r="F1022" s="22"/>
      <c r="G1022" s="22"/>
      <c r="H1022" s="22"/>
      <c r="I1022" s="22"/>
      <c r="J1022" s="22"/>
      <c r="K1022" s="22"/>
      <c r="L1022" s="69"/>
    </row>
    <row r="1023" spans="1:12">
      <c r="A1023" s="197"/>
      <c r="B1023" s="20" t="s">
        <v>85</v>
      </c>
      <c r="C1023" s="26"/>
      <c r="D1023" s="22"/>
      <c r="E1023" s="22"/>
      <c r="F1023" s="22"/>
      <c r="G1023" s="22"/>
      <c r="H1023" s="22"/>
      <c r="I1023" s="22"/>
      <c r="J1023" s="22"/>
      <c r="K1023" s="22"/>
      <c r="L1023" s="69"/>
    </row>
    <row r="1024" spans="1:12">
      <c r="A1024" s="197"/>
      <c r="B1024" s="18"/>
      <c r="C1024" s="24"/>
      <c r="D1024" s="24"/>
      <c r="E1024" s="24"/>
      <c r="F1024" s="24"/>
      <c r="G1024" s="24"/>
      <c r="H1024" s="24"/>
      <c r="I1024" s="24"/>
      <c r="J1024" s="24"/>
      <c r="K1024" s="24"/>
      <c r="L1024" s="70"/>
    </row>
    <row r="1025" spans="1:13" ht="75">
      <c r="A1025" s="197"/>
      <c r="B1025" s="27"/>
      <c r="C1025" s="28" t="s">
        <v>100</v>
      </c>
      <c r="D1025" s="28" t="s">
        <v>101</v>
      </c>
      <c r="E1025" s="28" t="s">
        <v>103</v>
      </c>
      <c r="F1025" s="28" t="s">
        <v>104</v>
      </c>
      <c r="G1025" s="28" t="s">
        <v>107</v>
      </c>
      <c r="H1025" s="28" t="s">
        <v>105</v>
      </c>
      <c r="I1025" s="28" t="s">
        <v>102</v>
      </c>
      <c r="J1025" s="28" t="s">
        <v>108</v>
      </c>
      <c r="K1025" s="28" t="s">
        <v>109</v>
      </c>
      <c r="L1025" s="71" t="s">
        <v>106</v>
      </c>
    </row>
    <row r="1026" spans="1:13">
      <c r="A1026" s="197"/>
      <c r="B1026" s="56" t="s">
        <v>87</v>
      </c>
      <c r="C1026" s="57"/>
      <c r="D1026" s="58">
        <f t="shared" ref="D1026:D1037" si="198">C1026+E1026</f>
        <v>0</v>
      </c>
      <c r="E1026" s="58"/>
      <c r="F1026" s="58"/>
      <c r="G1026" s="59" t="e">
        <f>F1026/E1026*100</f>
        <v>#DIV/0!</v>
      </c>
      <c r="H1026" s="59"/>
      <c r="I1026" s="57"/>
      <c r="J1026" s="57"/>
      <c r="K1026" s="57">
        <f>I1026+J1026</f>
        <v>0</v>
      </c>
      <c r="L1026" s="113"/>
    </row>
    <row r="1027" spans="1:13">
      <c r="A1027" s="197"/>
      <c r="B1027" s="56" t="s">
        <v>88</v>
      </c>
      <c r="C1027" s="57">
        <f t="shared" ref="C1027:C1037" si="199">D1026</f>
        <v>0</v>
      </c>
      <c r="D1027" s="58">
        <f t="shared" si="198"/>
        <v>0</v>
      </c>
      <c r="E1027" s="58"/>
      <c r="F1027" s="58"/>
      <c r="G1027" s="59" t="e">
        <f t="shared" ref="G1027:G1037" si="200">F1027/E1027*100</f>
        <v>#DIV/0!</v>
      </c>
      <c r="H1027" s="59"/>
      <c r="I1027" s="57"/>
      <c r="J1027" s="57"/>
      <c r="K1027" s="57">
        <f t="shared" ref="K1027:K1038" si="201">I1027+J1027</f>
        <v>0</v>
      </c>
      <c r="L1027" s="113"/>
    </row>
    <row r="1028" spans="1:13">
      <c r="A1028" s="197"/>
      <c r="B1028" s="56" t="s">
        <v>89</v>
      </c>
      <c r="C1028" s="57">
        <f t="shared" si="199"/>
        <v>0</v>
      </c>
      <c r="D1028" s="58">
        <f t="shared" si="198"/>
        <v>0</v>
      </c>
      <c r="E1028" s="58"/>
      <c r="F1028" s="58"/>
      <c r="G1028" s="59" t="e">
        <f t="shared" si="200"/>
        <v>#DIV/0!</v>
      </c>
      <c r="H1028" s="59"/>
      <c r="I1028" s="57"/>
      <c r="J1028" s="57"/>
      <c r="K1028" s="57">
        <f t="shared" si="201"/>
        <v>0</v>
      </c>
      <c r="L1028" s="113"/>
      <c r="M1028" s="55"/>
    </row>
    <row r="1029" spans="1:13">
      <c r="A1029" s="197"/>
      <c r="B1029" s="56" t="s">
        <v>90</v>
      </c>
      <c r="C1029" s="57">
        <f t="shared" si="199"/>
        <v>0</v>
      </c>
      <c r="D1029" s="58">
        <f t="shared" si="198"/>
        <v>0</v>
      </c>
      <c r="E1029" s="58"/>
      <c r="F1029" s="58"/>
      <c r="G1029" s="59" t="e">
        <f t="shared" si="200"/>
        <v>#DIV/0!</v>
      </c>
      <c r="H1029" s="59"/>
      <c r="I1029" s="57"/>
      <c r="J1029" s="57"/>
      <c r="K1029" s="57">
        <f t="shared" si="201"/>
        <v>0</v>
      </c>
      <c r="L1029" s="113"/>
    </row>
    <row r="1030" spans="1:13">
      <c r="A1030" s="197"/>
      <c r="B1030" s="56" t="s">
        <v>91</v>
      </c>
      <c r="C1030" s="57">
        <f t="shared" si="199"/>
        <v>0</v>
      </c>
      <c r="D1030" s="58">
        <f t="shared" si="198"/>
        <v>0</v>
      </c>
      <c r="E1030" s="58"/>
      <c r="F1030" s="58"/>
      <c r="G1030" s="59" t="e">
        <f t="shared" si="200"/>
        <v>#DIV/0!</v>
      </c>
      <c r="H1030" s="59"/>
      <c r="I1030" s="60"/>
      <c r="J1030" s="60"/>
      <c r="K1030" s="60">
        <f t="shared" si="201"/>
        <v>0</v>
      </c>
      <c r="L1030" s="114"/>
    </row>
    <row r="1031" spans="1:13">
      <c r="A1031" s="197"/>
      <c r="B1031" s="56" t="s">
        <v>92</v>
      </c>
      <c r="C1031" s="57">
        <f t="shared" si="199"/>
        <v>0</v>
      </c>
      <c r="D1031" s="58">
        <f t="shared" si="198"/>
        <v>0</v>
      </c>
      <c r="E1031" s="58"/>
      <c r="F1031" s="58"/>
      <c r="G1031" s="59" t="e">
        <f t="shared" si="200"/>
        <v>#DIV/0!</v>
      </c>
      <c r="H1031" s="59"/>
      <c r="I1031" s="60"/>
      <c r="J1031" s="60"/>
      <c r="K1031" s="60">
        <f t="shared" si="201"/>
        <v>0</v>
      </c>
      <c r="L1031" s="114"/>
    </row>
    <row r="1032" spans="1:13">
      <c r="A1032" s="197"/>
      <c r="B1032" s="56" t="s">
        <v>93</v>
      </c>
      <c r="C1032" s="57">
        <f t="shared" si="199"/>
        <v>0</v>
      </c>
      <c r="D1032" s="58">
        <f t="shared" si="198"/>
        <v>0</v>
      </c>
      <c r="E1032" s="58"/>
      <c r="F1032" s="58"/>
      <c r="G1032" s="59" t="e">
        <f t="shared" si="200"/>
        <v>#DIV/0!</v>
      </c>
      <c r="H1032" s="59"/>
      <c r="I1032" s="60"/>
      <c r="J1032" s="60"/>
      <c r="K1032" s="60">
        <f t="shared" si="201"/>
        <v>0</v>
      </c>
      <c r="L1032" s="114"/>
    </row>
    <row r="1033" spans="1:13">
      <c r="A1033" s="197"/>
      <c r="B1033" s="56" t="s">
        <v>94</v>
      </c>
      <c r="C1033" s="57">
        <f t="shared" si="199"/>
        <v>0</v>
      </c>
      <c r="D1033" s="58">
        <f t="shared" si="198"/>
        <v>0</v>
      </c>
      <c r="E1033" s="58"/>
      <c r="F1033" s="58"/>
      <c r="G1033" s="59" t="e">
        <f t="shared" si="200"/>
        <v>#DIV/0!</v>
      </c>
      <c r="H1033" s="59"/>
      <c r="I1033" s="60"/>
      <c r="J1033" s="60"/>
      <c r="K1033" s="60">
        <f t="shared" si="201"/>
        <v>0</v>
      </c>
      <c r="L1033" s="114"/>
    </row>
    <row r="1034" spans="1:13">
      <c r="A1034" s="197"/>
      <c r="B1034" s="56" t="s">
        <v>95</v>
      </c>
      <c r="C1034" s="57">
        <f t="shared" si="199"/>
        <v>0</v>
      </c>
      <c r="D1034" s="58">
        <f t="shared" si="198"/>
        <v>0</v>
      </c>
      <c r="E1034" s="58"/>
      <c r="F1034" s="58"/>
      <c r="G1034" s="59" t="e">
        <f t="shared" si="200"/>
        <v>#DIV/0!</v>
      </c>
      <c r="H1034" s="59"/>
      <c r="I1034" s="60"/>
      <c r="J1034" s="60"/>
      <c r="K1034" s="60">
        <f t="shared" si="201"/>
        <v>0</v>
      </c>
      <c r="L1034" s="114"/>
    </row>
    <row r="1035" spans="1:13" s="40" customFormat="1">
      <c r="A1035" s="197"/>
      <c r="B1035" s="56" t="s">
        <v>96</v>
      </c>
      <c r="C1035" s="57">
        <f t="shared" si="199"/>
        <v>0</v>
      </c>
      <c r="D1035" s="58">
        <f t="shared" si="198"/>
        <v>0</v>
      </c>
      <c r="E1035" s="58"/>
      <c r="F1035" s="58"/>
      <c r="G1035" s="59" t="e">
        <f t="shared" si="200"/>
        <v>#DIV/0!</v>
      </c>
      <c r="H1035" s="59"/>
      <c r="I1035" s="60"/>
      <c r="J1035" s="60"/>
      <c r="K1035" s="60">
        <f t="shared" si="201"/>
        <v>0</v>
      </c>
      <c r="L1035" s="114"/>
      <c r="M1035" s="1"/>
    </row>
    <row r="1036" spans="1:13">
      <c r="A1036" s="197"/>
      <c r="B1036" s="56" t="s">
        <v>97</v>
      </c>
      <c r="C1036" s="57">
        <f t="shared" si="199"/>
        <v>0</v>
      </c>
      <c r="D1036" s="58">
        <f t="shared" si="198"/>
        <v>0</v>
      </c>
      <c r="E1036" s="58"/>
      <c r="F1036" s="58"/>
      <c r="G1036" s="59" t="e">
        <f t="shared" si="200"/>
        <v>#DIV/0!</v>
      </c>
      <c r="H1036" s="59"/>
      <c r="I1036" s="57"/>
      <c r="J1036" s="57"/>
      <c r="K1036" s="57">
        <f t="shared" si="201"/>
        <v>0</v>
      </c>
      <c r="L1036" s="113"/>
    </row>
    <row r="1037" spans="1:13">
      <c r="A1037" s="197"/>
      <c r="B1037" s="56" t="s">
        <v>98</v>
      </c>
      <c r="C1037" s="57">
        <f t="shared" si="199"/>
        <v>0</v>
      </c>
      <c r="D1037" s="58">
        <f t="shared" si="198"/>
        <v>0</v>
      </c>
      <c r="E1037" s="58"/>
      <c r="F1037" s="58"/>
      <c r="G1037" s="59" t="e">
        <f t="shared" si="200"/>
        <v>#DIV/0!</v>
      </c>
      <c r="H1037" s="59"/>
      <c r="I1037" s="57"/>
      <c r="J1037" s="57"/>
      <c r="K1037" s="57">
        <f t="shared" si="201"/>
        <v>0</v>
      </c>
      <c r="L1037" s="113"/>
    </row>
    <row r="1038" spans="1:13" ht="15.75" thickBot="1">
      <c r="A1038" s="198"/>
      <c r="B1038" s="115" t="s">
        <v>99</v>
      </c>
      <c r="C1038" s="116"/>
      <c r="D1038" s="117"/>
      <c r="E1038" s="117">
        <f>SUM(E1026:E1037)</f>
        <v>0</v>
      </c>
      <c r="F1038" s="117">
        <f>SUM(F1026:F1037)</f>
        <v>0</v>
      </c>
      <c r="G1038" s="118" t="e">
        <f>F1038/E1038*100</f>
        <v>#DIV/0!</v>
      </c>
      <c r="H1038" s="118"/>
      <c r="I1038" s="116">
        <f>SUM(I1026:I1037)</f>
        <v>0</v>
      </c>
      <c r="J1038" s="116">
        <f>SUM(J1026:J1037)</f>
        <v>0</v>
      </c>
      <c r="K1038" s="116">
        <f t="shared" si="201"/>
        <v>0</v>
      </c>
      <c r="L1038" s="119">
        <f>SUM(L1026:L1037)</f>
        <v>0</v>
      </c>
    </row>
    <row r="1039" spans="1:13" ht="15.75" thickBot="1"/>
    <row r="1040" spans="1:13" ht="18.75">
      <c r="A1040" s="196" t="s">
        <v>69</v>
      </c>
      <c r="B1040" s="65" t="s">
        <v>0</v>
      </c>
      <c r="C1040" s="101" t="s">
        <v>69</v>
      </c>
      <c r="D1040" s="67"/>
      <c r="E1040" s="67"/>
      <c r="F1040" s="67"/>
      <c r="G1040" s="67"/>
      <c r="H1040" s="67"/>
      <c r="I1040" s="67"/>
      <c r="J1040" s="67"/>
      <c r="K1040" s="67"/>
      <c r="L1040" s="68"/>
    </row>
    <row r="1041" spans="1:12">
      <c r="A1041" s="197"/>
      <c r="B1041" s="20" t="s">
        <v>82</v>
      </c>
      <c r="C1041" s="29" t="s">
        <v>70</v>
      </c>
      <c r="D1041" s="22"/>
      <c r="E1041" s="22"/>
      <c r="F1041" s="22"/>
      <c r="G1041" s="22"/>
      <c r="H1041" s="22"/>
      <c r="I1041" s="22"/>
      <c r="J1041" s="22"/>
      <c r="K1041" s="22"/>
      <c r="L1041" s="69"/>
    </row>
    <row r="1042" spans="1:12">
      <c r="A1042" s="197"/>
      <c r="B1042" s="20" t="s">
        <v>83</v>
      </c>
      <c r="C1042" s="29" t="s">
        <v>116</v>
      </c>
      <c r="D1042" s="22"/>
      <c r="E1042" s="22"/>
      <c r="F1042" s="22"/>
      <c r="G1042" s="22"/>
      <c r="H1042" s="22"/>
      <c r="I1042" s="22"/>
      <c r="J1042" s="22"/>
      <c r="K1042" s="22"/>
      <c r="L1042" s="69"/>
    </row>
    <row r="1043" spans="1:12">
      <c r="A1043" s="197"/>
      <c r="B1043" s="20" t="s">
        <v>1</v>
      </c>
      <c r="C1043" s="26">
        <v>9308</v>
      </c>
      <c r="D1043" s="22"/>
      <c r="E1043" s="22"/>
      <c r="F1043" s="22"/>
      <c r="G1043" s="22"/>
      <c r="H1043" s="22"/>
      <c r="I1043" s="22"/>
      <c r="J1043" s="22"/>
      <c r="K1043" s="22"/>
      <c r="L1043" s="69"/>
    </row>
    <row r="1044" spans="1:12">
      <c r="A1044" s="197"/>
      <c r="B1044" s="20" t="s">
        <v>84</v>
      </c>
      <c r="C1044" s="29" t="s">
        <v>67</v>
      </c>
      <c r="D1044" s="22"/>
      <c r="E1044" s="22"/>
      <c r="F1044" s="22"/>
      <c r="G1044" s="22"/>
      <c r="H1044" s="22"/>
      <c r="I1044" s="22"/>
      <c r="J1044" s="22"/>
      <c r="K1044" s="22"/>
      <c r="L1044" s="69"/>
    </row>
    <row r="1045" spans="1:12">
      <c r="A1045" s="197"/>
      <c r="B1045" s="20" t="s">
        <v>85</v>
      </c>
      <c r="C1045" s="26"/>
      <c r="D1045" s="22"/>
      <c r="E1045" s="22"/>
      <c r="F1045" s="22"/>
      <c r="G1045" s="22"/>
      <c r="H1045" s="22"/>
      <c r="I1045" s="22"/>
      <c r="J1045" s="22"/>
      <c r="K1045" s="22"/>
      <c r="L1045" s="69"/>
    </row>
    <row r="1046" spans="1:12">
      <c r="A1046" s="197"/>
      <c r="B1046" s="18"/>
      <c r="C1046" s="24"/>
      <c r="D1046" s="24"/>
      <c r="E1046" s="24"/>
      <c r="F1046" s="24"/>
      <c r="G1046" s="24"/>
      <c r="H1046" s="24"/>
      <c r="I1046" s="24"/>
      <c r="J1046" s="24"/>
      <c r="K1046" s="24"/>
      <c r="L1046" s="70"/>
    </row>
    <row r="1047" spans="1:12" ht="75">
      <c r="A1047" s="197"/>
      <c r="B1047" s="27"/>
      <c r="C1047" s="28" t="s">
        <v>100</v>
      </c>
      <c r="D1047" s="28" t="s">
        <v>101</v>
      </c>
      <c r="E1047" s="28" t="s">
        <v>103</v>
      </c>
      <c r="F1047" s="28" t="s">
        <v>104</v>
      </c>
      <c r="G1047" s="28" t="s">
        <v>107</v>
      </c>
      <c r="H1047" s="28" t="s">
        <v>105</v>
      </c>
      <c r="I1047" s="28" t="s">
        <v>102</v>
      </c>
      <c r="J1047" s="28" t="s">
        <v>108</v>
      </c>
      <c r="K1047" s="28" t="s">
        <v>109</v>
      </c>
      <c r="L1047" s="71" t="s">
        <v>106</v>
      </c>
    </row>
    <row r="1048" spans="1:12">
      <c r="A1048" s="197"/>
      <c r="B1048" s="56" t="s">
        <v>87</v>
      </c>
      <c r="C1048" s="57"/>
      <c r="D1048" s="58">
        <f t="shared" ref="D1048:D1059" si="202">C1048+E1048</f>
        <v>0</v>
      </c>
      <c r="E1048" s="58">
        <v>0</v>
      </c>
      <c r="F1048" s="58"/>
      <c r="G1048" s="59" t="e">
        <f>F1048/E1048*100</f>
        <v>#DIV/0!</v>
      </c>
      <c r="H1048" s="59"/>
      <c r="I1048" s="57"/>
      <c r="J1048" s="57"/>
      <c r="K1048" s="57">
        <f t="shared" ref="K1048:K1060" si="203">I1048+J1048</f>
        <v>0</v>
      </c>
      <c r="L1048" s="113"/>
    </row>
    <row r="1049" spans="1:12">
      <c r="A1049" s="197"/>
      <c r="B1049" s="56" t="s">
        <v>88</v>
      </c>
      <c r="C1049" s="57">
        <f t="shared" ref="C1049:C1059" si="204">D1048</f>
        <v>0</v>
      </c>
      <c r="D1049" s="58">
        <f t="shared" si="202"/>
        <v>0</v>
      </c>
      <c r="E1049" s="58"/>
      <c r="F1049" s="58"/>
      <c r="G1049" s="59" t="e">
        <f t="shared" ref="G1049:G1059" si="205">F1049/E1049*100</f>
        <v>#DIV/0!</v>
      </c>
      <c r="H1049" s="59"/>
      <c r="I1049" s="57"/>
      <c r="J1049" s="57"/>
      <c r="K1049" s="57">
        <f t="shared" si="203"/>
        <v>0</v>
      </c>
      <c r="L1049" s="113"/>
    </row>
    <row r="1050" spans="1:12">
      <c r="A1050" s="197"/>
      <c r="B1050" s="56" t="s">
        <v>89</v>
      </c>
      <c r="C1050" s="57">
        <f t="shared" si="204"/>
        <v>0</v>
      </c>
      <c r="D1050" s="58">
        <f t="shared" si="202"/>
        <v>0</v>
      </c>
      <c r="E1050" s="58"/>
      <c r="F1050" s="58"/>
      <c r="G1050" s="59" t="e">
        <f t="shared" si="205"/>
        <v>#DIV/0!</v>
      </c>
      <c r="H1050" s="59"/>
      <c r="I1050" s="57"/>
      <c r="J1050" s="57"/>
      <c r="K1050" s="57">
        <f t="shared" si="203"/>
        <v>0</v>
      </c>
      <c r="L1050" s="113"/>
    </row>
    <row r="1051" spans="1:12">
      <c r="A1051" s="197"/>
      <c r="B1051" s="56" t="s">
        <v>90</v>
      </c>
      <c r="C1051" s="57">
        <f t="shared" si="204"/>
        <v>0</v>
      </c>
      <c r="D1051" s="58">
        <f t="shared" si="202"/>
        <v>0</v>
      </c>
      <c r="E1051" s="58"/>
      <c r="F1051" s="58"/>
      <c r="G1051" s="59" t="e">
        <f t="shared" si="205"/>
        <v>#DIV/0!</v>
      </c>
      <c r="H1051" s="59"/>
      <c r="I1051" s="57"/>
      <c r="J1051" s="57"/>
      <c r="K1051" s="57">
        <f t="shared" si="203"/>
        <v>0</v>
      </c>
      <c r="L1051" s="113"/>
    </row>
    <row r="1052" spans="1:12">
      <c r="A1052" s="197"/>
      <c r="B1052" s="56" t="s">
        <v>91</v>
      </c>
      <c r="C1052" s="57">
        <f t="shared" si="204"/>
        <v>0</v>
      </c>
      <c r="D1052" s="58">
        <f t="shared" si="202"/>
        <v>0</v>
      </c>
      <c r="E1052" s="58"/>
      <c r="F1052" s="58"/>
      <c r="G1052" s="59" t="e">
        <f t="shared" si="205"/>
        <v>#DIV/0!</v>
      </c>
      <c r="H1052" s="59"/>
      <c r="I1052" s="60"/>
      <c r="J1052" s="60"/>
      <c r="K1052" s="60">
        <f t="shared" si="203"/>
        <v>0</v>
      </c>
      <c r="L1052" s="114"/>
    </row>
    <row r="1053" spans="1:12">
      <c r="A1053" s="197"/>
      <c r="B1053" s="56" t="s">
        <v>92</v>
      </c>
      <c r="C1053" s="57">
        <f t="shared" si="204"/>
        <v>0</v>
      </c>
      <c r="D1053" s="58">
        <f t="shared" si="202"/>
        <v>0</v>
      </c>
      <c r="E1053" s="58"/>
      <c r="F1053" s="58"/>
      <c r="G1053" s="59" t="e">
        <f t="shared" si="205"/>
        <v>#DIV/0!</v>
      </c>
      <c r="H1053" s="59"/>
      <c r="I1053" s="60"/>
      <c r="J1053" s="60"/>
      <c r="K1053" s="60">
        <f t="shared" si="203"/>
        <v>0</v>
      </c>
      <c r="L1053" s="114"/>
    </row>
    <row r="1054" spans="1:12">
      <c r="A1054" s="197"/>
      <c r="B1054" s="56" t="s">
        <v>93</v>
      </c>
      <c r="C1054" s="57">
        <f t="shared" si="204"/>
        <v>0</v>
      </c>
      <c r="D1054" s="58">
        <f t="shared" si="202"/>
        <v>0</v>
      </c>
      <c r="E1054" s="58"/>
      <c r="F1054" s="58"/>
      <c r="G1054" s="59" t="e">
        <f t="shared" si="205"/>
        <v>#DIV/0!</v>
      </c>
      <c r="H1054" s="59"/>
      <c r="I1054" s="60"/>
      <c r="J1054" s="60"/>
      <c r="K1054" s="60">
        <f t="shared" si="203"/>
        <v>0</v>
      </c>
      <c r="L1054" s="114"/>
    </row>
    <row r="1055" spans="1:12">
      <c r="A1055" s="197"/>
      <c r="B1055" s="56" t="s">
        <v>94</v>
      </c>
      <c r="C1055" s="57">
        <f t="shared" si="204"/>
        <v>0</v>
      </c>
      <c r="D1055" s="58">
        <f t="shared" si="202"/>
        <v>0</v>
      </c>
      <c r="E1055" s="58"/>
      <c r="F1055" s="58"/>
      <c r="G1055" s="59" t="e">
        <f t="shared" si="205"/>
        <v>#DIV/0!</v>
      </c>
      <c r="H1055" s="59"/>
      <c r="I1055" s="60"/>
      <c r="J1055" s="60"/>
      <c r="K1055" s="60">
        <f t="shared" si="203"/>
        <v>0</v>
      </c>
      <c r="L1055" s="114"/>
    </row>
    <row r="1056" spans="1:12">
      <c r="A1056" s="197"/>
      <c r="B1056" s="56" t="s">
        <v>95</v>
      </c>
      <c r="C1056" s="57">
        <f t="shared" si="204"/>
        <v>0</v>
      </c>
      <c r="D1056" s="58">
        <f t="shared" si="202"/>
        <v>0</v>
      </c>
      <c r="E1056" s="58"/>
      <c r="F1056" s="58"/>
      <c r="G1056" s="59" t="e">
        <f t="shared" si="205"/>
        <v>#DIV/0!</v>
      </c>
      <c r="H1056" s="59"/>
      <c r="I1056" s="60"/>
      <c r="J1056" s="60"/>
      <c r="K1056" s="60">
        <f t="shared" si="203"/>
        <v>0</v>
      </c>
      <c r="L1056" s="114"/>
    </row>
    <row r="1057" spans="1:12">
      <c r="A1057" s="197"/>
      <c r="B1057" s="56" t="s">
        <v>96</v>
      </c>
      <c r="C1057" s="57">
        <f t="shared" si="204"/>
        <v>0</v>
      </c>
      <c r="D1057" s="58">
        <f t="shared" si="202"/>
        <v>0</v>
      </c>
      <c r="E1057" s="58"/>
      <c r="F1057" s="58"/>
      <c r="G1057" s="59" t="e">
        <f t="shared" si="205"/>
        <v>#DIV/0!</v>
      </c>
      <c r="H1057" s="59"/>
      <c r="I1057" s="60"/>
      <c r="J1057" s="60"/>
      <c r="K1057" s="60">
        <f t="shared" si="203"/>
        <v>0</v>
      </c>
      <c r="L1057" s="114"/>
    </row>
    <row r="1058" spans="1:12">
      <c r="A1058" s="197"/>
      <c r="B1058" s="56" t="s">
        <v>97</v>
      </c>
      <c r="C1058" s="57">
        <f t="shared" si="204"/>
        <v>0</v>
      </c>
      <c r="D1058" s="58">
        <f t="shared" si="202"/>
        <v>0</v>
      </c>
      <c r="E1058" s="58"/>
      <c r="F1058" s="58"/>
      <c r="G1058" s="59" t="e">
        <f t="shared" si="205"/>
        <v>#DIV/0!</v>
      </c>
      <c r="H1058" s="59"/>
      <c r="I1058" s="57"/>
      <c r="J1058" s="57"/>
      <c r="K1058" s="57">
        <f t="shared" si="203"/>
        <v>0</v>
      </c>
      <c r="L1058" s="113"/>
    </row>
    <row r="1059" spans="1:12">
      <c r="A1059" s="197"/>
      <c r="B1059" s="56" t="s">
        <v>98</v>
      </c>
      <c r="C1059" s="57">
        <f t="shared" si="204"/>
        <v>0</v>
      </c>
      <c r="D1059" s="58">
        <f t="shared" si="202"/>
        <v>0</v>
      </c>
      <c r="E1059" s="58"/>
      <c r="F1059" s="58"/>
      <c r="G1059" s="59" t="e">
        <f t="shared" si="205"/>
        <v>#DIV/0!</v>
      </c>
      <c r="H1059" s="59"/>
      <c r="I1059" s="57"/>
      <c r="J1059" s="57"/>
      <c r="K1059" s="57">
        <f t="shared" si="203"/>
        <v>0</v>
      </c>
      <c r="L1059" s="113"/>
    </row>
    <row r="1060" spans="1:12" ht="15.75" thickBot="1">
      <c r="A1060" s="198"/>
      <c r="B1060" s="115" t="s">
        <v>99</v>
      </c>
      <c r="C1060" s="116"/>
      <c r="D1060" s="117"/>
      <c r="E1060" s="117">
        <f>SUM(E1048:E1059)</f>
        <v>0</v>
      </c>
      <c r="F1060" s="117">
        <f>SUM(F1048:F1059)</f>
        <v>0</v>
      </c>
      <c r="G1060" s="118" t="e">
        <f>F1060/E1060*100</f>
        <v>#DIV/0!</v>
      </c>
      <c r="H1060" s="118"/>
      <c r="I1060" s="116">
        <f>SUM(I1048:I1059)</f>
        <v>0</v>
      </c>
      <c r="J1060" s="116">
        <f>SUM(J1048:J1059)</f>
        <v>0</v>
      </c>
      <c r="K1060" s="116">
        <f t="shared" si="203"/>
        <v>0</v>
      </c>
      <c r="L1060" s="119">
        <f>SUM(L1048:L1059)</f>
        <v>0</v>
      </c>
    </row>
    <row r="1061" spans="1:12" ht="15.75" thickBot="1"/>
    <row r="1062" spans="1:12" ht="18.75">
      <c r="A1062" s="196" t="s">
        <v>133</v>
      </c>
      <c r="B1062" s="65" t="s">
        <v>0</v>
      </c>
      <c r="C1062" s="101" t="s">
        <v>133</v>
      </c>
      <c r="D1062" s="67"/>
      <c r="E1062" s="67"/>
      <c r="F1062" s="67"/>
      <c r="G1062" s="67"/>
      <c r="H1062" s="67"/>
      <c r="I1062" s="67"/>
      <c r="J1062" s="67"/>
      <c r="K1062" s="67"/>
      <c r="L1062" s="68"/>
    </row>
    <row r="1063" spans="1:12">
      <c r="A1063" s="197"/>
      <c r="B1063" s="20" t="s">
        <v>82</v>
      </c>
      <c r="C1063" s="29" t="s">
        <v>129</v>
      </c>
      <c r="D1063" s="22"/>
      <c r="E1063" s="22"/>
      <c r="F1063" s="22"/>
      <c r="G1063" s="22"/>
      <c r="H1063" s="22"/>
      <c r="I1063" s="22"/>
      <c r="J1063" s="22"/>
      <c r="K1063" s="22"/>
      <c r="L1063" s="69"/>
    </row>
    <row r="1064" spans="1:12">
      <c r="A1064" s="197"/>
      <c r="B1064" s="20" t="s">
        <v>83</v>
      </c>
      <c r="C1064" s="29" t="s">
        <v>130</v>
      </c>
      <c r="D1064" s="22"/>
      <c r="E1064" s="22"/>
      <c r="F1064" s="22"/>
      <c r="G1064" s="22"/>
      <c r="H1064" s="22"/>
      <c r="I1064" s="22"/>
      <c r="J1064" s="22"/>
      <c r="K1064" s="22"/>
      <c r="L1064" s="69"/>
    </row>
    <row r="1065" spans="1:12">
      <c r="A1065" s="197"/>
      <c r="B1065" s="20" t="s">
        <v>1</v>
      </c>
      <c r="C1065" s="26">
        <v>9404</v>
      </c>
      <c r="D1065" s="22"/>
      <c r="E1065" s="22"/>
      <c r="F1065" s="22"/>
      <c r="G1065" s="22"/>
      <c r="H1065" s="22"/>
      <c r="I1065" s="22"/>
      <c r="J1065" s="22"/>
      <c r="K1065" s="22"/>
      <c r="L1065" s="69"/>
    </row>
    <row r="1066" spans="1:12">
      <c r="A1066" s="197"/>
      <c r="B1066" s="20" t="s">
        <v>84</v>
      </c>
      <c r="C1066" s="29" t="s">
        <v>68</v>
      </c>
      <c r="D1066" s="22"/>
      <c r="E1066" s="22"/>
      <c r="F1066" s="22"/>
      <c r="G1066" s="22"/>
      <c r="H1066" s="22"/>
      <c r="I1066" s="22"/>
      <c r="J1066" s="22"/>
      <c r="K1066" s="22"/>
      <c r="L1066" s="69"/>
    </row>
    <row r="1067" spans="1:12">
      <c r="A1067" s="197"/>
      <c r="B1067" s="20" t="s">
        <v>85</v>
      </c>
      <c r="C1067" s="26">
        <v>2016</v>
      </c>
      <c r="D1067" s="22"/>
      <c r="E1067" s="22"/>
      <c r="F1067" s="22"/>
      <c r="G1067" s="22"/>
      <c r="H1067" s="22"/>
      <c r="I1067" s="22"/>
      <c r="J1067" s="22"/>
      <c r="K1067" s="22"/>
      <c r="L1067" s="69"/>
    </row>
    <row r="1068" spans="1:12">
      <c r="A1068" s="197"/>
      <c r="B1068" s="18"/>
      <c r="C1068" s="24"/>
      <c r="D1068" s="24"/>
      <c r="E1068" s="24"/>
      <c r="F1068" s="24"/>
      <c r="G1068" s="24"/>
      <c r="H1068" s="24"/>
      <c r="I1068" s="24"/>
      <c r="J1068" s="24"/>
      <c r="K1068" s="24"/>
      <c r="L1068" s="70"/>
    </row>
    <row r="1069" spans="1:12" ht="75">
      <c r="A1069" s="197"/>
      <c r="B1069" s="27"/>
      <c r="C1069" s="28" t="s">
        <v>100</v>
      </c>
      <c r="D1069" s="28" t="s">
        <v>101</v>
      </c>
      <c r="E1069" s="28" t="s">
        <v>103</v>
      </c>
      <c r="F1069" s="28" t="s">
        <v>140</v>
      </c>
      <c r="G1069" s="28" t="s">
        <v>141</v>
      </c>
      <c r="H1069" s="28" t="s">
        <v>142</v>
      </c>
      <c r="I1069" s="28" t="s">
        <v>102</v>
      </c>
      <c r="J1069" s="28" t="s">
        <v>108</v>
      </c>
      <c r="K1069" s="28" t="s">
        <v>109</v>
      </c>
      <c r="L1069" s="71" t="s">
        <v>106</v>
      </c>
    </row>
    <row r="1070" spans="1:12">
      <c r="A1070" s="197"/>
      <c r="B1070" s="56" t="s">
        <v>87</v>
      </c>
      <c r="C1070" s="57">
        <v>8020</v>
      </c>
      <c r="D1070" s="58">
        <f t="shared" ref="D1070:D1081" si="206">C1070+E1070</f>
        <v>8094</v>
      </c>
      <c r="E1070" s="58">
        <v>74</v>
      </c>
      <c r="F1070" s="58">
        <v>19</v>
      </c>
      <c r="G1070" s="59">
        <f>F1070/E1070*100</f>
        <v>25.675675675675674</v>
      </c>
      <c r="H1070" s="62" t="s">
        <v>46</v>
      </c>
      <c r="I1070" s="57">
        <v>3500</v>
      </c>
      <c r="J1070" s="57"/>
      <c r="K1070" s="57">
        <f t="shared" ref="K1070:K1082" si="207">I1070+J1070</f>
        <v>3500</v>
      </c>
      <c r="L1070" s="113"/>
    </row>
    <row r="1071" spans="1:12">
      <c r="A1071" s="197"/>
      <c r="B1071" s="56" t="s">
        <v>88</v>
      </c>
      <c r="C1071" s="57">
        <f t="shared" ref="C1071:C1081" si="208">D1070</f>
        <v>8094</v>
      </c>
      <c r="D1071" s="58">
        <f t="shared" si="206"/>
        <v>8094</v>
      </c>
      <c r="E1071" s="58"/>
      <c r="F1071" s="58"/>
      <c r="G1071" s="59" t="e">
        <f t="shared" ref="G1071:G1081" si="209">F1071/E1071*100</f>
        <v>#DIV/0!</v>
      </c>
      <c r="H1071" s="62" t="s">
        <v>46</v>
      </c>
      <c r="I1071" s="57"/>
      <c r="J1071" s="57"/>
      <c r="K1071" s="57">
        <f t="shared" si="207"/>
        <v>0</v>
      </c>
      <c r="L1071" s="113"/>
    </row>
    <row r="1072" spans="1:12">
      <c r="A1072" s="197"/>
      <c r="B1072" s="56" t="s">
        <v>89</v>
      </c>
      <c r="C1072" s="57">
        <f t="shared" si="208"/>
        <v>8094</v>
      </c>
      <c r="D1072" s="58">
        <f t="shared" si="206"/>
        <v>8094</v>
      </c>
      <c r="E1072" s="58"/>
      <c r="F1072" s="58"/>
      <c r="G1072" s="59" t="e">
        <f t="shared" si="209"/>
        <v>#DIV/0!</v>
      </c>
      <c r="H1072" s="62" t="s">
        <v>46</v>
      </c>
      <c r="I1072" s="57"/>
      <c r="J1072" s="57"/>
      <c r="K1072" s="57">
        <f t="shared" si="207"/>
        <v>0</v>
      </c>
      <c r="L1072" s="113"/>
    </row>
    <row r="1073" spans="1:12">
      <c r="A1073" s="197"/>
      <c r="B1073" s="56" t="s">
        <v>90</v>
      </c>
      <c r="C1073" s="57">
        <f t="shared" si="208"/>
        <v>8094</v>
      </c>
      <c r="D1073" s="58">
        <f t="shared" si="206"/>
        <v>8094</v>
      </c>
      <c r="E1073" s="58"/>
      <c r="F1073" s="58"/>
      <c r="G1073" s="59" t="e">
        <f t="shared" si="209"/>
        <v>#DIV/0!</v>
      </c>
      <c r="H1073" s="62" t="s">
        <v>46</v>
      </c>
      <c r="I1073" s="57"/>
      <c r="J1073" s="57"/>
      <c r="K1073" s="57">
        <f t="shared" si="207"/>
        <v>0</v>
      </c>
      <c r="L1073" s="113"/>
    </row>
    <row r="1074" spans="1:12">
      <c r="A1074" s="197"/>
      <c r="B1074" s="56" t="s">
        <v>91</v>
      </c>
      <c r="C1074" s="57">
        <f t="shared" si="208"/>
        <v>8094</v>
      </c>
      <c r="D1074" s="58">
        <f t="shared" si="206"/>
        <v>8094</v>
      </c>
      <c r="E1074" s="58"/>
      <c r="F1074" s="58"/>
      <c r="G1074" s="59" t="e">
        <f t="shared" si="209"/>
        <v>#DIV/0!</v>
      </c>
      <c r="H1074" s="62" t="s">
        <v>46</v>
      </c>
      <c r="I1074" s="60"/>
      <c r="J1074" s="60"/>
      <c r="K1074" s="60">
        <f t="shared" si="207"/>
        <v>0</v>
      </c>
      <c r="L1074" s="114"/>
    </row>
    <row r="1075" spans="1:12">
      <c r="A1075" s="197"/>
      <c r="B1075" s="56" t="s">
        <v>92</v>
      </c>
      <c r="C1075" s="57">
        <f t="shared" si="208"/>
        <v>8094</v>
      </c>
      <c r="D1075" s="58">
        <f t="shared" si="206"/>
        <v>8094</v>
      </c>
      <c r="E1075" s="58"/>
      <c r="F1075" s="58"/>
      <c r="G1075" s="59" t="e">
        <f t="shared" si="209"/>
        <v>#DIV/0!</v>
      </c>
      <c r="H1075" s="62" t="s">
        <v>46</v>
      </c>
      <c r="I1075" s="60"/>
      <c r="J1075" s="60"/>
      <c r="K1075" s="60">
        <f t="shared" si="207"/>
        <v>0</v>
      </c>
      <c r="L1075" s="114"/>
    </row>
    <row r="1076" spans="1:12">
      <c r="A1076" s="197"/>
      <c r="B1076" s="56" t="s">
        <v>93</v>
      </c>
      <c r="C1076" s="57">
        <f t="shared" si="208"/>
        <v>8094</v>
      </c>
      <c r="D1076" s="58">
        <f t="shared" si="206"/>
        <v>8094</v>
      </c>
      <c r="E1076" s="58"/>
      <c r="F1076" s="58"/>
      <c r="G1076" s="59" t="e">
        <f t="shared" si="209"/>
        <v>#DIV/0!</v>
      </c>
      <c r="H1076" s="62" t="s">
        <v>46</v>
      </c>
      <c r="I1076" s="60"/>
      <c r="J1076" s="60"/>
      <c r="K1076" s="60">
        <f t="shared" si="207"/>
        <v>0</v>
      </c>
      <c r="L1076" s="114"/>
    </row>
    <row r="1077" spans="1:12">
      <c r="A1077" s="197"/>
      <c r="B1077" s="56" t="s">
        <v>94</v>
      </c>
      <c r="C1077" s="57">
        <f t="shared" si="208"/>
        <v>8094</v>
      </c>
      <c r="D1077" s="58">
        <f t="shared" si="206"/>
        <v>8094</v>
      </c>
      <c r="E1077" s="58"/>
      <c r="F1077" s="58"/>
      <c r="G1077" s="59" t="e">
        <f t="shared" si="209"/>
        <v>#DIV/0!</v>
      </c>
      <c r="H1077" s="62" t="s">
        <v>46</v>
      </c>
      <c r="I1077" s="60"/>
      <c r="J1077" s="60"/>
      <c r="K1077" s="60">
        <f t="shared" si="207"/>
        <v>0</v>
      </c>
      <c r="L1077" s="114"/>
    </row>
    <row r="1078" spans="1:12">
      <c r="A1078" s="197"/>
      <c r="B1078" s="56" t="s">
        <v>95</v>
      </c>
      <c r="C1078" s="57">
        <f t="shared" si="208"/>
        <v>8094</v>
      </c>
      <c r="D1078" s="58">
        <f t="shared" si="206"/>
        <v>8103</v>
      </c>
      <c r="E1078" s="58">
        <v>9</v>
      </c>
      <c r="F1078" s="58">
        <v>2</v>
      </c>
      <c r="G1078" s="59">
        <f t="shared" si="209"/>
        <v>22.222222222222221</v>
      </c>
      <c r="H1078" s="62" t="s">
        <v>46</v>
      </c>
      <c r="I1078" s="60"/>
      <c r="J1078" s="60"/>
      <c r="K1078" s="60">
        <f t="shared" si="207"/>
        <v>0</v>
      </c>
      <c r="L1078" s="114"/>
    </row>
    <row r="1079" spans="1:12">
      <c r="A1079" s="197"/>
      <c r="B1079" s="56" t="s">
        <v>96</v>
      </c>
      <c r="C1079" s="57">
        <f t="shared" si="208"/>
        <v>8103</v>
      </c>
      <c r="D1079" s="58">
        <f t="shared" si="206"/>
        <v>8125</v>
      </c>
      <c r="E1079" s="58">
        <v>22</v>
      </c>
      <c r="F1079" s="58">
        <v>6</v>
      </c>
      <c r="G1079" s="59">
        <f t="shared" si="209"/>
        <v>27.27272727272727</v>
      </c>
      <c r="H1079" s="62" t="s">
        <v>46</v>
      </c>
      <c r="I1079" s="60"/>
      <c r="J1079" s="60"/>
      <c r="K1079" s="60">
        <f t="shared" si="207"/>
        <v>0</v>
      </c>
      <c r="L1079" s="114"/>
    </row>
    <row r="1080" spans="1:12">
      <c r="A1080" s="197"/>
      <c r="B1080" s="56" t="s">
        <v>97</v>
      </c>
      <c r="C1080" s="57">
        <f t="shared" si="208"/>
        <v>8125</v>
      </c>
      <c r="D1080" s="58">
        <f t="shared" si="206"/>
        <v>8141</v>
      </c>
      <c r="E1080" s="58">
        <v>16</v>
      </c>
      <c r="F1080" s="58">
        <v>3.07</v>
      </c>
      <c r="G1080" s="59">
        <f t="shared" si="209"/>
        <v>19.1875</v>
      </c>
      <c r="H1080" s="62" t="s">
        <v>46</v>
      </c>
      <c r="I1080" s="57"/>
      <c r="J1080" s="57"/>
      <c r="K1080" s="57">
        <f t="shared" si="207"/>
        <v>0</v>
      </c>
      <c r="L1080" s="113"/>
    </row>
    <row r="1081" spans="1:12">
      <c r="A1081" s="197"/>
      <c r="B1081" s="56" t="s">
        <v>98</v>
      </c>
      <c r="C1081" s="57">
        <f t="shared" si="208"/>
        <v>8141</v>
      </c>
      <c r="D1081" s="58">
        <f t="shared" si="206"/>
        <v>8181</v>
      </c>
      <c r="E1081" s="58">
        <v>40</v>
      </c>
      <c r="F1081" s="58">
        <v>10</v>
      </c>
      <c r="G1081" s="59">
        <f t="shared" si="209"/>
        <v>25</v>
      </c>
      <c r="H1081" s="62" t="s">
        <v>46</v>
      </c>
      <c r="I1081" s="57"/>
      <c r="J1081" s="57"/>
      <c r="K1081" s="57">
        <f t="shared" si="207"/>
        <v>0</v>
      </c>
      <c r="L1081" s="113"/>
    </row>
    <row r="1082" spans="1:12" ht="15.75" thickBot="1">
      <c r="A1082" s="198"/>
      <c r="B1082" s="115" t="s">
        <v>99</v>
      </c>
      <c r="C1082" s="116"/>
      <c r="D1082" s="117"/>
      <c r="E1082" s="117">
        <f>SUM(E1070:E1081)</f>
        <v>161</v>
      </c>
      <c r="F1082" s="117">
        <f>SUM(F1070:F1081)</f>
        <v>40.07</v>
      </c>
      <c r="G1082" s="118">
        <f>F1082/E1082*100</f>
        <v>24.888198757763973</v>
      </c>
      <c r="H1082" s="120" t="s">
        <v>46</v>
      </c>
      <c r="I1082" s="116">
        <f>SUM(I1070:I1081)</f>
        <v>3500</v>
      </c>
      <c r="J1082" s="116">
        <f>SUM(J1070:J1081)</f>
        <v>0</v>
      </c>
      <c r="K1082" s="116">
        <f t="shared" si="207"/>
        <v>3500</v>
      </c>
      <c r="L1082" s="119">
        <f>SUM(L1070:L1081)</f>
        <v>0</v>
      </c>
    </row>
    <row r="1083" spans="1:12" ht="15.75" thickBot="1"/>
    <row r="1084" spans="1:12" ht="18.75">
      <c r="A1084" s="196" t="s">
        <v>71</v>
      </c>
      <c r="B1084" s="65" t="s">
        <v>0</v>
      </c>
      <c r="C1084" s="101" t="s">
        <v>71</v>
      </c>
      <c r="D1084" s="67"/>
      <c r="E1084" s="67"/>
      <c r="F1084" s="67"/>
      <c r="G1084" s="67"/>
      <c r="H1084" s="67"/>
      <c r="I1084" s="67"/>
      <c r="J1084" s="67"/>
      <c r="K1084" s="67"/>
      <c r="L1084" s="68"/>
    </row>
    <row r="1085" spans="1:12">
      <c r="A1085" s="197"/>
      <c r="B1085" s="20" t="s">
        <v>82</v>
      </c>
      <c r="C1085" s="29" t="s">
        <v>134</v>
      </c>
      <c r="D1085" s="22"/>
      <c r="E1085" s="22"/>
      <c r="F1085" s="22"/>
      <c r="G1085" s="22"/>
      <c r="H1085" s="22"/>
      <c r="I1085" s="22"/>
      <c r="J1085" s="22"/>
      <c r="K1085" s="22"/>
      <c r="L1085" s="69"/>
    </row>
    <row r="1086" spans="1:12">
      <c r="A1086" s="197"/>
      <c r="B1086" s="20" t="s">
        <v>83</v>
      </c>
      <c r="C1086" s="29" t="s">
        <v>110</v>
      </c>
      <c r="D1086" s="22"/>
      <c r="E1086" s="22"/>
      <c r="F1086" s="22"/>
      <c r="G1086" s="22"/>
      <c r="H1086" s="22"/>
      <c r="I1086" s="22"/>
      <c r="J1086" s="22"/>
      <c r="K1086" s="22"/>
      <c r="L1086" s="69"/>
    </row>
    <row r="1087" spans="1:12">
      <c r="A1087" s="197"/>
      <c r="B1087" s="20" t="s">
        <v>1</v>
      </c>
      <c r="C1087" s="26">
        <v>9501</v>
      </c>
      <c r="D1087" s="22"/>
      <c r="E1087" s="22"/>
      <c r="F1087" s="22"/>
      <c r="G1087" s="22"/>
      <c r="H1087" s="22"/>
      <c r="I1087" s="22"/>
      <c r="J1087" s="22"/>
      <c r="K1087" s="22"/>
      <c r="L1087" s="69"/>
    </row>
    <row r="1088" spans="1:12">
      <c r="A1088" s="197"/>
      <c r="B1088" s="20" t="s">
        <v>84</v>
      </c>
      <c r="C1088" s="29" t="s">
        <v>72</v>
      </c>
      <c r="D1088" s="22"/>
      <c r="E1088" s="22"/>
      <c r="F1088" s="22"/>
      <c r="G1088" s="22"/>
      <c r="H1088" s="22"/>
      <c r="I1088" s="22"/>
      <c r="J1088" s="22"/>
      <c r="K1088" s="22"/>
      <c r="L1088" s="69"/>
    </row>
    <row r="1089" spans="1:12">
      <c r="A1089" s="197"/>
      <c r="B1089" s="20" t="s">
        <v>85</v>
      </c>
      <c r="C1089" s="26">
        <v>1975</v>
      </c>
      <c r="D1089" s="22"/>
      <c r="E1089" s="22"/>
      <c r="F1089" s="22"/>
      <c r="G1089" s="22"/>
      <c r="H1089" s="22"/>
      <c r="I1089" s="22"/>
      <c r="J1089" s="22"/>
      <c r="K1089" s="22"/>
      <c r="L1089" s="69"/>
    </row>
    <row r="1090" spans="1:12">
      <c r="A1090" s="197"/>
      <c r="B1090" s="18"/>
      <c r="C1090" s="24"/>
      <c r="D1090" s="24"/>
      <c r="E1090" s="24"/>
      <c r="F1090" s="24"/>
      <c r="G1090" s="24"/>
      <c r="H1090" s="24"/>
      <c r="I1090" s="24"/>
      <c r="J1090" s="24"/>
      <c r="K1090" s="24"/>
      <c r="L1090" s="70"/>
    </row>
    <row r="1091" spans="1:12" ht="75">
      <c r="A1091" s="197"/>
      <c r="B1091" s="47"/>
      <c r="C1091" s="48" t="s">
        <v>100</v>
      </c>
      <c r="D1091" s="48" t="s">
        <v>101</v>
      </c>
      <c r="E1091" s="48" t="s">
        <v>136</v>
      </c>
      <c r="F1091" s="48" t="s">
        <v>104</v>
      </c>
      <c r="G1091" s="48" t="s">
        <v>139</v>
      </c>
      <c r="H1091" s="48" t="s">
        <v>143</v>
      </c>
      <c r="I1091" s="48" t="s">
        <v>102</v>
      </c>
      <c r="J1091" s="48" t="s">
        <v>108</v>
      </c>
      <c r="K1091" s="48" t="s">
        <v>109</v>
      </c>
      <c r="L1091" s="111" t="s">
        <v>106</v>
      </c>
    </row>
    <row r="1092" spans="1:12">
      <c r="A1092" s="197"/>
      <c r="B1092" s="49" t="s">
        <v>87</v>
      </c>
      <c r="C1092" s="45">
        <v>35</v>
      </c>
      <c r="D1092" s="50">
        <f t="shared" ref="D1092:D1103" si="210">C1092+E1092</f>
        <v>38</v>
      </c>
      <c r="E1092" s="50">
        <v>3</v>
      </c>
      <c r="F1092" s="155">
        <v>13.14</v>
      </c>
      <c r="G1092" s="51">
        <f>F1092/E1092</f>
        <v>4.38</v>
      </c>
      <c r="H1092" s="63" t="s">
        <v>46</v>
      </c>
      <c r="I1092" s="45"/>
      <c r="J1092" s="45"/>
      <c r="K1092" s="45">
        <f t="shared" ref="K1092:K1104" si="211">I1092+J1092</f>
        <v>0</v>
      </c>
      <c r="L1092" s="121"/>
    </row>
    <row r="1093" spans="1:12">
      <c r="A1093" s="197"/>
      <c r="B1093" s="49" t="s">
        <v>88</v>
      </c>
      <c r="C1093" s="45">
        <f t="shared" ref="C1093:C1103" si="212">D1092</f>
        <v>38</v>
      </c>
      <c r="D1093" s="50">
        <f t="shared" si="210"/>
        <v>41</v>
      </c>
      <c r="E1093" s="50">
        <v>3</v>
      </c>
      <c r="F1093" s="155">
        <v>15</v>
      </c>
      <c r="G1093" s="51">
        <f t="shared" ref="G1093:G1104" si="213">F1093/E1093</f>
        <v>5</v>
      </c>
      <c r="H1093" s="63" t="s">
        <v>46</v>
      </c>
      <c r="I1093" s="45"/>
      <c r="J1093" s="45"/>
      <c r="K1093" s="45">
        <f t="shared" si="211"/>
        <v>0</v>
      </c>
      <c r="L1093" s="121"/>
    </row>
    <row r="1094" spans="1:12">
      <c r="A1094" s="197"/>
      <c r="B1094" s="49" t="s">
        <v>89</v>
      </c>
      <c r="C1094" s="45">
        <f t="shared" si="212"/>
        <v>41</v>
      </c>
      <c r="D1094" s="50">
        <f t="shared" si="210"/>
        <v>43</v>
      </c>
      <c r="E1094" s="50">
        <v>2</v>
      </c>
      <c r="F1094" s="155">
        <v>5.0199999999999996</v>
      </c>
      <c r="G1094" s="51">
        <f t="shared" si="213"/>
        <v>2.5099999999999998</v>
      </c>
      <c r="H1094" s="63" t="s">
        <v>46</v>
      </c>
      <c r="I1094" s="45"/>
      <c r="J1094" s="45"/>
      <c r="K1094" s="45">
        <f t="shared" si="211"/>
        <v>0</v>
      </c>
      <c r="L1094" s="121"/>
    </row>
    <row r="1095" spans="1:12">
      <c r="A1095" s="197"/>
      <c r="B1095" s="49" t="s">
        <v>90</v>
      </c>
      <c r="C1095" s="45">
        <f t="shared" si="212"/>
        <v>43</v>
      </c>
      <c r="D1095" s="50">
        <f t="shared" si="210"/>
        <v>45</v>
      </c>
      <c r="E1095" s="50">
        <v>2</v>
      </c>
      <c r="F1095" s="155">
        <v>10.01</v>
      </c>
      <c r="G1095" s="51">
        <f t="shared" si="213"/>
        <v>5.0049999999999999</v>
      </c>
      <c r="H1095" s="63" t="s">
        <v>46</v>
      </c>
      <c r="I1095" s="45"/>
      <c r="J1095" s="45"/>
      <c r="K1095" s="45">
        <f t="shared" si="211"/>
        <v>0</v>
      </c>
      <c r="L1095" s="121"/>
    </row>
    <row r="1096" spans="1:12">
      <c r="A1096" s="197"/>
      <c r="B1096" s="49" t="s">
        <v>91</v>
      </c>
      <c r="C1096" s="45">
        <f t="shared" si="212"/>
        <v>45</v>
      </c>
      <c r="D1096" s="50">
        <f t="shared" si="210"/>
        <v>48</v>
      </c>
      <c r="E1096" s="50">
        <v>3</v>
      </c>
      <c r="F1096" s="155">
        <v>15</v>
      </c>
      <c r="G1096" s="51">
        <f t="shared" si="213"/>
        <v>5</v>
      </c>
      <c r="H1096" s="63" t="s">
        <v>46</v>
      </c>
      <c r="I1096" s="45"/>
      <c r="J1096" s="45"/>
      <c r="K1096" s="45">
        <f t="shared" si="211"/>
        <v>0</v>
      </c>
      <c r="L1096" s="121"/>
    </row>
    <row r="1097" spans="1:12">
      <c r="A1097" s="197"/>
      <c r="B1097" s="41" t="s">
        <v>92</v>
      </c>
      <c r="C1097" s="42">
        <f t="shared" si="212"/>
        <v>48</v>
      </c>
      <c r="D1097" s="43">
        <f t="shared" si="210"/>
        <v>51</v>
      </c>
      <c r="E1097" s="43">
        <v>3</v>
      </c>
      <c r="F1097" s="156">
        <v>15.03</v>
      </c>
      <c r="G1097" s="44">
        <f t="shared" si="213"/>
        <v>5.01</v>
      </c>
      <c r="H1097" s="64" t="s">
        <v>46</v>
      </c>
      <c r="I1097" s="45"/>
      <c r="J1097" s="45"/>
      <c r="K1097" s="45">
        <f t="shared" si="211"/>
        <v>0</v>
      </c>
      <c r="L1097" s="121"/>
    </row>
    <row r="1098" spans="1:12">
      <c r="A1098" s="197"/>
      <c r="B1098" s="41" t="s">
        <v>93</v>
      </c>
      <c r="C1098" s="42">
        <f t="shared" si="212"/>
        <v>51</v>
      </c>
      <c r="D1098" s="43">
        <f t="shared" si="210"/>
        <v>53</v>
      </c>
      <c r="E1098" s="43">
        <v>2</v>
      </c>
      <c r="F1098" s="156">
        <v>10.029999999999999</v>
      </c>
      <c r="G1098" s="44">
        <f t="shared" si="213"/>
        <v>5.0149999999999997</v>
      </c>
      <c r="H1098" s="64" t="s">
        <v>46</v>
      </c>
      <c r="I1098" s="45"/>
      <c r="J1098" s="45">
        <v>16883</v>
      </c>
      <c r="K1098" s="45">
        <f t="shared" si="211"/>
        <v>16883</v>
      </c>
      <c r="L1098" s="121"/>
    </row>
    <row r="1099" spans="1:12">
      <c r="A1099" s="197"/>
      <c r="B1099" s="41" t="s">
        <v>94</v>
      </c>
      <c r="C1099" s="42">
        <f t="shared" si="212"/>
        <v>53</v>
      </c>
      <c r="D1099" s="43">
        <f t="shared" si="210"/>
        <v>55</v>
      </c>
      <c r="E1099" s="43">
        <v>2</v>
      </c>
      <c r="F1099" s="156">
        <v>10.029999999999999</v>
      </c>
      <c r="G1099" s="44">
        <f t="shared" si="213"/>
        <v>5.0149999999999997</v>
      </c>
      <c r="H1099" s="64" t="s">
        <v>46</v>
      </c>
      <c r="I1099" s="45"/>
      <c r="J1099" s="45"/>
      <c r="K1099" s="45">
        <f t="shared" si="211"/>
        <v>0</v>
      </c>
      <c r="L1099" s="121"/>
    </row>
    <row r="1100" spans="1:12">
      <c r="A1100" s="197"/>
      <c r="B1100" s="41" t="s">
        <v>95</v>
      </c>
      <c r="C1100" s="42">
        <f t="shared" si="212"/>
        <v>55</v>
      </c>
      <c r="D1100" s="43">
        <f t="shared" si="210"/>
        <v>57</v>
      </c>
      <c r="E1100" s="43">
        <v>2</v>
      </c>
      <c r="F1100" s="156">
        <v>10.01</v>
      </c>
      <c r="G1100" s="44">
        <f t="shared" si="213"/>
        <v>5.0049999999999999</v>
      </c>
      <c r="H1100" s="64" t="s">
        <v>46</v>
      </c>
      <c r="I1100" s="45"/>
      <c r="J1100" s="45"/>
      <c r="K1100" s="45">
        <f t="shared" si="211"/>
        <v>0</v>
      </c>
      <c r="L1100" s="121"/>
    </row>
    <row r="1101" spans="1:12">
      <c r="A1101" s="197"/>
      <c r="B1101" s="41" t="s">
        <v>96</v>
      </c>
      <c r="C1101" s="42">
        <f t="shared" si="212"/>
        <v>57</v>
      </c>
      <c r="D1101" s="43">
        <f t="shared" si="210"/>
        <v>59</v>
      </c>
      <c r="E1101" s="43">
        <v>2</v>
      </c>
      <c r="F1101" s="156">
        <v>10.02</v>
      </c>
      <c r="G1101" s="44">
        <f t="shared" si="213"/>
        <v>5.01</v>
      </c>
      <c r="H1101" s="64" t="s">
        <v>46</v>
      </c>
      <c r="I1101" s="45"/>
      <c r="J1101" s="45"/>
      <c r="K1101" s="45">
        <f t="shared" si="211"/>
        <v>0</v>
      </c>
      <c r="L1101" s="121"/>
    </row>
    <row r="1102" spans="1:12">
      <c r="A1102" s="197"/>
      <c r="B1102" s="41" t="s">
        <v>97</v>
      </c>
      <c r="C1102" s="42">
        <f t="shared" si="212"/>
        <v>59</v>
      </c>
      <c r="D1102" s="43">
        <f t="shared" si="210"/>
        <v>61</v>
      </c>
      <c r="E1102" s="43">
        <v>2</v>
      </c>
      <c r="F1102" s="156">
        <v>10.029999999999999</v>
      </c>
      <c r="G1102" s="44">
        <f t="shared" si="213"/>
        <v>5.0149999999999997</v>
      </c>
      <c r="H1102" s="64" t="s">
        <v>46</v>
      </c>
      <c r="I1102" s="42"/>
      <c r="J1102" s="42"/>
      <c r="K1102" s="42">
        <f t="shared" si="211"/>
        <v>0</v>
      </c>
      <c r="L1102" s="122"/>
    </row>
    <row r="1103" spans="1:12">
      <c r="A1103" s="197"/>
      <c r="B1103" s="41" t="s">
        <v>98</v>
      </c>
      <c r="C1103" s="42">
        <f t="shared" si="212"/>
        <v>61</v>
      </c>
      <c r="D1103" s="43">
        <f t="shared" si="210"/>
        <v>62</v>
      </c>
      <c r="E1103" s="43">
        <v>1</v>
      </c>
      <c r="F1103" s="156">
        <v>5.0199999999999996</v>
      </c>
      <c r="G1103" s="44">
        <f t="shared" si="213"/>
        <v>5.0199999999999996</v>
      </c>
      <c r="H1103" s="64" t="s">
        <v>46</v>
      </c>
      <c r="I1103" s="42"/>
      <c r="J1103" s="42"/>
      <c r="K1103" s="42">
        <f t="shared" si="211"/>
        <v>0</v>
      </c>
      <c r="L1103" s="122"/>
    </row>
    <row r="1104" spans="1:12" ht="15.75" thickBot="1">
      <c r="A1104" s="198"/>
      <c r="B1104" s="123" t="s">
        <v>99</v>
      </c>
      <c r="C1104" s="124"/>
      <c r="D1104" s="125"/>
      <c r="E1104" s="125">
        <f>SUM(E1092:E1103)</f>
        <v>27</v>
      </c>
      <c r="F1104" s="125">
        <f>SUM(F1092:F1103)</f>
        <v>128.34</v>
      </c>
      <c r="G1104" s="126">
        <f t="shared" si="213"/>
        <v>4.7533333333333339</v>
      </c>
      <c r="H1104" s="127" t="s">
        <v>46</v>
      </c>
      <c r="I1104" s="124">
        <f>SUM(I1092:I1103)</f>
        <v>0</v>
      </c>
      <c r="J1104" s="124">
        <f>SUM(J1092:J1103)</f>
        <v>16883</v>
      </c>
      <c r="K1104" s="124">
        <f t="shared" si="211"/>
        <v>16883</v>
      </c>
      <c r="L1104" s="128">
        <f>SUM(L1092:L1103)</f>
        <v>0</v>
      </c>
    </row>
    <row r="1105" spans="1:12" ht="15.75" thickBot="1"/>
    <row r="1106" spans="1:12" ht="18.75">
      <c r="A1106" s="196" t="s">
        <v>74</v>
      </c>
      <c r="B1106" s="65" t="s">
        <v>0</v>
      </c>
      <c r="C1106" s="101" t="s">
        <v>74</v>
      </c>
      <c r="D1106" s="67"/>
      <c r="E1106" s="67"/>
      <c r="F1106" s="67"/>
      <c r="G1106" s="67"/>
      <c r="H1106" s="67"/>
      <c r="I1106" s="67"/>
      <c r="J1106" s="67"/>
      <c r="K1106" s="67"/>
      <c r="L1106" s="68"/>
    </row>
    <row r="1107" spans="1:12">
      <c r="A1107" s="197"/>
      <c r="B1107" s="20" t="s">
        <v>82</v>
      </c>
      <c r="C1107" s="29" t="s">
        <v>112</v>
      </c>
      <c r="D1107" s="22"/>
      <c r="E1107" s="22"/>
      <c r="F1107" s="22"/>
      <c r="G1107" s="22"/>
      <c r="H1107" s="22"/>
      <c r="I1107" s="22"/>
      <c r="J1107" s="22"/>
      <c r="K1107" s="22"/>
      <c r="L1107" s="69"/>
    </row>
    <row r="1108" spans="1:12">
      <c r="A1108" s="197"/>
      <c r="B1108" s="20" t="s">
        <v>83</v>
      </c>
      <c r="C1108" s="29" t="s">
        <v>110</v>
      </c>
      <c r="D1108" s="22"/>
      <c r="E1108" s="22"/>
      <c r="F1108" s="22"/>
      <c r="G1108" s="22"/>
      <c r="H1108" s="22"/>
      <c r="I1108" s="22"/>
      <c r="J1108" s="22"/>
      <c r="K1108" s="22"/>
      <c r="L1108" s="69"/>
    </row>
    <row r="1109" spans="1:12">
      <c r="A1109" s="197"/>
      <c r="B1109" s="20" t="s">
        <v>1</v>
      </c>
      <c r="C1109" s="26">
        <v>9061</v>
      </c>
      <c r="D1109" s="22"/>
      <c r="E1109" s="22"/>
      <c r="F1109" s="22"/>
      <c r="G1109" s="22"/>
      <c r="H1109" s="22"/>
      <c r="I1109" s="22"/>
      <c r="J1109" s="22"/>
      <c r="K1109" s="22"/>
      <c r="L1109" s="69"/>
    </row>
    <row r="1110" spans="1:12">
      <c r="A1110" s="197"/>
      <c r="B1110" s="20" t="s">
        <v>84</v>
      </c>
      <c r="C1110" s="29" t="s">
        <v>75</v>
      </c>
      <c r="D1110" s="22"/>
      <c r="E1110" s="22"/>
      <c r="F1110" s="22"/>
      <c r="G1110" s="22"/>
      <c r="H1110" s="22"/>
      <c r="I1110" s="22"/>
      <c r="J1110" s="22"/>
      <c r="K1110" s="22"/>
      <c r="L1110" s="69"/>
    </row>
    <row r="1111" spans="1:12">
      <c r="A1111" s="197"/>
      <c r="B1111" s="20" t="s">
        <v>85</v>
      </c>
      <c r="C1111" s="26">
        <v>2009</v>
      </c>
      <c r="D1111" s="22"/>
      <c r="E1111" s="22"/>
      <c r="F1111" s="22"/>
      <c r="G1111" s="22"/>
      <c r="H1111" s="22"/>
      <c r="I1111" s="22"/>
      <c r="J1111" s="22"/>
      <c r="K1111" s="22"/>
      <c r="L1111" s="69"/>
    </row>
    <row r="1112" spans="1:12">
      <c r="A1112" s="197"/>
      <c r="B1112" s="18"/>
      <c r="C1112" s="24"/>
      <c r="D1112" s="24"/>
      <c r="E1112" s="24"/>
      <c r="F1112" s="24"/>
      <c r="G1112" s="24"/>
      <c r="H1112" s="24"/>
      <c r="I1112" s="24"/>
      <c r="J1112" s="24"/>
      <c r="K1112" s="24"/>
      <c r="L1112" s="70"/>
    </row>
    <row r="1113" spans="1:12" ht="75">
      <c r="A1113" s="197"/>
      <c r="B1113" s="27"/>
      <c r="C1113" s="28" t="s">
        <v>100</v>
      </c>
      <c r="D1113" s="28" t="s">
        <v>101</v>
      </c>
      <c r="E1113" s="28" t="s">
        <v>103</v>
      </c>
      <c r="F1113" s="28" t="s">
        <v>104</v>
      </c>
      <c r="G1113" s="28" t="s">
        <v>107</v>
      </c>
      <c r="H1113" s="28" t="s">
        <v>105</v>
      </c>
      <c r="I1113" s="28" t="s">
        <v>102</v>
      </c>
      <c r="J1113" s="28" t="s">
        <v>108</v>
      </c>
      <c r="K1113" s="28" t="s">
        <v>109</v>
      </c>
      <c r="L1113" s="71" t="s">
        <v>106</v>
      </c>
    </row>
    <row r="1114" spans="1:12">
      <c r="A1114" s="197"/>
      <c r="B1114" s="41" t="s">
        <v>87</v>
      </c>
      <c r="C1114" s="42">
        <v>47926</v>
      </c>
      <c r="D1114" s="43">
        <f t="shared" ref="D1114:D1125" si="214">C1114+E1114</f>
        <v>48141</v>
      </c>
      <c r="E1114" s="43">
        <v>215</v>
      </c>
      <c r="F1114" s="43">
        <v>24</v>
      </c>
      <c r="G1114" s="44">
        <f>F1114/E1114*100</f>
        <v>11.162790697674419</v>
      </c>
      <c r="H1114" s="44">
        <v>6.8</v>
      </c>
      <c r="I1114" s="42"/>
      <c r="J1114" s="42"/>
      <c r="K1114" s="42">
        <f t="shared" ref="K1114:K1126" si="215">I1114+J1114</f>
        <v>0</v>
      </c>
      <c r="L1114" s="122"/>
    </row>
    <row r="1115" spans="1:12">
      <c r="A1115" s="197"/>
      <c r="B1115" s="41" t="s">
        <v>88</v>
      </c>
      <c r="C1115" s="42">
        <f>D1114</f>
        <v>48141</v>
      </c>
      <c r="D1115" s="43">
        <f t="shared" si="214"/>
        <v>48324</v>
      </c>
      <c r="E1115" s="43">
        <v>183</v>
      </c>
      <c r="F1115" s="43">
        <v>14</v>
      </c>
      <c r="G1115" s="44">
        <f>F1115/(E1115+E1114)*100</f>
        <v>3.5175879396984926</v>
      </c>
      <c r="H1115" s="44">
        <v>6.8</v>
      </c>
      <c r="I1115" s="42"/>
      <c r="J1115" s="42">
        <v>8330</v>
      </c>
      <c r="K1115" s="42">
        <f t="shared" si="215"/>
        <v>8330</v>
      </c>
      <c r="L1115" s="122"/>
    </row>
    <row r="1116" spans="1:12">
      <c r="A1116" s="197"/>
      <c r="B1116" s="41" t="s">
        <v>89</v>
      </c>
      <c r="C1116" s="42">
        <f t="shared" ref="C1116:C1125" si="216">D1115</f>
        <v>48324</v>
      </c>
      <c r="D1116" s="43">
        <f t="shared" si="214"/>
        <v>48497</v>
      </c>
      <c r="E1116" s="43">
        <v>173</v>
      </c>
      <c r="F1116" s="43">
        <v>15</v>
      </c>
      <c r="G1116" s="44">
        <f t="shared" ref="G1116:G1125" si="217">F1116/E1116*100</f>
        <v>8.6705202312138727</v>
      </c>
      <c r="H1116" s="44">
        <v>6.8</v>
      </c>
      <c r="I1116" s="42">
        <v>1690</v>
      </c>
      <c r="J1116" s="42"/>
      <c r="K1116" s="42">
        <f t="shared" si="215"/>
        <v>1690</v>
      </c>
      <c r="L1116" s="122"/>
    </row>
    <row r="1117" spans="1:12">
      <c r="A1117" s="197"/>
      <c r="B1117" s="41" t="s">
        <v>90</v>
      </c>
      <c r="C1117" s="42">
        <f t="shared" si="216"/>
        <v>48497</v>
      </c>
      <c r="D1117" s="43">
        <f t="shared" si="214"/>
        <v>48699</v>
      </c>
      <c r="E1117" s="43">
        <v>202</v>
      </c>
      <c r="F1117" s="43">
        <v>25</v>
      </c>
      <c r="G1117" s="44">
        <f t="shared" si="217"/>
        <v>12.376237623762377</v>
      </c>
      <c r="H1117" s="44">
        <v>6.8</v>
      </c>
      <c r="I1117" s="42"/>
      <c r="J1117" s="42"/>
      <c r="K1117" s="42">
        <f t="shared" si="215"/>
        <v>0</v>
      </c>
      <c r="L1117" s="122"/>
    </row>
    <row r="1118" spans="1:12">
      <c r="A1118" s="197"/>
      <c r="B1118" s="41" t="s">
        <v>91</v>
      </c>
      <c r="C1118" s="42">
        <f t="shared" si="216"/>
        <v>48699</v>
      </c>
      <c r="D1118" s="43">
        <f t="shared" si="214"/>
        <v>48849</v>
      </c>
      <c r="E1118" s="43">
        <v>150</v>
      </c>
      <c r="F1118" s="43">
        <v>16</v>
      </c>
      <c r="G1118" s="44">
        <f t="shared" si="217"/>
        <v>10.666666666666668</v>
      </c>
      <c r="H1118" s="44">
        <v>6.8</v>
      </c>
      <c r="I1118" s="45"/>
      <c r="J1118" s="45"/>
      <c r="K1118" s="45">
        <f t="shared" si="215"/>
        <v>0</v>
      </c>
      <c r="L1118" s="121"/>
    </row>
    <row r="1119" spans="1:12">
      <c r="A1119" s="197"/>
      <c r="B1119" s="41" t="s">
        <v>92</v>
      </c>
      <c r="C1119" s="42">
        <f t="shared" si="216"/>
        <v>48849</v>
      </c>
      <c r="D1119" s="43">
        <f t="shared" si="214"/>
        <v>49172</v>
      </c>
      <c r="E1119" s="43">
        <v>323</v>
      </c>
      <c r="F1119" s="43">
        <v>17</v>
      </c>
      <c r="G1119" s="44">
        <f t="shared" si="217"/>
        <v>5.2631578947368416</v>
      </c>
      <c r="H1119" s="44">
        <v>6.8</v>
      </c>
      <c r="I1119" s="45"/>
      <c r="J1119" s="45"/>
      <c r="K1119" s="45">
        <f t="shared" si="215"/>
        <v>0</v>
      </c>
      <c r="L1119" s="121"/>
    </row>
    <row r="1120" spans="1:12">
      <c r="A1120" s="197"/>
      <c r="B1120" s="41" t="s">
        <v>93</v>
      </c>
      <c r="C1120" s="42">
        <f t="shared" si="216"/>
        <v>49172</v>
      </c>
      <c r="D1120" s="43">
        <f t="shared" si="214"/>
        <v>49407</v>
      </c>
      <c r="E1120" s="43">
        <v>235</v>
      </c>
      <c r="F1120" s="43">
        <v>30</v>
      </c>
      <c r="G1120" s="44">
        <f t="shared" si="217"/>
        <v>12.76595744680851</v>
      </c>
      <c r="H1120" s="44">
        <v>6.8</v>
      </c>
      <c r="I1120" s="45"/>
      <c r="J1120" s="45"/>
      <c r="K1120" s="45">
        <f t="shared" si="215"/>
        <v>0</v>
      </c>
      <c r="L1120" s="121"/>
    </row>
    <row r="1121" spans="1:12">
      <c r="A1121" s="197"/>
      <c r="B1121" s="41" t="s">
        <v>94</v>
      </c>
      <c r="C1121" s="42">
        <f t="shared" si="216"/>
        <v>49407</v>
      </c>
      <c r="D1121" s="43">
        <f t="shared" si="214"/>
        <v>49573</v>
      </c>
      <c r="E1121" s="43">
        <v>166</v>
      </c>
      <c r="F1121" s="43">
        <v>17</v>
      </c>
      <c r="G1121" s="44">
        <f t="shared" si="217"/>
        <v>10.240963855421686</v>
      </c>
      <c r="H1121" s="44">
        <v>6.8</v>
      </c>
      <c r="I1121" s="45"/>
      <c r="J1121" s="45"/>
      <c r="K1121" s="45">
        <f t="shared" si="215"/>
        <v>0</v>
      </c>
      <c r="L1121" s="121"/>
    </row>
    <row r="1122" spans="1:12">
      <c r="A1122" s="197"/>
      <c r="B1122" s="41" t="s">
        <v>95</v>
      </c>
      <c r="C1122" s="42">
        <f t="shared" si="216"/>
        <v>49573</v>
      </c>
      <c r="D1122" s="43">
        <f t="shared" si="214"/>
        <v>49849</v>
      </c>
      <c r="E1122" s="43">
        <v>276</v>
      </c>
      <c r="F1122" s="43">
        <v>33</v>
      </c>
      <c r="G1122" s="44">
        <f t="shared" si="217"/>
        <v>11.956521739130435</v>
      </c>
      <c r="H1122" s="44">
        <v>6.8</v>
      </c>
      <c r="I1122" s="45"/>
      <c r="J1122" s="45"/>
      <c r="K1122" s="45">
        <f t="shared" si="215"/>
        <v>0</v>
      </c>
      <c r="L1122" s="121"/>
    </row>
    <row r="1123" spans="1:12">
      <c r="A1123" s="197"/>
      <c r="B1123" s="41" t="s">
        <v>96</v>
      </c>
      <c r="C1123" s="42">
        <f t="shared" si="216"/>
        <v>49849</v>
      </c>
      <c r="D1123" s="43">
        <f t="shared" si="214"/>
        <v>50057</v>
      </c>
      <c r="E1123" s="43">
        <v>208</v>
      </c>
      <c r="F1123" s="43">
        <v>22</v>
      </c>
      <c r="G1123" s="44">
        <f t="shared" si="217"/>
        <v>10.576923076923077</v>
      </c>
      <c r="H1123" s="44">
        <v>6.8</v>
      </c>
      <c r="I1123" s="45"/>
      <c r="J1123" s="45"/>
      <c r="K1123" s="45">
        <f t="shared" si="215"/>
        <v>0</v>
      </c>
      <c r="L1123" s="121"/>
    </row>
    <row r="1124" spans="1:12">
      <c r="A1124" s="197"/>
      <c r="B1124" s="41" t="s">
        <v>97</v>
      </c>
      <c r="C1124" s="42">
        <f t="shared" si="216"/>
        <v>50057</v>
      </c>
      <c r="D1124" s="43">
        <f t="shared" si="214"/>
        <v>50281</v>
      </c>
      <c r="E1124" s="43">
        <v>224</v>
      </c>
      <c r="F1124" s="43">
        <v>23</v>
      </c>
      <c r="G1124" s="44">
        <f t="shared" si="217"/>
        <v>10.267857142857142</v>
      </c>
      <c r="H1124" s="44">
        <v>6.8</v>
      </c>
      <c r="I1124" s="42"/>
      <c r="J1124" s="42"/>
      <c r="K1124" s="42">
        <f t="shared" si="215"/>
        <v>0</v>
      </c>
      <c r="L1124" s="122"/>
    </row>
    <row r="1125" spans="1:12">
      <c r="A1125" s="197"/>
      <c r="B1125" s="41" t="s">
        <v>98</v>
      </c>
      <c r="C1125" s="42">
        <f t="shared" si="216"/>
        <v>50281</v>
      </c>
      <c r="D1125" s="43">
        <f t="shared" si="214"/>
        <v>50437</v>
      </c>
      <c r="E1125" s="43">
        <v>156</v>
      </c>
      <c r="F1125" s="43">
        <v>22</v>
      </c>
      <c r="G1125" s="44">
        <f t="shared" si="217"/>
        <v>14.102564102564102</v>
      </c>
      <c r="H1125" s="44">
        <v>6.8</v>
      </c>
      <c r="I1125" s="42"/>
      <c r="J1125" s="42"/>
      <c r="K1125" s="42">
        <f t="shared" si="215"/>
        <v>0</v>
      </c>
      <c r="L1125" s="122"/>
    </row>
    <row r="1126" spans="1:12" ht="15.75" thickBot="1">
      <c r="A1126" s="198"/>
      <c r="B1126" s="123" t="s">
        <v>99</v>
      </c>
      <c r="C1126" s="124"/>
      <c r="D1126" s="125"/>
      <c r="E1126" s="125">
        <f>SUM(E1114:E1125)</f>
        <v>2511</v>
      </c>
      <c r="F1126" s="125">
        <f>SUM(F1114:F1125)</f>
        <v>258</v>
      </c>
      <c r="G1126" s="126">
        <f>F1126/E1126*100</f>
        <v>10.27479091995221</v>
      </c>
      <c r="H1126" s="129">
        <v>6.8</v>
      </c>
      <c r="I1126" s="124">
        <f>SUM(I1114:I1125)</f>
        <v>1690</v>
      </c>
      <c r="J1126" s="124">
        <f>SUM(J1114:J1125)</f>
        <v>8330</v>
      </c>
      <c r="K1126" s="124">
        <f t="shared" si="215"/>
        <v>10020</v>
      </c>
      <c r="L1126" s="128">
        <f>SUM(L1114:L1125)</f>
        <v>0</v>
      </c>
    </row>
    <row r="1127" spans="1:12" ht="15.75" thickBot="1"/>
    <row r="1128" spans="1:12" ht="18.75">
      <c r="A1128" s="196" t="s">
        <v>76</v>
      </c>
      <c r="B1128" s="65" t="s">
        <v>0</v>
      </c>
      <c r="C1128" s="101" t="s">
        <v>76</v>
      </c>
      <c r="D1128" s="67"/>
      <c r="E1128" s="67"/>
      <c r="F1128" s="67"/>
      <c r="G1128" s="67"/>
      <c r="H1128" s="67"/>
      <c r="I1128" s="67"/>
      <c r="J1128" s="67"/>
      <c r="K1128" s="67"/>
      <c r="L1128" s="68"/>
    </row>
    <row r="1129" spans="1:12">
      <c r="A1129" s="197"/>
      <c r="B1129" s="20" t="s">
        <v>82</v>
      </c>
      <c r="C1129" s="29" t="s">
        <v>13</v>
      </c>
      <c r="D1129" s="22"/>
      <c r="E1129" s="22"/>
      <c r="F1129" s="22"/>
      <c r="G1129" s="22"/>
      <c r="H1129" s="22"/>
      <c r="I1129" s="22"/>
      <c r="J1129" s="22"/>
      <c r="K1129" s="22"/>
      <c r="L1129" s="69"/>
    </row>
    <row r="1130" spans="1:12">
      <c r="A1130" s="197"/>
      <c r="B1130" s="20" t="s">
        <v>83</v>
      </c>
      <c r="C1130" s="29" t="s">
        <v>116</v>
      </c>
      <c r="D1130" s="22"/>
      <c r="E1130" s="22"/>
      <c r="F1130" s="22"/>
      <c r="G1130" s="22"/>
      <c r="H1130" s="22"/>
      <c r="I1130" s="22"/>
      <c r="J1130" s="22"/>
      <c r="K1130" s="22"/>
      <c r="L1130" s="69"/>
    </row>
    <row r="1131" spans="1:12">
      <c r="A1131" s="197"/>
      <c r="B1131" s="20" t="s">
        <v>1</v>
      </c>
      <c r="C1131" s="26">
        <v>9410</v>
      </c>
      <c r="D1131" s="22"/>
      <c r="E1131" s="22"/>
      <c r="F1131" s="22"/>
      <c r="G1131" s="22"/>
      <c r="H1131" s="22"/>
      <c r="I1131" s="22"/>
      <c r="J1131" s="22"/>
      <c r="K1131" s="22"/>
      <c r="L1131" s="69"/>
    </row>
    <row r="1132" spans="1:12">
      <c r="A1132" s="197"/>
      <c r="B1132" s="20" t="s">
        <v>84</v>
      </c>
      <c r="C1132" s="29" t="s">
        <v>77</v>
      </c>
      <c r="D1132" s="22"/>
      <c r="E1132" s="22"/>
      <c r="F1132" s="22"/>
      <c r="G1132" s="22"/>
      <c r="H1132" s="22"/>
      <c r="I1132" s="22"/>
      <c r="J1132" s="22"/>
      <c r="K1132" s="22"/>
      <c r="L1132" s="69"/>
    </row>
    <row r="1133" spans="1:12">
      <c r="A1133" s="197"/>
      <c r="B1133" s="20" t="s">
        <v>85</v>
      </c>
      <c r="C1133" s="26">
        <v>2009</v>
      </c>
      <c r="D1133" s="22"/>
      <c r="E1133" s="22"/>
      <c r="F1133" s="22"/>
      <c r="G1133" s="22"/>
      <c r="H1133" s="22"/>
      <c r="I1133" s="22"/>
      <c r="J1133" s="22"/>
      <c r="K1133" s="22"/>
      <c r="L1133" s="69"/>
    </row>
    <row r="1134" spans="1:12">
      <c r="A1134" s="197"/>
      <c r="B1134" s="18"/>
      <c r="C1134" s="24"/>
      <c r="D1134" s="24"/>
      <c r="E1134" s="24"/>
      <c r="F1134" s="24"/>
      <c r="G1134" s="24"/>
      <c r="H1134" s="24"/>
      <c r="I1134" s="24"/>
      <c r="J1134" s="24"/>
      <c r="K1134" s="24"/>
      <c r="L1134" s="70"/>
    </row>
    <row r="1135" spans="1:12" ht="75">
      <c r="A1135" s="197"/>
      <c r="B1135" s="27"/>
      <c r="C1135" s="28" t="s">
        <v>100</v>
      </c>
      <c r="D1135" s="28" t="s">
        <v>101</v>
      </c>
      <c r="E1135" s="28" t="s">
        <v>103</v>
      </c>
      <c r="F1135" s="28" t="s">
        <v>104</v>
      </c>
      <c r="G1135" s="28" t="s">
        <v>107</v>
      </c>
      <c r="H1135" s="28" t="s">
        <v>105</v>
      </c>
      <c r="I1135" s="28" t="s">
        <v>102</v>
      </c>
      <c r="J1135" s="28" t="s">
        <v>108</v>
      </c>
      <c r="K1135" s="28" t="s">
        <v>109</v>
      </c>
      <c r="L1135" s="71" t="s">
        <v>106</v>
      </c>
    </row>
    <row r="1136" spans="1:12">
      <c r="A1136" s="197"/>
      <c r="B1136" s="41" t="s">
        <v>87</v>
      </c>
      <c r="C1136" s="42">
        <v>75358</v>
      </c>
      <c r="D1136" s="43">
        <f t="shared" ref="D1136:D1147" si="218">C1136+E1136</f>
        <v>75832</v>
      </c>
      <c r="E1136" s="43">
        <v>474</v>
      </c>
      <c r="F1136" s="156">
        <v>48</v>
      </c>
      <c r="G1136" s="44">
        <f>F1136/E1136*100</f>
        <v>10.126582278481013</v>
      </c>
      <c r="H1136" s="44">
        <v>8.8000000000000007</v>
      </c>
      <c r="I1136" s="42"/>
      <c r="J1136" s="42"/>
      <c r="K1136" s="42">
        <f t="shared" ref="K1136:K1148" si="219">I1136+J1136</f>
        <v>0</v>
      </c>
      <c r="L1136" s="122"/>
    </row>
    <row r="1137" spans="1:12">
      <c r="A1137" s="197"/>
      <c r="B1137" s="41" t="s">
        <v>88</v>
      </c>
      <c r="C1137" s="42">
        <f t="shared" ref="C1137:C1147" si="220">D1136</f>
        <v>75832</v>
      </c>
      <c r="D1137" s="43">
        <f t="shared" si="218"/>
        <v>76598</v>
      </c>
      <c r="E1137" s="43">
        <v>766</v>
      </c>
      <c r="F1137" s="156">
        <v>66</v>
      </c>
      <c r="G1137" s="44">
        <f t="shared" ref="G1137:G1147" si="221">F1137/E1137*100</f>
        <v>8.6161879895561366</v>
      </c>
      <c r="H1137" s="44">
        <v>8.8000000000000007</v>
      </c>
      <c r="I1137" s="42"/>
      <c r="J1137" s="42"/>
      <c r="K1137" s="42">
        <f t="shared" si="219"/>
        <v>0</v>
      </c>
      <c r="L1137" s="122"/>
    </row>
    <row r="1138" spans="1:12">
      <c r="A1138" s="197"/>
      <c r="B1138" s="41" t="s">
        <v>89</v>
      </c>
      <c r="C1138" s="42">
        <f t="shared" si="220"/>
        <v>76598</v>
      </c>
      <c r="D1138" s="43">
        <f t="shared" si="218"/>
        <v>77078</v>
      </c>
      <c r="E1138" s="43">
        <v>480</v>
      </c>
      <c r="F1138" s="156">
        <v>51</v>
      </c>
      <c r="G1138" s="44">
        <f t="shared" si="221"/>
        <v>10.625</v>
      </c>
      <c r="H1138" s="44">
        <v>8.8000000000000007</v>
      </c>
      <c r="I1138" s="42"/>
      <c r="J1138" s="42"/>
      <c r="K1138" s="42">
        <f t="shared" si="219"/>
        <v>0</v>
      </c>
      <c r="L1138" s="122"/>
    </row>
    <row r="1139" spans="1:12">
      <c r="A1139" s="197"/>
      <c r="B1139" s="41" t="s">
        <v>90</v>
      </c>
      <c r="C1139" s="42">
        <f t="shared" si="220"/>
        <v>77078</v>
      </c>
      <c r="D1139" s="43">
        <f t="shared" si="218"/>
        <v>77530</v>
      </c>
      <c r="E1139" s="43">
        <v>452</v>
      </c>
      <c r="F1139" s="156">
        <v>40</v>
      </c>
      <c r="G1139" s="44">
        <f t="shared" si="221"/>
        <v>8.8495575221238933</v>
      </c>
      <c r="H1139" s="44">
        <v>8.8000000000000007</v>
      </c>
      <c r="I1139" s="42"/>
      <c r="J1139" s="42"/>
      <c r="K1139" s="42">
        <f t="shared" si="219"/>
        <v>0</v>
      </c>
      <c r="L1139" s="122"/>
    </row>
    <row r="1140" spans="1:12">
      <c r="A1140" s="197"/>
      <c r="B1140" s="41" t="s">
        <v>91</v>
      </c>
      <c r="C1140" s="42">
        <f t="shared" si="220"/>
        <v>77530</v>
      </c>
      <c r="D1140" s="43">
        <f t="shared" si="218"/>
        <v>78203</v>
      </c>
      <c r="E1140" s="43">
        <v>673</v>
      </c>
      <c r="F1140" s="156">
        <v>61</v>
      </c>
      <c r="G1140" s="44">
        <f t="shared" si="221"/>
        <v>9.0638930163447249</v>
      </c>
      <c r="H1140" s="44">
        <v>8.8000000000000007</v>
      </c>
      <c r="I1140" s="45"/>
      <c r="J1140" s="45"/>
      <c r="K1140" s="45">
        <f t="shared" si="219"/>
        <v>0</v>
      </c>
      <c r="L1140" s="121"/>
    </row>
    <row r="1141" spans="1:12">
      <c r="A1141" s="197"/>
      <c r="B1141" s="41" t="s">
        <v>92</v>
      </c>
      <c r="C1141" s="42">
        <f t="shared" si="220"/>
        <v>78203</v>
      </c>
      <c r="D1141" s="43">
        <f t="shared" si="218"/>
        <v>78851</v>
      </c>
      <c r="E1141" s="43">
        <v>648</v>
      </c>
      <c r="F1141" s="156">
        <v>60</v>
      </c>
      <c r="G1141" s="44">
        <f t="shared" si="221"/>
        <v>9.2592592592592595</v>
      </c>
      <c r="H1141" s="44">
        <v>8.8000000000000007</v>
      </c>
      <c r="I1141" s="45"/>
      <c r="J1141" s="45"/>
      <c r="K1141" s="45">
        <f t="shared" si="219"/>
        <v>0</v>
      </c>
      <c r="L1141" s="121"/>
    </row>
    <row r="1142" spans="1:12">
      <c r="A1142" s="197"/>
      <c r="B1142" s="41" t="s">
        <v>93</v>
      </c>
      <c r="C1142" s="42">
        <f t="shared" si="220"/>
        <v>78851</v>
      </c>
      <c r="D1142" s="43">
        <f t="shared" si="218"/>
        <v>79574</v>
      </c>
      <c r="E1142" s="43">
        <v>723</v>
      </c>
      <c r="F1142" s="156">
        <v>59</v>
      </c>
      <c r="G1142" s="44">
        <f t="shared" si="221"/>
        <v>8.1604426002766246</v>
      </c>
      <c r="H1142" s="44">
        <v>8.8000000000000007</v>
      </c>
      <c r="I1142" s="45"/>
      <c r="J1142" s="45"/>
      <c r="K1142" s="45">
        <f t="shared" si="219"/>
        <v>0</v>
      </c>
      <c r="L1142" s="121"/>
    </row>
    <row r="1143" spans="1:12">
      <c r="A1143" s="197"/>
      <c r="B1143" s="41" t="s">
        <v>94</v>
      </c>
      <c r="C1143" s="42">
        <f t="shared" si="220"/>
        <v>79574</v>
      </c>
      <c r="D1143" s="43">
        <f t="shared" si="218"/>
        <v>80090</v>
      </c>
      <c r="E1143" s="43">
        <v>516</v>
      </c>
      <c r="F1143" s="156">
        <v>53</v>
      </c>
      <c r="G1143" s="44">
        <f t="shared" si="221"/>
        <v>10.271317829457365</v>
      </c>
      <c r="H1143" s="44">
        <v>8.8000000000000007</v>
      </c>
      <c r="I1143" s="45"/>
      <c r="J1143" s="45"/>
      <c r="K1143" s="45">
        <f t="shared" si="219"/>
        <v>0</v>
      </c>
      <c r="L1143" s="121"/>
    </row>
    <row r="1144" spans="1:12">
      <c r="A1144" s="197"/>
      <c r="B1144" s="41" t="s">
        <v>95</v>
      </c>
      <c r="C1144" s="42">
        <f t="shared" si="220"/>
        <v>80090</v>
      </c>
      <c r="D1144" s="43">
        <f t="shared" si="218"/>
        <v>80891</v>
      </c>
      <c r="E1144" s="43">
        <v>801</v>
      </c>
      <c r="F1144" s="156">
        <v>57</v>
      </c>
      <c r="G1144" s="44">
        <f t="shared" si="221"/>
        <v>7.1161048689138573</v>
      </c>
      <c r="H1144" s="44">
        <v>8.8000000000000007</v>
      </c>
      <c r="I1144" s="45"/>
      <c r="J1144" s="45"/>
      <c r="K1144" s="45">
        <f t="shared" si="219"/>
        <v>0</v>
      </c>
      <c r="L1144" s="121"/>
    </row>
    <row r="1145" spans="1:12">
      <c r="A1145" s="197"/>
      <c r="B1145" s="41" t="s">
        <v>96</v>
      </c>
      <c r="C1145" s="42">
        <f t="shared" si="220"/>
        <v>80891</v>
      </c>
      <c r="D1145" s="43">
        <f t="shared" si="218"/>
        <v>81180</v>
      </c>
      <c r="E1145" s="43">
        <v>289</v>
      </c>
      <c r="F1145" s="156">
        <v>42</v>
      </c>
      <c r="G1145" s="44">
        <f t="shared" si="221"/>
        <v>14.53287197231834</v>
      </c>
      <c r="H1145" s="44">
        <v>8.8000000000000007</v>
      </c>
      <c r="I1145" s="45"/>
      <c r="J1145" s="45"/>
      <c r="K1145" s="45">
        <f t="shared" si="219"/>
        <v>0</v>
      </c>
      <c r="L1145" s="121"/>
    </row>
    <row r="1146" spans="1:12">
      <c r="A1146" s="197"/>
      <c r="B1146" s="41" t="s">
        <v>97</v>
      </c>
      <c r="C1146" s="42">
        <f t="shared" si="220"/>
        <v>81180</v>
      </c>
      <c r="D1146" s="43">
        <f t="shared" si="218"/>
        <v>81754</v>
      </c>
      <c r="E1146" s="43">
        <v>574</v>
      </c>
      <c r="F1146" s="156">
        <v>58</v>
      </c>
      <c r="G1146" s="44">
        <f t="shared" si="221"/>
        <v>10.104529616724738</v>
      </c>
      <c r="H1146" s="44">
        <v>8.8000000000000007</v>
      </c>
      <c r="I1146" s="42"/>
      <c r="J1146" s="42"/>
      <c r="K1146" s="42">
        <f t="shared" si="219"/>
        <v>0</v>
      </c>
      <c r="L1146" s="122"/>
    </row>
    <row r="1147" spans="1:12">
      <c r="A1147" s="197"/>
      <c r="B1147" s="41" t="s">
        <v>98</v>
      </c>
      <c r="C1147" s="42">
        <f t="shared" si="220"/>
        <v>81754</v>
      </c>
      <c r="D1147" s="43">
        <f t="shared" si="218"/>
        <v>82291</v>
      </c>
      <c r="E1147" s="43">
        <v>537</v>
      </c>
      <c r="F1147" s="156">
        <v>55.04</v>
      </c>
      <c r="G1147" s="44">
        <f t="shared" si="221"/>
        <v>10.249534450651769</v>
      </c>
      <c r="H1147" s="44">
        <v>8.8000000000000007</v>
      </c>
      <c r="I1147" s="42"/>
      <c r="J1147" s="42"/>
      <c r="K1147" s="42">
        <f t="shared" si="219"/>
        <v>0</v>
      </c>
      <c r="L1147" s="122"/>
    </row>
    <row r="1148" spans="1:12" ht="15.75" thickBot="1">
      <c r="A1148" s="198"/>
      <c r="B1148" s="123" t="s">
        <v>99</v>
      </c>
      <c r="C1148" s="124"/>
      <c r="D1148" s="125"/>
      <c r="E1148" s="125">
        <f>SUM(E1136:E1147)</f>
        <v>6933</v>
      </c>
      <c r="F1148" s="125">
        <f>SUM(F1136:F1147)</f>
        <v>650.04</v>
      </c>
      <c r="G1148" s="126">
        <f>F1148/E1148*100</f>
        <v>9.3760276936391165</v>
      </c>
      <c r="H1148" s="129">
        <v>8.8000000000000007</v>
      </c>
      <c r="I1148" s="124">
        <f>SUM(I1136:I1147)</f>
        <v>0</v>
      </c>
      <c r="J1148" s="124">
        <f>SUM(J1136:J1147)</f>
        <v>0</v>
      </c>
      <c r="K1148" s="124">
        <f t="shared" si="219"/>
        <v>0</v>
      </c>
      <c r="L1148" s="128">
        <f>SUM(L1136:L1147)</f>
        <v>0</v>
      </c>
    </row>
    <row r="1149" spans="1:12" ht="15.75" thickBot="1"/>
    <row r="1150" spans="1:12" ht="18.75">
      <c r="A1150" s="196" t="s">
        <v>78</v>
      </c>
      <c r="B1150" s="65" t="s">
        <v>0</v>
      </c>
      <c r="C1150" s="101" t="s">
        <v>78</v>
      </c>
      <c r="D1150" s="67"/>
      <c r="E1150" s="67"/>
      <c r="F1150" s="67"/>
      <c r="G1150" s="67"/>
      <c r="H1150" s="67"/>
      <c r="I1150" s="67"/>
      <c r="J1150" s="67"/>
      <c r="K1150" s="67"/>
      <c r="L1150" s="68"/>
    </row>
    <row r="1151" spans="1:12">
      <c r="A1151" s="197"/>
      <c r="B1151" s="20" t="s">
        <v>82</v>
      </c>
      <c r="C1151" s="29" t="s">
        <v>115</v>
      </c>
      <c r="D1151" s="22"/>
      <c r="E1151" s="22"/>
      <c r="F1151" s="22"/>
      <c r="G1151" s="22"/>
      <c r="H1151" s="22"/>
      <c r="I1151" s="22"/>
      <c r="J1151" s="22"/>
      <c r="K1151" s="22"/>
      <c r="L1151" s="69"/>
    </row>
    <row r="1152" spans="1:12">
      <c r="A1152" s="197"/>
      <c r="B1152" s="20" t="s">
        <v>83</v>
      </c>
      <c r="C1152" s="29" t="s">
        <v>110</v>
      </c>
      <c r="D1152" s="22"/>
      <c r="E1152" s="22"/>
      <c r="F1152" s="22"/>
      <c r="G1152" s="22"/>
      <c r="H1152" s="22"/>
      <c r="I1152" s="22"/>
      <c r="J1152" s="22"/>
      <c r="K1152" s="22"/>
      <c r="L1152" s="69"/>
    </row>
    <row r="1153" spans="1:13">
      <c r="A1153" s="197"/>
      <c r="B1153" s="20" t="s">
        <v>1</v>
      </c>
      <c r="C1153" s="26"/>
      <c r="D1153" s="22"/>
      <c r="E1153" s="22"/>
      <c r="F1153" s="22"/>
      <c r="G1153" s="22"/>
      <c r="H1153" s="22"/>
      <c r="I1153" s="22"/>
      <c r="J1153" s="22"/>
      <c r="K1153" s="22"/>
      <c r="L1153" s="69"/>
    </row>
    <row r="1154" spans="1:13">
      <c r="A1154" s="197"/>
      <c r="B1154" s="162" t="s">
        <v>84</v>
      </c>
      <c r="C1154" s="29"/>
      <c r="D1154" s="22"/>
      <c r="E1154" s="22"/>
      <c r="F1154" s="22"/>
      <c r="G1154" s="22"/>
      <c r="H1154" s="22"/>
      <c r="I1154" s="22"/>
      <c r="J1154" s="22"/>
      <c r="K1154" s="22"/>
      <c r="L1154" s="69"/>
    </row>
    <row r="1155" spans="1:13">
      <c r="A1155" s="197"/>
      <c r="B1155" s="20" t="s">
        <v>85</v>
      </c>
      <c r="C1155" s="26">
        <v>2009</v>
      </c>
      <c r="D1155" s="22"/>
      <c r="E1155" s="22"/>
      <c r="F1155" s="22"/>
      <c r="G1155" s="22"/>
      <c r="H1155" s="22"/>
      <c r="I1155" s="22"/>
      <c r="J1155" s="22"/>
      <c r="K1155" s="22"/>
      <c r="L1155" s="69"/>
    </row>
    <row r="1156" spans="1:13">
      <c r="A1156" s="197"/>
      <c r="B1156" s="18"/>
      <c r="C1156" s="24"/>
      <c r="D1156" s="24"/>
      <c r="E1156" s="24"/>
      <c r="F1156" s="24"/>
      <c r="G1156" s="24"/>
      <c r="H1156" s="24"/>
      <c r="I1156" s="24"/>
      <c r="J1156" s="24"/>
      <c r="K1156" s="24"/>
      <c r="L1156" s="70"/>
    </row>
    <row r="1157" spans="1:13" ht="75">
      <c r="A1157" s="197"/>
      <c r="B1157" s="27"/>
      <c r="C1157" s="28" t="s">
        <v>100</v>
      </c>
      <c r="D1157" s="28" t="s">
        <v>101</v>
      </c>
      <c r="E1157" s="28" t="s">
        <v>103</v>
      </c>
      <c r="F1157" s="28" t="s">
        <v>104</v>
      </c>
      <c r="G1157" s="28" t="s">
        <v>107</v>
      </c>
      <c r="H1157" s="28" t="s">
        <v>105</v>
      </c>
      <c r="I1157" s="28" t="s">
        <v>102</v>
      </c>
      <c r="J1157" s="28" t="s">
        <v>108</v>
      </c>
      <c r="K1157" s="28" t="s">
        <v>109</v>
      </c>
      <c r="L1157" s="71" t="s">
        <v>106</v>
      </c>
    </row>
    <row r="1158" spans="1:13">
      <c r="A1158" s="197"/>
      <c r="B1158" s="41" t="s">
        <v>87</v>
      </c>
      <c r="C1158" s="42">
        <v>150437</v>
      </c>
      <c r="D1158" s="43">
        <f t="shared" ref="D1158:D1169" si="222">C1158+E1158</f>
        <v>151280</v>
      </c>
      <c r="E1158" s="43">
        <v>843</v>
      </c>
      <c r="F1158" s="156">
        <v>66.98</v>
      </c>
      <c r="G1158" s="44">
        <f>F1158/E1158*100</f>
        <v>7.9454329774614472</v>
      </c>
      <c r="H1158" s="44">
        <v>6.6</v>
      </c>
      <c r="I1158" s="42"/>
      <c r="J1158" s="42"/>
      <c r="K1158" s="42">
        <f t="shared" ref="K1158:K1170" si="223">I1158+J1158</f>
        <v>0</v>
      </c>
      <c r="L1158" s="122"/>
    </row>
    <row r="1159" spans="1:13">
      <c r="A1159" s="197"/>
      <c r="B1159" s="41" t="s">
        <v>88</v>
      </c>
      <c r="C1159" s="42">
        <f>D1158</f>
        <v>151280</v>
      </c>
      <c r="D1159" s="43">
        <f t="shared" si="222"/>
        <v>151982</v>
      </c>
      <c r="E1159" s="43">
        <v>702</v>
      </c>
      <c r="F1159" s="156">
        <v>63.96</v>
      </c>
      <c r="G1159" s="44">
        <f t="shared" ref="G1159:G1169" si="224">F1159/E1159*100</f>
        <v>9.1111111111111107</v>
      </c>
      <c r="H1159" s="44">
        <v>6.6</v>
      </c>
      <c r="I1159" s="42"/>
      <c r="J1159" s="42"/>
      <c r="K1159" s="42">
        <f t="shared" si="223"/>
        <v>0</v>
      </c>
      <c r="L1159" s="122"/>
    </row>
    <row r="1160" spans="1:13">
      <c r="A1160" s="197"/>
      <c r="B1160" s="41" t="s">
        <v>89</v>
      </c>
      <c r="C1160" s="42">
        <f t="shared" ref="C1160:C1169" si="225">D1159</f>
        <v>151982</v>
      </c>
      <c r="D1160" s="43">
        <f t="shared" si="222"/>
        <v>152594</v>
      </c>
      <c r="E1160" s="43">
        <v>612</v>
      </c>
      <c r="F1160" s="156">
        <v>50.08</v>
      </c>
      <c r="G1160" s="44">
        <f t="shared" si="224"/>
        <v>8.1830065359477118</v>
      </c>
      <c r="H1160" s="44">
        <v>6.6</v>
      </c>
      <c r="I1160" s="42"/>
      <c r="J1160" s="42"/>
      <c r="K1160" s="42">
        <f t="shared" si="223"/>
        <v>0</v>
      </c>
      <c r="L1160" s="122"/>
    </row>
    <row r="1161" spans="1:13">
      <c r="A1161" s="197"/>
      <c r="B1161" s="41" t="s">
        <v>90</v>
      </c>
      <c r="C1161" s="42">
        <f t="shared" si="225"/>
        <v>152594</v>
      </c>
      <c r="D1161" s="43">
        <f t="shared" si="222"/>
        <v>153069</v>
      </c>
      <c r="E1161" s="43">
        <v>475</v>
      </c>
      <c r="F1161" s="156">
        <v>39.96</v>
      </c>
      <c r="G1161" s="44">
        <f t="shared" si="224"/>
        <v>8.4126315789473693</v>
      </c>
      <c r="H1161" s="44">
        <v>6.6</v>
      </c>
      <c r="I1161" s="42"/>
      <c r="J1161" s="42"/>
      <c r="K1161" s="42">
        <f t="shared" si="223"/>
        <v>0</v>
      </c>
      <c r="L1161" s="122"/>
    </row>
    <row r="1162" spans="1:13">
      <c r="A1162" s="197"/>
      <c r="B1162" s="41" t="s">
        <v>91</v>
      </c>
      <c r="C1162" s="42">
        <f t="shared" si="225"/>
        <v>153069</v>
      </c>
      <c r="D1162" s="43">
        <f t="shared" si="222"/>
        <v>153610</v>
      </c>
      <c r="E1162" s="43">
        <v>541</v>
      </c>
      <c r="F1162" s="156">
        <v>61.1</v>
      </c>
      <c r="G1162" s="44">
        <f t="shared" si="224"/>
        <v>11.293900184842883</v>
      </c>
      <c r="H1162" s="44">
        <v>6.6</v>
      </c>
      <c r="I1162" s="45"/>
      <c r="J1162" s="45">
        <v>999</v>
      </c>
      <c r="K1162" s="45">
        <f t="shared" si="223"/>
        <v>999</v>
      </c>
      <c r="L1162" s="121"/>
    </row>
    <row r="1163" spans="1:13">
      <c r="A1163" s="197"/>
      <c r="B1163" s="41" t="s">
        <v>92</v>
      </c>
      <c r="C1163" s="42">
        <f t="shared" si="225"/>
        <v>153610</v>
      </c>
      <c r="D1163" s="43">
        <f t="shared" si="222"/>
        <v>154352</v>
      </c>
      <c r="E1163" s="43">
        <v>742</v>
      </c>
      <c r="F1163" s="156">
        <v>65.91</v>
      </c>
      <c r="G1163" s="44">
        <f t="shared" si="224"/>
        <v>8.8827493261455519</v>
      </c>
      <c r="H1163" s="44">
        <v>6.6</v>
      </c>
      <c r="I1163" s="45"/>
      <c r="J1163" s="45"/>
      <c r="K1163" s="45">
        <f t="shared" si="223"/>
        <v>0</v>
      </c>
      <c r="L1163" s="121"/>
    </row>
    <row r="1164" spans="1:13">
      <c r="A1164" s="197"/>
      <c r="B1164" s="41" t="s">
        <v>93</v>
      </c>
      <c r="C1164" s="42">
        <f t="shared" si="225"/>
        <v>154352</v>
      </c>
      <c r="D1164" s="43">
        <f t="shared" si="222"/>
        <v>154970</v>
      </c>
      <c r="E1164" s="43">
        <v>618</v>
      </c>
      <c r="F1164" s="156">
        <v>52.09</v>
      </c>
      <c r="G1164" s="44">
        <f t="shared" si="224"/>
        <v>8.4288025889967635</v>
      </c>
      <c r="H1164" s="44">
        <v>6.6</v>
      </c>
      <c r="I1164" s="45"/>
      <c r="J1164" s="159">
        <v>5209</v>
      </c>
      <c r="K1164" s="45">
        <f t="shared" si="223"/>
        <v>5209</v>
      </c>
      <c r="L1164" s="121"/>
      <c r="M1164" s="55" t="s">
        <v>188</v>
      </c>
    </row>
    <row r="1165" spans="1:13">
      <c r="A1165" s="197"/>
      <c r="B1165" s="41" t="s">
        <v>94</v>
      </c>
      <c r="C1165" s="42">
        <f t="shared" si="225"/>
        <v>154970</v>
      </c>
      <c r="D1165" s="43">
        <f t="shared" si="222"/>
        <v>155539</v>
      </c>
      <c r="E1165" s="43">
        <v>569</v>
      </c>
      <c r="F1165" s="156">
        <v>52.71</v>
      </c>
      <c r="G1165" s="44">
        <f t="shared" si="224"/>
        <v>9.2636203866432343</v>
      </c>
      <c r="H1165" s="44">
        <v>6.6</v>
      </c>
      <c r="I1165" s="45"/>
      <c r="J1165" s="45"/>
      <c r="K1165" s="45">
        <f t="shared" si="223"/>
        <v>0</v>
      </c>
      <c r="L1165" s="121"/>
    </row>
    <row r="1166" spans="1:13">
      <c r="A1166" s="197"/>
      <c r="B1166" s="41" t="s">
        <v>95</v>
      </c>
      <c r="C1166" s="42">
        <f t="shared" si="225"/>
        <v>155539</v>
      </c>
      <c r="D1166" s="43">
        <f t="shared" si="222"/>
        <v>156080</v>
      </c>
      <c r="E1166" s="43">
        <v>541</v>
      </c>
      <c r="F1166" s="156">
        <v>50.58</v>
      </c>
      <c r="G1166" s="44">
        <f t="shared" si="224"/>
        <v>9.3493530499075792</v>
      </c>
      <c r="H1166" s="44">
        <v>6.6</v>
      </c>
      <c r="I1166" s="45"/>
      <c r="J1166" s="45"/>
      <c r="K1166" s="45">
        <f t="shared" si="223"/>
        <v>0</v>
      </c>
      <c r="L1166" s="121"/>
    </row>
    <row r="1167" spans="1:13">
      <c r="A1167" s="197"/>
      <c r="B1167" s="41" t="s">
        <v>96</v>
      </c>
      <c r="C1167" s="42">
        <f t="shared" si="225"/>
        <v>156080</v>
      </c>
      <c r="D1167" s="43">
        <f t="shared" si="222"/>
        <v>156353</v>
      </c>
      <c r="E1167" s="43">
        <v>273</v>
      </c>
      <c r="F1167" s="156">
        <v>24</v>
      </c>
      <c r="G1167" s="44">
        <f t="shared" si="224"/>
        <v>8.791208791208792</v>
      </c>
      <c r="H1167" s="44">
        <v>6.6</v>
      </c>
      <c r="I1167" s="45"/>
      <c r="J1167" s="45"/>
      <c r="K1167" s="45">
        <f t="shared" si="223"/>
        <v>0</v>
      </c>
      <c r="L1167" s="121"/>
    </row>
    <row r="1168" spans="1:13">
      <c r="A1168" s="197"/>
      <c r="B1168" s="41" t="s">
        <v>97</v>
      </c>
      <c r="C1168" s="42">
        <f t="shared" si="225"/>
        <v>156353</v>
      </c>
      <c r="D1168" s="43">
        <f t="shared" si="222"/>
        <v>156462</v>
      </c>
      <c r="E1168" s="43">
        <v>109</v>
      </c>
      <c r="F1168" s="156">
        <v>13</v>
      </c>
      <c r="G1168" s="44">
        <f t="shared" si="224"/>
        <v>11.926605504587156</v>
      </c>
      <c r="H1168" s="44">
        <v>6.6</v>
      </c>
      <c r="I1168" s="42">
        <v>10813</v>
      </c>
      <c r="J1168" s="42"/>
      <c r="K1168" s="42">
        <f t="shared" si="223"/>
        <v>10813</v>
      </c>
      <c r="L1168" s="122"/>
    </row>
    <row r="1169" spans="1:12">
      <c r="A1169" s="197"/>
      <c r="B1169" s="41" t="s">
        <v>98</v>
      </c>
      <c r="C1169" s="42">
        <f t="shared" si="225"/>
        <v>156462</v>
      </c>
      <c r="D1169" s="43">
        <f t="shared" si="222"/>
        <v>156547</v>
      </c>
      <c r="E1169" s="43">
        <v>85</v>
      </c>
      <c r="F1169" s="156">
        <v>17.2</v>
      </c>
      <c r="G1169" s="44">
        <f t="shared" si="224"/>
        <v>20.235294117647058</v>
      </c>
      <c r="H1169" s="44">
        <v>6.6</v>
      </c>
      <c r="I1169" s="42"/>
      <c r="J1169" s="42"/>
      <c r="K1169" s="42">
        <f t="shared" si="223"/>
        <v>0</v>
      </c>
      <c r="L1169" s="122"/>
    </row>
    <row r="1170" spans="1:12" ht="15.75" thickBot="1">
      <c r="A1170" s="198"/>
      <c r="B1170" s="123" t="s">
        <v>99</v>
      </c>
      <c r="C1170" s="124"/>
      <c r="D1170" s="125"/>
      <c r="E1170" s="125">
        <f>SUM(E1158:E1169)</f>
        <v>6110</v>
      </c>
      <c r="F1170" s="125">
        <f>SUM(F1158:F1169)</f>
        <v>557.57000000000005</v>
      </c>
      <c r="G1170" s="126">
        <f>F1170/E1170*100</f>
        <v>9.1255319148936191</v>
      </c>
      <c r="H1170" s="129">
        <v>6.6</v>
      </c>
      <c r="I1170" s="124">
        <f>SUM(I1158:I1169)</f>
        <v>10813</v>
      </c>
      <c r="J1170" s="124">
        <f>SUM(J1158:J1169)</f>
        <v>6208</v>
      </c>
      <c r="K1170" s="124">
        <f t="shared" si="223"/>
        <v>17021</v>
      </c>
      <c r="L1170" s="128">
        <f>SUM(L1158:L1169)</f>
        <v>0</v>
      </c>
    </row>
    <row r="1171" spans="1:12" ht="15.75" thickBot="1"/>
    <row r="1172" spans="1:12" ht="18.75">
      <c r="A1172" s="196" t="s">
        <v>80</v>
      </c>
      <c r="B1172" s="65" t="s">
        <v>0</v>
      </c>
      <c r="C1172" s="101" t="s">
        <v>80</v>
      </c>
      <c r="D1172" s="67"/>
      <c r="E1172" s="67"/>
      <c r="F1172" s="67"/>
      <c r="G1172" s="67"/>
      <c r="H1172" s="67"/>
      <c r="I1172" s="67"/>
      <c r="J1172" s="67"/>
      <c r="K1172" s="67"/>
      <c r="L1172" s="68"/>
    </row>
    <row r="1173" spans="1:12">
      <c r="A1173" s="197"/>
      <c r="B1173" s="20" t="s">
        <v>82</v>
      </c>
      <c r="C1173" s="29" t="s">
        <v>135</v>
      </c>
      <c r="D1173" s="22"/>
      <c r="E1173" s="22"/>
      <c r="F1173" s="22"/>
      <c r="G1173" s="22"/>
      <c r="H1173" s="22"/>
      <c r="I1173" s="22"/>
      <c r="J1173" s="22"/>
      <c r="K1173" s="22"/>
      <c r="L1173" s="69"/>
    </row>
    <row r="1174" spans="1:12">
      <c r="A1174" s="197"/>
      <c r="B1174" s="20" t="s">
        <v>83</v>
      </c>
      <c r="C1174" s="29" t="s">
        <v>110</v>
      </c>
      <c r="D1174" s="22"/>
      <c r="E1174" s="22"/>
      <c r="F1174" s="22"/>
      <c r="G1174" s="22"/>
      <c r="H1174" s="22"/>
      <c r="I1174" s="22"/>
      <c r="J1174" s="22"/>
      <c r="K1174" s="22"/>
      <c r="L1174" s="69"/>
    </row>
    <row r="1175" spans="1:12">
      <c r="A1175" s="197"/>
      <c r="B1175" s="20" t="s">
        <v>1</v>
      </c>
      <c r="C1175" s="46">
        <v>9081</v>
      </c>
      <c r="D1175" s="22"/>
      <c r="E1175" s="22"/>
      <c r="F1175" s="22"/>
      <c r="G1175" s="22"/>
      <c r="H1175" s="22"/>
      <c r="I1175" s="22"/>
      <c r="J1175" s="22"/>
      <c r="K1175" s="22"/>
      <c r="L1175" s="69"/>
    </row>
    <row r="1176" spans="1:12">
      <c r="A1176" s="197"/>
      <c r="B1176" s="20" t="s">
        <v>84</v>
      </c>
      <c r="C1176" s="29" t="s">
        <v>81</v>
      </c>
      <c r="D1176" s="22"/>
      <c r="E1176" s="22"/>
      <c r="F1176" s="22"/>
      <c r="G1176" s="22"/>
      <c r="H1176" s="22"/>
      <c r="I1176" s="22"/>
      <c r="J1176" s="22"/>
      <c r="K1176" s="22"/>
      <c r="L1176" s="69"/>
    </row>
    <row r="1177" spans="1:12">
      <c r="A1177" s="197"/>
      <c r="B1177" s="20" t="s">
        <v>85</v>
      </c>
      <c r="C1177" s="26">
        <v>2009</v>
      </c>
      <c r="D1177" s="22"/>
      <c r="E1177" s="22"/>
      <c r="F1177" s="22"/>
      <c r="G1177" s="22"/>
      <c r="H1177" s="22"/>
      <c r="I1177" s="22"/>
      <c r="J1177" s="22"/>
      <c r="K1177" s="22"/>
      <c r="L1177" s="69"/>
    </row>
    <row r="1178" spans="1:12">
      <c r="A1178" s="197"/>
      <c r="B1178" s="18"/>
      <c r="C1178" s="24"/>
      <c r="D1178" s="24"/>
      <c r="E1178" s="24"/>
      <c r="F1178" s="24"/>
      <c r="G1178" s="24"/>
      <c r="H1178" s="24"/>
      <c r="I1178" s="24"/>
      <c r="J1178" s="24"/>
      <c r="K1178" s="24"/>
      <c r="L1178" s="70"/>
    </row>
    <row r="1179" spans="1:12" ht="75">
      <c r="A1179" s="197"/>
      <c r="B1179" s="27"/>
      <c r="C1179" s="28" t="s">
        <v>100</v>
      </c>
      <c r="D1179" s="28" t="s">
        <v>101</v>
      </c>
      <c r="E1179" s="28" t="s">
        <v>103</v>
      </c>
      <c r="F1179" s="28" t="s">
        <v>104</v>
      </c>
      <c r="G1179" s="28" t="s">
        <v>107</v>
      </c>
      <c r="H1179" s="28" t="s">
        <v>105</v>
      </c>
      <c r="I1179" s="28" t="s">
        <v>102</v>
      </c>
      <c r="J1179" s="28" t="s">
        <v>108</v>
      </c>
      <c r="K1179" s="28" t="s">
        <v>109</v>
      </c>
      <c r="L1179" s="71" t="s">
        <v>106</v>
      </c>
    </row>
    <row r="1180" spans="1:12">
      <c r="A1180" s="197"/>
      <c r="B1180" s="41" t="s">
        <v>87</v>
      </c>
      <c r="C1180" s="42">
        <v>34900</v>
      </c>
      <c r="D1180" s="43">
        <f t="shared" ref="D1180:D1191" si="226">C1180+E1180</f>
        <v>35099</v>
      </c>
      <c r="E1180" s="43">
        <v>199</v>
      </c>
      <c r="F1180" s="156">
        <v>22.76</v>
      </c>
      <c r="G1180" s="44">
        <f>F1180/E1180*100</f>
        <v>11.437185929648241</v>
      </c>
      <c r="H1180" s="44">
        <v>5.9</v>
      </c>
      <c r="I1180" s="42"/>
      <c r="J1180" s="42"/>
      <c r="K1180" s="42">
        <f t="shared" ref="K1180:K1192" si="227">I1180+J1180</f>
        <v>0</v>
      </c>
      <c r="L1180" s="122"/>
    </row>
    <row r="1181" spans="1:12">
      <c r="A1181" s="197"/>
      <c r="B1181" s="41" t="s">
        <v>88</v>
      </c>
      <c r="C1181" s="42">
        <f t="shared" ref="C1181:C1191" si="228">D1180</f>
        <v>35099</v>
      </c>
      <c r="D1181" s="43">
        <f t="shared" si="226"/>
        <v>35285</v>
      </c>
      <c r="E1181" s="43">
        <v>186</v>
      </c>
      <c r="F1181" s="156">
        <v>20.71</v>
      </c>
      <c r="G1181" s="44">
        <f t="shared" ref="G1181:G1191" si="229">F1181/E1181*100</f>
        <v>11.134408602150538</v>
      </c>
      <c r="H1181" s="44">
        <v>5.9</v>
      </c>
      <c r="I1181" s="42"/>
      <c r="J1181" s="42"/>
      <c r="K1181" s="42">
        <f t="shared" si="227"/>
        <v>0</v>
      </c>
      <c r="L1181" s="122"/>
    </row>
    <row r="1182" spans="1:12">
      <c r="A1182" s="197"/>
      <c r="B1182" s="41" t="s">
        <v>89</v>
      </c>
      <c r="C1182" s="42">
        <f t="shared" si="228"/>
        <v>35285</v>
      </c>
      <c r="D1182" s="43">
        <f t="shared" si="226"/>
        <v>35532</v>
      </c>
      <c r="E1182" s="43">
        <v>247</v>
      </c>
      <c r="F1182" s="156">
        <v>26.49</v>
      </c>
      <c r="G1182" s="44">
        <f t="shared" si="229"/>
        <v>10.724696356275302</v>
      </c>
      <c r="H1182" s="44">
        <v>5.9</v>
      </c>
      <c r="I1182" s="42"/>
      <c r="J1182" s="42"/>
      <c r="K1182" s="42">
        <f t="shared" si="227"/>
        <v>0</v>
      </c>
      <c r="L1182" s="122"/>
    </row>
    <row r="1183" spans="1:12">
      <c r="A1183" s="197"/>
      <c r="B1183" s="41" t="s">
        <v>90</v>
      </c>
      <c r="C1183" s="42">
        <f t="shared" si="228"/>
        <v>35532</v>
      </c>
      <c r="D1183" s="43">
        <f t="shared" si="226"/>
        <v>35788</v>
      </c>
      <c r="E1183" s="43">
        <v>256</v>
      </c>
      <c r="F1183" s="156">
        <v>24.85</v>
      </c>
      <c r="G1183" s="44">
        <f t="shared" si="229"/>
        <v>9.70703125</v>
      </c>
      <c r="H1183" s="44">
        <v>5.9</v>
      </c>
      <c r="I1183" s="42"/>
      <c r="J1183" s="42"/>
      <c r="K1183" s="42">
        <f t="shared" si="227"/>
        <v>0</v>
      </c>
      <c r="L1183" s="122"/>
    </row>
    <row r="1184" spans="1:12">
      <c r="A1184" s="197"/>
      <c r="B1184" s="41" t="s">
        <v>91</v>
      </c>
      <c r="C1184" s="42">
        <f t="shared" si="228"/>
        <v>35788</v>
      </c>
      <c r="D1184" s="43">
        <f t="shared" si="226"/>
        <v>36054</v>
      </c>
      <c r="E1184" s="43">
        <v>266</v>
      </c>
      <c r="F1184" s="156">
        <v>25.88</v>
      </c>
      <c r="G1184" s="44">
        <f t="shared" si="229"/>
        <v>9.7293233082706756</v>
      </c>
      <c r="H1184" s="44">
        <v>5.9</v>
      </c>
      <c r="I1184" s="45"/>
      <c r="J1184" s="45"/>
      <c r="K1184" s="45">
        <f t="shared" si="227"/>
        <v>0</v>
      </c>
      <c r="L1184" s="121"/>
    </row>
    <row r="1185" spans="1:12">
      <c r="A1185" s="197"/>
      <c r="B1185" s="41" t="s">
        <v>92</v>
      </c>
      <c r="C1185" s="42">
        <f t="shared" si="228"/>
        <v>36054</v>
      </c>
      <c r="D1185" s="43">
        <f t="shared" si="226"/>
        <v>36290</v>
      </c>
      <c r="E1185" s="43">
        <v>236</v>
      </c>
      <c r="F1185" s="156">
        <v>24.48</v>
      </c>
      <c r="G1185" s="44">
        <f t="shared" si="229"/>
        <v>10.372881355932204</v>
      </c>
      <c r="H1185" s="44">
        <v>5.9</v>
      </c>
      <c r="I1185" s="45"/>
      <c r="J1185" s="45"/>
      <c r="K1185" s="45">
        <f t="shared" si="227"/>
        <v>0</v>
      </c>
      <c r="L1185" s="121"/>
    </row>
    <row r="1186" spans="1:12">
      <c r="A1186" s="197"/>
      <c r="B1186" s="41" t="s">
        <v>93</v>
      </c>
      <c r="C1186" s="42">
        <f t="shared" si="228"/>
        <v>36290</v>
      </c>
      <c r="D1186" s="43">
        <f t="shared" si="226"/>
        <v>36643</v>
      </c>
      <c r="E1186" s="43">
        <v>353</v>
      </c>
      <c r="F1186" s="156">
        <v>30.62</v>
      </c>
      <c r="G1186" s="44">
        <f t="shared" si="229"/>
        <v>8.6742209631728038</v>
      </c>
      <c r="H1186" s="44">
        <v>5.9</v>
      </c>
      <c r="I1186" s="45"/>
      <c r="J1186" s="45"/>
      <c r="K1186" s="45">
        <f t="shared" si="227"/>
        <v>0</v>
      </c>
      <c r="L1186" s="121"/>
    </row>
    <row r="1187" spans="1:12">
      <c r="A1187" s="197"/>
      <c r="B1187" s="41" t="s">
        <v>94</v>
      </c>
      <c r="C1187" s="42">
        <f t="shared" si="228"/>
        <v>36643</v>
      </c>
      <c r="D1187" s="43">
        <f t="shared" si="226"/>
        <v>36827</v>
      </c>
      <c r="E1187" s="43">
        <v>184</v>
      </c>
      <c r="F1187" s="156">
        <v>17</v>
      </c>
      <c r="G1187" s="44">
        <f t="shared" si="229"/>
        <v>9.2391304347826075</v>
      </c>
      <c r="H1187" s="44">
        <v>5.9</v>
      </c>
      <c r="I1187" s="45"/>
      <c r="J1187" s="45"/>
      <c r="K1187" s="45">
        <f t="shared" si="227"/>
        <v>0</v>
      </c>
      <c r="L1187" s="121"/>
    </row>
    <row r="1188" spans="1:12">
      <c r="A1188" s="197"/>
      <c r="B1188" s="41" t="s">
        <v>95</v>
      </c>
      <c r="C1188" s="42">
        <f t="shared" si="228"/>
        <v>36827</v>
      </c>
      <c r="D1188" s="43">
        <f t="shared" si="226"/>
        <v>37081</v>
      </c>
      <c r="E1188" s="43">
        <v>254</v>
      </c>
      <c r="F1188" s="156">
        <v>25.73</v>
      </c>
      <c r="G1188" s="44">
        <f t="shared" si="229"/>
        <v>10.12992125984252</v>
      </c>
      <c r="H1188" s="44">
        <v>5.9</v>
      </c>
      <c r="I1188" s="45"/>
      <c r="J1188" s="45"/>
      <c r="K1188" s="45">
        <f t="shared" si="227"/>
        <v>0</v>
      </c>
      <c r="L1188" s="121"/>
    </row>
    <row r="1189" spans="1:12">
      <c r="A1189" s="197"/>
      <c r="B1189" s="41" t="s">
        <v>96</v>
      </c>
      <c r="C1189" s="42">
        <f t="shared" si="228"/>
        <v>37081</v>
      </c>
      <c r="D1189" s="43">
        <f t="shared" si="226"/>
        <v>37319</v>
      </c>
      <c r="E1189" s="43">
        <v>238</v>
      </c>
      <c r="F1189" s="156">
        <v>24.78</v>
      </c>
      <c r="G1189" s="44">
        <f t="shared" si="229"/>
        <v>10.411764705882353</v>
      </c>
      <c r="H1189" s="44">
        <v>5.9</v>
      </c>
      <c r="I1189" s="45"/>
      <c r="J1189" s="45"/>
      <c r="K1189" s="45">
        <f t="shared" si="227"/>
        <v>0</v>
      </c>
      <c r="L1189" s="121"/>
    </row>
    <row r="1190" spans="1:12">
      <c r="A1190" s="197"/>
      <c r="B1190" s="41" t="s">
        <v>97</v>
      </c>
      <c r="C1190" s="42">
        <f t="shared" si="228"/>
        <v>37319</v>
      </c>
      <c r="D1190" s="43">
        <f t="shared" si="226"/>
        <v>37558</v>
      </c>
      <c r="E1190" s="43">
        <v>239</v>
      </c>
      <c r="F1190" s="156">
        <v>25.7</v>
      </c>
      <c r="G1190" s="44">
        <f t="shared" si="229"/>
        <v>10.753138075313808</v>
      </c>
      <c r="H1190" s="44">
        <v>5.9</v>
      </c>
      <c r="I1190" s="42"/>
      <c r="J1190" s="42"/>
      <c r="K1190" s="45">
        <f t="shared" si="227"/>
        <v>0</v>
      </c>
      <c r="L1190" s="122"/>
    </row>
    <row r="1191" spans="1:12">
      <c r="A1191" s="197"/>
      <c r="B1191" s="41" t="s">
        <v>98</v>
      </c>
      <c r="C1191" s="42">
        <f t="shared" si="228"/>
        <v>37558</v>
      </c>
      <c r="D1191" s="43">
        <f t="shared" si="226"/>
        <v>37744</v>
      </c>
      <c r="E1191" s="43">
        <v>186</v>
      </c>
      <c r="F1191" s="156">
        <v>20.5</v>
      </c>
      <c r="G1191" s="44">
        <f t="shared" si="229"/>
        <v>11.021505376344086</v>
      </c>
      <c r="H1191" s="44">
        <v>5.9</v>
      </c>
      <c r="I1191" s="42"/>
      <c r="J1191" s="42"/>
      <c r="K1191" s="45">
        <f t="shared" si="227"/>
        <v>0</v>
      </c>
      <c r="L1191" s="122"/>
    </row>
    <row r="1192" spans="1:12" ht="15.75" thickBot="1">
      <c r="A1192" s="198"/>
      <c r="B1192" s="123" t="s">
        <v>99</v>
      </c>
      <c r="C1192" s="124"/>
      <c r="D1192" s="125"/>
      <c r="E1192" s="125">
        <f>SUM(E1180:E1191)</f>
        <v>2844</v>
      </c>
      <c r="F1192" s="125">
        <f>SUM(F1180:F1191)</f>
        <v>289.5</v>
      </c>
      <c r="G1192" s="126">
        <f>F1192/E1192*100</f>
        <v>10.179324894514769</v>
      </c>
      <c r="H1192" s="129">
        <v>5.9</v>
      </c>
      <c r="I1192" s="124">
        <f>SUM(I1180:I1191)</f>
        <v>0</v>
      </c>
      <c r="J1192" s="124">
        <f>SUM(J1180:J1191)</f>
        <v>0</v>
      </c>
      <c r="K1192" s="124">
        <f t="shared" si="227"/>
        <v>0</v>
      </c>
      <c r="L1192" s="128">
        <f>SUM(L1180:L1191)</f>
        <v>0</v>
      </c>
    </row>
    <row r="1193" spans="1:12" ht="15.75" thickBot="1">
      <c r="A1193" s="160"/>
      <c r="B1193" s="31"/>
      <c r="C1193" s="32"/>
      <c r="D1193" s="33"/>
      <c r="E1193" s="33"/>
      <c r="F1193" s="33"/>
      <c r="G1193" s="34"/>
      <c r="H1193" s="161"/>
      <c r="I1193" s="32"/>
      <c r="J1193" s="32"/>
      <c r="K1193" s="32"/>
      <c r="L1193" s="32"/>
    </row>
    <row r="1194" spans="1:12" ht="18.75">
      <c r="A1194" s="196" t="s">
        <v>192</v>
      </c>
      <c r="B1194" s="65" t="s">
        <v>0</v>
      </c>
      <c r="C1194" s="101" t="s">
        <v>192</v>
      </c>
      <c r="D1194" s="67"/>
      <c r="E1194" s="67"/>
      <c r="F1194" s="67"/>
      <c r="G1194" s="67"/>
      <c r="H1194" s="67"/>
      <c r="I1194" s="67"/>
      <c r="J1194" s="67"/>
      <c r="K1194" s="67"/>
      <c r="L1194" s="68"/>
    </row>
    <row r="1195" spans="1:12">
      <c r="A1195" s="197"/>
      <c r="B1195" s="20" t="s">
        <v>82</v>
      </c>
      <c r="C1195" s="29" t="s">
        <v>193</v>
      </c>
      <c r="D1195" s="22"/>
      <c r="E1195" s="22"/>
      <c r="F1195" s="22"/>
      <c r="G1195" s="22"/>
      <c r="H1195" s="22"/>
      <c r="I1195" s="22"/>
      <c r="J1195" s="22"/>
      <c r="K1195" s="22"/>
      <c r="L1195" s="69"/>
    </row>
    <row r="1196" spans="1:12">
      <c r="A1196" s="197"/>
      <c r="B1196" s="20" t="s">
        <v>83</v>
      </c>
      <c r="C1196" s="29" t="s">
        <v>194</v>
      </c>
      <c r="D1196" s="22"/>
      <c r="E1196" s="22"/>
      <c r="F1196" s="22"/>
      <c r="G1196" s="22"/>
      <c r="H1196" s="22"/>
      <c r="I1196" s="22"/>
      <c r="J1196" s="22"/>
      <c r="K1196" s="22"/>
      <c r="L1196" s="69"/>
    </row>
    <row r="1197" spans="1:12">
      <c r="A1197" s="197"/>
      <c r="B1197" s="20" t="s">
        <v>1</v>
      </c>
      <c r="C1197" s="46">
        <v>9091</v>
      </c>
      <c r="D1197" s="22"/>
      <c r="E1197" s="22"/>
      <c r="F1197" s="22"/>
      <c r="G1197" s="22"/>
      <c r="H1197" s="22"/>
      <c r="I1197" s="22"/>
      <c r="J1197" s="22"/>
      <c r="K1197" s="22"/>
      <c r="L1197" s="69"/>
    </row>
    <row r="1198" spans="1:12">
      <c r="A1198" s="197"/>
      <c r="B1198" s="20" t="s">
        <v>84</v>
      </c>
      <c r="C1198" s="29" t="s">
        <v>79</v>
      </c>
      <c r="D1198" s="22"/>
      <c r="E1198" s="22"/>
      <c r="F1198" s="22"/>
      <c r="G1198" s="22"/>
      <c r="H1198" s="22"/>
      <c r="I1198" s="22"/>
      <c r="J1198" s="22"/>
      <c r="K1198" s="22"/>
      <c r="L1198" s="69"/>
    </row>
    <row r="1199" spans="1:12">
      <c r="A1199" s="197"/>
      <c r="B1199" s="20" t="s">
        <v>85</v>
      </c>
      <c r="C1199" s="26">
        <v>2020</v>
      </c>
      <c r="D1199" s="22"/>
      <c r="E1199" s="22"/>
      <c r="F1199" s="22"/>
      <c r="G1199" s="22"/>
      <c r="H1199" s="22"/>
      <c r="I1199" s="22"/>
      <c r="J1199" s="22"/>
      <c r="K1199" s="22"/>
      <c r="L1199" s="69"/>
    </row>
    <row r="1200" spans="1:12">
      <c r="A1200" s="197"/>
      <c r="B1200" s="18"/>
      <c r="C1200" s="24"/>
      <c r="D1200" s="24"/>
      <c r="E1200" s="24"/>
      <c r="F1200" s="24"/>
      <c r="G1200" s="24"/>
      <c r="H1200" s="24"/>
      <c r="I1200" s="24"/>
      <c r="J1200" s="24"/>
      <c r="K1200" s="24"/>
      <c r="L1200" s="70"/>
    </row>
    <row r="1201" spans="1:12" ht="75">
      <c r="A1201" s="197"/>
      <c r="B1201" s="163"/>
      <c r="C1201" s="164" t="s">
        <v>100</v>
      </c>
      <c r="D1201" s="164" t="s">
        <v>101</v>
      </c>
      <c r="E1201" s="164" t="s">
        <v>103</v>
      </c>
      <c r="F1201" s="164" t="s">
        <v>104</v>
      </c>
      <c r="G1201" s="164" t="s">
        <v>107</v>
      </c>
      <c r="H1201" s="164" t="s">
        <v>105</v>
      </c>
      <c r="I1201" s="164" t="s">
        <v>102</v>
      </c>
      <c r="J1201" s="164" t="s">
        <v>108</v>
      </c>
      <c r="K1201" s="164" t="s">
        <v>109</v>
      </c>
      <c r="L1201" s="165" t="s">
        <v>106</v>
      </c>
    </row>
    <row r="1202" spans="1:12">
      <c r="A1202" s="197"/>
      <c r="B1202" s="166" t="s">
        <v>87</v>
      </c>
      <c r="C1202" s="167">
        <v>0</v>
      </c>
      <c r="D1202" s="168">
        <v>0</v>
      </c>
      <c r="E1202" s="168"/>
      <c r="F1202" s="169"/>
      <c r="G1202" s="170" t="e">
        <f>F1202/E1202*100</f>
        <v>#DIV/0!</v>
      </c>
      <c r="H1202" s="170">
        <v>7</v>
      </c>
      <c r="I1202" s="167"/>
      <c r="J1202" s="167"/>
      <c r="K1202" s="167">
        <f t="shared" ref="K1202:K1214" si="230">I1202+J1202</f>
        <v>0</v>
      </c>
      <c r="L1202" s="171"/>
    </row>
    <row r="1203" spans="1:12">
      <c r="A1203" s="197"/>
      <c r="B1203" s="166" t="s">
        <v>88</v>
      </c>
      <c r="C1203" s="167">
        <f>D1202</f>
        <v>0</v>
      </c>
      <c r="D1203" s="168">
        <f t="shared" ref="D1203:D1213" si="231">C1203+E1203</f>
        <v>0</v>
      </c>
      <c r="E1203" s="168"/>
      <c r="F1203" s="169"/>
      <c r="G1203" s="170" t="e">
        <f t="shared" ref="G1203:G1213" si="232">F1203/E1203*100</f>
        <v>#DIV/0!</v>
      </c>
      <c r="H1203" s="170">
        <v>7</v>
      </c>
      <c r="I1203" s="167"/>
      <c r="J1203" s="167"/>
      <c r="K1203" s="167">
        <f t="shared" si="230"/>
        <v>0</v>
      </c>
      <c r="L1203" s="171"/>
    </row>
    <row r="1204" spans="1:12">
      <c r="A1204" s="197"/>
      <c r="B1204" s="166" t="s">
        <v>89</v>
      </c>
      <c r="C1204" s="167">
        <f t="shared" ref="C1204:C1213" si="233">D1203</f>
        <v>0</v>
      </c>
      <c r="D1204" s="168">
        <f t="shared" si="231"/>
        <v>0</v>
      </c>
      <c r="E1204" s="168"/>
      <c r="F1204" s="169"/>
      <c r="G1204" s="170" t="e">
        <f t="shared" si="232"/>
        <v>#DIV/0!</v>
      </c>
      <c r="H1204" s="170">
        <v>7</v>
      </c>
      <c r="I1204" s="167"/>
      <c r="J1204" s="167"/>
      <c r="K1204" s="167">
        <f t="shared" si="230"/>
        <v>0</v>
      </c>
      <c r="L1204" s="171"/>
    </row>
    <row r="1205" spans="1:12">
      <c r="A1205" s="197"/>
      <c r="B1205" s="166" t="s">
        <v>90</v>
      </c>
      <c r="C1205" s="167">
        <f t="shared" si="233"/>
        <v>0</v>
      </c>
      <c r="D1205" s="168">
        <f t="shared" si="231"/>
        <v>0</v>
      </c>
      <c r="E1205" s="168"/>
      <c r="F1205" s="169"/>
      <c r="G1205" s="170" t="e">
        <f t="shared" si="232"/>
        <v>#DIV/0!</v>
      </c>
      <c r="H1205" s="170">
        <v>7</v>
      </c>
      <c r="I1205" s="167"/>
      <c r="J1205" s="167"/>
      <c r="K1205" s="167">
        <f t="shared" si="230"/>
        <v>0</v>
      </c>
      <c r="L1205" s="171"/>
    </row>
    <row r="1206" spans="1:12">
      <c r="A1206" s="197"/>
      <c r="B1206" s="166" t="s">
        <v>91</v>
      </c>
      <c r="C1206" s="167">
        <f t="shared" si="233"/>
        <v>0</v>
      </c>
      <c r="D1206" s="168">
        <f t="shared" si="231"/>
        <v>0</v>
      </c>
      <c r="E1206" s="168"/>
      <c r="F1206" s="169"/>
      <c r="G1206" s="170" t="e">
        <f t="shared" si="232"/>
        <v>#DIV/0!</v>
      </c>
      <c r="H1206" s="170">
        <v>7</v>
      </c>
      <c r="I1206" s="172"/>
      <c r="J1206" s="172"/>
      <c r="K1206" s="172">
        <f t="shared" si="230"/>
        <v>0</v>
      </c>
      <c r="L1206" s="173"/>
    </row>
    <row r="1207" spans="1:12">
      <c r="A1207" s="197"/>
      <c r="B1207" s="166" t="s">
        <v>92</v>
      </c>
      <c r="C1207" s="167">
        <f t="shared" si="233"/>
        <v>0</v>
      </c>
      <c r="D1207" s="168">
        <f t="shared" si="231"/>
        <v>0</v>
      </c>
      <c r="E1207" s="168"/>
      <c r="F1207" s="169"/>
      <c r="G1207" s="170" t="e">
        <f t="shared" si="232"/>
        <v>#DIV/0!</v>
      </c>
      <c r="H1207" s="170">
        <v>7</v>
      </c>
      <c r="I1207" s="172"/>
      <c r="J1207" s="172"/>
      <c r="K1207" s="172">
        <f t="shared" si="230"/>
        <v>0</v>
      </c>
      <c r="L1207" s="173"/>
    </row>
    <row r="1208" spans="1:12">
      <c r="A1208" s="197"/>
      <c r="B1208" s="166" t="s">
        <v>93</v>
      </c>
      <c r="C1208" s="167">
        <f t="shared" si="233"/>
        <v>0</v>
      </c>
      <c r="D1208" s="168">
        <f t="shared" si="231"/>
        <v>0</v>
      </c>
      <c r="E1208" s="168"/>
      <c r="F1208" s="169"/>
      <c r="G1208" s="170" t="e">
        <f t="shared" si="232"/>
        <v>#DIV/0!</v>
      </c>
      <c r="H1208" s="170">
        <v>7</v>
      </c>
      <c r="I1208" s="172"/>
      <c r="J1208" s="172"/>
      <c r="K1208" s="172">
        <f t="shared" si="230"/>
        <v>0</v>
      </c>
      <c r="L1208" s="173"/>
    </row>
    <row r="1209" spans="1:12">
      <c r="A1209" s="197"/>
      <c r="B1209" s="166" t="s">
        <v>94</v>
      </c>
      <c r="C1209" s="167">
        <f t="shared" si="233"/>
        <v>0</v>
      </c>
      <c r="D1209" s="168">
        <f t="shared" si="231"/>
        <v>0</v>
      </c>
      <c r="E1209" s="168"/>
      <c r="F1209" s="169"/>
      <c r="G1209" s="170" t="e">
        <f t="shared" si="232"/>
        <v>#DIV/0!</v>
      </c>
      <c r="H1209" s="170">
        <v>7</v>
      </c>
      <c r="I1209" s="172"/>
      <c r="J1209" s="172"/>
      <c r="K1209" s="172">
        <f t="shared" si="230"/>
        <v>0</v>
      </c>
      <c r="L1209" s="173"/>
    </row>
    <row r="1210" spans="1:12">
      <c r="A1210" s="197"/>
      <c r="B1210" s="166" t="s">
        <v>95</v>
      </c>
      <c r="C1210" s="167">
        <f t="shared" si="233"/>
        <v>0</v>
      </c>
      <c r="D1210" s="168">
        <f t="shared" si="231"/>
        <v>0</v>
      </c>
      <c r="E1210" s="168"/>
      <c r="F1210" s="169"/>
      <c r="G1210" s="170" t="e">
        <f t="shared" si="232"/>
        <v>#DIV/0!</v>
      </c>
      <c r="H1210" s="170">
        <v>7</v>
      </c>
      <c r="I1210" s="172"/>
      <c r="J1210" s="172"/>
      <c r="K1210" s="172">
        <f t="shared" si="230"/>
        <v>0</v>
      </c>
      <c r="L1210" s="173"/>
    </row>
    <row r="1211" spans="1:12">
      <c r="A1211" s="197"/>
      <c r="B1211" s="166" t="s">
        <v>96</v>
      </c>
      <c r="C1211" s="167">
        <v>119</v>
      </c>
      <c r="D1211" s="168">
        <f t="shared" si="231"/>
        <v>560</v>
      </c>
      <c r="E1211" s="168">
        <v>441</v>
      </c>
      <c r="F1211" s="169">
        <v>39.729999999999997</v>
      </c>
      <c r="G1211" s="170">
        <f t="shared" si="232"/>
        <v>9.0090702947845802</v>
      </c>
      <c r="H1211" s="170">
        <v>7</v>
      </c>
      <c r="I1211" s="172"/>
      <c r="J1211" s="172"/>
      <c r="K1211" s="172">
        <f t="shared" si="230"/>
        <v>0</v>
      </c>
      <c r="L1211" s="173"/>
    </row>
    <row r="1212" spans="1:12">
      <c r="A1212" s="197"/>
      <c r="B1212" s="166" t="s">
        <v>97</v>
      </c>
      <c r="C1212" s="167">
        <f t="shared" si="233"/>
        <v>560</v>
      </c>
      <c r="D1212" s="168">
        <f t="shared" si="231"/>
        <v>1291</v>
      </c>
      <c r="E1212" s="168">
        <v>731</v>
      </c>
      <c r="F1212" s="169">
        <v>67.48</v>
      </c>
      <c r="G1212" s="170">
        <f t="shared" si="232"/>
        <v>9.2311901504787954</v>
      </c>
      <c r="H1212" s="170">
        <v>7</v>
      </c>
      <c r="I1212" s="167"/>
      <c r="J1212" s="167"/>
      <c r="K1212" s="172">
        <f t="shared" si="230"/>
        <v>0</v>
      </c>
      <c r="L1212" s="171"/>
    </row>
    <row r="1213" spans="1:12">
      <c r="A1213" s="197"/>
      <c r="B1213" s="166" t="s">
        <v>98</v>
      </c>
      <c r="C1213" s="167">
        <f t="shared" si="233"/>
        <v>1291</v>
      </c>
      <c r="D1213" s="168">
        <f t="shared" si="231"/>
        <v>2045</v>
      </c>
      <c r="E1213" s="168">
        <v>754</v>
      </c>
      <c r="F1213" s="169">
        <v>76.510000000000005</v>
      </c>
      <c r="G1213" s="170">
        <f t="shared" si="232"/>
        <v>10.147214854111407</v>
      </c>
      <c r="H1213" s="170">
        <v>7</v>
      </c>
      <c r="I1213" s="167"/>
      <c r="J1213" s="167"/>
      <c r="K1213" s="172">
        <f t="shared" si="230"/>
        <v>0</v>
      </c>
      <c r="L1213" s="171"/>
    </row>
    <row r="1214" spans="1:12" ht="15.75" thickBot="1">
      <c r="A1214" s="198"/>
      <c r="B1214" s="174" t="s">
        <v>99</v>
      </c>
      <c r="C1214" s="175"/>
      <c r="D1214" s="176"/>
      <c r="E1214" s="176">
        <f>SUM(E1202:E1213)</f>
        <v>1926</v>
      </c>
      <c r="F1214" s="176">
        <f>SUM(F1202:F1213)</f>
        <v>183.72000000000003</v>
      </c>
      <c r="G1214" s="177">
        <f>F1214/E1214*100</f>
        <v>9.5389408099688495</v>
      </c>
      <c r="H1214" s="178"/>
      <c r="I1214" s="175">
        <f>SUM(I1202:I1213)</f>
        <v>0</v>
      </c>
      <c r="J1214" s="175">
        <f>SUM(J1202:J1213)</f>
        <v>0</v>
      </c>
      <c r="K1214" s="175">
        <f t="shared" si="230"/>
        <v>0</v>
      </c>
      <c r="L1214" s="179">
        <f>SUM(L1202:L1213)</f>
        <v>0</v>
      </c>
    </row>
    <row r="1215" spans="1:12" ht="15.75" thickBot="1"/>
    <row r="1216" spans="1:12" ht="18.75">
      <c r="A1216" s="196" t="s">
        <v>137</v>
      </c>
      <c r="B1216" s="65" t="s">
        <v>0</v>
      </c>
      <c r="C1216" s="101" t="s">
        <v>170</v>
      </c>
      <c r="D1216" s="67"/>
      <c r="E1216" s="67"/>
      <c r="F1216" s="67"/>
      <c r="G1216" s="67"/>
      <c r="H1216" s="67"/>
      <c r="I1216" s="67"/>
      <c r="J1216" s="67"/>
      <c r="K1216" s="67"/>
      <c r="L1216" s="68"/>
    </row>
    <row r="1217" spans="1:12">
      <c r="A1217" s="197"/>
      <c r="B1217" s="20" t="s">
        <v>82</v>
      </c>
      <c r="C1217" s="29" t="s">
        <v>138</v>
      </c>
      <c r="D1217" s="22"/>
      <c r="E1217" s="22"/>
      <c r="F1217" s="22"/>
      <c r="G1217" s="22"/>
      <c r="H1217" s="22"/>
      <c r="I1217" s="22"/>
      <c r="J1217" s="22"/>
      <c r="K1217" s="22"/>
      <c r="L1217" s="69"/>
    </row>
    <row r="1218" spans="1:12">
      <c r="A1218" s="197"/>
      <c r="B1218" s="20" t="s">
        <v>83</v>
      </c>
      <c r="C1218" s="29"/>
      <c r="D1218" s="22"/>
      <c r="E1218" s="22"/>
      <c r="F1218" s="22"/>
      <c r="G1218" s="22"/>
      <c r="H1218" s="22"/>
      <c r="I1218" s="22"/>
      <c r="J1218" s="22"/>
      <c r="K1218" s="22"/>
      <c r="L1218" s="69"/>
    </row>
    <row r="1219" spans="1:12">
      <c r="A1219" s="197"/>
      <c r="B1219" s="20" t="s">
        <v>1</v>
      </c>
      <c r="C1219" s="46">
        <v>9410</v>
      </c>
      <c r="D1219" s="22"/>
      <c r="E1219" s="22"/>
      <c r="F1219" s="22"/>
      <c r="G1219" s="22"/>
      <c r="H1219" s="22"/>
      <c r="I1219" s="22"/>
      <c r="J1219" s="22"/>
      <c r="K1219" s="22"/>
      <c r="L1219" s="69"/>
    </row>
    <row r="1220" spans="1:12">
      <c r="A1220" s="197"/>
      <c r="B1220" s="20" t="s">
        <v>84</v>
      </c>
      <c r="C1220" s="29" t="s">
        <v>77</v>
      </c>
      <c r="D1220" s="22"/>
      <c r="E1220" s="22"/>
      <c r="F1220" s="22"/>
      <c r="G1220" s="22"/>
      <c r="H1220" s="22"/>
      <c r="I1220" s="22"/>
      <c r="J1220" s="22"/>
      <c r="K1220" s="22"/>
      <c r="L1220" s="69"/>
    </row>
    <row r="1221" spans="1:12">
      <c r="A1221" s="197"/>
      <c r="B1221" s="20" t="s">
        <v>85</v>
      </c>
      <c r="C1221" s="26">
        <v>2009</v>
      </c>
      <c r="D1221" s="22"/>
      <c r="E1221" s="22"/>
      <c r="F1221" s="22"/>
      <c r="G1221" s="22"/>
      <c r="H1221" s="22"/>
      <c r="I1221" s="22"/>
      <c r="J1221" s="22"/>
      <c r="K1221" s="22"/>
      <c r="L1221" s="69"/>
    </row>
    <row r="1222" spans="1:12">
      <c r="A1222" s="197"/>
      <c r="B1222" s="18"/>
      <c r="C1222" s="24"/>
      <c r="D1222" s="24"/>
      <c r="E1222" s="24"/>
      <c r="F1222" s="24"/>
      <c r="G1222" s="24"/>
      <c r="H1222" s="24"/>
      <c r="I1222" s="24"/>
      <c r="J1222" s="24"/>
      <c r="K1222" s="24"/>
      <c r="L1222" s="70"/>
    </row>
    <row r="1223" spans="1:12" ht="75">
      <c r="A1223" s="197"/>
      <c r="B1223" s="27"/>
      <c r="C1223" s="28" t="s">
        <v>100</v>
      </c>
      <c r="D1223" s="28" t="s">
        <v>101</v>
      </c>
      <c r="E1223" s="28" t="s">
        <v>103</v>
      </c>
      <c r="F1223" s="28" t="s">
        <v>104</v>
      </c>
      <c r="G1223" s="28" t="s">
        <v>107</v>
      </c>
      <c r="H1223" s="28" t="s">
        <v>105</v>
      </c>
      <c r="I1223" s="28" t="s">
        <v>102</v>
      </c>
      <c r="J1223" s="28" t="s">
        <v>108</v>
      </c>
      <c r="K1223" s="28" t="s">
        <v>109</v>
      </c>
      <c r="L1223" s="71" t="s">
        <v>106</v>
      </c>
    </row>
    <row r="1224" spans="1:12">
      <c r="A1224" s="197"/>
      <c r="B1224" s="41" t="s">
        <v>87</v>
      </c>
      <c r="C1224" s="42"/>
      <c r="D1224" s="43">
        <f t="shared" ref="D1224:D1235" si="234">C1224+E1224</f>
        <v>0</v>
      </c>
      <c r="E1224" s="43">
        <v>0</v>
      </c>
      <c r="F1224" s="43">
        <v>0</v>
      </c>
      <c r="G1224" s="44" t="e">
        <f>F1224/E1224*100</f>
        <v>#DIV/0!</v>
      </c>
      <c r="H1224" s="44"/>
      <c r="I1224" s="42"/>
      <c r="J1224" s="42"/>
      <c r="K1224" s="42">
        <f t="shared" ref="K1224:K1236" si="235">I1224+J1224</f>
        <v>0</v>
      </c>
      <c r="L1224" s="122"/>
    </row>
    <row r="1225" spans="1:12">
      <c r="A1225" s="197"/>
      <c r="B1225" s="41" t="s">
        <v>88</v>
      </c>
      <c r="C1225" s="42">
        <f t="shared" ref="C1225:C1235" si="236">D1224</f>
        <v>0</v>
      </c>
      <c r="D1225" s="43">
        <f t="shared" si="234"/>
        <v>0</v>
      </c>
      <c r="E1225" s="43">
        <v>0</v>
      </c>
      <c r="F1225" s="43">
        <v>0</v>
      </c>
      <c r="G1225" s="44" t="e">
        <f t="shared" ref="G1225:G1235" si="237">F1225/E1225*100</f>
        <v>#DIV/0!</v>
      </c>
      <c r="H1225" s="44"/>
      <c r="I1225" s="42"/>
      <c r="J1225" s="42"/>
      <c r="K1225" s="42">
        <f t="shared" si="235"/>
        <v>0</v>
      </c>
      <c r="L1225" s="122"/>
    </row>
    <row r="1226" spans="1:12">
      <c r="A1226" s="197"/>
      <c r="B1226" s="41" t="s">
        <v>89</v>
      </c>
      <c r="C1226" s="42">
        <f t="shared" si="236"/>
        <v>0</v>
      </c>
      <c r="D1226" s="43">
        <f t="shared" si="234"/>
        <v>0</v>
      </c>
      <c r="E1226" s="43">
        <v>0</v>
      </c>
      <c r="F1226" s="43">
        <v>0</v>
      </c>
      <c r="G1226" s="44" t="e">
        <f t="shared" si="237"/>
        <v>#DIV/0!</v>
      </c>
      <c r="H1226" s="44"/>
      <c r="I1226" s="42"/>
      <c r="J1226" s="42"/>
      <c r="K1226" s="42">
        <f t="shared" si="235"/>
        <v>0</v>
      </c>
      <c r="L1226" s="122"/>
    </row>
    <row r="1227" spans="1:12">
      <c r="A1227" s="197"/>
      <c r="B1227" s="41" t="s">
        <v>90</v>
      </c>
      <c r="C1227" s="42">
        <f t="shared" si="236"/>
        <v>0</v>
      </c>
      <c r="D1227" s="43">
        <f t="shared" si="234"/>
        <v>0</v>
      </c>
      <c r="E1227" s="43">
        <v>0</v>
      </c>
      <c r="F1227" s="43">
        <v>0</v>
      </c>
      <c r="G1227" s="44" t="e">
        <f t="shared" si="237"/>
        <v>#DIV/0!</v>
      </c>
      <c r="H1227" s="44"/>
      <c r="I1227" s="42"/>
      <c r="J1227" s="42"/>
      <c r="K1227" s="42">
        <f t="shared" si="235"/>
        <v>0</v>
      </c>
      <c r="L1227" s="122"/>
    </row>
    <row r="1228" spans="1:12">
      <c r="A1228" s="197"/>
      <c r="B1228" s="41" t="s">
        <v>91</v>
      </c>
      <c r="C1228" s="42">
        <f t="shared" si="236"/>
        <v>0</v>
      </c>
      <c r="D1228" s="43">
        <f t="shared" si="234"/>
        <v>0</v>
      </c>
      <c r="E1228" s="43">
        <v>0</v>
      </c>
      <c r="F1228" s="43">
        <v>0</v>
      </c>
      <c r="G1228" s="44" t="e">
        <f t="shared" si="237"/>
        <v>#DIV/0!</v>
      </c>
      <c r="H1228" s="44"/>
      <c r="I1228" s="45"/>
      <c r="J1228" s="45"/>
      <c r="K1228" s="45">
        <f t="shared" si="235"/>
        <v>0</v>
      </c>
      <c r="L1228" s="121"/>
    </row>
    <row r="1229" spans="1:12">
      <c r="A1229" s="197"/>
      <c r="B1229" s="41" t="s">
        <v>92</v>
      </c>
      <c r="C1229" s="42">
        <f t="shared" si="236"/>
        <v>0</v>
      </c>
      <c r="D1229" s="43">
        <f t="shared" si="234"/>
        <v>0</v>
      </c>
      <c r="E1229" s="43">
        <v>0</v>
      </c>
      <c r="F1229" s="43">
        <v>0</v>
      </c>
      <c r="G1229" s="44" t="e">
        <f t="shared" si="237"/>
        <v>#DIV/0!</v>
      </c>
      <c r="H1229" s="44"/>
      <c r="I1229" s="45"/>
      <c r="J1229" s="45"/>
      <c r="K1229" s="45">
        <f t="shared" si="235"/>
        <v>0</v>
      </c>
      <c r="L1229" s="121"/>
    </row>
    <row r="1230" spans="1:12">
      <c r="A1230" s="197"/>
      <c r="B1230" s="41" t="s">
        <v>93</v>
      </c>
      <c r="C1230" s="42">
        <f t="shared" si="236"/>
        <v>0</v>
      </c>
      <c r="D1230" s="43">
        <f t="shared" si="234"/>
        <v>0</v>
      </c>
      <c r="E1230" s="43">
        <v>0</v>
      </c>
      <c r="F1230" s="43">
        <v>0</v>
      </c>
      <c r="G1230" s="44" t="e">
        <f t="shared" si="237"/>
        <v>#DIV/0!</v>
      </c>
      <c r="H1230" s="44"/>
      <c r="I1230" s="45"/>
      <c r="J1230" s="45"/>
      <c r="K1230" s="45">
        <f t="shared" si="235"/>
        <v>0</v>
      </c>
      <c r="L1230" s="121"/>
    </row>
    <row r="1231" spans="1:12">
      <c r="A1231" s="197"/>
      <c r="B1231" s="41" t="s">
        <v>94</v>
      </c>
      <c r="C1231" s="42">
        <f t="shared" si="236"/>
        <v>0</v>
      </c>
      <c r="D1231" s="43">
        <f t="shared" si="234"/>
        <v>0</v>
      </c>
      <c r="E1231" s="43">
        <v>0</v>
      </c>
      <c r="F1231" s="43">
        <v>0</v>
      </c>
      <c r="G1231" s="44" t="e">
        <f t="shared" si="237"/>
        <v>#DIV/0!</v>
      </c>
      <c r="H1231" s="44"/>
      <c r="I1231" s="45"/>
      <c r="J1231" s="45"/>
      <c r="K1231" s="45">
        <f t="shared" si="235"/>
        <v>0</v>
      </c>
      <c r="L1231" s="121"/>
    </row>
    <row r="1232" spans="1:12">
      <c r="A1232" s="197"/>
      <c r="B1232" s="41" t="s">
        <v>95</v>
      </c>
      <c r="C1232" s="42">
        <f t="shared" si="236"/>
        <v>0</v>
      </c>
      <c r="D1232" s="43">
        <f t="shared" si="234"/>
        <v>0</v>
      </c>
      <c r="E1232" s="43">
        <v>0</v>
      </c>
      <c r="F1232" s="43"/>
      <c r="G1232" s="44" t="e">
        <f t="shared" si="237"/>
        <v>#DIV/0!</v>
      </c>
      <c r="H1232" s="44"/>
      <c r="I1232" s="45"/>
      <c r="J1232" s="45"/>
      <c r="K1232" s="45">
        <f t="shared" si="235"/>
        <v>0</v>
      </c>
      <c r="L1232" s="121"/>
    </row>
    <row r="1233" spans="1:12">
      <c r="A1233" s="197"/>
      <c r="B1233" s="41" t="s">
        <v>96</v>
      </c>
      <c r="C1233" s="42">
        <f t="shared" si="236"/>
        <v>0</v>
      </c>
      <c r="D1233" s="43">
        <f t="shared" si="234"/>
        <v>0</v>
      </c>
      <c r="E1233" s="43">
        <v>0</v>
      </c>
      <c r="F1233" s="43"/>
      <c r="G1233" s="44" t="e">
        <f t="shared" si="237"/>
        <v>#DIV/0!</v>
      </c>
      <c r="H1233" s="44"/>
      <c r="I1233" s="45"/>
      <c r="J1233" s="45"/>
      <c r="K1233" s="45">
        <f t="shared" si="235"/>
        <v>0</v>
      </c>
      <c r="L1233" s="121"/>
    </row>
    <row r="1234" spans="1:12">
      <c r="A1234" s="197"/>
      <c r="B1234" s="41" t="s">
        <v>97</v>
      </c>
      <c r="C1234" s="42">
        <f t="shared" si="236"/>
        <v>0</v>
      </c>
      <c r="D1234" s="43">
        <f t="shared" si="234"/>
        <v>0</v>
      </c>
      <c r="E1234" s="43"/>
      <c r="F1234" s="43"/>
      <c r="G1234" s="44" t="e">
        <f t="shared" si="237"/>
        <v>#DIV/0!</v>
      </c>
      <c r="H1234" s="44"/>
      <c r="I1234" s="42"/>
      <c r="J1234" s="42"/>
      <c r="K1234" s="42">
        <f t="shared" si="235"/>
        <v>0</v>
      </c>
      <c r="L1234" s="122"/>
    </row>
    <row r="1235" spans="1:12">
      <c r="A1235" s="197"/>
      <c r="B1235" s="41" t="s">
        <v>98</v>
      </c>
      <c r="C1235" s="42">
        <f t="shared" si="236"/>
        <v>0</v>
      </c>
      <c r="D1235" s="43">
        <f t="shared" si="234"/>
        <v>0</v>
      </c>
      <c r="E1235" s="43"/>
      <c r="F1235" s="43"/>
      <c r="G1235" s="44" t="e">
        <f t="shared" si="237"/>
        <v>#DIV/0!</v>
      </c>
      <c r="H1235" s="44"/>
      <c r="I1235" s="42"/>
      <c r="J1235" s="42"/>
      <c r="K1235" s="42">
        <f t="shared" si="235"/>
        <v>0</v>
      </c>
      <c r="L1235" s="122"/>
    </row>
    <row r="1236" spans="1:12" ht="15.75" thickBot="1">
      <c r="A1236" s="198"/>
      <c r="B1236" s="123" t="s">
        <v>99</v>
      </c>
      <c r="C1236" s="124"/>
      <c r="D1236" s="125"/>
      <c r="E1236" s="125">
        <f>SUM(E1224:E1235)</f>
        <v>0</v>
      </c>
      <c r="F1236" s="125">
        <f>SUM(F1224:F1235)</f>
        <v>0</v>
      </c>
      <c r="G1236" s="126" t="e">
        <f>F1236/E1236*100</f>
        <v>#DIV/0!</v>
      </c>
      <c r="H1236" s="129"/>
      <c r="I1236" s="124">
        <f>SUM(I1224:I1235)</f>
        <v>0</v>
      </c>
      <c r="J1236" s="124">
        <f>SUM(J1224:J1235)</f>
        <v>0</v>
      </c>
      <c r="K1236" s="124">
        <f t="shared" si="235"/>
        <v>0</v>
      </c>
      <c r="L1236" s="128">
        <f>SUM(L1224:L1235)</f>
        <v>0</v>
      </c>
    </row>
    <row r="1237" spans="1:12" ht="15.75" thickBot="1"/>
    <row r="1238" spans="1:12" ht="18.75">
      <c r="A1238" s="196" t="s">
        <v>154</v>
      </c>
      <c r="B1238" s="65" t="s">
        <v>0</v>
      </c>
      <c r="C1238" s="101" t="s">
        <v>171</v>
      </c>
      <c r="D1238" s="67"/>
      <c r="E1238" s="67"/>
      <c r="F1238" s="67"/>
      <c r="G1238" s="67"/>
      <c r="H1238" s="67"/>
      <c r="I1238" s="67"/>
      <c r="J1238" s="67"/>
      <c r="K1238" s="67"/>
      <c r="L1238" s="68"/>
    </row>
    <row r="1239" spans="1:12">
      <c r="A1239" s="197"/>
      <c r="B1239" s="20" t="s">
        <v>82</v>
      </c>
      <c r="C1239" s="29" t="s">
        <v>155</v>
      </c>
      <c r="D1239" s="22"/>
      <c r="E1239" s="22"/>
      <c r="F1239" s="22"/>
      <c r="G1239" s="22"/>
      <c r="H1239" s="22"/>
      <c r="I1239" s="22"/>
      <c r="J1239" s="22"/>
      <c r="K1239" s="22"/>
      <c r="L1239" s="69"/>
    </row>
    <row r="1240" spans="1:12">
      <c r="A1240" s="197"/>
      <c r="B1240" s="20" t="s">
        <v>83</v>
      </c>
      <c r="C1240" s="29" t="s">
        <v>116</v>
      </c>
      <c r="D1240" s="22"/>
      <c r="E1240" s="22"/>
      <c r="F1240" s="22"/>
      <c r="G1240" s="22"/>
      <c r="H1240" s="22"/>
      <c r="I1240" s="22"/>
      <c r="J1240" s="22"/>
      <c r="K1240" s="22"/>
      <c r="L1240" s="69"/>
    </row>
    <row r="1241" spans="1:12">
      <c r="A1241" s="197"/>
      <c r="B1241" s="20" t="s">
        <v>1</v>
      </c>
      <c r="C1241" s="46">
        <v>9405</v>
      </c>
      <c r="D1241" s="22"/>
      <c r="E1241" s="22"/>
      <c r="F1241" s="22"/>
      <c r="G1241" s="22"/>
      <c r="H1241" s="22"/>
      <c r="I1241" s="22"/>
      <c r="J1241" s="22"/>
      <c r="K1241" s="22"/>
      <c r="L1241" s="69"/>
    </row>
    <row r="1242" spans="1:12">
      <c r="A1242" s="197"/>
      <c r="B1242" s="20" t="s">
        <v>84</v>
      </c>
      <c r="C1242" s="29" t="s">
        <v>156</v>
      </c>
      <c r="D1242" s="22"/>
      <c r="E1242" s="22"/>
      <c r="F1242" s="22"/>
      <c r="G1242" s="22"/>
      <c r="H1242" s="22"/>
      <c r="I1242" s="22"/>
      <c r="J1242" s="22"/>
      <c r="K1242" s="22"/>
      <c r="L1242" s="69"/>
    </row>
    <row r="1243" spans="1:12">
      <c r="A1243" s="197"/>
      <c r="B1243" s="20" t="s">
        <v>85</v>
      </c>
      <c r="C1243" s="26">
        <v>2017</v>
      </c>
      <c r="D1243" s="22"/>
      <c r="E1243" s="22"/>
      <c r="F1243" s="22"/>
      <c r="G1243" s="22"/>
      <c r="H1243" s="22"/>
      <c r="I1243" s="22"/>
      <c r="J1243" s="22"/>
      <c r="K1243" s="22"/>
      <c r="L1243" s="69"/>
    </row>
    <row r="1244" spans="1:12">
      <c r="A1244" s="197"/>
      <c r="B1244" s="18"/>
      <c r="C1244" s="24"/>
      <c r="D1244" s="24"/>
      <c r="E1244" s="24"/>
      <c r="F1244" s="24"/>
      <c r="G1244" s="24"/>
      <c r="H1244" s="24"/>
      <c r="I1244" s="24"/>
      <c r="J1244" s="24"/>
      <c r="K1244" s="24"/>
      <c r="L1244" s="70"/>
    </row>
    <row r="1245" spans="1:12" ht="75">
      <c r="A1245" s="197"/>
      <c r="B1245" s="133"/>
      <c r="C1245" s="134" t="s">
        <v>100</v>
      </c>
      <c r="D1245" s="134" t="s">
        <v>101</v>
      </c>
      <c r="E1245" s="134" t="s">
        <v>103</v>
      </c>
      <c r="F1245" s="134" t="s">
        <v>104</v>
      </c>
      <c r="G1245" s="134" t="s">
        <v>107</v>
      </c>
      <c r="H1245" s="134" t="s">
        <v>105</v>
      </c>
      <c r="I1245" s="134" t="s">
        <v>102</v>
      </c>
      <c r="J1245" s="134" t="s">
        <v>108</v>
      </c>
      <c r="K1245" s="134" t="s">
        <v>109</v>
      </c>
      <c r="L1245" s="135" t="s">
        <v>106</v>
      </c>
    </row>
    <row r="1246" spans="1:12">
      <c r="A1246" s="197"/>
      <c r="B1246" s="4" t="s">
        <v>87</v>
      </c>
      <c r="C1246" s="7">
        <v>139627</v>
      </c>
      <c r="D1246" s="11">
        <f t="shared" ref="D1246:D1257" si="238">C1246+E1246</f>
        <v>147744</v>
      </c>
      <c r="E1246" s="11">
        <v>8117</v>
      </c>
      <c r="F1246" s="152">
        <v>698.02</v>
      </c>
      <c r="G1246" s="12">
        <f>F1246/E1246*100</f>
        <v>8.5994825674510285</v>
      </c>
      <c r="H1246" s="12"/>
      <c r="I1246" s="7"/>
      <c r="J1246" s="7">
        <v>5928</v>
      </c>
      <c r="K1246" s="7">
        <f t="shared" ref="K1246:K1258" si="239">I1246+J1246</f>
        <v>5928</v>
      </c>
      <c r="L1246" s="85"/>
    </row>
    <row r="1247" spans="1:12">
      <c r="A1247" s="197"/>
      <c r="B1247" s="4" t="s">
        <v>88</v>
      </c>
      <c r="C1247" s="7">
        <f t="shared" ref="C1247:C1257" si="240">D1246</f>
        <v>147744</v>
      </c>
      <c r="D1247" s="11">
        <f t="shared" si="238"/>
        <v>153310</v>
      </c>
      <c r="E1247" s="11">
        <v>5566</v>
      </c>
      <c r="F1247" s="152">
        <v>485.01</v>
      </c>
      <c r="G1247" s="12">
        <f t="shared" ref="G1247:G1257" si="241">F1247/E1247*100</f>
        <v>8.7137980596478624</v>
      </c>
      <c r="H1247" s="12"/>
      <c r="I1247" s="7"/>
      <c r="J1247" s="7">
        <v>2012</v>
      </c>
      <c r="K1247" s="7">
        <f t="shared" si="239"/>
        <v>2012</v>
      </c>
      <c r="L1247" s="85"/>
    </row>
    <row r="1248" spans="1:12">
      <c r="A1248" s="197"/>
      <c r="B1248" s="4" t="s">
        <v>89</v>
      </c>
      <c r="C1248" s="7">
        <f t="shared" si="240"/>
        <v>153310</v>
      </c>
      <c r="D1248" s="11">
        <f t="shared" si="238"/>
        <v>161081</v>
      </c>
      <c r="E1248" s="11">
        <v>7771</v>
      </c>
      <c r="F1248" s="152">
        <v>656</v>
      </c>
      <c r="G1248" s="12">
        <f t="shared" si="241"/>
        <v>8.4416420023163052</v>
      </c>
      <c r="H1248" s="12"/>
      <c r="I1248" s="7"/>
      <c r="J1248" s="7"/>
      <c r="K1248" s="7">
        <f t="shared" si="239"/>
        <v>0</v>
      </c>
      <c r="L1248" s="85"/>
    </row>
    <row r="1249" spans="1:13">
      <c r="A1249" s="197"/>
      <c r="B1249" s="4" t="s">
        <v>90</v>
      </c>
      <c r="C1249" s="7">
        <f t="shared" si="240"/>
        <v>161081</v>
      </c>
      <c r="D1249" s="11">
        <f t="shared" si="238"/>
        <v>167408</v>
      </c>
      <c r="E1249" s="11">
        <v>6327</v>
      </c>
      <c r="F1249" s="152">
        <v>536.01</v>
      </c>
      <c r="G1249" s="12">
        <f t="shared" si="241"/>
        <v>8.4717875770507352</v>
      </c>
      <c r="H1249" s="12"/>
      <c r="I1249" s="7">
        <v>7782</v>
      </c>
      <c r="J1249" s="7">
        <v>35070</v>
      </c>
      <c r="K1249" s="7">
        <f t="shared" si="239"/>
        <v>42852</v>
      </c>
      <c r="L1249" s="85"/>
    </row>
    <row r="1250" spans="1:13">
      <c r="A1250" s="197"/>
      <c r="B1250" s="4" t="s">
        <v>91</v>
      </c>
      <c r="C1250" s="7">
        <f t="shared" si="240"/>
        <v>167408</v>
      </c>
      <c r="D1250" s="11">
        <f t="shared" si="238"/>
        <v>172094</v>
      </c>
      <c r="E1250" s="11">
        <v>4686</v>
      </c>
      <c r="F1250" s="152">
        <v>413.19</v>
      </c>
      <c r="G1250" s="12">
        <f t="shared" si="241"/>
        <v>8.8175416133162621</v>
      </c>
      <c r="H1250" s="12"/>
      <c r="I1250" s="15"/>
      <c r="J1250" s="15"/>
      <c r="K1250" s="15">
        <f t="shared" si="239"/>
        <v>0</v>
      </c>
      <c r="L1250" s="86"/>
    </row>
    <row r="1251" spans="1:13">
      <c r="A1251" s="197"/>
      <c r="B1251" s="4" t="s">
        <v>92</v>
      </c>
      <c r="C1251" s="7">
        <f t="shared" si="240"/>
        <v>172094</v>
      </c>
      <c r="D1251" s="11">
        <f t="shared" si="238"/>
        <v>177608</v>
      </c>
      <c r="E1251" s="11">
        <v>5514</v>
      </c>
      <c r="F1251" s="152">
        <v>446.75</v>
      </c>
      <c r="G1251" s="12">
        <f t="shared" si="241"/>
        <v>8.1021037359448673</v>
      </c>
      <c r="H1251" s="12"/>
      <c r="I1251" s="15"/>
      <c r="J1251" s="15"/>
      <c r="K1251" s="15">
        <f t="shared" si="239"/>
        <v>0</v>
      </c>
      <c r="L1251" s="86"/>
    </row>
    <row r="1252" spans="1:13">
      <c r="A1252" s="197"/>
      <c r="B1252" s="4" t="s">
        <v>93</v>
      </c>
      <c r="C1252" s="7">
        <f t="shared" si="240"/>
        <v>177608</v>
      </c>
      <c r="D1252" s="11">
        <f t="shared" si="238"/>
        <v>181344</v>
      </c>
      <c r="E1252" s="11">
        <v>3736</v>
      </c>
      <c r="F1252" s="152">
        <v>313.02</v>
      </c>
      <c r="G1252" s="12">
        <f t="shared" si="241"/>
        <v>8.3784796573875795</v>
      </c>
      <c r="H1252" s="12"/>
      <c r="I1252" s="15"/>
      <c r="J1252" s="15">
        <v>35800</v>
      </c>
      <c r="K1252" s="15">
        <f t="shared" si="239"/>
        <v>35800</v>
      </c>
      <c r="L1252" s="86"/>
      <c r="M1252" s="1" t="s">
        <v>184</v>
      </c>
    </row>
    <row r="1253" spans="1:13">
      <c r="A1253" s="197"/>
      <c r="B1253" s="4" t="s">
        <v>94</v>
      </c>
      <c r="C1253" s="7">
        <f t="shared" si="240"/>
        <v>181344</v>
      </c>
      <c r="D1253" s="11">
        <f t="shared" si="238"/>
        <v>182039</v>
      </c>
      <c r="E1253" s="11">
        <v>695</v>
      </c>
      <c r="F1253" s="152">
        <v>55</v>
      </c>
      <c r="G1253" s="12">
        <f t="shared" si="241"/>
        <v>7.9136690647482011</v>
      </c>
      <c r="H1253" s="12"/>
      <c r="I1253" s="15"/>
      <c r="J1253" s="15">
        <v>15808</v>
      </c>
      <c r="K1253" s="15">
        <f t="shared" si="239"/>
        <v>15808</v>
      </c>
      <c r="L1253" s="86"/>
    </row>
    <row r="1254" spans="1:13">
      <c r="A1254" s="197"/>
      <c r="B1254" s="4" t="s">
        <v>95</v>
      </c>
      <c r="C1254" s="7">
        <f t="shared" si="240"/>
        <v>182039</v>
      </c>
      <c r="D1254" s="11">
        <f t="shared" si="238"/>
        <v>184504</v>
      </c>
      <c r="E1254" s="11">
        <v>2465</v>
      </c>
      <c r="F1254" s="152">
        <v>223.01</v>
      </c>
      <c r="G1254" s="12">
        <f t="shared" si="241"/>
        <v>9.0470588235294116</v>
      </c>
      <c r="H1254" s="12"/>
      <c r="I1254" s="15"/>
      <c r="J1254" s="15">
        <v>78676</v>
      </c>
      <c r="K1254" s="15">
        <f t="shared" si="239"/>
        <v>78676</v>
      </c>
      <c r="L1254" s="86"/>
      <c r="M1254" s="1" t="s">
        <v>190</v>
      </c>
    </row>
    <row r="1255" spans="1:13">
      <c r="A1255" s="197"/>
      <c r="B1255" s="4" t="s">
        <v>96</v>
      </c>
      <c r="C1255" s="7">
        <f t="shared" si="240"/>
        <v>184504</v>
      </c>
      <c r="D1255" s="11">
        <f t="shared" si="238"/>
        <v>188425</v>
      </c>
      <c r="E1255" s="11">
        <v>3921</v>
      </c>
      <c r="F1255" s="152">
        <v>342.03</v>
      </c>
      <c r="G1255" s="12">
        <f t="shared" si="241"/>
        <v>8.723029839326701</v>
      </c>
      <c r="H1255" s="12"/>
      <c r="I1255" s="15"/>
      <c r="J1255" s="15"/>
      <c r="K1255" s="15">
        <f t="shared" si="239"/>
        <v>0</v>
      </c>
      <c r="L1255" s="86"/>
    </row>
    <row r="1256" spans="1:13">
      <c r="A1256" s="197"/>
      <c r="B1256" s="4" t="s">
        <v>97</v>
      </c>
      <c r="C1256" s="7">
        <f t="shared" si="240"/>
        <v>188425</v>
      </c>
      <c r="D1256" s="11">
        <f t="shared" si="238"/>
        <v>191705</v>
      </c>
      <c r="E1256" s="11">
        <v>3280</v>
      </c>
      <c r="F1256" s="152">
        <v>272.01</v>
      </c>
      <c r="G1256" s="12">
        <f t="shared" si="241"/>
        <v>8.292987804878047</v>
      </c>
      <c r="H1256" s="12"/>
      <c r="I1256" s="7"/>
      <c r="J1256" s="7">
        <v>1288</v>
      </c>
      <c r="K1256" s="7">
        <f t="shared" si="239"/>
        <v>1288</v>
      </c>
      <c r="L1256" s="85"/>
    </row>
    <row r="1257" spans="1:13">
      <c r="A1257" s="197"/>
      <c r="B1257" s="4" t="s">
        <v>98</v>
      </c>
      <c r="C1257" s="7">
        <f t="shared" si="240"/>
        <v>191705</v>
      </c>
      <c r="D1257" s="11">
        <f t="shared" si="238"/>
        <v>196815</v>
      </c>
      <c r="E1257" s="11">
        <v>5110</v>
      </c>
      <c r="F1257" s="152">
        <v>452.01</v>
      </c>
      <c r="G1257" s="12">
        <f t="shared" si="241"/>
        <v>8.8455968688845399</v>
      </c>
      <c r="H1257" s="12"/>
      <c r="I1257" s="140"/>
      <c r="J1257" s="7"/>
      <c r="K1257" s="7">
        <f t="shared" si="239"/>
        <v>0</v>
      </c>
      <c r="L1257" s="85"/>
    </row>
    <row r="1258" spans="1:13" ht="15.75" thickBot="1">
      <c r="A1258" s="198"/>
      <c r="B1258" s="87" t="s">
        <v>99</v>
      </c>
      <c r="C1258" s="88"/>
      <c r="D1258" s="89"/>
      <c r="E1258" s="89">
        <f>SUM(E1246:E1257)</f>
        <v>57188</v>
      </c>
      <c r="F1258" s="89">
        <f>SUM(F1246:F1257)</f>
        <v>4892.0600000000004</v>
      </c>
      <c r="G1258" s="90">
        <f>F1258/E1258*100</f>
        <v>8.5543470658180052</v>
      </c>
      <c r="H1258" s="91"/>
      <c r="I1258" s="88">
        <f>SUM(I1246:I1257)</f>
        <v>7782</v>
      </c>
      <c r="J1258" s="88">
        <f>SUM(J1246:J1257)</f>
        <v>174582</v>
      </c>
      <c r="K1258" s="88">
        <f t="shared" si="239"/>
        <v>182364</v>
      </c>
      <c r="L1258" s="92">
        <f>SUM(L1246:L1257)</f>
        <v>0</v>
      </c>
    </row>
    <row r="1259" spans="1:13" ht="15.75" thickBot="1"/>
    <row r="1260" spans="1:13" ht="18.75">
      <c r="A1260" s="196" t="s">
        <v>157</v>
      </c>
      <c r="B1260" s="65" t="s">
        <v>0</v>
      </c>
      <c r="C1260" s="101" t="s">
        <v>169</v>
      </c>
      <c r="D1260" s="67"/>
      <c r="E1260" s="67"/>
      <c r="F1260" s="67"/>
      <c r="G1260" s="67"/>
      <c r="H1260" s="67"/>
      <c r="I1260" s="67"/>
      <c r="J1260" s="67"/>
      <c r="K1260" s="67"/>
      <c r="L1260" s="68"/>
    </row>
    <row r="1261" spans="1:13">
      <c r="A1261" s="197"/>
      <c r="B1261" s="20" t="s">
        <v>82</v>
      </c>
      <c r="C1261" s="29" t="s">
        <v>155</v>
      </c>
      <c r="D1261" s="22"/>
      <c r="E1261" s="22"/>
      <c r="F1261" s="22"/>
      <c r="G1261" s="22"/>
      <c r="H1261" s="22"/>
      <c r="I1261" s="22"/>
      <c r="J1261" s="22"/>
      <c r="K1261" s="22"/>
      <c r="L1261" s="69"/>
    </row>
    <row r="1262" spans="1:13">
      <c r="A1262" s="197"/>
      <c r="B1262" s="20" t="s">
        <v>83</v>
      </c>
      <c r="C1262" s="29" t="s">
        <v>116</v>
      </c>
      <c r="D1262" s="22"/>
      <c r="E1262" s="22"/>
      <c r="F1262" s="22"/>
      <c r="G1262" s="22"/>
      <c r="H1262" s="22"/>
      <c r="I1262" s="22"/>
      <c r="J1262" s="22"/>
      <c r="K1262" s="22"/>
      <c r="L1262" s="69"/>
    </row>
    <row r="1263" spans="1:13">
      <c r="A1263" s="197"/>
      <c r="B1263" s="20" t="s">
        <v>1</v>
      </c>
      <c r="C1263" s="46">
        <v>9405</v>
      </c>
      <c r="D1263" s="22"/>
      <c r="E1263" s="22"/>
      <c r="F1263" s="22"/>
      <c r="G1263" s="22"/>
      <c r="H1263" s="22"/>
      <c r="I1263" s="22"/>
      <c r="J1263" s="22"/>
      <c r="K1263" s="22"/>
      <c r="L1263" s="69"/>
    </row>
    <row r="1264" spans="1:13">
      <c r="A1264" s="197"/>
      <c r="B1264" s="20" t="s">
        <v>84</v>
      </c>
      <c r="C1264" s="29" t="s">
        <v>156</v>
      </c>
      <c r="D1264" s="22"/>
      <c r="E1264" s="22"/>
      <c r="F1264" s="22"/>
      <c r="G1264" s="22"/>
      <c r="H1264" s="22"/>
      <c r="I1264" s="22"/>
      <c r="J1264" s="22"/>
      <c r="K1264" s="22"/>
      <c r="L1264" s="69"/>
    </row>
    <row r="1265" spans="1:12">
      <c r="A1265" s="197"/>
      <c r="B1265" s="20" t="s">
        <v>85</v>
      </c>
      <c r="C1265" s="26">
        <v>2017</v>
      </c>
      <c r="D1265" s="22"/>
      <c r="E1265" s="22"/>
      <c r="F1265" s="22"/>
      <c r="G1265" s="22"/>
      <c r="H1265" s="22"/>
      <c r="I1265" s="22"/>
      <c r="J1265" s="22"/>
      <c r="K1265" s="22"/>
      <c r="L1265" s="69"/>
    </row>
    <row r="1266" spans="1:12">
      <c r="A1266" s="197"/>
      <c r="B1266" s="18"/>
      <c r="C1266" s="24"/>
      <c r="D1266" s="24"/>
      <c r="E1266" s="24"/>
      <c r="F1266" s="24"/>
      <c r="G1266" s="24"/>
      <c r="H1266" s="24"/>
      <c r="I1266" s="24"/>
      <c r="J1266" s="24"/>
      <c r="K1266" s="24"/>
      <c r="L1266" s="70"/>
    </row>
    <row r="1267" spans="1:12" ht="75">
      <c r="A1267" s="197"/>
      <c r="B1267" s="133"/>
      <c r="C1267" s="134" t="s">
        <v>100</v>
      </c>
      <c r="D1267" s="134" t="s">
        <v>101</v>
      </c>
      <c r="E1267" s="134" t="s">
        <v>103</v>
      </c>
      <c r="F1267" s="134" t="s">
        <v>104</v>
      </c>
      <c r="G1267" s="134" t="s">
        <v>107</v>
      </c>
      <c r="H1267" s="134" t="s">
        <v>105</v>
      </c>
      <c r="I1267" s="134" t="s">
        <v>102</v>
      </c>
      <c r="J1267" s="134" t="s">
        <v>108</v>
      </c>
      <c r="K1267" s="134" t="s">
        <v>109</v>
      </c>
      <c r="L1267" s="135" t="s">
        <v>106</v>
      </c>
    </row>
    <row r="1268" spans="1:12">
      <c r="A1268" s="197"/>
      <c r="B1268" s="4" t="s">
        <v>87</v>
      </c>
      <c r="C1268" s="7">
        <v>135304</v>
      </c>
      <c r="D1268" s="11">
        <f t="shared" ref="D1268:D1279" si="242">C1268+E1268</f>
        <v>140936</v>
      </c>
      <c r="E1268" s="11">
        <v>5632</v>
      </c>
      <c r="F1268" s="152">
        <v>531.9</v>
      </c>
      <c r="G1268" s="12">
        <f>F1268/E1268*100</f>
        <v>9.4442471590909083</v>
      </c>
      <c r="H1268" s="12"/>
      <c r="I1268" s="7"/>
      <c r="J1268" s="7">
        <v>1977</v>
      </c>
      <c r="K1268" s="7">
        <f t="shared" ref="K1268:K1280" si="243">I1268+J1268</f>
        <v>1977</v>
      </c>
      <c r="L1268" s="85"/>
    </row>
    <row r="1269" spans="1:12">
      <c r="A1269" s="197"/>
      <c r="B1269" s="4" t="s">
        <v>88</v>
      </c>
      <c r="C1269" s="7">
        <f>D1268</f>
        <v>140936</v>
      </c>
      <c r="D1269" s="11">
        <f t="shared" si="242"/>
        <v>146636</v>
      </c>
      <c r="E1269" s="11">
        <v>5700</v>
      </c>
      <c r="F1269" s="152">
        <v>473.01</v>
      </c>
      <c r="G1269" s="12">
        <f t="shared" ref="G1269:G1279" si="244">F1269/E1269*100</f>
        <v>8.2984210526315785</v>
      </c>
      <c r="H1269" s="12"/>
      <c r="I1269" s="7"/>
      <c r="J1269" s="7">
        <v>24109</v>
      </c>
      <c r="K1269" s="7">
        <f t="shared" si="243"/>
        <v>24109</v>
      </c>
      <c r="L1269" s="85"/>
    </row>
    <row r="1270" spans="1:12">
      <c r="A1270" s="197"/>
      <c r="B1270" s="4" t="s">
        <v>89</v>
      </c>
      <c r="C1270" s="7">
        <f t="shared" ref="C1270:C1279" si="245">D1269</f>
        <v>146636</v>
      </c>
      <c r="D1270" s="11">
        <f t="shared" si="242"/>
        <v>152828</v>
      </c>
      <c r="E1270" s="11">
        <v>6192</v>
      </c>
      <c r="F1270" s="152">
        <v>620.02</v>
      </c>
      <c r="G1270" s="12">
        <f t="shared" si="244"/>
        <v>10.013242894056846</v>
      </c>
      <c r="H1270" s="12"/>
      <c r="I1270" s="7"/>
      <c r="J1270" s="7"/>
      <c r="K1270" s="7">
        <f t="shared" si="243"/>
        <v>0</v>
      </c>
      <c r="L1270" s="85"/>
    </row>
    <row r="1271" spans="1:12">
      <c r="A1271" s="197"/>
      <c r="B1271" s="4" t="s">
        <v>90</v>
      </c>
      <c r="C1271" s="7">
        <f t="shared" si="245"/>
        <v>152828</v>
      </c>
      <c r="D1271" s="11">
        <f t="shared" si="242"/>
        <v>158714</v>
      </c>
      <c r="E1271" s="11">
        <v>5886</v>
      </c>
      <c r="F1271" s="152">
        <v>532.01</v>
      </c>
      <c r="G1271" s="12">
        <f t="shared" si="244"/>
        <v>9.0385660890248047</v>
      </c>
      <c r="H1271" s="12"/>
      <c r="I1271" s="7"/>
      <c r="J1271" s="7"/>
      <c r="K1271" s="7">
        <f t="shared" si="243"/>
        <v>0</v>
      </c>
      <c r="L1271" s="85"/>
    </row>
    <row r="1272" spans="1:12">
      <c r="A1272" s="197"/>
      <c r="B1272" s="4" t="s">
        <v>91</v>
      </c>
      <c r="C1272" s="7">
        <f t="shared" si="245"/>
        <v>158714</v>
      </c>
      <c r="D1272" s="11">
        <f t="shared" si="242"/>
        <v>162592</v>
      </c>
      <c r="E1272" s="11">
        <v>3878</v>
      </c>
      <c r="F1272" s="152">
        <v>343.24</v>
      </c>
      <c r="G1272" s="12">
        <f t="shared" si="244"/>
        <v>8.8509541000515739</v>
      </c>
      <c r="H1272" s="12"/>
      <c r="I1272" s="15"/>
      <c r="J1272" s="15">
        <v>550</v>
      </c>
      <c r="K1272" s="15">
        <f t="shared" si="243"/>
        <v>550</v>
      </c>
      <c r="L1272" s="86"/>
    </row>
    <row r="1273" spans="1:12">
      <c r="A1273" s="197"/>
      <c r="B1273" s="4" t="s">
        <v>92</v>
      </c>
      <c r="C1273" s="7">
        <f t="shared" si="245"/>
        <v>162592</v>
      </c>
      <c r="D1273" s="11">
        <f t="shared" si="242"/>
        <v>165793</v>
      </c>
      <c r="E1273" s="11">
        <v>3201</v>
      </c>
      <c r="F1273" s="152">
        <v>318</v>
      </c>
      <c r="G1273" s="12">
        <f t="shared" si="244"/>
        <v>9.9343955014058114</v>
      </c>
      <c r="H1273" s="12"/>
      <c r="I1273" s="15"/>
      <c r="J1273" s="15">
        <v>21480</v>
      </c>
      <c r="K1273" s="15">
        <f t="shared" si="243"/>
        <v>21480</v>
      </c>
      <c r="L1273" s="86"/>
    </row>
    <row r="1274" spans="1:12">
      <c r="A1274" s="197"/>
      <c r="B1274" s="4" t="s">
        <v>93</v>
      </c>
      <c r="C1274" s="7">
        <f t="shared" si="245"/>
        <v>165793</v>
      </c>
      <c r="D1274" s="11">
        <f t="shared" si="242"/>
        <v>172023</v>
      </c>
      <c r="E1274" s="11">
        <v>6230</v>
      </c>
      <c r="F1274" s="152">
        <v>551</v>
      </c>
      <c r="G1274" s="12">
        <f t="shared" si="244"/>
        <v>8.84430176565008</v>
      </c>
      <c r="H1274" s="12"/>
      <c r="I1274" s="15"/>
      <c r="J1274" s="15"/>
      <c r="K1274" s="15">
        <f t="shared" si="243"/>
        <v>0</v>
      </c>
      <c r="L1274" s="86"/>
    </row>
    <row r="1275" spans="1:12">
      <c r="A1275" s="197"/>
      <c r="B1275" s="4" t="s">
        <v>94</v>
      </c>
      <c r="C1275" s="7">
        <f t="shared" si="245"/>
        <v>172023</v>
      </c>
      <c r="D1275" s="11">
        <f t="shared" si="242"/>
        <v>176005</v>
      </c>
      <c r="E1275" s="11">
        <v>3982</v>
      </c>
      <c r="F1275" s="152">
        <v>366.01</v>
      </c>
      <c r="G1275" s="12">
        <f t="shared" si="244"/>
        <v>9.1916122551481667</v>
      </c>
      <c r="H1275" s="12"/>
      <c r="I1275" s="15"/>
      <c r="J1275" s="15"/>
      <c r="K1275" s="15">
        <f t="shared" si="243"/>
        <v>0</v>
      </c>
      <c r="L1275" s="86"/>
    </row>
    <row r="1276" spans="1:12">
      <c r="A1276" s="197"/>
      <c r="B1276" s="4" t="s">
        <v>95</v>
      </c>
      <c r="C1276" s="7">
        <f t="shared" si="245"/>
        <v>176005</v>
      </c>
      <c r="D1276" s="11">
        <f t="shared" si="242"/>
        <v>180751</v>
      </c>
      <c r="E1276" s="11">
        <v>4746</v>
      </c>
      <c r="F1276" s="152">
        <v>427.16</v>
      </c>
      <c r="G1276" s="12">
        <f t="shared" si="244"/>
        <v>9.0004214075010545</v>
      </c>
      <c r="H1276" s="12"/>
      <c r="I1276" s="15">
        <v>43990</v>
      </c>
      <c r="J1276" s="15"/>
      <c r="K1276" s="15">
        <f t="shared" si="243"/>
        <v>43990</v>
      </c>
      <c r="L1276" s="86"/>
    </row>
    <row r="1277" spans="1:12">
      <c r="A1277" s="197"/>
      <c r="B1277" s="4" t="s">
        <v>96</v>
      </c>
      <c r="C1277" s="7">
        <f t="shared" si="245"/>
        <v>180751</v>
      </c>
      <c r="D1277" s="11">
        <f t="shared" si="242"/>
        <v>185195</v>
      </c>
      <c r="E1277" s="11">
        <v>4444</v>
      </c>
      <c r="F1277" s="152">
        <v>398.13</v>
      </c>
      <c r="G1277" s="12">
        <f t="shared" si="244"/>
        <v>8.958820882088208</v>
      </c>
      <c r="H1277" s="12"/>
      <c r="I1277" s="15"/>
      <c r="J1277" s="15"/>
      <c r="K1277" s="15">
        <f t="shared" si="243"/>
        <v>0</v>
      </c>
      <c r="L1277" s="86"/>
    </row>
    <row r="1278" spans="1:12">
      <c r="A1278" s="197"/>
      <c r="B1278" s="4" t="s">
        <v>97</v>
      </c>
      <c r="C1278" s="7">
        <f t="shared" si="245"/>
        <v>185195</v>
      </c>
      <c r="D1278" s="11">
        <f t="shared" si="242"/>
        <v>188737</v>
      </c>
      <c r="E1278" s="11">
        <v>3542</v>
      </c>
      <c r="F1278" s="152">
        <v>340.03</v>
      </c>
      <c r="G1278" s="12">
        <f t="shared" si="244"/>
        <v>9.5999435347261421</v>
      </c>
      <c r="H1278" s="12"/>
      <c r="I1278" s="7"/>
      <c r="J1278" s="7">
        <v>3424</v>
      </c>
      <c r="K1278" s="7">
        <f t="shared" si="243"/>
        <v>3424</v>
      </c>
      <c r="L1278" s="85"/>
    </row>
    <row r="1279" spans="1:12">
      <c r="A1279" s="197"/>
      <c r="B1279" s="4" t="s">
        <v>98</v>
      </c>
      <c r="C1279" s="7">
        <f t="shared" si="245"/>
        <v>188737</v>
      </c>
      <c r="D1279" s="11">
        <f t="shared" si="242"/>
        <v>192652</v>
      </c>
      <c r="E1279" s="11">
        <v>3915</v>
      </c>
      <c r="F1279" s="152">
        <v>374</v>
      </c>
      <c r="G1279" s="12">
        <f t="shared" si="244"/>
        <v>9.5530012771392094</v>
      </c>
      <c r="H1279" s="12"/>
      <c r="I1279" s="140"/>
      <c r="J1279" s="7"/>
      <c r="K1279" s="7">
        <f t="shared" si="243"/>
        <v>0</v>
      </c>
      <c r="L1279" s="85"/>
    </row>
    <row r="1280" spans="1:12" ht="15.75" thickBot="1">
      <c r="A1280" s="198"/>
      <c r="B1280" s="87" t="s">
        <v>99</v>
      </c>
      <c r="C1280" s="88"/>
      <c r="D1280" s="89"/>
      <c r="E1280" s="89">
        <f>SUM(E1268:E1279)</f>
        <v>57348</v>
      </c>
      <c r="F1280" s="89">
        <f>SUM(F1268:F1279)</f>
        <v>5274.5099999999993</v>
      </c>
      <c r="G1280" s="90">
        <f>F1280/E1280*100</f>
        <v>9.1973739275999158</v>
      </c>
      <c r="H1280" s="91"/>
      <c r="I1280" s="88">
        <f>SUM(I1268:I1279)</f>
        <v>43990</v>
      </c>
      <c r="J1280" s="88">
        <f>SUM(J1268:J1279)</f>
        <v>51540</v>
      </c>
      <c r="K1280" s="88">
        <f t="shared" si="243"/>
        <v>95530</v>
      </c>
      <c r="L1280" s="92">
        <f>SUM(L1268:L1279)</f>
        <v>0</v>
      </c>
    </row>
    <row r="1281" spans="1:12" ht="15.75" thickBot="1"/>
    <row r="1282" spans="1:12" ht="18.75">
      <c r="A1282" s="196" t="s">
        <v>158</v>
      </c>
      <c r="B1282" s="65" t="s">
        <v>0</v>
      </c>
      <c r="C1282" s="101" t="s">
        <v>168</v>
      </c>
      <c r="D1282" s="67"/>
      <c r="E1282" s="67"/>
      <c r="F1282" s="67"/>
      <c r="G1282" s="67"/>
      <c r="H1282" s="67"/>
      <c r="I1282" s="67"/>
      <c r="J1282" s="67"/>
      <c r="K1282" s="67"/>
      <c r="L1282" s="68"/>
    </row>
    <row r="1283" spans="1:12">
      <c r="A1283" s="197"/>
      <c r="B1283" s="20" t="s">
        <v>82</v>
      </c>
      <c r="C1283" s="29" t="s">
        <v>155</v>
      </c>
      <c r="D1283" s="22"/>
      <c r="E1283" s="22"/>
      <c r="F1283" s="22"/>
      <c r="G1283" s="22"/>
      <c r="H1283" s="22"/>
      <c r="I1283" s="22"/>
      <c r="J1283" s="22"/>
      <c r="K1283" s="22"/>
      <c r="L1283" s="69"/>
    </row>
    <row r="1284" spans="1:12">
      <c r="A1284" s="197"/>
      <c r="B1284" s="20" t="s">
        <v>83</v>
      </c>
      <c r="C1284" s="29" t="s">
        <v>116</v>
      </c>
      <c r="D1284" s="22"/>
      <c r="E1284" s="22"/>
      <c r="F1284" s="22"/>
      <c r="G1284" s="22"/>
      <c r="H1284" s="22"/>
      <c r="I1284" s="22"/>
      <c r="J1284" s="22"/>
      <c r="K1284" s="22"/>
      <c r="L1284" s="69"/>
    </row>
    <row r="1285" spans="1:12">
      <c r="A1285" s="197"/>
      <c r="B1285" s="20" t="s">
        <v>1</v>
      </c>
      <c r="C1285" s="46">
        <v>9405</v>
      </c>
      <c r="D1285" s="22"/>
      <c r="E1285" s="22"/>
      <c r="F1285" s="22"/>
      <c r="G1285" s="22"/>
      <c r="H1285" s="22"/>
      <c r="I1285" s="22"/>
      <c r="J1285" s="22"/>
      <c r="K1285" s="22"/>
      <c r="L1285" s="69"/>
    </row>
    <row r="1286" spans="1:12">
      <c r="A1286" s="197"/>
      <c r="B1286" s="20" t="s">
        <v>84</v>
      </c>
      <c r="C1286" s="29" t="s">
        <v>156</v>
      </c>
      <c r="D1286" s="22"/>
      <c r="E1286" s="22"/>
      <c r="F1286" s="22"/>
      <c r="G1286" s="22"/>
      <c r="H1286" s="22"/>
      <c r="I1286" s="22"/>
      <c r="J1286" s="22"/>
      <c r="K1286" s="22"/>
      <c r="L1286" s="69"/>
    </row>
    <row r="1287" spans="1:12">
      <c r="A1287" s="197"/>
      <c r="B1287" s="20" t="s">
        <v>85</v>
      </c>
      <c r="C1287" s="26">
        <v>2017</v>
      </c>
      <c r="D1287" s="22"/>
      <c r="E1287" s="22"/>
      <c r="F1287" s="22"/>
      <c r="G1287" s="22"/>
      <c r="H1287" s="22"/>
      <c r="I1287" s="22"/>
      <c r="J1287" s="22"/>
      <c r="K1287" s="22"/>
      <c r="L1287" s="69"/>
    </row>
    <row r="1288" spans="1:12">
      <c r="A1288" s="197"/>
      <c r="B1288" s="18"/>
      <c r="C1288" s="24"/>
      <c r="D1288" s="24"/>
      <c r="E1288" s="24"/>
      <c r="F1288" s="24"/>
      <c r="G1288" s="24"/>
      <c r="H1288" s="24"/>
      <c r="I1288" s="24"/>
      <c r="J1288" s="24"/>
      <c r="K1288" s="24"/>
      <c r="L1288" s="70"/>
    </row>
    <row r="1289" spans="1:12" ht="75">
      <c r="A1289" s="197"/>
      <c r="B1289" s="133"/>
      <c r="C1289" s="134" t="s">
        <v>100</v>
      </c>
      <c r="D1289" s="134" t="s">
        <v>101</v>
      </c>
      <c r="E1289" s="134" t="s">
        <v>103</v>
      </c>
      <c r="F1289" s="134" t="s">
        <v>104</v>
      </c>
      <c r="G1289" s="134" t="s">
        <v>107</v>
      </c>
      <c r="H1289" s="134" t="s">
        <v>105</v>
      </c>
      <c r="I1289" s="134" t="s">
        <v>102</v>
      </c>
      <c r="J1289" s="134" t="s">
        <v>108</v>
      </c>
      <c r="K1289" s="134" t="s">
        <v>109</v>
      </c>
      <c r="L1289" s="135" t="s">
        <v>106</v>
      </c>
    </row>
    <row r="1290" spans="1:12">
      <c r="A1290" s="197"/>
      <c r="B1290" s="4" t="s">
        <v>87</v>
      </c>
      <c r="C1290" s="7">
        <v>158851</v>
      </c>
      <c r="D1290" s="11">
        <f t="shared" ref="D1290:D1301" si="246">C1290+E1290</f>
        <v>166213</v>
      </c>
      <c r="E1290" s="11">
        <v>7362</v>
      </c>
      <c r="F1290" s="152">
        <v>650.01</v>
      </c>
      <c r="G1290" s="12">
        <f>F1290/E1290*100</f>
        <v>8.8292583537082319</v>
      </c>
      <c r="H1290" s="12"/>
      <c r="I1290" s="7"/>
      <c r="J1290" s="7">
        <v>8925</v>
      </c>
      <c r="K1290" s="7">
        <f t="shared" ref="K1290:K1302" si="247">I1290+J1290</f>
        <v>8925</v>
      </c>
      <c r="L1290" s="85"/>
    </row>
    <row r="1291" spans="1:12">
      <c r="A1291" s="197"/>
      <c r="B1291" s="4" t="s">
        <v>88</v>
      </c>
      <c r="C1291" s="7">
        <f t="shared" ref="C1291:C1301" si="248">D1290</f>
        <v>166213</v>
      </c>
      <c r="D1291" s="11">
        <f t="shared" si="246"/>
        <v>174031</v>
      </c>
      <c r="E1291" s="11">
        <v>7818</v>
      </c>
      <c r="F1291" s="152">
        <v>687.05</v>
      </c>
      <c r="G1291" s="12">
        <f t="shared" ref="G1291:G1301" si="249">F1291/E1291*100</f>
        <v>8.7880532105397791</v>
      </c>
      <c r="H1291" s="12"/>
      <c r="I1291" s="7"/>
      <c r="J1291" s="7"/>
      <c r="K1291" s="7">
        <f t="shared" si="247"/>
        <v>0</v>
      </c>
      <c r="L1291" s="85"/>
    </row>
    <row r="1292" spans="1:12">
      <c r="A1292" s="197"/>
      <c r="B1292" s="4" t="s">
        <v>89</v>
      </c>
      <c r="C1292" s="7">
        <f t="shared" si="248"/>
        <v>174031</v>
      </c>
      <c r="D1292" s="11">
        <f t="shared" si="246"/>
        <v>180938</v>
      </c>
      <c r="E1292" s="11">
        <v>6907</v>
      </c>
      <c r="F1292" s="152">
        <v>603.04</v>
      </c>
      <c r="G1292" s="12">
        <f t="shared" si="249"/>
        <v>8.7308527580715207</v>
      </c>
      <c r="H1292" s="12"/>
      <c r="I1292" s="7"/>
      <c r="J1292" s="7">
        <v>78607</v>
      </c>
      <c r="K1292" s="7">
        <f t="shared" si="247"/>
        <v>78607</v>
      </c>
      <c r="L1292" s="85"/>
    </row>
    <row r="1293" spans="1:12">
      <c r="A1293" s="197"/>
      <c r="B1293" s="4" t="s">
        <v>90</v>
      </c>
      <c r="C1293" s="7">
        <f t="shared" si="248"/>
        <v>180938</v>
      </c>
      <c r="D1293" s="11">
        <f t="shared" si="246"/>
        <v>185041</v>
      </c>
      <c r="E1293" s="11">
        <v>4103</v>
      </c>
      <c r="F1293" s="152">
        <v>359</v>
      </c>
      <c r="G1293" s="12">
        <f t="shared" si="249"/>
        <v>8.7496953448696075</v>
      </c>
      <c r="H1293" s="12"/>
      <c r="I1293" s="7"/>
      <c r="J1293" s="7">
        <v>30712</v>
      </c>
      <c r="K1293" s="7">
        <f t="shared" si="247"/>
        <v>30712</v>
      </c>
      <c r="L1293" s="85"/>
    </row>
    <row r="1294" spans="1:12">
      <c r="A1294" s="197"/>
      <c r="B1294" s="4" t="s">
        <v>91</v>
      </c>
      <c r="C1294" s="7">
        <f t="shared" si="248"/>
        <v>185041</v>
      </c>
      <c r="D1294" s="11">
        <f t="shared" si="246"/>
        <v>190666</v>
      </c>
      <c r="E1294" s="11">
        <v>5625</v>
      </c>
      <c r="F1294" s="152">
        <v>504.03</v>
      </c>
      <c r="G1294" s="12">
        <f t="shared" si="249"/>
        <v>8.9605333333333324</v>
      </c>
      <c r="H1294" s="12"/>
      <c r="I1294" s="15"/>
      <c r="J1294" s="15"/>
      <c r="K1294" s="15">
        <f t="shared" si="247"/>
        <v>0</v>
      </c>
      <c r="L1294" s="86"/>
    </row>
    <row r="1295" spans="1:12">
      <c r="A1295" s="197"/>
      <c r="B1295" s="4" t="s">
        <v>92</v>
      </c>
      <c r="C1295" s="7">
        <f t="shared" si="248"/>
        <v>190666</v>
      </c>
      <c r="D1295" s="11">
        <f t="shared" si="246"/>
        <v>194354</v>
      </c>
      <c r="E1295" s="11">
        <v>3688</v>
      </c>
      <c r="F1295" s="152">
        <v>350</v>
      </c>
      <c r="G1295" s="12">
        <f t="shared" si="249"/>
        <v>9.4902386117136661</v>
      </c>
      <c r="H1295" s="12"/>
      <c r="I1295" s="15">
        <v>26382</v>
      </c>
      <c r="J1295" s="15"/>
      <c r="K1295" s="15">
        <f t="shared" si="247"/>
        <v>26382</v>
      </c>
      <c r="L1295" s="86"/>
    </row>
    <row r="1296" spans="1:12">
      <c r="A1296" s="197"/>
      <c r="B1296" s="4" t="s">
        <v>93</v>
      </c>
      <c r="C1296" s="7">
        <f t="shared" si="248"/>
        <v>194354</v>
      </c>
      <c r="D1296" s="11">
        <f t="shared" si="246"/>
        <v>200885</v>
      </c>
      <c r="E1296" s="11">
        <v>6531</v>
      </c>
      <c r="F1296" s="152">
        <v>606.03</v>
      </c>
      <c r="G1296" s="12">
        <f t="shared" si="249"/>
        <v>9.2792834175470826</v>
      </c>
      <c r="H1296" s="12"/>
      <c r="I1296" s="15"/>
      <c r="J1296" s="15"/>
      <c r="K1296" s="15">
        <f t="shared" si="247"/>
        <v>0</v>
      </c>
      <c r="L1296" s="86"/>
    </row>
    <row r="1297" spans="1:12">
      <c r="A1297" s="197"/>
      <c r="B1297" s="4" t="s">
        <v>94</v>
      </c>
      <c r="C1297" s="7">
        <f t="shared" si="248"/>
        <v>200885</v>
      </c>
      <c r="D1297" s="11">
        <f t="shared" si="246"/>
        <v>205398</v>
      </c>
      <c r="E1297" s="11">
        <v>4513</v>
      </c>
      <c r="F1297" s="152">
        <v>421</v>
      </c>
      <c r="G1297" s="12">
        <f t="shared" si="249"/>
        <v>9.3286062486151131</v>
      </c>
      <c r="H1297" s="12"/>
      <c r="I1297" s="15"/>
      <c r="J1297" s="15"/>
      <c r="K1297" s="15">
        <f t="shared" si="247"/>
        <v>0</v>
      </c>
      <c r="L1297" s="86"/>
    </row>
    <row r="1298" spans="1:12">
      <c r="A1298" s="197"/>
      <c r="B1298" s="4" t="s">
        <v>95</v>
      </c>
      <c r="C1298" s="7">
        <f t="shared" si="248"/>
        <v>205398</v>
      </c>
      <c r="D1298" s="11">
        <f t="shared" si="246"/>
        <v>208659</v>
      </c>
      <c r="E1298" s="11">
        <v>3261</v>
      </c>
      <c r="F1298" s="152">
        <v>293</v>
      </c>
      <c r="G1298" s="12">
        <f t="shared" si="249"/>
        <v>8.984973934375958</v>
      </c>
      <c r="H1298" s="12"/>
      <c r="I1298" s="15"/>
      <c r="J1298" s="15"/>
      <c r="K1298" s="15">
        <f t="shared" si="247"/>
        <v>0</v>
      </c>
      <c r="L1298" s="86"/>
    </row>
    <row r="1299" spans="1:12">
      <c r="A1299" s="197"/>
      <c r="B1299" s="4" t="s">
        <v>96</v>
      </c>
      <c r="C1299" s="7">
        <f t="shared" si="248"/>
        <v>208659</v>
      </c>
      <c r="D1299" s="11">
        <f t="shared" si="246"/>
        <v>213563</v>
      </c>
      <c r="E1299" s="11">
        <v>4904</v>
      </c>
      <c r="F1299" s="152">
        <v>446.09</v>
      </c>
      <c r="G1299" s="12">
        <f t="shared" si="249"/>
        <v>9.0964518760195752</v>
      </c>
      <c r="H1299" s="12"/>
      <c r="I1299" s="15"/>
      <c r="J1299" s="15"/>
      <c r="K1299" s="15">
        <f t="shared" si="247"/>
        <v>0</v>
      </c>
      <c r="L1299" s="86"/>
    </row>
    <row r="1300" spans="1:12">
      <c r="A1300" s="197"/>
      <c r="B1300" s="4" t="s">
        <v>97</v>
      </c>
      <c r="C1300" s="7">
        <f t="shared" si="248"/>
        <v>213563</v>
      </c>
      <c r="D1300" s="11">
        <f t="shared" si="246"/>
        <v>218000</v>
      </c>
      <c r="E1300" s="11">
        <v>4437</v>
      </c>
      <c r="F1300" s="152">
        <v>382.02</v>
      </c>
      <c r="G1300" s="12">
        <f t="shared" si="249"/>
        <v>8.6098715348208241</v>
      </c>
      <c r="H1300" s="12"/>
      <c r="I1300" s="7">
        <v>5004</v>
      </c>
      <c r="J1300" s="7"/>
      <c r="K1300" s="7">
        <f t="shared" si="247"/>
        <v>5004</v>
      </c>
      <c r="L1300" s="85"/>
    </row>
    <row r="1301" spans="1:12">
      <c r="A1301" s="197"/>
      <c r="B1301" s="4" t="s">
        <v>98</v>
      </c>
      <c r="C1301" s="7">
        <f t="shared" si="248"/>
        <v>218000</v>
      </c>
      <c r="D1301" s="11">
        <f t="shared" si="246"/>
        <v>222169</v>
      </c>
      <c r="E1301" s="11">
        <v>4169</v>
      </c>
      <c r="F1301" s="152">
        <v>381.02</v>
      </c>
      <c r="G1301" s="12">
        <f t="shared" si="249"/>
        <v>9.13936195730391</v>
      </c>
      <c r="H1301" s="12"/>
      <c r="I1301" s="140"/>
      <c r="J1301" s="7"/>
      <c r="K1301" s="7">
        <f t="shared" si="247"/>
        <v>0</v>
      </c>
      <c r="L1301" s="85"/>
    </row>
    <row r="1302" spans="1:12" ht="15.75" thickBot="1">
      <c r="A1302" s="198"/>
      <c r="B1302" s="87" t="s">
        <v>99</v>
      </c>
      <c r="C1302" s="88"/>
      <c r="D1302" s="89"/>
      <c r="E1302" s="89">
        <f>SUM(E1290:E1301)</f>
        <v>63318</v>
      </c>
      <c r="F1302" s="89">
        <f>SUM(F1290:F1301)</f>
        <v>5682.2900000000009</v>
      </c>
      <c r="G1302" s="90">
        <f>F1302/E1302*100</f>
        <v>8.9742095454689039</v>
      </c>
      <c r="H1302" s="91"/>
      <c r="I1302" s="88">
        <f>SUM(I1290:I1301)</f>
        <v>31386</v>
      </c>
      <c r="J1302" s="88">
        <f>SUM(J1290:J1301)</f>
        <v>118244</v>
      </c>
      <c r="K1302" s="88">
        <f t="shared" si="247"/>
        <v>149630</v>
      </c>
      <c r="L1302" s="92">
        <f>SUM(L1290:L1301)</f>
        <v>0</v>
      </c>
    </row>
    <row r="1303" spans="1:12" ht="15.75" thickBot="1"/>
    <row r="1304" spans="1:12" ht="18.75">
      <c r="A1304" s="196" t="s">
        <v>159</v>
      </c>
      <c r="B1304" s="65" t="s">
        <v>0</v>
      </c>
      <c r="C1304" s="101" t="s">
        <v>172</v>
      </c>
      <c r="D1304" s="67"/>
      <c r="E1304" s="67"/>
      <c r="F1304" s="67"/>
      <c r="G1304" s="67"/>
      <c r="H1304" s="67"/>
      <c r="I1304" s="67"/>
      <c r="J1304" s="67"/>
      <c r="K1304" s="67"/>
      <c r="L1304" s="68"/>
    </row>
    <row r="1305" spans="1:12">
      <c r="A1305" s="197"/>
      <c r="B1305" s="20" t="s">
        <v>82</v>
      </c>
      <c r="C1305" s="29" t="s">
        <v>155</v>
      </c>
      <c r="D1305" s="22"/>
      <c r="E1305" s="22"/>
      <c r="F1305" s="143" t="s">
        <v>166</v>
      </c>
      <c r="G1305" s="22"/>
      <c r="H1305" s="22"/>
      <c r="I1305" s="22"/>
      <c r="J1305" s="22"/>
      <c r="K1305" s="22"/>
      <c r="L1305" s="69"/>
    </row>
    <row r="1306" spans="1:12">
      <c r="A1306" s="197"/>
      <c r="B1306" s="20" t="s">
        <v>83</v>
      </c>
      <c r="C1306" s="29" t="s">
        <v>110</v>
      </c>
      <c r="D1306" s="22"/>
      <c r="E1306" s="22"/>
      <c r="F1306" s="22"/>
      <c r="G1306" s="22"/>
      <c r="H1306" s="22"/>
      <c r="I1306" s="22"/>
      <c r="J1306" s="22"/>
      <c r="K1306" s="22"/>
      <c r="L1306" s="69"/>
    </row>
    <row r="1307" spans="1:12">
      <c r="A1307" s="197"/>
      <c r="B1307" s="20" t="s">
        <v>1</v>
      </c>
      <c r="C1307" s="46">
        <v>9402</v>
      </c>
      <c r="D1307" s="22"/>
      <c r="E1307" s="22"/>
      <c r="F1307" s="22"/>
      <c r="G1307" s="22"/>
      <c r="H1307" s="22"/>
      <c r="I1307" s="22"/>
      <c r="J1307" s="22"/>
      <c r="K1307" s="22"/>
      <c r="L1307" s="69"/>
    </row>
    <row r="1308" spans="1:12">
      <c r="A1308" s="197"/>
      <c r="B1308" s="20" t="s">
        <v>84</v>
      </c>
      <c r="C1308" s="29" t="s">
        <v>165</v>
      </c>
      <c r="D1308" s="22"/>
      <c r="E1308" s="22"/>
      <c r="F1308" s="22"/>
      <c r="G1308" s="22"/>
      <c r="H1308" s="22"/>
      <c r="I1308" s="22"/>
      <c r="J1308" s="22"/>
      <c r="K1308" s="22"/>
      <c r="L1308" s="69"/>
    </row>
    <row r="1309" spans="1:12">
      <c r="A1309" s="197"/>
      <c r="B1309" s="20" t="s">
        <v>85</v>
      </c>
      <c r="C1309" s="26">
        <v>2017</v>
      </c>
      <c r="D1309" s="22"/>
      <c r="E1309" s="22"/>
      <c r="F1309" s="22"/>
      <c r="G1309" s="22"/>
      <c r="H1309" s="22"/>
      <c r="I1309" s="22"/>
      <c r="J1309" s="22"/>
      <c r="K1309" s="22"/>
      <c r="L1309" s="69"/>
    </row>
    <row r="1310" spans="1:12">
      <c r="A1310" s="197"/>
      <c r="B1310" s="18"/>
      <c r="C1310" s="24"/>
      <c r="D1310" s="24"/>
      <c r="E1310" s="24"/>
      <c r="F1310" s="24"/>
      <c r="G1310" s="24"/>
      <c r="H1310" s="24"/>
      <c r="I1310" s="24"/>
      <c r="J1310" s="24"/>
      <c r="K1310" s="24"/>
      <c r="L1310" s="70"/>
    </row>
    <row r="1311" spans="1:12" ht="75">
      <c r="A1311" s="197"/>
      <c r="B1311" s="136"/>
      <c r="C1311" s="137" t="s">
        <v>100</v>
      </c>
      <c r="D1311" s="137" t="s">
        <v>101</v>
      </c>
      <c r="E1311" s="137" t="s">
        <v>103</v>
      </c>
      <c r="F1311" s="137" t="s">
        <v>104</v>
      </c>
      <c r="G1311" s="137" t="s">
        <v>107</v>
      </c>
      <c r="H1311" s="137" t="s">
        <v>105</v>
      </c>
      <c r="I1311" s="137" t="s">
        <v>102</v>
      </c>
      <c r="J1311" s="137" t="s">
        <v>108</v>
      </c>
      <c r="K1311" s="137" t="s">
        <v>109</v>
      </c>
      <c r="L1311" s="138" t="s">
        <v>106</v>
      </c>
    </row>
    <row r="1312" spans="1:12">
      <c r="A1312" s="197"/>
      <c r="B1312" s="2" t="s">
        <v>87</v>
      </c>
      <c r="C1312" s="6">
        <v>21739</v>
      </c>
      <c r="D1312" s="9">
        <f t="shared" ref="D1312:D1323" si="250">C1312+E1312</f>
        <v>22640</v>
      </c>
      <c r="E1312" s="9">
        <v>901</v>
      </c>
      <c r="F1312" s="148">
        <v>234.01</v>
      </c>
      <c r="G1312" s="10">
        <f>F1312/E1312*100</f>
        <v>25.972253052164262</v>
      </c>
      <c r="H1312" s="10"/>
      <c r="I1312" s="6"/>
      <c r="J1312" s="6"/>
      <c r="K1312" s="6">
        <f t="shared" ref="K1312:K1324" si="251">I1312+J1312</f>
        <v>0</v>
      </c>
      <c r="L1312" s="72"/>
    </row>
    <row r="1313" spans="1:12">
      <c r="A1313" s="197"/>
      <c r="B1313" s="2" t="s">
        <v>88</v>
      </c>
      <c r="C1313" s="6">
        <f t="shared" ref="C1313:C1323" si="252">D1312</f>
        <v>22640</v>
      </c>
      <c r="D1313" s="9">
        <f t="shared" si="250"/>
        <v>23781</v>
      </c>
      <c r="E1313" s="9">
        <v>1141</v>
      </c>
      <c r="F1313" s="148">
        <v>222.2</v>
      </c>
      <c r="G1313" s="10">
        <f t="shared" ref="G1313:G1323" si="253">F1313/E1313*100</f>
        <v>19.474145486415424</v>
      </c>
      <c r="H1313" s="10"/>
      <c r="I1313" s="6"/>
      <c r="J1313" s="6"/>
      <c r="K1313" s="6">
        <f t="shared" si="251"/>
        <v>0</v>
      </c>
      <c r="L1313" s="72"/>
    </row>
    <row r="1314" spans="1:12">
      <c r="A1314" s="197"/>
      <c r="B1314" s="2" t="s">
        <v>89</v>
      </c>
      <c r="C1314" s="6">
        <f t="shared" si="252"/>
        <v>23781</v>
      </c>
      <c r="D1314" s="9">
        <f t="shared" si="250"/>
        <v>24630</v>
      </c>
      <c r="E1314" s="9">
        <v>849</v>
      </c>
      <c r="F1314" s="148">
        <v>180</v>
      </c>
      <c r="G1314" s="10">
        <f t="shared" si="253"/>
        <v>21.201413427561839</v>
      </c>
      <c r="H1314" s="10"/>
      <c r="I1314" s="6"/>
      <c r="J1314" s="6"/>
      <c r="K1314" s="6">
        <f t="shared" si="251"/>
        <v>0</v>
      </c>
      <c r="L1314" s="72"/>
    </row>
    <row r="1315" spans="1:12">
      <c r="A1315" s="197"/>
      <c r="B1315" s="2" t="s">
        <v>90</v>
      </c>
      <c r="C1315" s="6">
        <f t="shared" si="252"/>
        <v>24630</v>
      </c>
      <c r="D1315" s="9">
        <f t="shared" si="250"/>
        <v>25657</v>
      </c>
      <c r="E1315" s="9">
        <v>1027</v>
      </c>
      <c r="F1315" s="148">
        <v>162.01</v>
      </c>
      <c r="G1315" s="10">
        <f t="shared" si="253"/>
        <v>15.775073028237586</v>
      </c>
      <c r="H1315" s="10"/>
      <c r="I1315" s="6"/>
      <c r="J1315" s="6">
        <v>12092</v>
      </c>
      <c r="K1315" s="6">
        <f t="shared" si="251"/>
        <v>12092</v>
      </c>
      <c r="L1315" s="72"/>
    </row>
    <row r="1316" spans="1:12">
      <c r="A1316" s="197"/>
      <c r="B1316" s="2" t="s">
        <v>91</v>
      </c>
      <c r="C1316" s="6">
        <f t="shared" si="252"/>
        <v>25657</v>
      </c>
      <c r="D1316" s="9">
        <f t="shared" si="250"/>
        <v>26233</v>
      </c>
      <c r="E1316" s="9">
        <v>576</v>
      </c>
      <c r="F1316" s="148">
        <v>92</v>
      </c>
      <c r="G1316" s="10">
        <f t="shared" si="253"/>
        <v>15.972222222222221</v>
      </c>
      <c r="H1316" s="10"/>
      <c r="I1316" s="5"/>
      <c r="J1316" s="5"/>
      <c r="K1316" s="5">
        <f t="shared" si="251"/>
        <v>0</v>
      </c>
      <c r="L1316" s="73"/>
    </row>
    <row r="1317" spans="1:12">
      <c r="A1317" s="197"/>
      <c r="B1317" s="2" t="s">
        <v>92</v>
      </c>
      <c r="C1317" s="6">
        <f t="shared" si="252"/>
        <v>26233</v>
      </c>
      <c r="D1317" s="9">
        <f t="shared" si="250"/>
        <v>26530</v>
      </c>
      <c r="E1317" s="9">
        <v>297</v>
      </c>
      <c r="F1317" s="148">
        <v>50</v>
      </c>
      <c r="G1317" s="10">
        <f t="shared" si="253"/>
        <v>16.835016835016837</v>
      </c>
      <c r="H1317" s="10"/>
      <c r="I1317" s="5"/>
      <c r="J1317" s="5"/>
      <c r="K1317" s="5">
        <f t="shared" si="251"/>
        <v>0</v>
      </c>
      <c r="L1317" s="73"/>
    </row>
    <row r="1318" spans="1:12">
      <c r="A1318" s="197"/>
      <c r="B1318" s="2" t="s">
        <v>93</v>
      </c>
      <c r="C1318" s="6">
        <f t="shared" si="252"/>
        <v>26530</v>
      </c>
      <c r="D1318" s="9">
        <f t="shared" si="250"/>
        <v>26838</v>
      </c>
      <c r="E1318" s="9">
        <v>308</v>
      </c>
      <c r="F1318" s="148">
        <v>68.33</v>
      </c>
      <c r="G1318" s="10">
        <f t="shared" si="253"/>
        <v>22.185064935064936</v>
      </c>
      <c r="H1318" s="10"/>
      <c r="I1318" s="5"/>
      <c r="J1318" s="5">
        <v>7763</v>
      </c>
      <c r="K1318" s="5">
        <f t="shared" si="251"/>
        <v>7763</v>
      </c>
      <c r="L1318" s="73"/>
    </row>
    <row r="1319" spans="1:12">
      <c r="A1319" s="197"/>
      <c r="B1319" s="2" t="s">
        <v>94</v>
      </c>
      <c r="C1319" s="6">
        <f t="shared" si="252"/>
        <v>26838</v>
      </c>
      <c r="D1319" s="9">
        <f t="shared" si="250"/>
        <v>27865</v>
      </c>
      <c r="E1319" s="9">
        <v>1027</v>
      </c>
      <c r="F1319" s="148">
        <v>200</v>
      </c>
      <c r="G1319" s="10">
        <f t="shared" si="253"/>
        <v>19.474196689386563</v>
      </c>
      <c r="H1319" s="10"/>
      <c r="I1319" s="5"/>
      <c r="J1319" s="5"/>
      <c r="K1319" s="5">
        <f t="shared" si="251"/>
        <v>0</v>
      </c>
      <c r="L1319" s="73"/>
    </row>
    <row r="1320" spans="1:12">
      <c r="A1320" s="197"/>
      <c r="B1320" s="2" t="s">
        <v>95</v>
      </c>
      <c r="C1320" s="6">
        <f t="shared" si="252"/>
        <v>27865</v>
      </c>
      <c r="D1320" s="9">
        <f t="shared" si="250"/>
        <v>28764</v>
      </c>
      <c r="E1320" s="9">
        <v>899</v>
      </c>
      <c r="F1320" s="148">
        <v>179.01</v>
      </c>
      <c r="G1320" s="10">
        <f t="shared" si="253"/>
        <v>19.912124582869854</v>
      </c>
      <c r="H1320" s="10"/>
      <c r="I1320" s="5"/>
      <c r="J1320" s="5"/>
      <c r="K1320" s="5">
        <f t="shared" si="251"/>
        <v>0</v>
      </c>
      <c r="L1320" s="73"/>
    </row>
    <row r="1321" spans="1:12">
      <c r="A1321" s="197"/>
      <c r="B1321" s="2" t="s">
        <v>96</v>
      </c>
      <c r="C1321" s="6">
        <f t="shared" si="252"/>
        <v>28764</v>
      </c>
      <c r="D1321" s="9">
        <f t="shared" si="250"/>
        <v>29680</v>
      </c>
      <c r="E1321" s="9">
        <v>916</v>
      </c>
      <c r="F1321" s="148">
        <v>178</v>
      </c>
      <c r="G1321" s="10">
        <f t="shared" si="253"/>
        <v>19.432314410480352</v>
      </c>
      <c r="H1321" s="10"/>
      <c r="I1321" s="5"/>
      <c r="J1321" s="5">
        <v>1163</v>
      </c>
      <c r="K1321" s="5">
        <f t="shared" si="251"/>
        <v>1163</v>
      </c>
      <c r="L1321" s="73"/>
    </row>
    <row r="1322" spans="1:12">
      <c r="A1322" s="197"/>
      <c r="B1322" s="2" t="s">
        <v>97</v>
      </c>
      <c r="C1322" s="6">
        <f t="shared" si="252"/>
        <v>29680</v>
      </c>
      <c r="D1322" s="9">
        <f t="shared" si="250"/>
        <v>30369</v>
      </c>
      <c r="E1322" s="9">
        <v>689</v>
      </c>
      <c r="F1322" s="148">
        <v>167.01</v>
      </c>
      <c r="G1322" s="10">
        <f t="shared" si="253"/>
        <v>24.239477503628446</v>
      </c>
      <c r="H1322" s="10"/>
      <c r="I1322" s="6"/>
      <c r="J1322" s="6">
        <v>59689</v>
      </c>
      <c r="K1322" s="6">
        <f t="shared" si="251"/>
        <v>59689</v>
      </c>
      <c r="L1322" s="72"/>
    </row>
    <row r="1323" spans="1:12">
      <c r="A1323" s="197"/>
      <c r="B1323" s="2" t="s">
        <v>98</v>
      </c>
      <c r="C1323" s="6">
        <f t="shared" si="252"/>
        <v>30369</v>
      </c>
      <c r="D1323" s="9">
        <f t="shared" si="250"/>
        <v>30830</v>
      </c>
      <c r="E1323" s="9">
        <v>461</v>
      </c>
      <c r="F1323" s="148">
        <v>110</v>
      </c>
      <c r="G1323" s="10">
        <f t="shared" si="253"/>
        <v>23.861171366594363</v>
      </c>
      <c r="H1323" s="10"/>
      <c r="I1323" s="81"/>
      <c r="J1323" s="6"/>
      <c r="K1323" s="6">
        <f t="shared" si="251"/>
        <v>0</v>
      </c>
      <c r="L1323" s="72"/>
    </row>
    <row r="1324" spans="1:12" ht="15.75" thickBot="1">
      <c r="A1324" s="198"/>
      <c r="B1324" s="74" t="s">
        <v>99</v>
      </c>
      <c r="C1324" s="75"/>
      <c r="D1324" s="76"/>
      <c r="E1324" s="76">
        <f>SUM(E1312:E1323)</f>
        <v>9091</v>
      </c>
      <c r="F1324" s="76">
        <f>SUM(F1312:F1323)</f>
        <v>1842.5700000000002</v>
      </c>
      <c r="G1324" s="77">
        <f>F1324/E1324*100</f>
        <v>20.268067319326807</v>
      </c>
      <c r="H1324" s="79"/>
      <c r="I1324" s="75">
        <f>SUM(I1312:I1323)</f>
        <v>0</v>
      </c>
      <c r="J1324" s="75">
        <f>SUM(J1312:J1323)</f>
        <v>80707</v>
      </c>
      <c r="K1324" s="75">
        <f t="shared" si="251"/>
        <v>80707</v>
      </c>
      <c r="L1324" s="78">
        <f>SUM(L1312:L1323)</f>
        <v>0</v>
      </c>
    </row>
    <row r="1325" spans="1:12" ht="15.75" thickBot="1"/>
    <row r="1326" spans="1:12" ht="18.75">
      <c r="B1326" s="65" t="s">
        <v>0</v>
      </c>
      <c r="C1326" s="101" t="s">
        <v>173</v>
      </c>
      <c r="D1326" s="67"/>
      <c r="E1326" s="67"/>
      <c r="F1326" s="67"/>
      <c r="G1326" s="67"/>
      <c r="H1326" s="67"/>
      <c r="I1326" s="67"/>
      <c r="J1326" s="67"/>
      <c r="K1326" s="67"/>
      <c r="L1326" s="68"/>
    </row>
    <row r="1327" spans="1:12">
      <c r="B1327" s="20" t="s">
        <v>82</v>
      </c>
      <c r="C1327" s="29" t="s">
        <v>162</v>
      </c>
      <c r="D1327" s="22"/>
      <c r="E1327" s="22"/>
      <c r="F1327" s="22"/>
      <c r="G1327" s="22"/>
      <c r="H1327" s="22"/>
      <c r="I1327" s="22"/>
      <c r="J1327" s="22"/>
      <c r="K1327" s="22"/>
      <c r="L1327" s="69"/>
    </row>
    <row r="1328" spans="1:12">
      <c r="B1328" s="20" t="s">
        <v>83</v>
      </c>
      <c r="C1328" s="29" t="s">
        <v>116</v>
      </c>
      <c r="D1328" s="22"/>
      <c r="E1328" s="22"/>
      <c r="F1328" s="22"/>
      <c r="G1328" s="22"/>
      <c r="H1328" s="22"/>
      <c r="I1328" s="22"/>
      <c r="J1328" s="22"/>
      <c r="K1328" s="22"/>
      <c r="L1328" s="69"/>
    </row>
    <row r="1329" spans="2:12">
      <c r="B1329" s="20" t="s">
        <v>1</v>
      </c>
      <c r="C1329" s="46">
        <v>9405</v>
      </c>
      <c r="D1329" s="22"/>
      <c r="E1329" s="22"/>
      <c r="F1329" s="22"/>
      <c r="G1329" s="22"/>
      <c r="H1329" s="22"/>
      <c r="I1329" s="22"/>
      <c r="J1329" s="22"/>
      <c r="K1329" s="22"/>
      <c r="L1329" s="69"/>
    </row>
    <row r="1330" spans="2:12">
      <c r="B1330" s="20" t="s">
        <v>84</v>
      </c>
      <c r="C1330" s="29" t="s">
        <v>156</v>
      </c>
      <c r="D1330" s="22"/>
      <c r="E1330" s="22"/>
      <c r="F1330" s="22"/>
      <c r="G1330" s="22"/>
      <c r="H1330" s="22"/>
      <c r="I1330" s="22"/>
      <c r="J1330" s="22"/>
      <c r="K1330" s="22"/>
      <c r="L1330" s="69"/>
    </row>
    <row r="1331" spans="2:12">
      <c r="B1331" s="20" t="s">
        <v>85</v>
      </c>
      <c r="C1331" s="26">
        <v>2005</v>
      </c>
      <c r="D1331" s="22"/>
      <c r="E1331" s="22"/>
      <c r="F1331" s="22"/>
      <c r="G1331" s="22"/>
      <c r="H1331" s="22"/>
      <c r="I1331" s="22"/>
      <c r="J1331" s="22"/>
      <c r="K1331" s="22"/>
      <c r="L1331" s="69"/>
    </row>
    <row r="1332" spans="2:12">
      <c r="B1332" s="18"/>
      <c r="C1332" s="24"/>
      <c r="D1332" s="24"/>
      <c r="E1332" s="24"/>
      <c r="F1332" s="24"/>
      <c r="G1332" s="24"/>
      <c r="H1332" s="24"/>
      <c r="I1332" s="24"/>
      <c r="J1332" s="24"/>
      <c r="K1332" s="24"/>
      <c r="L1332" s="70"/>
    </row>
    <row r="1333" spans="2:12" ht="75">
      <c r="B1333" s="136"/>
      <c r="C1333" s="137" t="s">
        <v>100</v>
      </c>
      <c r="D1333" s="137" t="s">
        <v>101</v>
      </c>
      <c r="E1333" s="137" t="s">
        <v>103</v>
      </c>
      <c r="F1333" s="137" t="s">
        <v>104</v>
      </c>
      <c r="G1333" s="137" t="s">
        <v>107</v>
      </c>
      <c r="H1333" s="137" t="s">
        <v>105</v>
      </c>
      <c r="I1333" s="137" t="s">
        <v>102</v>
      </c>
      <c r="J1333" s="137" t="s">
        <v>108</v>
      </c>
      <c r="K1333" s="137" t="s">
        <v>109</v>
      </c>
      <c r="L1333" s="138" t="s">
        <v>106</v>
      </c>
    </row>
    <row r="1334" spans="2:12">
      <c r="B1334" s="2" t="s">
        <v>87</v>
      </c>
      <c r="C1334" s="6">
        <v>364877</v>
      </c>
      <c r="D1334" s="9">
        <f t="shared" ref="D1334:D1345" si="254">C1334+E1334</f>
        <v>365397</v>
      </c>
      <c r="E1334" s="9">
        <v>520</v>
      </c>
      <c r="F1334" s="148">
        <v>79</v>
      </c>
      <c r="G1334" s="10">
        <f>F1334/E1334*100</f>
        <v>15.192307692307692</v>
      </c>
      <c r="H1334" s="10"/>
      <c r="I1334" s="6"/>
      <c r="J1334" s="6">
        <v>52527</v>
      </c>
      <c r="K1334" s="6">
        <f t="shared" ref="K1334:K1346" si="255">I1334+J1334</f>
        <v>52527</v>
      </c>
      <c r="L1334" s="72"/>
    </row>
    <row r="1335" spans="2:12">
      <c r="B1335" s="2" t="s">
        <v>88</v>
      </c>
      <c r="C1335" s="6">
        <f t="shared" ref="C1335:C1345" si="256">D1334</f>
        <v>365397</v>
      </c>
      <c r="D1335" s="9">
        <f t="shared" si="254"/>
        <v>367141</v>
      </c>
      <c r="E1335" s="9">
        <v>1744</v>
      </c>
      <c r="F1335" s="148">
        <v>211</v>
      </c>
      <c r="G1335" s="10">
        <f t="shared" ref="G1335:G1345" si="257">F1335/E1335*100</f>
        <v>12.098623853211009</v>
      </c>
      <c r="H1335" s="10"/>
      <c r="I1335" s="6"/>
      <c r="J1335" s="6"/>
      <c r="K1335" s="6">
        <f t="shared" si="255"/>
        <v>0</v>
      </c>
      <c r="L1335" s="72"/>
    </row>
    <row r="1336" spans="2:12">
      <c r="B1336" s="2" t="s">
        <v>89</v>
      </c>
      <c r="C1336" s="6">
        <f t="shared" si="256"/>
        <v>367141</v>
      </c>
      <c r="D1336" s="9">
        <f t="shared" si="254"/>
        <v>370489</v>
      </c>
      <c r="E1336" s="9">
        <v>3348</v>
      </c>
      <c r="F1336" s="148">
        <v>406</v>
      </c>
      <c r="G1336" s="10">
        <f t="shared" si="257"/>
        <v>12.126642771804063</v>
      </c>
      <c r="H1336" s="10"/>
      <c r="I1336" s="6">
        <v>1690</v>
      </c>
      <c r="J1336" s="6"/>
      <c r="K1336" s="6">
        <f t="shared" si="255"/>
        <v>1690</v>
      </c>
      <c r="L1336" s="72"/>
    </row>
    <row r="1337" spans="2:12">
      <c r="B1337" s="2" t="s">
        <v>90</v>
      </c>
      <c r="C1337" s="6">
        <f t="shared" si="256"/>
        <v>370489</v>
      </c>
      <c r="D1337" s="9">
        <f t="shared" si="254"/>
        <v>374623</v>
      </c>
      <c r="E1337" s="9">
        <v>4134</v>
      </c>
      <c r="F1337" s="148">
        <v>489.01</v>
      </c>
      <c r="G1337" s="10">
        <f t="shared" si="257"/>
        <v>11.828979196903724</v>
      </c>
      <c r="H1337" s="10"/>
      <c r="I1337" s="6"/>
      <c r="J1337" s="6">
        <v>63598</v>
      </c>
      <c r="K1337" s="6">
        <f t="shared" si="255"/>
        <v>63598</v>
      </c>
      <c r="L1337" s="72"/>
    </row>
    <row r="1338" spans="2:12">
      <c r="B1338" s="2" t="s">
        <v>91</v>
      </c>
      <c r="C1338" s="6">
        <v>361923</v>
      </c>
      <c r="D1338" s="9">
        <f t="shared" si="254"/>
        <v>364749</v>
      </c>
      <c r="E1338" s="9">
        <v>2826</v>
      </c>
      <c r="F1338" s="148">
        <v>338.01</v>
      </c>
      <c r="G1338" s="10">
        <f t="shared" si="257"/>
        <v>11.96072186836518</v>
      </c>
      <c r="H1338" s="10"/>
      <c r="I1338" s="5"/>
      <c r="J1338" s="5"/>
      <c r="K1338" s="5">
        <f t="shared" si="255"/>
        <v>0</v>
      </c>
      <c r="L1338" s="73"/>
    </row>
    <row r="1339" spans="2:12">
      <c r="B1339" s="2" t="s">
        <v>92</v>
      </c>
      <c r="C1339" s="6">
        <f t="shared" si="256"/>
        <v>364749</v>
      </c>
      <c r="D1339" s="9">
        <f t="shared" si="254"/>
        <v>368302</v>
      </c>
      <c r="E1339" s="9">
        <v>3553</v>
      </c>
      <c r="F1339" s="148">
        <v>326</v>
      </c>
      <c r="G1339" s="10">
        <f t="shared" si="257"/>
        <v>9.1753447790599498</v>
      </c>
      <c r="H1339" s="10"/>
      <c r="I1339" s="5"/>
      <c r="J1339" s="5"/>
      <c r="K1339" s="5">
        <f t="shared" si="255"/>
        <v>0</v>
      </c>
      <c r="L1339" s="73"/>
    </row>
    <row r="1340" spans="2:12">
      <c r="B1340" s="2" t="s">
        <v>93</v>
      </c>
      <c r="C1340" s="6">
        <f t="shared" si="256"/>
        <v>368302</v>
      </c>
      <c r="D1340" s="9">
        <f t="shared" si="254"/>
        <v>372830</v>
      </c>
      <c r="E1340" s="9">
        <v>4528</v>
      </c>
      <c r="F1340" s="148">
        <v>536.01</v>
      </c>
      <c r="G1340" s="10">
        <f t="shared" si="257"/>
        <v>11.837676678445229</v>
      </c>
      <c r="H1340" s="10"/>
      <c r="I1340" s="5"/>
      <c r="J1340" s="5"/>
      <c r="K1340" s="5">
        <f t="shared" si="255"/>
        <v>0</v>
      </c>
      <c r="L1340" s="73"/>
    </row>
    <row r="1341" spans="2:12">
      <c r="B1341" s="2" t="s">
        <v>94</v>
      </c>
      <c r="C1341" s="6">
        <f t="shared" si="256"/>
        <v>372830</v>
      </c>
      <c r="D1341" s="9">
        <f t="shared" si="254"/>
        <v>378317</v>
      </c>
      <c r="E1341" s="9">
        <v>5487</v>
      </c>
      <c r="F1341" s="148">
        <v>588</v>
      </c>
      <c r="G1341" s="10">
        <f t="shared" si="257"/>
        <v>10.716238381629307</v>
      </c>
      <c r="H1341" s="10"/>
      <c r="I1341" s="5"/>
      <c r="J1341" s="5"/>
      <c r="K1341" s="5">
        <f t="shared" si="255"/>
        <v>0</v>
      </c>
      <c r="L1341" s="73"/>
    </row>
    <row r="1342" spans="2:12">
      <c r="B1342" s="2" t="s">
        <v>95</v>
      </c>
      <c r="C1342" s="6">
        <f t="shared" si="256"/>
        <v>378317</v>
      </c>
      <c r="D1342" s="9">
        <f t="shared" si="254"/>
        <v>382944</v>
      </c>
      <c r="E1342" s="9">
        <v>4627</v>
      </c>
      <c r="F1342" s="148">
        <v>521.01</v>
      </c>
      <c r="G1342" s="10">
        <f t="shared" si="257"/>
        <v>11.260211800302573</v>
      </c>
      <c r="H1342" s="10"/>
      <c r="I1342" s="5">
        <v>28897</v>
      </c>
      <c r="J1342" s="5"/>
      <c r="K1342" s="5">
        <f t="shared" si="255"/>
        <v>28897</v>
      </c>
      <c r="L1342" s="73"/>
    </row>
    <row r="1343" spans="2:12">
      <c r="B1343" s="2" t="s">
        <v>96</v>
      </c>
      <c r="C1343" s="6">
        <f t="shared" si="256"/>
        <v>382944</v>
      </c>
      <c r="D1343" s="9">
        <f t="shared" si="254"/>
        <v>386482</v>
      </c>
      <c r="E1343" s="9">
        <v>3538</v>
      </c>
      <c r="F1343" s="148">
        <v>388.01</v>
      </c>
      <c r="G1343" s="10">
        <f t="shared" si="257"/>
        <v>10.966930469191635</v>
      </c>
      <c r="H1343" s="10"/>
      <c r="I1343" s="5"/>
      <c r="J1343" s="5">
        <v>1917</v>
      </c>
      <c r="K1343" s="5">
        <f t="shared" si="255"/>
        <v>1917</v>
      </c>
      <c r="L1343" s="73"/>
    </row>
    <row r="1344" spans="2:12">
      <c r="B1344" s="2" t="s">
        <v>97</v>
      </c>
      <c r="C1344" s="6">
        <f t="shared" si="256"/>
        <v>386482</v>
      </c>
      <c r="D1344" s="9">
        <f t="shared" si="254"/>
        <v>389340</v>
      </c>
      <c r="E1344" s="9">
        <v>2858</v>
      </c>
      <c r="F1344" s="148">
        <v>318.02999999999997</v>
      </c>
      <c r="G1344" s="10">
        <f t="shared" si="257"/>
        <v>11.127711686494051</v>
      </c>
      <c r="H1344" s="10"/>
      <c r="I1344" s="6"/>
      <c r="J1344" s="6"/>
      <c r="K1344" s="6">
        <f t="shared" si="255"/>
        <v>0</v>
      </c>
      <c r="L1344" s="72"/>
    </row>
    <row r="1345" spans="2:12">
      <c r="B1345" s="2" t="s">
        <v>98</v>
      </c>
      <c r="C1345" s="6">
        <f t="shared" si="256"/>
        <v>389340</v>
      </c>
      <c r="D1345" s="9">
        <f t="shared" si="254"/>
        <v>391280</v>
      </c>
      <c r="E1345" s="9">
        <v>1940</v>
      </c>
      <c r="F1345" s="148">
        <v>215.01</v>
      </c>
      <c r="G1345" s="10">
        <f t="shared" si="257"/>
        <v>11.08298969072165</v>
      </c>
      <c r="H1345" s="10"/>
      <c r="I1345" s="81"/>
      <c r="J1345" s="6"/>
      <c r="K1345" s="6">
        <f t="shared" si="255"/>
        <v>0</v>
      </c>
      <c r="L1345" s="72"/>
    </row>
    <row r="1346" spans="2:12" ht="15.75" thickBot="1">
      <c r="B1346" s="74" t="s">
        <v>99</v>
      </c>
      <c r="C1346" s="75"/>
      <c r="D1346" s="76"/>
      <c r="E1346" s="76">
        <f>SUM(E1334:E1345)</f>
        <v>39103</v>
      </c>
      <c r="F1346" s="76">
        <f>SUM(F1334:F1345)</f>
        <v>4415.09</v>
      </c>
      <c r="G1346" s="77">
        <f>F1346/E1346*100</f>
        <v>11.290923970027876</v>
      </c>
      <c r="H1346" s="79"/>
      <c r="I1346" s="75">
        <f>SUM(I1334:I1345)</f>
        <v>30587</v>
      </c>
      <c r="J1346" s="75">
        <f>SUM(J1334:J1345)</f>
        <v>118042</v>
      </c>
      <c r="K1346" s="75">
        <f t="shared" si="255"/>
        <v>148629</v>
      </c>
      <c r="L1346" s="78">
        <f>SUM(L1334:L1345)</f>
        <v>0</v>
      </c>
    </row>
    <row r="1347" spans="2:12" ht="15.75" thickBot="1"/>
    <row r="1348" spans="2:12" ht="18.75">
      <c r="B1348" s="65" t="s">
        <v>0</v>
      </c>
      <c r="C1348" s="101" t="s">
        <v>174</v>
      </c>
      <c r="D1348" s="67"/>
      <c r="E1348" s="67"/>
      <c r="F1348" s="67"/>
      <c r="G1348" s="67"/>
      <c r="H1348" s="67"/>
      <c r="I1348" s="67"/>
      <c r="J1348" s="67"/>
      <c r="K1348" s="67"/>
      <c r="L1348" s="68"/>
    </row>
    <row r="1349" spans="2:12">
      <c r="B1349" s="20" t="s">
        <v>82</v>
      </c>
      <c r="C1349" s="29" t="s">
        <v>162</v>
      </c>
      <c r="D1349" s="22"/>
      <c r="E1349" s="22"/>
      <c r="F1349" s="22"/>
      <c r="G1349" s="22"/>
      <c r="H1349" s="22"/>
      <c r="I1349" s="22"/>
      <c r="J1349" s="22"/>
      <c r="K1349" s="22"/>
      <c r="L1349" s="69"/>
    </row>
    <row r="1350" spans="2:12">
      <c r="B1350" s="20" t="s">
        <v>83</v>
      </c>
      <c r="C1350" s="29" t="s">
        <v>116</v>
      </c>
      <c r="D1350" s="22"/>
      <c r="E1350" s="22"/>
      <c r="F1350" s="22"/>
      <c r="G1350" s="22"/>
      <c r="H1350" s="22"/>
      <c r="I1350" s="22"/>
      <c r="J1350" s="22"/>
      <c r="K1350" s="22"/>
      <c r="L1350" s="69"/>
    </row>
    <row r="1351" spans="2:12">
      <c r="B1351" s="20" t="s">
        <v>1</v>
      </c>
      <c r="C1351" s="46">
        <v>9402</v>
      </c>
      <c r="D1351" s="22"/>
      <c r="E1351" s="22"/>
      <c r="F1351" s="22"/>
      <c r="G1351" s="22"/>
      <c r="H1351" s="22"/>
      <c r="I1351" s="22"/>
      <c r="J1351" s="22"/>
      <c r="K1351" s="22"/>
      <c r="L1351" s="69"/>
    </row>
    <row r="1352" spans="2:12">
      <c r="B1352" s="20" t="s">
        <v>84</v>
      </c>
      <c r="C1352" s="29" t="s">
        <v>182</v>
      </c>
      <c r="D1352" s="22"/>
      <c r="E1352" s="22"/>
      <c r="F1352" s="22"/>
      <c r="G1352" s="22"/>
      <c r="H1352" s="22"/>
      <c r="I1352" s="22"/>
      <c r="J1352" s="22"/>
      <c r="K1352" s="22"/>
      <c r="L1352" s="69"/>
    </row>
    <row r="1353" spans="2:12">
      <c r="B1353" s="20" t="s">
        <v>85</v>
      </c>
      <c r="C1353" s="26">
        <v>2009</v>
      </c>
      <c r="D1353" s="22"/>
      <c r="E1353" s="22"/>
      <c r="F1353" s="22"/>
      <c r="G1353" s="22"/>
      <c r="H1353" s="22"/>
      <c r="I1353" s="22"/>
      <c r="J1353" s="22"/>
      <c r="K1353" s="22"/>
      <c r="L1353" s="69"/>
    </row>
    <row r="1354" spans="2:12">
      <c r="B1354" s="18"/>
      <c r="C1354" s="24"/>
      <c r="D1354" s="24"/>
      <c r="E1354" s="24"/>
      <c r="F1354" s="24"/>
      <c r="G1354" s="24"/>
      <c r="H1354" s="24"/>
      <c r="I1354" s="24"/>
      <c r="J1354" s="24"/>
      <c r="K1354" s="24"/>
      <c r="L1354" s="70"/>
    </row>
    <row r="1355" spans="2:12" ht="75">
      <c r="B1355" s="136"/>
      <c r="C1355" s="137" t="s">
        <v>100</v>
      </c>
      <c r="D1355" s="137" t="s">
        <v>101</v>
      </c>
      <c r="E1355" s="137" t="s">
        <v>103</v>
      </c>
      <c r="F1355" s="137" t="s">
        <v>104</v>
      </c>
      <c r="G1355" s="137" t="s">
        <v>107</v>
      </c>
      <c r="H1355" s="137" t="s">
        <v>105</v>
      </c>
      <c r="I1355" s="137" t="s">
        <v>102</v>
      </c>
      <c r="J1355" s="137" t="s">
        <v>108</v>
      </c>
      <c r="K1355" s="137" t="s">
        <v>109</v>
      </c>
      <c r="L1355" s="138" t="s">
        <v>106</v>
      </c>
    </row>
    <row r="1356" spans="2:12">
      <c r="B1356" s="2" t="s">
        <v>87</v>
      </c>
      <c r="C1356" s="6">
        <v>362199</v>
      </c>
      <c r="D1356" s="9">
        <f t="shared" ref="D1356:D1367" si="258">C1356+E1356</f>
        <v>362199</v>
      </c>
      <c r="E1356" s="9"/>
      <c r="F1356" s="9"/>
      <c r="G1356" s="10" t="e">
        <f>F1356/E1356*100</f>
        <v>#DIV/0!</v>
      </c>
      <c r="H1356" s="10"/>
      <c r="I1356" s="6">
        <v>2490</v>
      </c>
      <c r="J1356" s="6">
        <v>2480</v>
      </c>
      <c r="K1356" s="6">
        <f t="shared" ref="K1356:K1368" si="259">I1356+J1356</f>
        <v>4970</v>
      </c>
      <c r="L1356" s="72"/>
    </row>
    <row r="1357" spans="2:12">
      <c r="B1357" s="2" t="s">
        <v>88</v>
      </c>
      <c r="C1357" s="6">
        <f t="shared" ref="C1357:C1367" si="260">D1356</f>
        <v>362199</v>
      </c>
      <c r="D1357" s="9">
        <f t="shared" si="258"/>
        <v>362199</v>
      </c>
      <c r="E1357" s="9"/>
      <c r="F1357" s="9"/>
      <c r="G1357" s="10" t="e">
        <f t="shared" ref="G1357:G1367" si="261">F1357/E1357*100</f>
        <v>#DIV/0!</v>
      </c>
      <c r="H1357" s="10"/>
      <c r="I1357" s="6"/>
      <c r="J1357" s="6"/>
      <c r="K1357" s="6">
        <f t="shared" si="259"/>
        <v>0</v>
      </c>
      <c r="L1357" s="72"/>
    </row>
    <row r="1358" spans="2:12">
      <c r="B1358" s="2" t="s">
        <v>89</v>
      </c>
      <c r="C1358" s="6">
        <f t="shared" si="260"/>
        <v>362199</v>
      </c>
      <c r="D1358" s="9">
        <f t="shared" si="258"/>
        <v>362286</v>
      </c>
      <c r="E1358" s="9">
        <v>87</v>
      </c>
      <c r="F1358" s="148">
        <v>12.63</v>
      </c>
      <c r="G1358" s="10">
        <f t="shared" si="261"/>
        <v>14.517241379310345</v>
      </c>
      <c r="H1358" s="10"/>
      <c r="I1358" s="6"/>
      <c r="J1358" s="6"/>
      <c r="K1358" s="6">
        <f t="shared" si="259"/>
        <v>0</v>
      </c>
      <c r="L1358" s="72"/>
    </row>
    <row r="1359" spans="2:12">
      <c r="B1359" s="2" t="s">
        <v>90</v>
      </c>
      <c r="C1359" s="6">
        <f t="shared" si="260"/>
        <v>362286</v>
      </c>
      <c r="D1359" s="9">
        <f t="shared" si="258"/>
        <v>362461</v>
      </c>
      <c r="E1359" s="9">
        <v>175</v>
      </c>
      <c r="F1359" s="148">
        <v>22</v>
      </c>
      <c r="G1359" s="10">
        <f t="shared" si="261"/>
        <v>12.571428571428573</v>
      </c>
      <c r="H1359" s="10"/>
      <c r="I1359" s="6"/>
      <c r="J1359" s="6"/>
      <c r="K1359" s="6">
        <f t="shared" si="259"/>
        <v>0</v>
      </c>
      <c r="L1359" s="72"/>
    </row>
    <row r="1360" spans="2:12">
      <c r="B1360" s="2" t="s">
        <v>91</v>
      </c>
      <c r="C1360" s="6">
        <f t="shared" si="260"/>
        <v>362461</v>
      </c>
      <c r="D1360" s="9">
        <f t="shared" si="258"/>
        <v>364113</v>
      </c>
      <c r="E1360" s="9">
        <v>1652</v>
      </c>
      <c r="F1360" s="148">
        <v>224</v>
      </c>
      <c r="G1360" s="10">
        <f t="shared" si="261"/>
        <v>13.559322033898304</v>
      </c>
      <c r="H1360" s="10"/>
      <c r="I1360" s="5"/>
      <c r="J1360" s="5"/>
      <c r="K1360" s="5">
        <f t="shared" si="259"/>
        <v>0</v>
      </c>
      <c r="L1360" s="73"/>
    </row>
    <row r="1361" spans="2:12">
      <c r="B1361" s="2" t="s">
        <v>92</v>
      </c>
      <c r="C1361" s="6">
        <f t="shared" si="260"/>
        <v>364113</v>
      </c>
      <c r="D1361" s="9">
        <f t="shared" si="258"/>
        <v>366035</v>
      </c>
      <c r="E1361" s="9">
        <v>1922</v>
      </c>
      <c r="F1361" s="148">
        <v>260</v>
      </c>
      <c r="G1361" s="10">
        <f t="shared" si="261"/>
        <v>13.527575442247658</v>
      </c>
      <c r="H1361" s="10"/>
      <c r="I1361" s="5"/>
      <c r="J1361" s="5"/>
      <c r="K1361" s="5">
        <f t="shared" si="259"/>
        <v>0</v>
      </c>
      <c r="L1361" s="73"/>
    </row>
    <row r="1362" spans="2:12">
      <c r="B1362" s="2" t="s">
        <v>93</v>
      </c>
      <c r="C1362" s="6">
        <f t="shared" si="260"/>
        <v>366035</v>
      </c>
      <c r="D1362" s="9">
        <f t="shared" si="258"/>
        <v>366293</v>
      </c>
      <c r="E1362" s="9">
        <v>258</v>
      </c>
      <c r="F1362" s="148">
        <v>36</v>
      </c>
      <c r="G1362" s="10">
        <f t="shared" si="261"/>
        <v>13.953488372093023</v>
      </c>
      <c r="H1362" s="10"/>
      <c r="I1362" s="5"/>
      <c r="J1362" s="5">
        <v>47157</v>
      </c>
      <c r="K1362" s="5">
        <f t="shared" si="259"/>
        <v>47157</v>
      </c>
      <c r="L1362" s="73"/>
    </row>
    <row r="1363" spans="2:12">
      <c r="B1363" s="2" t="s">
        <v>94</v>
      </c>
      <c r="C1363" s="6">
        <f t="shared" si="260"/>
        <v>366293</v>
      </c>
      <c r="D1363" s="9">
        <f t="shared" si="258"/>
        <v>366324</v>
      </c>
      <c r="E1363" s="9">
        <v>31</v>
      </c>
      <c r="F1363" s="148">
        <v>4</v>
      </c>
      <c r="G1363" s="10">
        <f t="shared" si="261"/>
        <v>12.903225806451612</v>
      </c>
      <c r="H1363" s="10"/>
      <c r="I1363" s="5"/>
      <c r="J1363" s="5">
        <v>15161</v>
      </c>
      <c r="K1363" s="5">
        <f t="shared" si="259"/>
        <v>15161</v>
      </c>
      <c r="L1363" s="73"/>
    </row>
    <row r="1364" spans="2:12">
      <c r="B1364" s="2" t="s">
        <v>95</v>
      </c>
      <c r="C1364" s="6">
        <f t="shared" si="260"/>
        <v>366324</v>
      </c>
      <c r="D1364" s="9">
        <f t="shared" si="258"/>
        <v>366406</v>
      </c>
      <c r="E1364" s="9">
        <v>82</v>
      </c>
      <c r="F1364" s="148">
        <v>10</v>
      </c>
      <c r="G1364" s="10">
        <f t="shared" si="261"/>
        <v>12.195121951219512</v>
      </c>
      <c r="H1364" s="10"/>
      <c r="I1364" s="5"/>
      <c r="J1364" s="5">
        <v>4328</v>
      </c>
      <c r="K1364" s="5">
        <f t="shared" si="259"/>
        <v>4328</v>
      </c>
      <c r="L1364" s="73"/>
    </row>
    <row r="1365" spans="2:12">
      <c r="B1365" s="2" t="s">
        <v>96</v>
      </c>
      <c r="C1365" s="6">
        <f t="shared" si="260"/>
        <v>366406</v>
      </c>
      <c r="D1365" s="9">
        <f t="shared" si="258"/>
        <v>366689</v>
      </c>
      <c r="E1365" s="9">
        <v>283</v>
      </c>
      <c r="F1365" s="148">
        <v>37</v>
      </c>
      <c r="G1365" s="10">
        <f t="shared" si="261"/>
        <v>13.074204946996467</v>
      </c>
      <c r="H1365" s="10"/>
      <c r="I1365" s="5"/>
      <c r="J1365" s="5"/>
      <c r="K1365" s="5">
        <f t="shared" si="259"/>
        <v>0</v>
      </c>
      <c r="L1365" s="73"/>
    </row>
    <row r="1366" spans="2:12">
      <c r="B1366" s="2" t="s">
        <v>97</v>
      </c>
      <c r="C1366" s="6">
        <f t="shared" si="260"/>
        <v>366689</v>
      </c>
      <c r="D1366" s="9">
        <f t="shared" si="258"/>
        <v>366709</v>
      </c>
      <c r="E1366" s="9">
        <v>20</v>
      </c>
      <c r="F1366" s="148">
        <v>3</v>
      </c>
      <c r="G1366" s="10">
        <f t="shared" si="261"/>
        <v>15</v>
      </c>
      <c r="H1366" s="10"/>
      <c r="I1366" s="6"/>
      <c r="J1366" s="6"/>
      <c r="K1366" s="6">
        <f t="shared" si="259"/>
        <v>0</v>
      </c>
      <c r="L1366" s="72"/>
    </row>
    <row r="1367" spans="2:12">
      <c r="B1367" s="2" t="s">
        <v>98</v>
      </c>
      <c r="C1367" s="6">
        <f t="shared" si="260"/>
        <v>366709</v>
      </c>
      <c r="D1367" s="9">
        <f t="shared" si="258"/>
        <v>366824</v>
      </c>
      <c r="E1367" s="9">
        <v>115</v>
      </c>
      <c r="F1367" s="148">
        <v>17</v>
      </c>
      <c r="G1367" s="10">
        <f t="shared" si="261"/>
        <v>14.782608695652174</v>
      </c>
      <c r="H1367" s="10"/>
      <c r="I1367" s="81"/>
      <c r="J1367" s="6"/>
      <c r="K1367" s="6">
        <f t="shared" si="259"/>
        <v>0</v>
      </c>
      <c r="L1367" s="72"/>
    </row>
    <row r="1368" spans="2:12" ht="15.75" thickBot="1">
      <c r="B1368" s="74" t="s">
        <v>99</v>
      </c>
      <c r="C1368" s="75"/>
      <c r="D1368" s="76"/>
      <c r="E1368" s="76">
        <f>SUM(E1356:E1367)</f>
        <v>4625</v>
      </c>
      <c r="F1368" s="76">
        <f>SUM(F1356:F1367)</f>
        <v>625.63</v>
      </c>
      <c r="G1368" s="77">
        <f>F1368/E1368*100</f>
        <v>13.527135135135135</v>
      </c>
      <c r="H1368" s="79"/>
      <c r="I1368" s="75">
        <f>SUM(I1356:I1367)</f>
        <v>2490</v>
      </c>
      <c r="J1368" s="75">
        <f>SUM(J1356:J1367)</f>
        <v>69126</v>
      </c>
      <c r="K1368" s="75">
        <f t="shared" si="259"/>
        <v>71616</v>
      </c>
      <c r="L1368" s="78">
        <f>SUM(L1356:L1367)</f>
        <v>0</v>
      </c>
    </row>
    <row r="1369" spans="2:12" ht="15.75" thickBot="1"/>
    <row r="1370" spans="2:12" ht="18.75">
      <c r="B1370" s="65" t="s">
        <v>0</v>
      </c>
      <c r="C1370" s="101" t="s">
        <v>178</v>
      </c>
      <c r="D1370" s="67"/>
      <c r="E1370" s="67"/>
      <c r="F1370" s="67"/>
      <c r="G1370" s="67"/>
      <c r="H1370" s="67"/>
      <c r="I1370" s="67"/>
      <c r="J1370" s="67"/>
      <c r="K1370" s="67"/>
      <c r="L1370" s="68"/>
    </row>
    <row r="1371" spans="2:12">
      <c r="B1371" s="20" t="s">
        <v>82</v>
      </c>
      <c r="C1371" s="29" t="s">
        <v>155</v>
      </c>
      <c r="D1371" s="22"/>
      <c r="E1371" s="22"/>
      <c r="F1371" s="22"/>
      <c r="G1371" s="22"/>
      <c r="H1371" s="22"/>
      <c r="I1371" s="22"/>
      <c r="J1371" s="22"/>
      <c r="K1371" s="22"/>
      <c r="L1371" s="69"/>
    </row>
    <row r="1372" spans="2:12">
      <c r="B1372" s="20" t="s">
        <v>83</v>
      </c>
      <c r="C1372" s="29" t="s">
        <v>116</v>
      </c>
      <c r="D1372" s="22"/>
      <c r="E1372" s="22"/>
      <c r="F1372" s="22"/>
      <c r="G1372" s="22"/>
      <c r="H1372" s="22"/>
      <c r="I1372" s="22"/>
      <c r="J1372" s="22"/>
      <c r="K1372" s="22"/>
      <c r="L1372" s="69"/>
    </row>
    <row r="1373" spans="2:12">
      <c r="B1373" s="20" t="s">
        <v>1</v>
      </c>
      <c r="C1373" s="46">
        <v>9405</v>
      </c>
      <c r="D1373" s="22"/>
      <c r="E1373" s="22"/>
      <c r="F1373" s="22"/>
      <c r="G1373" s="22"/>
      <c r="H1373" s="22"/>
      <c r="I1373" s="22"/>
      <c r="J1373" s="22"/>
      <c r="K1373" s="22"/>
      <c r="L1373" s="69"/>
    </row>
    <row r="1374" spans="2:12">
      <c r="B1374" s="20" t="s">
        <v>84</v>
      </c>
      <c r="C1374" s="29" t="s">
        <v>156</v>
      </c>
      <c r="D1374" s="22"/>
      <c r="E1374" s="22"/>
      <c r="F1374" s="22"/>
      <c r="G1374" s="22"/>
      <c r="H1374" s="22"/>
      <c r="I1374" s="22"/>
      <c r="J1374" s="22"/>
      <c r="K1374" s="22"/>
      <c r="L1374" s="69"/>
    </row>
    <row r="1375" spans="2:12">
      <c r="B1375" s="20" t="s">
        <v>85</v>
      </c>
      <c r="C1375" s="26">
        <v>2020</v>
      </c>
      <c r="D1375" s="22"/>
      <c r="E1375" s="22"/>
      <c r="F1375" s="22"/>
      <c r="G1375" s="22"/>
      <c r="H1375" s="22"/>
      <c r="I1375" s="22"/>
      <c r="J1375" s="22"/>
      <c r="K1375" s="22"/>
      <c r="L1375" s="69"/>
    </row>
    <row r="1376" spans="2:12">
      <c r="B1376" s="18"/>
      <c r="C1376" s="24"/>
      <c r="D1376" s="24"/>
      <c r="E1376" s="24"/>
      <c r="F1376" s="24"/>
      <c r="G1376" s="24"/>
      <c r="H1376" s="24"/>
      <c r="I1376" s="24"/>
      <c r="J1376" s="24"/>
      <c r="K1376" s="24"/>
      <c r="L1376" s="70"/>
    </row>
    <row r="1377" spans="2:12" ht="75">
      <c r="B1377" s="136"/>
      <c r="C1377" s="137" t="s">
        <v>100</v>
      </c>
      <c r="D1377" s="137" t="s">
        <v>101</v>
      </c>
      <c r="E1377" s="137" t="s">
        <v>103</v>
      </c>
      <c r="F1377" s="137" t="s">
        <v>104</v>
      </c>
      <c r="G1377" s="137" t="s">
        <v>107</v>
      </c>
      <c r="H1377" s="137" t="s">
        <v>105</v>
      </c>
      <c r="I1377" s="137" t="s">
        <v>102</v>
      </c>
      <c r="J1377" s="137" t="s">
        <v>108</v>
      </c>
      <c r="K1377" s="137" t="s">
        <v>109</v>
      </c>
      <c r="L1377" s="138" t="s">
        <v>106</v>
      </c>
    </row>
    <row r="1378" spans="2:12">
      <c r="B1378" s="2" t="s">
        <v>87</v>
      </c>
      <c r="C1378" s="6">
        <v>100</v>
      </c>
      <c r="D1378" s="9">
        <f t="shared" ref="D1378:D1389" si="262">C1378+E1378</f>
        <v>100</v>
      </c>
      <c r="E1378" s="9"/>
      <c r="F1378" s="9"/>
      <c r="G1378" s="10" t="e">
        <f>F1378/E1378*100</f>
        <v>#DIV/0!</v>
      </c>
      <c r="H1378" s="10"/>
      <c r="I1378" s="6"/>
      <c r="J1378" s="6"/>
      <c r="K1378" s="6">
        <f t="shared" ref="K1378:K1390" si="263">I1378+J1378</f>
        <v>0</v>
      </c>
      <c r="L1378" s="72"/>
    </row>
    <row r="1379" spans="2:12">
      <c r="B1379" s="2" t="s">
        <v>88</v>
      </c>
      <c r="C1379" s="6">
        <f t="shared" ref="C1379:C1389" si="264">D1378</f>
        <v>100</v>
      </c>
      <c r="D1379" s="9">
        <f t="shared" si="262"/>
        <v>100</v>
      </c>
      <c r="E1379" s="9"/>
      <c r="F1379" s="9"/>
      <c r="G1379" s="10" t="e">
        <f t="shared" ref="G1379:G1389" si="265">F1379/E1379*100</f>
        <v>#DIV/0!</v>
      </c>
      <c r="H1379" s="10"/>
      <c r="I1379" s="6"/>
      <c r="J1379" s="6"/>
      <c r="K1379" s="6">
        <f t="shared" si="263"/>
        <v>0</v>
      </c>
      <c r="L1379" s="72"/>
    </row>
    <row r="1380" spans="2:12">
      <c r="B1380" s="2" t="s">
        <v>89</v>
      </c>
      <c r="C1380" s="6">
        <f t="shared" si="264"/>
        <v>100</v>
      </c>
      <c r="D1380" s="9">
        <f t="shared" si="262"/>
        <v>100</v>
      </c>
      <c r="E1380" s="9"/>
      <c r="F1380" s="148"/>
      <c r="G1380" s="10" t="e">
        <f t="shared" si="265"/>
        <v>#DIV/0!</v>
      </c>
      <c r="H1380" s="10"/>
      <c r="I1380" s="6"/>
      <c r="J1380" s="6"/>
      <c r="K1380" s="6">
        <f t="shared" si="263"/>
        <v>0</v>
      </c>
      <c r="L1380" s="72"/>
    </row>
    <row r="1381" spans="2:12">
      <c r="B1381" s="2" t="s">
        <v>90</v>
      </c>
      <c r="C1381" s="6">
        <f t="shared" si="264"/>
        <v>100</v>
      </c>
      <c r="D1381" s="9">
        <v>212</v>
      </c>
      <c r="E1381" s="9"/>
      <c r="F1381" s="148"/>
      <c r="G1381" s="10" t="e">
        <f t="shared" si="265"/>
        <v>#DIV/0!</v>
      </c>
      <c r="H1381" s="10"/>
      <c r="I1381" s="6"/>
      <c r="J1381" s="6"/>
      <c r="K1381" s="6">
        <f t="shared" si="263"/>
        <v>0</v>
      </c>
      <c r="L1381" s="72"/>
    </row>
    <row r="1382" spans="2:12">
      <c r="B1382" s="2" t="s">
        <v>91</v>
      </c>
      <c r="C1382" s="6">
        <f t="shared" si="264"/>
        <v>212</v>
      </c>
      <c r="D1382" s="9">
        <f t="shared" si="262"/>
        <v>3129</v>
      </c>
      <c r="E1382" s="9">
        <v>2917</v>
      </c>
      <c r="F1382" s="148">
        <v>234.09</v>
      </c>
      <c r="G1382" s="10">
        <f t="shared" si="265"/>
        <v>8.0250257113472756</v>
      </c>
      <c r="H1382" s="10"/>
      <c r="I1382" s="5"/>
      <c r="J1382" s="5"/>
      <c r="K1382" s="5">
        <f t="shared" si="263"/>
        <v>0</v>
      </c>
      <c r="L1382" s="73"/>
    </row>
    <row r="1383" spans="2:12">
      <c r="B1383" s="2" t="s">
        <v>92</v>
      </c>
      <c r="C1383" s="6">
        <f t="shared" si="264"/>
        <v>3129</v>
      </c>
      <c r="D1383" s="9">
        <f t="shared" si="262"/>
        <v>9207</v>
      </c>
      <c r="E1383" s="9">
        <v>6078</v>
      </c>
      <c r="F1383" s="148">
        <v>506.01</v>
      </c>
      <c r="G1383" s="10">
        <f t="shared" si="265"/>
        <v>8.3252714708785778</v>
      </c>
      <c r="H1383" s="10"/>
      <c r="I1383" s="5"/>
      <c r="J1383" s="5"/>
      <c r="K1383" s="5">
        <f t="shared" si="263"/>
        <v>0</v>
      </c>
      <c r="L1383" s="73"/>
    </row>
    <row r="1384" spans="2:12">
      <c r="B1384" s="2" t="s">
        <v>93</v>
      </c>
      <c r="C1384" s="6">
        <f t="shared" si="264"/>
        <v>9207</v>
      </c>
      <c r="D1384" s="9">
        <f t="shared" si="262"/>
        <v>13704</v>
      </c>
      <c r="E1384" s="9">
        <v>4497</v>
      </c>
      <c r="F1384" s="148">
        <v>393.01</v>
      </c>
      <c r="G1384" s="10">
        <f t="shared" si="265"/>
        <v>8.7393818100956189</v>
      </c>
      <c r="H1384" s="10"/>
      <c r="I1384" s="5">
        <v>3968</v>
      </c>
      <c r="J1384" s="5"/>
      <c r="K1384" s="5">
        <f t="shared" si="263"/>
        <v>3968</v>
      </c>
      <c r="L1384" s="73"/>
    </row>
    <row r="1385" spans="2:12">
      <c r="B1385" s="2" t="s">
        <v>94</v>
      </c>
      <c r="C1385" s="6">
        <f t="shared" si="264"/>
        <v>13704</v>
      </c>
      <c r="D1385" s="9">
        <f t="shared" si="262"/>
        <v>19563</v>
      </c>
      <c r="E1385" s="9">
        <v>5859</v>
      </c>
      <c r="F1385" s="148">
        <v>498</v>
      </c>
      <c r="G1385" s="10">
        <f t="shared" si="265"/>
        <v>8.4997439836149518</v>
      </c>
      <c r="H1385" s="10"/>
      <c r="I1385" s="5"/>
      <c r="J1385" s="5"/>
      <c r="K1385" s="5">
        <f t="shared" si="263"/>
        <v>0</v>
      </c>
      <c r="L1385" s="73"/>
    </row>
    <row r="1386" spans="2:12">
      <c r="B1386" s="2" t="s">
        <v>95</v>
      </c>
      <c r="C1386" s="6">
        <f t="shared" si="264"/>
        <v>19563</v>
      </c>
      <c r="D1386" s="9">
        <f t="shared" si="262"/>
        <v>26197</v>
      </c>
      <c r="E1386" s="9">
        <v>6634</v>
      </c>
      <c r="F1386" s="148">
        <v>558.01</v>
      </c>
      <c r="G1386" s="10">
        <f t="shared" si="265"/>
        <v>8.4113656918902624</v>
      </c>
      <c r="H1386" s="10"/>
      <c r="I1386" s="5"/>
      <c r="J1386" s="5"/>
      <c r="K1386" s="5">
        <f t="shared" si="263"/>
        <v>0</v>
      </c>
      <c r="L1386" s="73"/>
    </row>
    <row r="1387" spans="2:12">
      <c r="B1387" s="2" t="s">
        <v>96</v>
      </c>
      <c r="C1387" s="6">
        <f t="shared" si="264"/>
        <v>26197</v>
      </c>
      <c r="D1387" s="9">
        <f t="shared" si="262"/>
        <v>30193</v>
      </c>
      <c r="E1387" s="9">
        <v>3996</v>
      </c>
      <c r="F1387" s="148">
        <v>349.04</v>
      </c>
      <c r="G1387" s="10">
        <f t="shared" si="265"/>
        <v>8.7347347347347348</v>
      </c>
      <c r="H1387" s="10"/>
      <c r="I1387" s="5">
        <v>3904</v>
      </c>
      <c r="J1387" s="5"/>
      <c r="K1387" s="5">
        <f t="shared" si="263"/>
        <v>3904</v>
      </c>
      <c r="L1387" s="73"/>
    </row>
    <row r="1388" spans="2:12">
      <c r="B1388" s="2" t="s">
        <v>97</v>
      </c>
      <c r="C1388" s="6">
        <f t="shared" si="264"/>
        <v>30193</v>
      </c>
      <c r="D1388" s="9">
        <f t="shared" si="262"/>
        <v>34180</v>
      </c>
      <c r="E1388" s="9">
        <v>3987</v>
      </c>
      <c r="F1388" s="148">
        <v>339.03</v>
      </c>
      <c r="G1388" s="10">
        <f t="shared" si="265"/>
        <v>8.5033860045146721</v>
      </c>
      <c r="H1388" s="10"/>
      <c r="I1388" s="6"/>
      <c r="J1388" s="6">
        <v>711</v>
      </c>
      <c r="K1388" s="6">
        <f t="shared" si="263"/>
        <v>711</v>
      </c>
      <c r="L1388" s="72"/>
    </row>
    <row r="1389" spans="2:12">
      <c r="B1389" s="2" t="s">
        <v>98</v>
      </c>
      <c r="C1389" s="6">
        <f t="shared" si="264"/>
        <v>34180</v>
      </c>
      <c r="D1389" s="9">
        <f t="shared" si="262"/>
        <v>37974</v>
      </c>
      <c r="E1389" s="9">
        <v>3794</v>
      </c>
      <c r="F1389" s="148">
        <v>351</v>
      </c>
      <c r="G1389" s="10">
        <f t="shared" si="265"/>
        <v>9.2514496573537173</v>
      </c>
      <c r="H1389" s="10"/>
      <c r="I1389" s="81"/>
      <c r="J1389" s="6"/>
      <c r="K1389" s="6">
        <f t="shared" si="263"/>
        <v>0</v>
      </c>
      <c r="L1389" s="72"/>
    </row>
    <row r="1390" spans="2:12" ht="15.75" thickBot="1">
      <c r="B1390" s="74" t="s">
        <v>99</v>
      </c>
      <c r="C1390" s="75"/>
      <c r="D1390" s="76"/>
      <c r="E1390" s="76">
        <f>SUM(E1378:E1389)</f>
        <v>37762</v>
      </c>
      <c r="F1390" s="76">
        <f>SUM(F1378:F1389)</f>
        <v>3228.1899999999996</v>
      </c>
      <c r="G1390" s="77">
        <f>F1390/E1390*100</f>
        <v>8.5487791960171595</v>
      </c>
      <c r="H1390" s="79"/>
      <c r="I1390" s="75">
        <f>SUM(I1378:I1389)</f>
        <v>7872</v>
      </c>
      <c r="J1390" s="75">
        <f>SUM(J1378:J1389)</f>
        <v>711</v>
      </c>
      <c r="K1390" s="75">
        <f t="shared" si="263"/>
        <v>8583</v>
      </c>
      <c r="L1390" s="78">
        <f>SUM(L1378:L1389)</f>
        <v>0</v>
      </c>
    </row>
    <row r="1391" spans="2:12" ht="15.75" thickBot="1"/>
    <row r="1392" spans="2:12" ht="18.75">
      <c r="B1392" s="65" t="s">
        <v>0</v>
      </c>
      <c r="C1392" s="101" t="s">
        <v>179</v>
      </c>
      <c r="D1392" s="67"/>
      <c r="E1392" s="67"/>
      <c r="F1392" s="67"/>
      <c r="G1392" s="67"/>
      <c r="H1392" s="67"/>
      <c r="I1392" s="67"/>
      <c r="J1392" s="67"/>
      <c r="K1392" s="67"/>
      <c r="L1392" s="68"/>
    </row>
    <row r="1393" spans="2:13">
      <c r="B1393" s="20" t="s">
        <v>82</v>
      </c>
      <c r="C1393" s="29" t="s">
        <v>155</v>
      </c>
      <c r="D1393" s="22"/>
      <c r="E1393" s="22"/>
      <c r="F1393" s="22"/>
      <c r="G1393" s="22"/>
      <c r="H1393" s="22"/>
      <c r="I1393" s="22"/>
      <c r="J1393" s="22"/>
      <c r="K1393" s="22"/>
      <c r="L1393" s="69"/>
    </row>
    <row r="1394" spans="2:13">
      <c r="B1394" s="20" t="s">
        <v>83</v>
      </c>
      <c r="C1394" s="29" t="s">
        <v>116</v>
      </c>
      <c r="D1394" s="22"/>
      <c r="E1394" s="22"/>
      <c r="F1394" s="22"/>
      <c r="G1394" s="22"/>
      <c r="H1394" s="22"/>
      <c r="I1394" s="22"/>
      <c r="J1394" s="22"/>
      <c r="K1394" s="22"/>
      <c r="L1394" s="69"/>
    </row>
    <row r="1395" spans="2:13">
      <c r="B1395" s="20" t="s">
        <v>1</v>
      </c>
      <c r="C1395" s="46">
        <v>9405</v>
      </c>
      <c r="D1395" s="22"/>
      <c r="E1395" s="22"/>
      <c r="F1395" s="22"/>
      <c r="G1395" s="22"/>
      <c r="H1395" s="22"/>
      <c r="I1395" s="22"/>
      <c r="J1395" s="22"/>
      <c r="K1395" s="22"/>
      <c r="L1395" s="69"/>
    </row>
    <row r="1396" spans="2:13">
      <c r="B1396" s="20" t="s">
        <v>84</v>
      </c>
      <c r="C1396" s="29" t="s">
        <v>156</v>
      </c>
      <c r="D1396" s="22"/>
      <c r="E1396" s="22"/>
      <c r="F1396" s="22"/>
      <c r="G1396" s="22"/>
      <c r="H1396" s="22"/>
      <c r="I1396" s="22"/>
      <c r="J1396" s="22"/>
      <c r="K1396" s="22"/>
      <c r="L1396" s="69"/>
    </row>
    <row r="1397" spans="2:13">
      <c r="B1397" s="20" t="s">
        <v>85</v>
      </c>
      <c r="C1397" s="26">
        <v>2020</v>
      </c>
      <c r="D1397" s="22"/>
      <c r="E1397" s="22"/>
      <c r="F1397" s="22"/>
      <c r="G1397" s="22"/>
      <c r="H1397" s="22"/>
      <c r="I1397" s="22"/>
      <c r="J1397" s="22"/>
      <c r="K1397" s="22"/>
      <c r="L1397" s="69"/>
    </row>
    <row r="1398" spans="2:13">
      <c r="B1398" s="18"/>
      <c r="C1398" s="24"/>
      <c r="D1398" s="24"/>
      <c r="E1398" s="24"/>
      <c r="F1398" s="24"/>
      <c r="G1398" s="24"/>
      <c r="H1398" s="24"/>
      <c r="I1398" s="24"/>
      <c r="J1398" s="24"/>
      <c r="K1398" s="24"/>
      <c r="L1398" s="70"/>
    </row>
    <row r="1399" spans="2:13" ht="75">
      <c r="B1399" s="136"/>
      <c r="C1399" s="137" t="s">
        <v>100</v>
      </c>
      <c r="D1399" s="137" t="s">
        <v>101</v>
      </c>
      <c r="E1399" s="137" t="s">
        <v>103</v>
      </c>
      <c r="F1399" s="137" t="s">
        <v>104</v>
      </c>
      <c r="G1399" s="137" t="s">
        <v>107</v>
      </c>
      <c r="H1399" s="137" t="s">
        <v>105</v>
      </c>
      <c r="I1399" s="137" t="s">
        <v>102</v>
      </c>
      <c r="J1399" s="137" t="s">
        <v>108</v>
      </c>
      <c r="K1399" s="137" t="s">
        <v>109</v>
      </c>
      <c r="L1399" s="138" t="s">
        <v>106</v>
      </c>
    </row>
    <row r="1400" spans="2:13">
      <c r="B1400" s="2" t="s">
        <v>87</v>
      </c>
      <c r="C1400" s="6">
        <v>100</v>
      </c>
      <c r="D1400" s="9">
        <f t="shared" ref="D1400:D1411" si="266">C1400+E1400</f>
        <v>100</v>
      </c>
      <c r="E1400" s="9"/>
      <c r="F1400" s="9"/>
      <c r="G1400" s="10" t="e">
        <f>F1400/E1400*100</f>
        <v>#DIV/0!</v>
      </c>
      <c r="H1400" s="10"/>
      <c r="I1400" s="6"/>
      <c r="J1400" s="6"/>
      <c r="K1400" s="6">
        <f t="shared" ref="K1400:K1412" si="267">I1400+J1400</f>
        <v>0</v>
      </c>
      <c r="L1400" s="72"/>
    </row>
    <row r="1401" spans="2:13">
      <c r="B1401" s="2" t="s">
        <v>88</v>
      </c>
      <c r="C1401" s="6">
        <f t="shared" ref="C1401:C1411" si="268">D1400</f>
        <v>100</v>
      </c>
      <c r="D1401" s="9">
        <f t="shared" si="266"/>
        <v>100</v>
      </c>
      <c r="E1401" s="9"/>
      <c r="F1401" s="9"/>
      <c r="G1401" s="10" t="e">
        <f t="shared" ref="G1401:G1411" si="269">F1401/E1401*100</f>
        <v>#DIV/0!</v>
      </c>
      <c r="H1401" s="10"/>
      <c r="I1401" s="6"/>
      <c r="J1401" s="6"/>
      <c r="K1401" s="6">
        <f t="shared" si="267"/>
        <v>0</v>
      </c>
      <c r="L1401" s="72"/>
    </row>
    <row r="1402" spans="2:13">
      <c r="B1402" s="2" t="s">
        <v>89</v>
      </c>
      <c r="C1402" s="6">
        <f t="shared" si="268"/>
        <v>100</v>
      </c>
      <c r="D1402" s="9">
        <f t="shared" si="266"/>
        <v>100</v>
      </c>
      <c r="E1402" s="9"/>
      <c r="F1402" s="148"/>
      <c r="G1402" s="10" t="e">
        <f t="shared" si="269"/>
        <v>#DIV/0!</v>
      </c>
      <c r="H1402" s="10"/>
      <c r="I1402" s="6"/>
      <c r="J1402" s="6"/>
      <c r="K1402" s="6">
        <f t="shared" si="267"/>
        <v>0</v>
      </c>
      <c r="L1402" s="72"/>
    </row>
    <row r="1403" spans="2:13">
      <c r="B1403" s="2" t="s">
        <v>90</v>
      </c>
      <c r="C1403" s="6">
        <f t="shared" si="268"/>
        <v>100</v>
      </c>
      <c r="D1403" s="9">
        <v>373</v>
      </c>
      <c r="E1403" s="9"/>
      <c r="F1403" s="148"/>
      <c r="G1403" s="10" t="e">
        <f t="shared" si="269"/>
        <v>#DIV/0!</v>
      </c>
      <c r="H1403" s="10"/>
      <c r="I1403" s="6"/>
      <c r="J1403" s="6"/>
      <c r="K1403" s="6">
        <f t="shared" si="267"/>
        <v>0</v>
      </c>
      <c r="L1403" s="72"/>
    </row>
    <row r="1404" spans="2:13">
      <c r="B1404" s="2" t="s">
        <v>91</v>
      </c>
      <c r="C1404" s="6">
        <f t="shared" si="268"/>
        <v>373</v>
      </c>
      <c r="D1404" s="9">
        <f t="shared" si="266"/>
        <v>3921</v>
      </c>
      <c r="E1404" s="9">
        <v>3548</v>
      </c>
      <c r="F1404" s="148">
        <v>296.43</v>
      </c>
      <c r="G1404" s="10">
        <f t="shared" si="269"/>
        <v>8.3548478015783534</v>
      </c>
      <c r="H1404" s="10"/>
      <c r="I1404" s="5"/>
      <c r="J1404" s="5"/>
      <c r="K1404" s="5">
        <f t="shared" si="267"/>
        <v>0</v>
      </c>
      <c r="L1404" s="73"/>
    </row>
    <row r="1405" spans="2:13">
      <c r="B1405" s="2" t="s">
        <v>92</v>
      </c>
      <c r="C1405" s="6">
        <f t="shared" si="268"/>
        <v>3921</v>
      </c>
      <c r="D1405" s="9">
        <f t="shared" si="266"/>
        <v>8671</v>
      </c>
      <c r="E1405" s="9">
        <v>4750</v>
      </c>
      <c r="F1405" s="148">
        <v>400</v>
      </c>
      <c r="G1405" s="10">
        <f t="shared" si="269"/>
        <v>8.4210526315789469</v>
      </c>
      <c r="H1405" s="10"/>
      <c r="I1405" s="5"/>
      <c r="J1405" s="5"/>
      <c r="K1405" s="5">
        <f t="shared" si="267"/>
        <v>0</v>
      </c>
      <c r="L1405" s="73"/>
    </row>
    <row r="1406" spans="2:13">
      <c r="B1406" s="2" t="s">
        <v>93</v>
      </c>
      <c r="C1406" s="6">
        <f t="shared" si="268"/>
        <v>8671</v>
      </c>
      <c r="D1406" s="9">
        <f t="shared" si="266"/>
        <v>12913</v>
      </c>
      <c r="E1406" s="9">
        <v>4242</v>
      </c>
      <c r="F1406" s="148">
        <v>365.02</v>
      </c>
      <c r="G1406" s="10">
        <f t="shared" si="269"/>
        <v>8.6049033474776042</v>
      </c>
      <c r="H1406" s="10"/>
      <c r="I1406" s="5"/>
      <c r="J1406" s="5">
        <v>13552</v>
      </c>
      <c r="K1406" s="5">
        <f t="shared" si="267"/>
        <v>13552</v>
      </c>
      <c r="L1406" s="73"/>
      <c r="M1406" s="1" t="s">
        <v>183</v>
      </c>
    </row>
    <row r="1407" spans="2:13">
      <c r="B1407" s="2" t="s">
        <v>94</v>
      </c>
      <c r="C1407" s="6">
        <f t="shared" si="268"/>
        <v>12913</v>
      </c>
      <c r="D1407" s="9">
        <f t="shared" si="266"/>
        <v>16549</v>
      </c>
      <c r="E1407" s="9">
        <v>3636</v>
      </c>
      <c r="F1407" s="148">
        <v>306.05</v>
      </c>
      <c r="G1407" s="10">
        <f t="shared" si="269"/>
        <v>8.4172167216721672</v>
      </c>
      <c r="H1407" s="10"/>
      <c r="I1407" s="5"/>
      <c r="J1407" s="5"/>
      <c r="K1407" s="5">
        <f t="shared" si="267"/>
        <v>0</v>
      </c>
      <c r="L1407" s="73"/>
    </row>
    <row r="1408" spans="2:13">
      <c r="B1408" s="2" t="s">
        <v>95</v>
      </c>
      <c r="C1408" s="6">
        <f t="shared" si="268"/>
        <v>16549</v>
      </c>
      <c r="D1408" s="9">
        <f t="shared" si="266"/>
        <v>22249</v>
      </c>
      <c r="E1408" s="9">
        <v>5700</v>
      </c>
      <c r="F1408" s="148">
        <v>492.02</v>
      </c>
      <c r="G1408" s="10">
        <f t="shared" si="269"/>
        <v>8.6319298245614036</v>
      </c>
      <c r="H1408" s="10"/>
      <c r="I1408" s="5"/>
      <c r="J1408" s="5"/>
      <c r="K1408" s="5">
        <f t="shared" si="267"/>
        <v>0</v>
      </c>
      <c r="L1408" s="73"/>
    </row>
    <row r="1409" spans="2:12">
      <c r="B1409" s="2" t="s">
        <v>96</v>
      </c>
      <c r="C1409" s="6">
        <f t="shared" si="268"/>
        <v>22249</v>
      </c>
      <c r="D1409" s="9">
        <f t="shared" si="266"/>
        <v>28724</v>
      </c>
      <c r="E1409" s="9">
        <v>6475</v>
      </c>
      <c r="F1409" s="148">
        <v>541.08000000000004</v>
      </c>
      <c r="G1409" s="10">
        <f t="shared" si="269"/>
        <v>8.3564478764478771</v>
      </c>
      <c r="H1409" s="10"/>
      <c r="I1409" s="5"/>
      <c r="J1409" s="5"/>
      <c r="K1409" s="5">
        <f t="shared" si="267"/>
        <v>0</v>
      </c>
      <c r="L1409" s="73"/>
    </row>
    <row r="1410" spans="2:12">
      <c r="B1410" s="2" t="s">
        <v>97</v>
      </c>
      <c r="C1410" s="6">
        <f t="shared" si="268"/>
        <v>28724</v>
      </c>
      <c r="D1410" s="9">
        <f t="shared" si="266"/>
        <v>33311</v>
      </c>
      <c r="E1410" s="9">
        <v>4587</v>
      </c>
      <c r="F1410" s="148">
        <v>419.02</v>
      </c>
      <c r="G1410" s="10">
        <f t="shared" si="269"/>
        <v>9.1349465881839986</v>
      </c>
      <c r="H1410" s="10"/>
      <c r="I1410" s="6">
        <v>4565</v>
      </c>
      <c r="J1410" s="6">
        <v>726</v>
      </c>
      <c r="K1410" s="6">
        <f t="shared" si="267"/>
        <v>5291</v>
      </c>
      <c r="L1410" s="72"/>
    </row>
    <row r="1411" spans="2:12">
      <c r="B1411" s="2" t="s">
        <v>98</v>
      </c>
      <c r="C1411" s="6">
        <f t="shared" si="268"/>
        <v>33311</v>
      </c>
      <c r="D1411" s="9">
        <f t="shared" si="266"/>
        <v>38592</v>
      </c>
      <c r="E1411" s="9">
        <v>5281</v>
      </c>
      <c r="F1411" s="148">
        <v>461.05</v>
      </c>
      <c r="G1411" s="10">
        <f t="shared" si="269"/>
        <v>8.7303540996023479</v>
      </c>
      <c r="H1411" s="10"/>
      <c r="I1411" s="81"/>
      <c r="J1411" s="6"/>
      <c r="K1411" s="6">
        <f t="shared" si="267"/>
        <v>0</v>
      </c>
      <c r="L1411" s="72"/>
    </row>
    <row r="1412" spans="2:12" ht="15.75" thickBot="1">
      <c r="B1412" s="74" t="s">
        <v>99</v>
      </c>
      <c r="C1412" s="75"/>
      <c r="D1412" s="76"/>
      <c r="E1412" s="76">
        <f>SUM(E1400:E1411)</f>
        <v>38219</v>
      </c>
      <c r="F1412" s="76">
        <f>SUM(F1400:F1411)</f>
        <v>3280.67</v>
      </c>
      <c r="G1412" s="77">
        <f>F1412/E1412*100</f>
        <v>8.5838718961772944</v>
      </c>
      <c r="H1412" s="79"/>
      <c r="I1412" s="75">
        <f>SUM(I1400:I1411)</f>
        <v>4565</v>
      </c>
      <c r="J1412" s="75">
        <f>SUM(J1400:J1411)</f>
        <v>14278</v>
      </c>
      <c r="K1412" s="75">
        <f t="shared" si="267"/>
        <v>18843</v>
      </c>
      <c r="L1412" s="78">
        <f>SUM(L1400:L1411)</f>
        <v>0</v>
      </c>
    </row>
    <row r="1413" spans="2:12" ht="15.75" thickBot="1"/>
    <row r="1414" spans="2:12" ht="18.75">
      <c r="B1414" s="65" t="s">
        <v>0</v>
      </c>
      <c r="C1414" s="101" t="s">
        <v>180</v>
      </c>
      <c r="D1414" s="67"/>
      <c r="E1414" s="67"/>
      <c r="F1414" s="67"/>
      <c r="G1414" s="67"/>
      <c r="H1414" s="67"/>
      <c r="I1414" s="67"/>
      <c r="J1414" s="67"/>
      <c r="K1414" s="67"/>
      <c r="L1414" s="68"/>
    </row>
    <row r="1415" spans="2:12">
      <c r="B1415" s="20" t="s">
        <v>82</v>
      </c>
      <c r="C1415" s="29" t="s">
        <v>155</v>
      </c>
      <c r="D1415" s="22"/>
      <c r="E1415" s="22"/>
      <c r="F1415" s="22"/>
      <c r="G1415" s="22"/>
      <c r="H1415" s="22"/>
      <c r="I1415" s="22"/>
      <c r="J1415" s="22"/>
      <c r="K1415" s="22"/>
      <c r="L1415" s="69"/>
    </row>
    <row r="1416" spans="2:12">
      <c r="B1416" s="20" t="s">
        <v>83</v>
      </c>
      <c r="C1416" s="29" t="s">
        <v>116</v>
      </c>
      <c r="D1416" s="22"/>
      <c r="E1416" s="22"/>
      <c r="F1416" s="22"/>
      <c r="G1416" s="22"/>
      <c r="H1416" s="22"/>
      <c r="I1416" s="22"/>
      <c r="J1416" s="22"/>
      <c r="K1416" s="22"/>
      <c r="L1416" s="69"/>
    </row>
    <row r="1417" spans="2:12">
      <c r="B1417" s="20" t="s">
        <v>1</v>
      </c>
      <c r="C1417" s="46">
        <v>9405</v>
      </c>
      <c r="D1417" s="22"/>
      <c r="E1417" s="22"/>
      <c r="F1417" s="22"/>
      <c r="G1417" s="22"/>
      <c r="H1417" s="22"/>
      <c r="I1417" s="22"/>
      <c r="J1417" s="22"/>
      <c r="K1417" s="22"/>
      <c r="L1417" s="69"/>
    </row>
    <row r="1418" spans="2:12">
      <c r="B1418" s="20" t="s">
        <v>84</v>
      </c>
      <c r="C1418" s="29" t="s">
        <v>156</v>
      </c>
      <c r="D1418" s="22"/>
      <c r="E1418" s="22"/>
      <c r="F1418" s="22"/>
      <c r="G1418" s="22"/>
      <c r="H1418" s="22"/>
      <c r="I1418" s="22"/>
      <c r="J1418" s="22"/>
      <c r="K1418" s="22"/>
      <c r="L1418" s="69"/>
    </row>
    <row r="1419" spans="2:12">
      <c r="B1419" s="20" t="s">
        <v>85</v>
      </c>
      <c r="C1419" s="26">
        <v>2020</v>
      </c>
      <c r="D1419" s="22"/>
      <c r="E1419" s="22"/>
      <c r="F1419" s="22"/>
      <c r="G1419" s="22"/>
      <c r="H1419" s="22"/>
      <c r="I1419" s="22"/>
      <c r="J1419" s="22"/>
      <c r="K1419" s="22"/>
      <c r="L1419" s="69"/>
    </row>
    <row r="1420" spans="2:12">
      <c r="B1420" s="18"/>
      <c r="C1420" s="24"/>
      <c r="D1420" s="24"/>
      <c r="E1420" s="24"/>
      <c r="F1420" s="24"/>
      <c r="G1420" s="24"/>
      <c r="H1420" s="24"/>
      <c r="I1420" s="24"/>
      <c r="J1420" s="24"/>
      <c r="K1420" s="24"/>
      <c r="L1420" s="70"/>
    </row>
    <row r="1421" spans="2:12" ht="75">
      <c r="B1421" s="136"/>
      <c r="C1421" s="137" t="s">
        <v>100</v>
      </c>
      <c r="D1421" s="137" t="s">
        <v>101</v>
      </c>
      <c r="E1421" s="137" t="s">
        <v>103</v>
      </c>
      <c r="F1421" s="137" t="s">
        <v>104</v>
      </c>
      <c r="G1421" s="137" t="s">
        <v>107</v>
      </c>
      <c r="H1421" s="137" t="s">
        <v>105</v>
      </c>
      <c r="I1421" s="137" t="s">
        <v>102</v>
      </c>
      <c r="J1421" s="137" t="s">
        <v>108</v>
      </c>
      <c r="K1421" s="137" t="s">
        <v>109</v>
      </c>
      <c r="L1421" s="138" t="s">
        <v>106</v>
      </c>
    </row>
    <row r="1422" spans="2:12">
      <c r="B1422" s="2" t="s">
        <v>87</v>
      </c>
      <c r="C1422" s="6">
        <v>100</v>
      </c>
      <c r="D1422" s="9">
        <f t="shared" ref="D1422:D1433" si="270">C1422+E1422</f>
        <v>100</v>
      </c>
      <c r="E1422" s="9"/>
      <c r="F1422" s="9"/>
      <c r="G1422" s="10" t="e">
        <f>F1422/E1422*100</f>
        <v>#DIV/0!</v>
      </c>
      <c r="H1422" s="10"/>
      <c r="I1422" s="6"/>
      <c r="J1422" s="6"/>
      <c r="K1422" s="6">
        <f t="shared" ref="K1422:K1434" si="271">I1422+J1422</f>
        <v>0</v>
      </c>
      <c r="L1422" s="72"/>
    </row>
    <row r="1423" spans="2:12">
      <c r="B1423" s="2" t="s">
        <v>88</v>
      </c>
      <c r="C1423" s="6">
        <f t="shared" ref="C1423:C1433" si="272">D1422</f>
        <v>100</v>
      </c>
      <c r="D1423" s="9">
        <f t="shared" si="270"/>
        <v>100</v>
      </c>
      <c r="E1423" s="9"/>
      <c r="F1423" s="9"/>
      <c r="G1423" s="10" t="e">
        <f t="shared" ref="G1423:G1433" si="273">F1423/E1423*100</f>
        <v>#DIV/0!</v>
      </c>
      <c r="H1423" s="10"/>
      <c r="I1423" s="6"/>
      <c r="J1423" s="6"/>
      <c r="K1423" s="6">
        <f t="shared" si="271"/>
        <v>0</v>
      </c>
      <c r="L1423" s="72"/>
    </row>
    <row r="1424" spans="2:12">
      <c r="B1424" s="2" t="s">
        <v>89</v>
      </c>
      <c r="C1424" s="6">
        <f t="shared" si="272"/>
        <v>100</v>
      </c>
      <c r="D1424" s="9">
        <f t="shared" si="270"/>
        <v>100</v>
      </c>
      <c r="E1424" s="9"/>
      <c r="F1424" s="148"/>
      <c r="G1424" s="10" t="e">
        <f t="shared" si="273"/>
        <v>#DIV/0!</v>
      </c>
      <c r="H1424" s="10"/>
      <c r="I1424" s="6"/>
      <c r="J1424" s="6"/>
      <c r="K1424" s="6">
        <f t="shared" si="271"/>
        <v>0</v>
      </c>
      <c r="L1424" s="72"/>
    </row>
    <row r="1425" spans="2:12">
      <c r="B1425" s="2" t="s">
        <v>90</v>
      </c>
      <c r="C1425" s="6">
        <f t="shared" si="272"/>
        <v>100</v>
      </c>
      <c r="D1425" s="9">
        <v>179</v>
      </c>
      <c r="E1425" s="9"/>
      <c r="F1425" s="148"/>
      <c r="G1425" s="10" t="e">
        <f t="shared" si="273"/>
        <v>#DIV/0!</v>
      </c>
      <c r="H1425" s="10"/>
      <c r="I1425" s="6"/>
      <c r="J1425" s="6"/>
      <c r="K1425" s="6">
        <f t="shared" si="271"/>
        <v>0</v>
      </c>
      <c r="L1425" s="72"/>
    </row>
    <row r="1426" spans="2:12">
      <c r="B1426" s="2" t="s">
        <v>91</v>
      </c>
      <c r="C1426" s="6">
        <f t="shared" si="272"/>
        <v>179</v>
      </c>
      <c r="D1426" s="9">
        <f t="shared" si="270"/>
        <v>3191</v>
      </c>
      <c r="E1426" s="9">
        <v>3012</v>
      </c>
      <c r="F1426" s="148">
        <v>242.02</v>
      </c>
      <c r="G1426" s="10">
        <f t="shared" si="273"/>
        <v>8.0351925630810097</v>
      </c>
      <c r="H1426" s="10"/>
      <c r="I1426" s="5"/>
      <c r="J1426" s="5"/>
      <c r="K1426" s="5">
        <f t="shared" si="271"/>
        <v>0</v>
      </c>
      <c r="L1426" s="73"/>
    </row>
    <row r="1427" spans="2:12">
      <c r="B1427" s="2" t="s">
        <v>92</v>
      </c>
      <c r="C1427" s="6">
        <f t="shared" si="272"/>
        <v>3191</v>
      </c>
      <c r="D1427" s="9">
        <f t="shared" si="270"/>
        <v>7985</v>
      </c>
      <c r="E1427" s="9">
        <v>4794</v>
      </c>
      <c r="F1427" s="148">
        <v>386.01</v>
      </c>
      <c r="G1427" s="10">
        <f t="shared" si="273"/>
        <v>8.0519399249061312</v>
      </c>
      <c r="H1427" s="10"/>
      <c r="I1427" s="5"/>
      <c r="J1427" s="5"/>
      <c r="K1427" s="5">
        <f t="shared" si="271"/>
        <v>0</v>
      </c>
      <c r="L1427" s="73"/>
    </row>
    <row r="1428" spans="2:12">
      <c r="B1428" s="2" t="s">
        <v>93</v>
      </c>
      <c r="C1428" s="6">
        <f t="shared" si="272"/>
        <v>7985</v>
      </c>
      <c r="D1428" s="9">
        <f t="shared" si="270"/>
        <v>11055</v>
      </c>
      <c r="E1428" s="9">
        <v>3070</v>
      </c>
      <c r="F1428" s="148">
        <v>281</v>
      </c>
      <c r="G1428" s="10">
        <f t="shared" si="273"/>
        <v>9.1530944625407162</v>
      </c>
      <c r="H1428" s="10"/>
      <c r="I1428" s="5">
        <v>5626</v>
      </c>
      <c r="J1428" s="5">
        <v>586</v>
      </c>
      <c r="K1428" s="5">
        <f t="shared" si="271"/>
        <v>6212</v>
      </c>
      <c r="L1428" s="73"/>
    </row>
    <row r="1429" spans="2:12">
      <c r="B1429" s="2" t="s">
        <v>94</v>
      </c>
      <c r="C1429" s="6">
        <f t="shared" si="272"/>
        <v>11055</v>
      </c>
      <c r="D1429" s="9">
        <f t="shared" si="270"/>
        <v>16266</v>
      </c>
      <c r="E1429" s="9">
        <v>5211</v>
      </c>
      <c r="F1429" s="148">
        <v>442.57</v>
      </c>
      <c r="G1429" s="10">
        <f t="shared" si="273"/>
        <v>8.4929955862598359</v>
      </c>
      <c r="H1429" s="10"/>
      <c r="I1429" s="5"/>
      <c r="J1429" s="5"/>
      <c r="K1429" s="5">
        <f t="shared" si="271"/>
        <v>0</v>
      </c>
      <c r="L1429" s="73"/>
    </row>
    <row r="1430" spans="2:12">
      <c r="B1430" s="2" t="s">
        <v>95</v>
      </c>
      <c r="C1430" s="6">
        <f t="shared" si="272"/>
        <v>16266</v>
      </c>
      <c r="D1430" s="9">
        <f t="shared" si="270"/>
        <v>22205</v>
      </c>
      <c r="E1430" s="9">
        <v>5939</v>
      </c>
      <c r="F1430" s="148">
        <v>504.86</v>
      </c>
      <c r="G1430" s="10">
        <f t="shared" si="273"/>
        <v>8.5007577033170563</v>
      </c>
      <c r="H1430" s="10"/>
      <c r="I1430" s="5"/>
      <c r="J1430" s="5"/>
      <c r="K1430" s="5">
        <f t="shared" si="271"/>
        <v>0</v>
      </c>
      <c r="L1430" s="73"/>
    </row>
    <row r="1431" spans="2:12">
      <c r="B1431" s="2" t="s">
        <v>96</v>
      </c>
      <c r="C1431" s="6">
        <f t="shared" si="272"/>
        <v>22205</v>
      </c>
      <c r="D1431" s="9">
        <f t="shared" si="270"/>
        <v>26297</v>
      </c>
      <c r="E1431" s="9">
        <v>4092</v>
      </c>
      <c r="F1431" s="148">
        <v>315.01</v>
      </c>
      <c r="G1431" s="10">
        <f t="shared" si="273"/>
        <v>7.6981915933528837</v>
      </c>
      <c r="H1431" s="10"/>
      <c r="I1431" s="5"/>
      <c r="J1431" s="5">
        <v>2753</v>
      </c>
      <c r="K1431" s="5">
        <f t="shared" si="271"/>
        <v>2753</v>
      </c>
      <c r="L1431" s="73"/>
    </row>
    <row r="1432" spans="2:12">
      <c r="B1432" s="2" t="s">
        <v>97</v>
      </c>
      <c r="C1432" s="6">
        <f t="shared" si="272"/>
        <v>26297</v>
      </c>
      <c r="D1432" s="9">
        <f t="shared" si="270"/>
        <v>27990</v>
      </c>
      <c r="E1432" s="9">
        <v>1693</v>
      </c>
      <c r="F1432" s="148">
        <v>171.01</v>
      </c>
      <c r="G1432" s="10">
        <f t="shared" si="273"/>
        <v>10.101004134672179</v>
      </c>
      <c r="H1432" s="10"/>
      <c r="I1432" s="6"/>
      <c r="J1432" s="6">
        <v>955</v>
      </c>
      <c r="K1432" s="6">
        <f t="shared" si="271"/>
        <v>955</v>
      </c>
      <c r="L1432" s="72"/>
    </row>
    <row r="1433" spans="2:12">
      <c r="B1433" s="2" t="s">
        <v>98</v>
      </c>
      <c r="C1433" s="6">
        <f t="shared" si="272"/>
        <v>27990</v>
      </c>
      <c r="D1433" s="9">
        <f t="shared" si="270"/>
        <v>32287</v>
      </c>
      <c r="E1433" s="9">
        <v>4297</v>
      </c>
      <c r="F1433" s="148">
        <v>391.01</v>
      </c>
      <c r="G1433" s="10">
        <f t="shared" si="273"/>
        <v>9.0996043751454501</v>
      </c>
      <c r="H1433" s="10"/>
      <c r="I1433" s="81">
        <v>3388</v>
      </c>
      <c r="J1433" s="6"/>
      <c r="K1433" s="6">
        <f t="shared" si="271"/>
        <v>3388</v>
      </c>
      <c r="L1433" s="72"/>
    </row>
    <row r="1434" spans="2:12" ht="15.75" thickBot="1">
      <c r="B1434" s="74" t="s">
        <v>99</v>
      </c>
      <c r="C1434" s="75"/>
      <c r="D1434" s="76"/>
      <c r="E1434" s="76">
        <f>SUM(E1422:E1433)</f>
        <v>32108</v>
      </c>
      <c r="F1434" s="76">
        <f>SUM(F1422:F1433)</f>
        <v>2733.4900000000007</v>
      </c>
      <c r="G1434" s="77">
        <f>F1434/E1434*100</f>
        <v>8.5134234458701901</v>
      </c>
      <c r="H1434" s="79"/>
      <c r="I1434" s="75">
        <f>SUM(I1422:I1433)</f>
        <v>9014</v>
      </c>
      <c r="J1434" s="75">
        <f>SUM(J1422:J1433)</f>
        <v>4294</v>
      </c>
      <c r="K1434" s="75">
        <f t="shared" si="271"/>
        <v>13308</v>
      </c>
      <c r="L1434" s="78">
        <f>SUM(L1422:L1433)</f>
        <v>0</v>
      </c>
    </row>
    <row r="1435" spans="2:12" ht="15.75" thickBot="1"/>
    <row r="1436" spans="2:12" ht="18.75">
      <c r="B1436" s="65" t="s">
        <v>0</v>
      </c>
      <c r="C1436" s="101" t="s">
        <v>181</v>
      </c>
      <c r="D1436" s="67"/>
      <c r="E1436" s="67"/>
      <c r="F1436" s="67"/>
      <c r="G1436" s="67"/>
      <c r="H1436" s="67"/>
      <c r="I1436" s="67"/>
      <c r="J1436" s="67"/>
      <c r="K1436" s="67"/>
      <c r="L1436" s="68"/>
    </row>
    <row r="1437" spans="2:12">
      <c r="B1437" s="20" t="s">
        <v>82</v>
      </c>
      <c r="C1437" s="29" t="s">
        <v>155</v>
      </c>
      <c r="D1437" s="22"/>
      <c r="E1437" s="22"/>
      <c r="F1437" s="22"/>
      <c r="G1437" s="22"/>
      <c r="H1437" s="22"/>
      <c r="I1437" s="22"/>
      <c r="J1437" s="22"/>
      <c r="K1437" s="22"/>
      <c r="L1437" s="69"/>
    </row>
    <row r="1438" spans="2:12">
      <c r="B1438" s="20" t="s">
        <v>83</v>
      </c>
      <c r="C1438" s="29" t="s">
        <v>116</v>
      </c>
      <c r="D1438" s="22"/>
      <c r="E1438" s="22"/>
      <c r="F1438" s="22"/>
      <c r="G1438" s="22"/>
      <c r="H1438" s="22"/>
      <c r="I1438" s="22"/>
      <c r="J1438" s="22"/>
      <c r="K1438" s="22"/>
      <c r="L1438" s="69"/>
    </row>
    <row r="1439" spans="2:12">
      <c r="B1439" s="20" t="s">
        <v>1</v>
      </c>
      <c r="C1439" s="46">
        <v>9405</v>
      </c>
      <c r="D1439" s="22"/>
      <c r="E1439" s="22"/>
      <c r="F1439" s="22"/>
      <c r="G1439" s="22"/>
      <c r="H1439" s="22"/>
      <c r="I1439" s="22"/>
      <c r="J1439" s="22"/>
      <c r="K1439" s="22"/>
      <c r="L1439" s="69"/>
    </row>
    <row r="1440" spans="2:12">
      <c r="B1440" s="20" t="s">
        <v>84</v>
      </c>
      <c r="C1440" s="29" t="s">
        <v>156</v>
      </c>
      <c r="D1440" s="22"/>
      <c r="E1440" s="22"/>
      <c r="F1440" s="22"/>
      <c r="G1440" s="22"/>
      <c r="H1440" s="22"/>
      <c r="I1440" s="22"/>
      <c r="J1440" s="22"/>
      <c r="K1440" s="22"/>
      <c r="L1440" s="69"/>
    </row>
    <row r="1441" spans="2:12">
      <c r="B1441" s="20" t="s">
        <v>85</v>
      </c>
      <c r="C1441" s="26">
        <v>2020</v>
      </c>
      <c r="D1441" s="22"/>
      <c r="E1441" s="22"/>
      <c r="F1441" s="22"/>
      <c r="G1441" s="22"/>
      <c r="H1441" s="22"/>
      <c r="I1441" s="22"/>
      <c r="J1441" s="22"/>
      <c r="K1441" s="22"/>
      <c r="L1441" s="69"/>
    </row>
    <row r="1442" spans="2:12">
      <c r="B1442" s="18"/>
      <c r="C1442" s="24"/>
      <c r="D1442" s="24"/>
      <c r="E1442" s="24"/>
      <c r="F1442" s="24"/>
      <c r="G1442" s="24"/>
      <c r="H1442" s="24"/>
      <c r="I1442" s="24"/>
      <c r="J1442" s="24"/>
      <c r="K1442" s="24"/>
      <c r="L1442" s="70"/>
    </row>
    <row r="1443" spans="2:12" ht="75">
      <c r="B1443" s="136"/>
      <c r="C1443" s="137" t="s">
        <v>100</v>
      </c>
      <c r="D1443" s="137" t="s">
        <v>101</v>
      </c>
      <c r="E1443" s="137" t="s">
        <v>103</v>
      </c>
      <c r="F1443" s="137" t="s">
        <v>104</v>
      </c>
      <c r="G1443" s="137" t="s">
        <v>107</v>
      </c>
      <c r="H1443" s="137" t="s">
        <v>105</v>
      </c>
      <c r="I1443" s="137" t="s">
        <v>102</v>
      </c>
      <c r="J1443" s="137" t="s">
        <v>108</v>
      </c>
      <c r="K1443" s="137" t="s">
        <v>109</v>
      </c>
      <c r="L1443" s="138" t="s">
        <v>106</v>
      </c>
    </row>
    <row r="1444" spans="2:12">
      <c r="B1444" s="2" t="s">
        <v>87</v>
      </c>
      <c r="C1444" s="6">
        <v>100</v>
      </c>
      <c r="D1444" s="9">
        <f t="shared" ref="D1444:D1455" si="274">C1444+E1444</f>
        <v>100</v>
      </c>
      <c r="E1444" s="9"/>
      <c r="F1444" s="9"/>
      <c r="G1444" s="10" t="e">
        <f>F1444/E1444*100</f>
        <v>#DIV/0!</v>
      </c>
      <c r="H1444" s="10"/>
      <c r="I1444" s="6"/>
      <c r="J1444" s="6"/>
      <c r="K1444" s="6">
        <f t="shared" ref="K1444:K1456" si="275">I1444+J1444</f>
        <v>0</v>
      </c>
      <c r="L1444" s="72"/>
    </row>
    <row r="1445" spans="2:12">
      <c r="B1445" s="2" t="s">
        <v>88</v>
      </c>
      <c r="C1445" s="6">
        <f t="shared" ref="C1445:C1455" si="276">D1444</f>
        <v>100</v>
      </c>
      <c r="D1445" s="9">
        <f t="shared" si="274"/>
        <v>100</v>
      </c>
      <c r="E1445" s="9"/>
      <c r="F1445" s="9"/>
      <c r="G1445" s="10" t="e">
        <f t="shared" ref="G1445:G1455" si="277">F1445/E1445*100</f>
        <v>#DIV/0!</v>
      </c>
      <c r="H1445" s="10"/>
      <c r="I1445" s="6"/>
      <c r="J1445" s="6"/>
      <c r="K1445" s="6">
        <f t="shared" si="275"/>
        <v>0</v>
      </c>
      <c r="L1445" s="72"/>
    </row>
    <row r="1446" spans="2:12">
      <c r="B1446" s="2" t="s">
        <v>89</v>
      </c>
      <c r="C1446" s="6">
        <f t="shared" si="276"/>
        <v>100</v>
      </c>
      <c r="D1446" s="9">
        <f t="shared" si="274"/>
        <v>100</v>
      </c>
      <c r="E1446" s="9"/>
      <c r="F1446" s="148"/>
      <c r="G1446" s="10" t="e">
        <f t="shared" si="277"/>
        <v>#DIV/0!</v>
      </c>
      <c r="H1446" s="10"/>
      <c r="I1446" s="6"/>
      <c r="J1446" s="6"/>
      <c r="K1446" s="6">
        <f t="shared" si="275"/>
        <v>0</v>
      </c>
      <c r="L1446" s="72"/>
    </row>
    <row r="1447" spans="2:12">
      <c r="B1447" s="2" t="s">
        <v>90</v>
      </c>
      <c r="C1447" s="6">
        <f t="shared" si="276"/>
        <v>100</v>
      </c>
      <c r="D1447" s="9">
        <v>235</v>
      </c>
      <c r="E1447" s="9"/>
      <c r="F1447" s="148"/>
      <c r="G1447" s="10" t="e">
        <f t="shared" si="277"/>
        <v>#DIV/0!</v>
      </c>
      <c r="H1447" s="10"/>
      <c r="I1447" s="6"/>
      <c r="J1447" s="6"/>
      <c r="K1447" s="6">
        <f t="shared" si="275"/>
        <v>0</v>
      </c>
      <c r="L1447" s="72"/>
    </row>
    <row r="1448" spans="2:12">
      <c r="B1448" s="2" t="s">
        <v>91</v>
      </c>
      <c r="C1448" s="6">
        <f t="shared" si="276"/>
        <v>235</v>
      </c>
      <c r="D1448" s="9">
        <f t="shared" si="274"/>
        <v>2353</v>
      </c>
      <c r="E1448" s="9">
        <v>2118</v>
      </c>
      <c r="F1448" s="148">
        <v>169.01</v>
      </c>
      <c r="G1448" s="10">
        <f t="shared" si="277"/>
        <v>7.9796978281397539</v>
      </c>
      <c r="H1448" s="10"/>
      <c r="I1448" s="5"/>
      <c r="J1448" s="5"/>
      <c r="K1448" s="5">
        <f t="shared" si="275"/>
        <v>0</v>
      </c>
      <c r="L1448" s="73"/>
    </row>
    <row r="1449" spans="2:12">
      <c r="B1449" s="2" t="s">
        <v>92</v>
      </c>
      <c r="C1449" s="6">
        <f t="shared" si="276"/>
        <v>2353</v>
      </c>
      <c r="D1449" s="9">
        <f t="shared" si="274"/>
        <v>6383</v>
      </c>
      <c r="E1449" s="9">
        <v>4030</v>
      </c>
      <c r="F1449" s="148">
        <v>332.01</v>
      </c>
      <c r="G1449" s="10">
        <f t="shared" si="277"/>
        <v>8.2384615384615376</v>
      </c>
      <c r="H1449" s="10"/>
      <c r="I1449" s="5"/>
      <c r="J1449" s="5"/>
      <c r="K1449" s="5">
        <f t="shared" si="275"/>
        <v>0</v>
      </c>
      <c r="L1449" s="73"/>
    </row>
    <row r="1450" spans="2:12">
      <c r="B1450" s="2" t="s">
        <v>93</v>
      </c>
      <c r="C1450" s="6">
        <f t="shared" si="276"/>
        <v>6383</v>
      </c>
      <c r="D1450" s="9">
        <f t="shared" si="274"/>
        <v>11596</v>
      </c>
      <c r="E1450" s="9">
        <v>5213</v>
      </c>
      <c r="F1450" s="148">
        <v>436.06</v>
      </c>
      <c r="G1450" s="10">
        <f t="shared" si="277"/>
        <v>8.3648570880491082</v>
      </c>
      <c r="H1450" s="10"/>
      <c r="I1450" s="5">
        <v>4515</v>
      </c>
      <c r="J1450" s="5"/>
      <c r="K1450" s="5">
        <f t="shared" si="275"/>
        <v>4515</v>
      </c>
      <c r="L1450" s="73"/>
    </row>
    <row r="1451" spans="2:12">
      <c r="B1451" s="2" t="s">
        <v>94</v>
      </c>
      <c r="C1451" s="6">
        <f t="shared" si="276"/>
        <v>11596</v>
      </c>
      <c r="D1451" s="9">
        <f t="shared" si="274"/>
        <v>17534</v>
      </c>
      <c r="E1451" s="9">
        <v>5938</v>
      </c>
      <c r="F1451" s="148">
        <v>531.02</v>
      </c>
      <c r="G1451" s="10">
        <f t="shared" si="277"/>
        <v>8.9427416638598842</v>
      </c>
      <c r="H1451" s="10"/>
      <c r="I1451" s="5"/>
      <c r="J1451" s="5">
        <v>1059</v>
      </c>
      <c r="K1451" s="5">
        <f t="shared" si="275"/>
        <v>1059</v>
      </c>
      <c r="L1451" s="73"/>
    </row>
    <row r="1452" spans="2:12">
      <c r="B1452" s="2" t="s">
        <v>95</v>
      </c>
      <c r="C1452" s="6">
        <f t="shared" si="276"/>
        <v>17534</v>
      </c>
      <c r="D1452" s="9">
        <f t="shared" si="274"/>
        <v>24806</v>
      </c>
      <c r="E1452" s="9">
        <v>7272</v>
      </c>
      <c r="F1452" s="148">
        <v>607.02</v>
      </c>
      <c r="G1452" s="10">
        <f t="shared" si="277"/>
        <v>8.3473597359735976</v>
      </c>
      <c r="H1452" s="10"/>
      <c r="I1452" s="5"/>
      <c r="J1452" s="5"/>
      <c r="K1452" s="5">
        <f t="shared" si="275"/>
        <v>0</v>
      </c>
      <c r="L1452" s="73"/>
    </row>
    <row r="1453" spans="2:12">
      <c r="B1453" s="2" t="s">
        <v>96</v>
      </c>
      <c r="C1453" s="6">
        <f t="shared" si="276"/>
        <v>24806</v>
      </c>
      <c r="D1453" s="9">
        <f t="shared" si="274"/>
        <v>32034</v>
      </c>
      <c r="E1453" s="9">
        <v>7228</v>
      </c>
      <c r="F1453" s="148">
        <v>588.05999999999995</v>
      </c>
      <c r="G1453" s="10">
        <f t="shared" si="277"/>
        <v>8.1358605423353616</v>
      </c>
      <c r="H1453" s="10"/>
      <c r="I1453" s="5"/>
      <c r="J1453" s="5"/>
      <c r="K1453" s="5">
        <f t="shared" si="275"/>
        <v>0</v>
      </c>
      <c r="L1453" s="73"/>
    </row>
    <row r="1454" spans="2:12">
      <c r="B1454" s="2" t="s">
        <v>97</v>
      </c>
      <c r="C1454" s="6">
        <f t="shared" si="276"/>
        <v>32034</v>
      </c>
      <c r="D1454" s="9">
        <f t="shared" si="274"/>
        <v>38214</v>
      </c>
      <c r="E1454" s="9">
        <v>6180</v>
      </c>
      <c r="F1454" s="148">
        <v>559.03</v>
      </c>
      <c r="G1454" s="10">
        <f t="shared" si="277"/>
        <v>9.0457928802588992</v>
      </c>
      <c r="H1454" s="10"/>
      <c r="I1454" s="6">
        <v>4257</v>
      </c>
      <c r="J1454" s="6"/>
      <c r="K1454" s="6">
        <f t="shared" si="275"/>
        <v>4257</v>
      </c>
      <c r="L1454" s="72"/>
    </row>
    <row r="1455" spans="2:12">
      <c r="B1455" s="2" t="s">
        <v>98</v>
      </c>
      <c r="C1455" s="6">
        <f t="shared" si="276"/>
        <v>38214</v>
      </c>
      <c r="D1455" s="9">
        <f t="shared" si="274"/>
        <v>42844</v>
      </c>
      <c r="E1455" s="9">
        <v>4630</v>
      </c>
      <c r="F1455" s="148">
        <v>407.07</v>
      </c>
      <c r="G1455" s="10">
        <f t="shared" si="277"/>
        <v>8.7920086393088557</v>
      </c>
      <c r="H1455" s="10"/>
      <c r="I1455" s="81"/>
      <c r="J1455" s="6">
        <v>2262</v>
      </c>
      <c r="K1455" s="6">
        <f t="shared" si="275"/>
        <v>2262</v>
      </c>
      <c r="L1455" s="72"/>
    </row>
    <row r="1456" spans="2:12" ht="15.75" thickBot="1">
      <c r="B1456" s="74" t="s">
        <v>99</v>
      </c>
      <c r="C1456" s="75"/>
      <c r="D1456" s="76"/>
      <c r="E1456" s="76">
        <f>SUM(E1444:E1455)</f>
        <v>42609</v>
      </c>
      <c r="F1456" s="76">
        <f>SUM(F1444:F1455)</f>
        <v>3629.28</v>
      </c>
      <c r="G1456" s="77">
        <f>F1456/E1456*100</f>
        <v>8.5176371189185396</v>
      </c>
      <c r="H1456" s="79"/>
      <c r="I1456" s="75">
        <f>SUM(I1444:I1455)</f>
        <v>8772</v>
      </c>
      <c r="J1456" s="75">
        <f>SUM(J1444:J1455)</f>
        <v>3321</v>
      </c>
      <c r="K1456" s="75">
        <f t="shared" si="275"/>
        <v>12093</v>
      </c>
      <c r="L1456" s="78">
        <f>SUM(L1444:L1455)</f>
        <v>0</v>
      </c>
    </row>
  </sheetData>
  <mergeCells count="61">
    <mergeCell ref="A1194:A1214"/>
    <mergeCell ref="A201:A221"/>
    <mergeCell ref="B1:L1"/>
    <mergeCell ref="A2:A22"/>
    <mergeCell ref="A24:A44"/>
    <mergeCell ref="A46:A66"/>
    <mergeCell ref="A68:A88"/>
    <mergeCell ref="A90:A110"/>
    <mergeCell ref="A112:A132"/>
    <mergeCell ref="A134:A154"/>
    <mergeCell ref="A157:A177"/>
    <mergeCell ref="A179:A199"/>
    <mergeCell ref="A465:A485"/>
    <mergeCell ref="A223:A243"/>
    <mergeCell ref="A245:A265"/>
    <mergeCell ref="A267:A287"/>
    <mergeCell ref="A289:A309"/>
    <mergeCell ref="A311:A331"/>
    <mergeCell ref="A333:A353"/>
    <mergeCell ref="A355:A375"/>
    <mergeCell ref="A377:A397"/>
    <mergeCell ref="A399:A419"/>
    <mergeCell ref="A421:A441"/>
    <mergeCell ref="A443:A463"/>
    <mergeCell ref="A687:A707"/>
    <mergeCell ref="A487:A507"/>
    <mergeCell ref="A509:A529"/>
    <mergeCell ref="A531:A551"/>
    <mergeCell ref="A553:A573"/>
    <mergeCell ref="A575:A595"/>
    <mergeCell ref="A597:A617"/>
    <mergeCell ref="A620:A640"/>
    <mergeCell ref="A642:A662"/>
    <mergeCell ref="A665:A685"/>
    <mergeCell ref="A951:A971"/>
    <mergeCell ref="A709:A729"/>
    <mergeCell ref="A731:A751"/>
    <mergeCell ref="A753:A773"/>
    <mergeCell ref="A775:A795"/>
    <mergeCell ref="A797:A817"/>
    <mergeCell ref="A819:A839"/>
    <mergeCell ref="A841:A861"/>
    <mergeCell ref="A863:A883"/>
    <mergeCell ref="A885:A905"/>
    <mergeCell ref="A907:A927"/>
    <mergeCell ref="A929:A949"/>
    <mergeCell ref="A1172:A1192"/>
    <mergeCell ref="A973:A993"/>
    <mergeCell ref="A996:A1016"/>
    <mergeCell ref="A1018:A1038"/>
    <mergeCell ref="A1040:A1060"/>
    <mergeCell ref="A1062:A1082"/>
    <mergeCell ref="A1084:A1104"/>
    <mergeCell ref="A1106:A1126"/>
    <mergeCell ref="A1128:A1148"/>
    <mergeCell ref="A1150:A1170"/>
    <mergeCell ref="A1216:A1236"/>
    <mergeCell ref="A1238:A1258"/>
    <mergeCell ref="A1260:A1280"/>
    <mergeCell ref="A1282:A1302"/>
    <mergeCell ref="A1304:A1324"/>
  </mergeCells>
  <pageMargins left="0.78740157480314965" right="0.78740157480314965" top="0.78740157480314965" bottom="0.78740157480314965" header="0.31496062992125984" footer="0.31496062992125984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63089</dc:creator>
  <cp:lastModifiedBy>66325</cp:lastModifiedBy>
  <cp:lastPrinted>2017-02-27T07:52:55Z</cp:lastPrinted>
  <dcterms:created xsi:type="dcterms:W3CDTF">2017-02-14T13:05:58Z</dcterms:created>
  <dcterms:modified xsi:type="dcterms:W3CDTF">2021-01-18T13:06:48Z</dcterms:modified>
</cp:coreProperties>
</file>