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21\"/>
    </mc:Choice>
  </mc:AlternateContent>
  <xr:revisionPtr revIDLastSave="0" documentId="8_{B811F34A-091C-4C0C-9FDA-82E873E8A0E0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2020" sheetId="5" r:id="rId1"/>
  </sheets>
  <definedNames>
    <definedName name="_xlnm._FilterDatabase" localSheetId="0" hidden="1">'2020'!$A$1:$M$22</definedName>
  </definedNames>
  <calcPr calcId="191029"/>
</workbook>
</file>

<file path=xl/calcChain.xml><?xml version="1.0" encoding="utf-8"?>
<calcChain xmlns="http://schemas.openxmlformats.org/spreadsheetml/2006/main">
  <c r="G304" i="5" l="1"/>
  <c r="G305" i="5"/>
  <c r="G306" i="5"/>
  <c r="L310" i="5"/>
  <c r="J310" i="5"/>
  <c r="I310" i="5"/>
  <c r="F310" i="5"/>
  <c r="E310" i="5"/>
  <c r="K309" i="5"/>
  <c r="G309" i="5"/>
  <c r="G308" i="5"/>
  <c r="G307" i="5"/>
  <c r="K304" i="5"/>
  <c r="K303" i="5"/>
  <c r="G303" i="5"/>
  <c r="K302" i="5"/>
  <c r="G302" i="5"/>
  <c r="K301" i="5"/>
  <c r="G301" i="5"/>
  <c r="K300" i="5"/>
  <c r="G300" i="5"/>
  <c r="K299" i="5"/>
  <c r="K310" i="5" s="1"/>
  <c r="G299" i="5"/>
  <c r="K298" i="5"/>
  <c r="G298" i="5"/>
  <c r="D298" i="5"/>
  <c r="C299" i="5" s="1"/>
  <c r="D299" i="5" s="1"/>
  <c r="C300" i="5" s="1"/>
  <c r="D300" i="5" s="1"/>
  <c r="C301" i="5" s="1"/>
  <c r="D301" i="5" s="1"/>
  <c r="C302" i="5" s="1"/>
  <c r="D302" i="5" s="1"/>
  <c r="C303" i="5" s="1"/>
  <c r="D303" i="5" s="1"/>
  <c r="D304" i="5" s="1"/>
  <c r="C305" i="5" s="1"/>
  <c r="D305" i="5" s="1"/>
  <c r="C306" i="5" s="1"/>
  <c r="D306" i="5" s="1"/>
  <c r="C307" i="5" s="1"/>
  <c r="D307" i="5" s="1"/>
  <c r="C308" i="5" s="1"/>
  <c r="D308" i="5" s="1"/>
  <c r="C309" i="5" s="1"/>
  <c r="D309" i="5" s="1"/>
  <c r="L1239" i="5"/>
  <c r="J1239" i="5"/>
  <c r="I1239" i="5"/>
  <c r="F1239" i="5"/>
  <c r="E1239" i="5"/>
  <c r="K1238" i="5"/>
  <c r="G1238" i="5"/>
  <c r="G1237" i="5"/>
  <c r="G1236" i="5"/>
  <c r="G1235" i="5"/>
  <c r="G1234" i="5"/>
  <c r="K1233" i="5"/>
  <c r="G1233" i="5"/>
  <c r="K1232" i="5"/>
  <c r="G1232" i="5"/>
  <c r="K1231" i="5"/>
  <c r="G1231" i="5"/>
  <c r="K1230" i="5"/>
  <c r="G1230" i="5"/>
  <c r="K1229" i="5"/>
  <c r="G1229" i="5"/>
  <c r="K1228" i="5"/>
  <c r="G1228" i="5"/>
  <c r="K1227" i="5"/>
  <c r="G1227" i="5"/>
  <c r="D1227" i="5"/>
  <c r="C1228" i="5" s="1"/>
  <c r="D1228" i="5" s="1"/>
  <c r="C1229" i="5" s="1"/>
  <c r="D1229" i="5" s="1"/>
  <c r="C1230" i="5" s="1"/>
  <c r="D1230" i="5" s="1"/>
  <c r="C1231" i="5" s="1"/>
  <c r="D1231" i="5" s="1"/>
  <c r="C1232" i="5" s="1"/>
  <c r="D1232" i="5" s="1"/>
  <c r="C1233" i="5" s="1"/>
  <c r="D1233" i="5" s="1"/>
  <c r="C1234" i="5" s="1"/>
  <c r="D1234" i="5" s="1"/>
  <c r="C1235" i="5" s="1"/>
  <c r="D1235" i="5" s="1"/>
  <c r="C1236" i="5" s="1"/>
  <c r="D1236" i="5" s="1"/>
  <c r="C1237" i="5" s="1"/>
  <c r="D1237" i="5" s="1"/>
  <c r="C1238" i="5" s="1"/>
  <c r="D1238" i="5" s="1"/>
  <c r="D697" i="5"/>
  <c r="C698" i="5" s="1"/>
  <c r="D698" i="5" s="1"/>
  <c r="C699" i="5" s="1"/>
  <c r="D699" i="5" s="1"/>
  <c r="C700" i="5" s="1"/>
  <c r="D700" i="5" s="1"/>
  <c r="C701" i="5" s="1"/>
  <c r="D701" i="5" s="1"/>
  <c r="C702" i="5" s="1"/>
  <c r="D702" i="5" s="1"/>
  <c r="C703" i="5" s="1"/>
  <c r="D703" i="5" s="1"/>
  <c r="C704" i="5" s="1"/>
  <c r="D704" i="5" s="1"/>
  <c r="C705" i="5" s="1"/>
  <c r="D705" i="5" s="1"/>
  <c r="C706" i="5" s="1"/>
  <c r="D706" i="5" s="1"/>
  <c r="C707" i="5" s="1"/>
  <c r="D707" i="5" s="1"/>
  <c r="C708" i="5" s="1"/>
  <c r="D708" i="5" s="1"/>
  <c r="L709" i="5"/>
  <c r="J709" i="5"/>
  <c r="I709" i="5"/>
  <c r="F709" i="5"/>
  <c r="E709" i="5"/>
  <c r="K708" i="5"/>
  <c r="G708" i="5"/>
  <c r="K707" i="5"/>
  <c r="G707" i="5"/>
  <c r="K706" i="5"/>
  <c r="G706" i="5"/>
  <c r="K705" i="5"/>
  <c r="G705" i="5"/>
  <c r="K704" i="5"/>
  <c r="G704" i="5"/>
  <c r="K703" i="5"/>
  <c r="G703" i="5"/>
  <c r="K702" i="5"/>
  <c r="G702" i="5"/>
  <c r="K701" i="5"/>
  <c r="G701" i="5"/>
  <c r="K700" i="5"/>
  <c r="G700" i="5"/>
  <c r="K699" i="5"/>
  <c r="G699" i="5"/>
  <c r="K698" i="5"/>
  <c r="G698" i="5"/>
  <c r="K697" i="5"/>
  <c r="G697" i="5"/>
  <c r="G709" i="5" l="1"/>
  <c r="G310" i="5"/>
  <c r="K1239" i="5"/>
  <c r="G1239" i="5"/>
  <c r="K709" i="5"/>
  <c r="D1249" i="5"/>
  <c r="D1271" i="5"/>
  <c r="D1293" i="5"/>
  <c r="D254" i="5"/>
  <c r="D276" i="5"/>
  <c r="D452" i="5"/>
  <c r="D364" i="5"/>
  <c r="D408" i="5"/>
  <c r="D386" i="5"/>
  <c r="D430" i="5"/>
  <c r="D320" i="5"/>
  <c r="D1337" i="5"/>
  <c r="D1359" i="5"/>
  <c r="D1315" i="5"/>
  <c r="D232" i="5"/>
  <c r="D210" i="5"/>
  <c r="D165" i="5"/>
  <c r="D76" i="5"/>
  <c r="D54" i="5"/>
  <c r="C55" i="5" s="1"/>
  <c r="D55" i="5" s="1"/>
  <c r="C56" i="5" s="1"/>
  <c r="D56" i="5" s="1"/>
  <c r="C57" i="5" s="1"/>
  <c r="D57" i="5" s="1"/>
  <c r="C58" i="5" s="1"/>
  <c r="D58" i="5" s="1"/>
  <c r="C59" i="5" s="1"/>
  <c r="D59" i="5" s="1"/>
  <c r="C60" i="5" s="1"/>
  <c r="D60" i="5" s="1"/>
  <c r="C61" i="5" s="1"/>
  <c r="D61" i="5" s="1"/>
  <c r="C62" i="5" s="1"/>
  <c r="D62" i="5" s="1"/>
  <c r="C63" i="5" s="1"/>
  <c r="D63" i="5" s="1"/>
  <c r="C64" i="5" s="1"/>
  <c r="D64" i="5" s="1"/>
  <c r="C65" i="5" s="1"/>
  <c r="D65" i="5" s="1"/>
  <c r="D10" i="5"/>
  <c r="D1447" i="5" l="1"/>
  <c r="D1425" i="5"/>
  <c r="D1403" i="5"/>
  <c r="D1381" i="5"/>
  <c r="D1073" i="5"/>
  <c r="D852" i="5"/>
  <c r="D32" i="5" l="1"/>
  <c r="C33" i="5" s="1"/>
  <c r="D33" i="5" s="1"/>
  <c r="D188" i="5"/>
  <c r="D940" i="5"/>
  <c r="D829" i="5"/>
  <c r="D719" i="5"/>
  <c r="D763" i="5"/>
  <c r="D1051" i="5" l="1"/>
  <c r="D1117" i="5"/>
  <c r="D874" i="5"/>
  <c r="D741" i="5"/>
  <c r="D962" i="5"/>
  <c r="D653" i="5" l="1"/>
  <c r="D807" i="5"/>
  <c r="D98" i="5"/>
  <c r="D896" i="5" l="1"/>
  <c r="D675" i="5"/>
  <c r="D785" i="5"/>
  <c r="D1095" i="5"/>
  <c r="D474" i="5" l="1"/>
  <c r="D1161" i="5"/>
  <c r="D608" i="5"/>
  <c r="D1183" i="5"/>
  <c r="G675" i="5" l="1"/>
  <c r="G676" i="5"/>
  <c r="G677" i="5"/>
  <c r="G678" i="5"/>
  <c r="G679" i="5"/>
  <c r="K569" i="5"/>
  <c r="K570" i="5"/>
  <c r="K571" i="5"/>
  <c r="K572" i="5"/>
  <c r="K573" i="5"/>
  <c r="C1184" i="5"/>
  <c r="D1184" i="5" s="1"/>
  <c r="C1185" i="5" s="1"/>
  <c r="D1185" i="5" s="1"/>
  <c r="C1186" i="5" s="1"/>
  <c r="D1186" i="5" s="1"/>
  <c r="C1187" i="5" s="1"/>
  <c r="D1187" i="5" s="1"/>
  <c r="C1188" i="5" s="1"/>
  <c r="D1188" i="5" s="1"/>
  <c r="C1189" i="5" s="1"/>
  <c r="D1189" i="5" s="1"/>
  <c r="C1190" i="5" s="1"/>
  <c r="D1190" i="5" s="1"/>
  <c r="C1191" i="5" s="1"/>
  <c r="L1195" i="5"/>
  <c r="J1195" i="5"/>
  <c r="I1195" i="5"/>
  <c r="F1195" i="5"/>
  <c r="E1195" i="5"/>
  <c r="K1194" i="5"/>
  <c r="G1194" i="5"/>
  <c r="K1193" i="5"/>
  <c r="G1193" i="5"/>
  <c r="K1192" i="5"/>
  <c r="G1192" i="5"/>
  <c r="K1191" i="5"/>
  <c r="G1191" i="5"/>
  <c r="K1190" i="5"/>
  <c r="G1190" i="5"/>
  <c r="K1189" i="5"/>
  <c r="G1189" i="5"/>
  <c r="K1188" i="5"/>
  <c r="G1188" i="5"/>
  <c r="K1187" i="5"/>
  <c r="G1187" i="5"/>
  <c r="K1186" i="5"/>
  <c r="G1186" i="5"/>
  <c r="K1185" i="5"/>
  <c r="G1185" i="5"/>
  <c r="K1184" i="5"/>
  <c r="G1184" i="5"/>
  <c r="K1183" i="5"/>
  <c r="G1183" i="5"/>
  <c r="L1459" i="5"/>
  <c r="J1459" i="5"/>
  <c r="I1459" i="5"/>
  <c r="F1459" i="5"/>
  <c r="E1459" i="5"/>
  <c r="K1458" i="5"/>
  <c r="G1458" i="5"/>
  <c r="K1457" i="5"/>
  <c r="G1457" i="5"/>
  <c r="K1456" i="5"/>
  <c r="G1456" i="5"/>
  <c r="K1455" i="5"/>
  <c r="G1455" i="5"/>
  <c r="K1454" i="5"/>
  <c r="G1454" i="5"/>
  <c r="K1453" i="5"/>
  <c r="G1453" i="5"/>
  <c r="K1452" i="5"/>
  <c r="G1452" i="5"/>
  <c r="K1451" i="5"/>
  <c r="G1451" i="5"/>
  <c r="K1450" i="5"/>
  <c r="G1450" i="5"/>
  <c r="K1449" i="5"/>
  <c r="G1449" i="5"/>
  <c r="K1448" i="5"/>
  <c r="G1448" i="5"/>
  <c r="K1447" i="5"/>
  <c r="G1447" i="5"/>
  <c r="C1448" i="5"/>
  <c r="L1437" i="5"/>
  <c r="J1437" i="5"/>
  <c r="I1437" i="5"/>
  <c r="F1437" i="5"/>
  <c r="E1437" i="5"/>
  <c r="K1436" i="5"/>
  <c r="G1436" i="5"/>
  <c r="K1435" i="5"/>
  <c r="G1435" i="5"/>
  <c r="K1434" i="5"/>
  <c r="G1434" i="5"/>
  <c r="K1433" i="5"/>
  <c r="G1433" i="5"/>
  <c r="K1432" i="5"/>
  <c r="G1432" i="5"/>
  <c r="K1431" i="5"/>
  <c r="G1431" i="5"/>
  <c r="K1430" i="5"/>
  <c r="G1430" i="5"/>
  <c r="K1429" i="5"/>
  <c r="G1429" i="5"/>
  <c r="K1428" i="5"/>
  <c r="G1428" i="5"/>
  <c r="K1427" i="5"/>
  <c r="G1427" i="5"/>
  <c r="K1426" i="5"/>
  <c r="G1426" i="5"/>
  <c r="K1425" i="5"/>
  <c r="G1425" i="5"/>
  <c r="C1426" i="5"/>
  <c r="L1415" i="5"/>
  <c r="J1415" i="5"/>
  <c r="I1415" i="5"/>
  <c r="F1415" i="5"/>
  <c r="E1415" i="5"/>
  <c r="K1414" i="5"/>
  <c r="G1414" i="5"/>
  <c r="K1413" i="5"/>
  <c r="G1413" i="5"/>
  <c r="K1412" i="5"/>
  <c r="G1412" i="5"/>
  <c r="K1411" i="5"/>
  <c r="G1411" i="5"/>
  <c r="K1410" i="5"/>
  <c r="G1410" i="5"/>
  <c r="K1409" i="5"/>
  <c r="G1409" i="5"/>
  <c r="K1408" i="5"/>
  <c r="G1408" i="5"/>
  <c r="K1407" i="5"/>
  <c r="G1407" i="5"/>
  <c r="K1406" i="5"/>
  <c r="G1406" i="5"/>
  <c r="K1405" i="5"/>
  <c r="G1405" i="5"/>
  <c r="K1404" i="5"/>
  <c r="G1404" i="5"/>
  <c r="K1403" i="5"/>
  <c r="G1403" i="5"/>
  <c r="C1404" i="5"/>
  <c r="D1404" i="5" s="1"/>
  <c r="C1405" i="5" s="1"/>
  <c r="L1393" i="5"/>
  <c r="J1393" i="5"/>
  <c r="I1393" i="5"/>
  <c r="F1393" i="5"/>
  <c r="E1393" i="5"/>
  <c r="K1392" i="5"/>
  <c r="G1392" i="5"/>
  <c r="K1391" i="5"/>
  <c r="G1391" i="5"/>
  <c r="K1390" i="5"/>
  <c r="G1390" i="5"/>
  <c r="K1389" i="5"/>
  <c r="G1389" i="5"/>
  <c r="K1388" i="5"/>
  <c r="G1388" i="5"/>
  <c r="K1387" i="5"/>
  <c r="G1387" i="5"/>
  <c r="K1386" i="5"/>
  <c r="G1386" i="5"/>
  <c r="K1385" i="5"/>
  <c r="G1385" i="5"/>
  <c r="K1384" i="5"/>
  <c r="G1384" i="5"/>
  <c r="K1383" i="5"/>
  <c r="G1383" i="5"/>
  <c r="K1382" i="5"/>
  <c r="G1382" i="5"/>
  <c r="K1381" i="5"/>
  <c r="G1381" i="5"/>
  <c r="C1382" i="5"/>
  <c r="G632" i="5"/>
  <c r="D1448" i="5" l="1"/>
  <c r="C1449" i="5" s="1"/>
  <c r="D1382" i="5"/>
  <c r="C1383" i="5" s="1"/>
  <c r="D1383" i="5" s="1"/>
  <c r="C1384" i="5" s="1"/>
  <c r="D1384" i="5" s="1"/>
  <c r="C1385" i="5" s="1"/>
  <c r="D1426" i="5"/>
  <c r="C1427" i="5" s="1"/>
  <c r="D1191" i="5"/>
  <c r="C1192" i="5" s="1"/>
  <c r="D1192" i="5" s="1"/>
  <c r="C1193" i="5" s="1"/>
  <c r="D1193" i="5" s="1"/>
  <c r="C1194" i="5" s="1"/>
  <c r="D1194" i="5" s="1"/>
  <c r="D1405" i="5"/>
  <c r="C1406" i="5" s="1"/>
  <c r="K1195" i="5"/>
  <c r="G1195" i="5"/>
  <c r="K1459" i="5"/>
  <c r="K1437" i="5"/>
  <c r="G1415" i="5"/>
  <c r="G1459" i="5"/>
  <c r="G1437" i="5"/>
  <c r="K1415" i="5"/>
  <c r="K1393" i="5"/>
  <c r="G1393" i="5"/>
  <c r="G78" i="5"/>
  <c r="D496" i="5"/>
  <c r="C497" i="5" s="1"/>
  <c r="D497" i="5" s="1"/>
  <c r="D518" i="5"/>
  <c r="C519" i="5" s="1"/>
  <c r="D519" i="5" s="1"/>
  <c r="D540" i="5"/>
  <c r="C541" i="5" s="1"/>
  <c r="D541" i="5" s="1"/>
  <c r="C609" i="5"/>
  <c r="D609" i="5" s="1"/>
  <c r="G342" i="5"/>
  <c r="G320" i="5"/>
  <c r="G210" i="5"/>
  <c r="E120" i="5"/>
  <c r="G120" i="5" s="1"/>
  <c r="G98" i="5"/>
  <c r="L1371" i="5"/>
  <c r="J1371" i="5"/>
  <c r="I1371" i="5"/>
  <c r="F1371" i="5"/>
  <c r="E1371" i="5"/>
  <c r="K1370" i="5"/>
  <c r="G1370" i="5"/>
  <c r="K1369" i="5"/>
  <c r="G1369" i="5"/>
  <c r="K1368" i="5"/>
  <c r="G1368" i="5"/>
  <c r="K1367" i="5"/>
  <c r="G1367" i="5"/>
  <c r="K1366" i="5"/>
  <c r="G1366" i="5"/>
  <c r="K1365" i="5"/>
  <c r="G1365" i="5"/>
  <c r="K1364" i="5"/>
  <c r="G1364" i="5"/>
  <c r="K1363" i="5"/>
  <c r="G1363" i="5"/>
  <c r="K1362" i="5"/>
  <c r="G1362" i="5"/>
  <c r="K1361" i="5"/>
  <c r="G1361" i="5"/>
  <c r="K1360" i="5"/>
  <c r="G1360" i="5"/>
  <c r="K1359" i="5"/>
  <c r="G1359" i="5"/>
  <c r="C1360" i="5"/>
  <c r="C11" i="5"/>
  <c r="D11" i="5" s="1"/>
  <c r="L1349" i="5"/>
  <c r="J1349" i="5"/>
  <c r="I1349" i="5"/>
  <c r="F1349" i="5"/>
  <c r="E1349" i="5"/>
  <c r="K1348" i="5"/>
  <c r="G1348" i="5"/>
  <c r="K1347" i="5"/>
  <c r="G1347" i="5"/>
  <c r="K1346" i="5"/>
  <c r="G1346" i="5"/>
  <c r="K1345" i="5"/>
  <c r="G1345" i="5"/>
  <c r="K1344" i="5"/>
  <c r="G1344" i="5"/>
  <c r="K1343" i="5"/>
  <c r="G1343" i="5"/>
  <c r="K1342" i="5"/>
  <c r="G1342" i="5"/>
  <c r="K1341" i="5"/>
  <c r="G1341" i="5"/>
  <c r="K1340" i="5"/>
  <c r="G1340" i="5"/>
  <c r="K1339" i="5"/>
  <c r="G1339" i="5"/>
  <c r="K1338" i="5"/>
  <c r="G1338" i="5"/>
  <c r="K1337" i="5"/>
  <c r="G1337" i="5"/>
  <c r="C1338" i="5"/>
  <c r="L1327" i="5"/>
  <c r="J1327" i="5"/>
  <c r="I1327" i="5"/>
  <c r="F1327" i="5"/>
  <c r="E1327" i="5"/>
  <c r="K1326" i="5"/>
  <c r="G1326" i="5"/>
  <c r="K1325" i="5"/>
  <c r="G1325" i="5"/>
  <c r="K1324" i="5"/>
  <c r="G1324" i="5"/>
  <c r="K1323" i="5"/>
  <c r="G1323" i="5"/>
  <c r="K1322" i="5"/>
  <c r="G1322" i="5"/>
  <c r="K1321" i="5"/>
  <c r="G1321" i="5"/>
  <c r="K1320" i="5"/>
  <c r="G1320" i="5"/>
  <c r="K1319" i="5"/>
  <c r="G1319" i="5"/>
  <c r="K1318" i="5"/>
  <c r="G1318" i="5"/>
  <c r="K1317" i="5"/>
  <c r="G1317" i="5"/>
  <c r="K1316" i="5"/>
  <c r="G1316" i="5"/>
  <c r="K1315" i="5"/>
  <c r="G1315" i="5"/>
  <c r="C1316" i="5"/>
  <c r="D1316" i="5" s="1"/>
  <c r="C1317" i="5" s="1"/>
  <c r="D1317" i="5" s="1"/>
  <c r="C1318" i="5" s="1"/>
  <c r="D1318" i="5" s="1"/>
  <c r="C1319" i="5" s="1"/>
  <c r="D1319" i="5" s="1"/>
  <c r="C1320" i="5" s="1"/>
  <c r="D1320" i="5" s="1"/>
  <c r="C1321" i="5" s="1"/>
  <c r="D1321" i="5" s="1"/>
  <c r="C1322" i="5" s="1"/>
  <c r="D1322" i="5" s="1"/>
  <c r="C1323" i="5" s="1"/>
  <c r="D1323" i="5" s="1"/>
  <c r="C1324" i="5" s="1"/>
  <c r="D1324" i="5" s="1"/>
  <c r="C1325" i="5" s="1"/>
  <c r="D1325" i="5" s="1"/>
  <c r="C1326" i="5" s="1"/>
  <c r="D1326" i="5" s="1"/>
  <c r="L1305" i="5"/>
  <c r="J1305" i="5"/>
  <c r="I1305" i="5"/>
  <c r="F1305" i="5"/>
  <c r="E1305" i="5"/>
  <c r="K1304" i="5"/>
  <c r="G1304" i="5"/>
  <c r="K1303" i="5"/>
  <c r="G1303" i="5"/>
  <c r="K1302" i="5"/>
  <c r="G1302" i="5"/>
  <c r="K1301" i="5"/>
  <c r="G1301" i="5"/>
  <c r="K1300" i="5"/>
  <c r="G1300" i="5"/>
  <c r="K1299" i="5"/>
  <c r="G1299" i="5"/>
  <c r="K1298" i="5"/>
  <c r="G1298" i="5"/>
  <c r="K1297" i="5"/>
  <c r="G1297" i="5"/>
  <c r="K1296" i="5"/>
  <c r="G1296" i="5"/>
  <c r="K1295" i="5"/>
  <c r="G1295" i="5"/>
  <c r="K1294" i="5"/>
  <c r="G1294" i="5"/>
  <c r="K1293" i="5"/>
  <c r="G1293" i="5"/>
  <c r="C1294" i="5"/>
  <c r="L1283" i="5"/>
  <c r="J1283" i="5"/>
  <c r="I1283" i="5"/>
  <c r="F1283" i="5"/>
  <c r="E1283" i="5"/>
  <c r="K1282" i="5"/>
  <c r="G1282" i="5"/>
  <c r="K1281" i="5"/>
  <c r="G1281" i="5"/>
  <c r="K1280" i="5"/>
  <c r="G1280" i="5"/>
  <c r="K1279" i="5"/>
  <c r="G1279" i="5"/>
  <c r="K1278" i="5"/>
  <c r="G1278" i="5"/>
  <c r="K1277" i="5"/>
  <c r="G1277" i="5"/>
  <c r="K1276" i="5"/>
  <c r="G1276" i="5"/>
  <c r="K1275" i="5"/>
  <c r="G1275" i="5"/>
  <c r="K1274" i="5"/>
  <c r="G1274" i="5"/>
  <c r="K1273" i="5"/>
  <c r="G1273" i="5"/>
  <c r="K1272" i="5"/>
  <c r="G1272" i="5"/>
  <c r="K1271" i="5"/>
  <c r="G1271" i="5"/>
  <c r="C1272" i="5"/>
  <c r="L1261" i="5"/>
  <c r="J1261" i="5"/>
  <c r="I1261" i="5"/>
  <c r="F1261" i="5"/>
  <c r="E1261" i="5"/>
  <c r="K1260" i="5"/>
  <c r="G1260" i="5"/>
  <c r="K1259" i="5"/>
  <c r="G1259" i="5"/>
  <c r="K1258" i="5"/>
  <c r="G1258" i="5"/>
  <c r="K1257" i="5"/>
  <c r="G1257" i="5"/>
  <c r="K1256" i="5"/>
  <c r="G1256" i="5"/>
  <c r="K1255" i="5"/>
  <c r="G1255" i="5"/>
  <c r="K1254" i="5"/>
  <c r="G1254" i="5"/>
  <c r="K1253" i="5"/>
  <c r="G1253" i="5"/>
  <c r="K1252" i="5"/>
  <c r="G1252" i="5"/>
  <c r="K1251" i="5"/>
  <c r="G1251" i="5"/>
  <c r="K1250" i="5"/>
  <c r="G1250" i="5"/>
  <c r="K1249" i="5"/>
  <c r="G1249" i="5"/>
  <c r="C1250" i="5"/>
  <c r="D1250" i="5" s="1"/>
  <c r="C1251" i="5" s="1"/>
  <c r="D1251" i="5" s="1"/>
  <c r="C1252" i="5" s="1"/>
  <c r="D1252" i="5" s="1"/>
  <c r="C1253" i="5" s="1"/>
  <c r="D1253" i="5" s="1"/>
  <c r="C1254" i="5" s="1"/>
  <c r="D1254" i="5" s="1"/>
  <c r="C1255" i="5" s="1"/>
  <c r="D1255" i="5" s="1"/>
  <c r="C1256" i="5" s="1"/>
  <c r="D1256" i="5" s="1"/>
  <c r="C1257" i="5" s="1"/>
  <c r="D1257" i="5" s="1"/>
  <c r="C1258" i="5" s="1"/>
  <c r="D1258" i="5" s="1"/>
  <c r="C1259" i="5" s="1"/>
  <c r="D1259" i="5" s="1"/>
  <c r="C1260" i="5" s="1"/>
  <c r="D1260" i="5" s="1"/>
  <c r="L1217" i="5"/>
  <c r="J1217" i="5"/>
  <c r="I1217" i="5"/>
  <c r="F1217" i="5"/>
  <c r="E1217" i="5"/>
  <c r="K1216" i="5"/>
  <c r="G1216" i="5"/>
  <c r="K1215" i="5"/>
  <c r="G1215" i="5"/>
  <c r="K1214" i="5"/>
  <c r="G1214" i="5"/>
  <c r="K1213" i="5"/>
  <c r="G1213" i="5"/>
  <c r="K1212" i="5"/>
  <c r="G1212" i="5"/>
  <c r="K1211" i="5"/>
  <c r="G1211" i="5"/>
  <c r="K1210" i="5"/>
  <c r="G1210" i="5"/>
  <c r="K1209" i="5"/>
  <c r="G1209" i="5"/>
  <c r="K1208" i="5"/>
  <c r="G1208" i="5"/>
  <c r="K1207" i="5"/>
  <c r="G1207" i="5"/>
  <c r="K1206" i="5"/>
  <c r="G1206" i="5"/>
  <c r="K1205" i="5"/>
  <c r="G1205" i="5"/>
  <c r="D1205" i="5"/>
  <c r="C1206" i="5" s="1"/>
  <c r="D1206" i="5" s="1"/>
  <c r="C1207" i="5" s="1"/>
  <c r="D1207" i="5" s="1"/>
  <c r="C1208" i="5" s="1"/>
  <c r="D1208" i="5" s="1"/>
  <c r="C1209" i="5" s="1"/>
  <c r="D1209" i="5" s="1"/>
  <c r="C1210" i="5" s="1"/>
  <c r="D1210" i="5" s="1"/>
  <c r="C1211" i="5" s="1"/>
  <c r="D1211" i="5" s="1"/>
  <c r="C1212" i="5" s="1"/>
  <c r="D1212" i="5" s="1"/>
  <c r="C1213" i="5" s="1"/>
  <c r="D1213" i="5" s="1"/>
  <c r="C1214" i="5" s="1"/>
  <c r="D1214" i="5" s="1"/>
  <c r="C1215" i="5" s="1"/>
  <c r="D1215" i="5" s="1"/>
  <c r="C1216" i="5" s="1"/>
  <c r="D1216" i="5" s="1"/>
  <c r="L1173" i="5"/>
  <c r="J1173" i="5"/>
  <c r="I1173" i="5"/>
  <c r="F1173" i="5"/>
  <c r="E1173" i="5"/>
  <c r="K1172" i="5"/>
  <c r="G1172" i="5"/>
  <c r="K1171" i="5"/>
  <c r="G1171" i="5"/>
  <c r="K1170" i="5"/>
  <c r="G1170" i="5"/>
  <c r="K1169" i="5"/>
  <c r="G1169" i="5"/>
  <c r="K1168" i="5"/>
  <c r="G1168" i="5"/>
  <c r="K1167" i="5"/>
  <c r="G1167" i="5"/>
  <c r="K1166" i="5"/>
  <c r="G1166" i="5"/>
  <c r="K1165" i="5"/>
  <c r="G1165" i="5"/>
  <c r="K1164" i="5"/>
  <c r="G1164" i="5"/>
  <c r="K1163" i="5"/>
  <c r="G1163" i="5"/>
  <c r="K1162" i="5"/>
  <c r="G1162" i="5"/>
  <c r="K1161" i="5"/>
  <c r="G1161" i="5"/>
  <c r="C1162" i="5"/>
  <c r="L1151" i="5"/>
  <c r="J1151" i="5"/>
  <c r="I1151" i="5"/>
  <c r="F1151" i="5"/>
  <c r="E1151" i="5"/>
  <c r="K1150" i="5"/>
  <c r="G1150" i="5"/>
  <c r="K1149" i="5"/>
  <c r="G1149" i="5"/>
  <c r="K1148" i="5"/>
  <c r="G1148" i="5"/>
  <c r="K1147" i="5"/>
  <c r="G1147" i="5"/>
  <c r="K1146" i="5"/>
  <c r="G1146" i="5"/>
  <c r="K1145" i="5"/>
  <c r="G1145" i="5"/>
  <c r="K1144" i="5"/>
  <c r="G1144" i="5"/>
  <c r="K1143" i="5"/>
  <c r="G1143" i="5"/>
  <c r="K1142" i="5"/>
  <c r="G1142" i="5"/>
  <c r="K1141" i="5"/>
  <c r="G1141" i="5"/>
  <c r="K1140" i="5"/>
  <c r="G1140" i="5"/>
  <c r="K1139" i="5"/>
  <c r="G1139" i="5"/>
  <c r="C1140" i="5"/>
  <c r="L1129" i="5"/>
  <c r="J1129" i="5"/>
  <c r="I1129" i="5"/>
  <c r="F1129" i="5"/>
  <c r="E1129" i="5"/>
  <c r="K1128" i="5"/>
  <c r="G1128" i="5"/>
  <c r="K1127" i="5"/>
  <c r="G1127" i="5"/>
  <c r="K1126" i="5"/>
  <c r="G1126" i="5"/>
  <c r="K1125" i="5"/>
  <c r="G1125" i="5"/>
  <c r="K1124" i="5"/>
  <c r="G1124" i="5"/>
  <c r="K1123" i="5"/>
  <c r="G1123" i="5"/>
  <c r="K1122" i="5"/>
  <c r="G1122" i="5"/>
  <c r="K1121" i="5"/>
  <c r="G1121" i="5"/>
  <c r="K1120" i="5"/>
  <c r="G1120" i="5"/>
  <c r="K1119" i="5"/>
  <c r="G1119" i="5"/>
  <c r="K1118" i="5"/>
  <c r="G1118" i="5"/>
  <c r="K1117" i="5"/>
  <c r="G1117" i="5"/>
  <c r="C1118" i="5"/>
  <c r="L1107" i="5"/>
  <c r="J1107" i="5"/>
  <c r="I1107" i="5"/>
  <c r="F1107" i="5"/>
  <c r="E1107" i="5"/>
  <c r="K1106" i="5"/>
  <c r="G1106" i="5"/>
  <c r="K1105" i="5"/>
  <c r="G1105" i="5"/>
  <c r="K1104" i="5"/>
  <c r="G1104" i="5"/>
  <c r="K1103" i="5"/>
  <c r="G1103" i="5"/>
  <c r="K1102" i="5"/>
  <c r="G1102" i="5"/>
  <c r="K1101" i="5"/>
  <c r="G1101" i="5"/>
  <c r="K1100" i="5"/>
  <c r="G1100" i="5"/>
  <c r="K1099" i="5"/>
  <c r="G1099" i="5"/>
  <c r="K1098" i="5"/>
  <c r="G1098" i="5"/>
  <c r="K1097" i="5"/>
  <c r="G1097" i="5"/>
  <c r="K1096" i="5"/>
  <c r="G1096" i="5"/>
  <c r="K1095" i="5"/>
  <c r="G1095" i="5"/>
  <c r="C1096" i="5"/>
  <c r="L1085" i="5"/>
  <c r="J1085" i="5"/>
  <c r="I1085" i="5"/>
  <c r="F1085" i="5"/>
  <c r="E1085" i="5"/>
  <c r="K1084" i="5"/>
  <c r="G1084" i="5"/>
  <c r="K1083" i="5"/>
  <c r="G1083" i="5"/>
  <c r="K1082" i="5"/>
  <c r="G1082" i="5"/>
  <c r="K1081" i="5"/>
  <c r="G1081" i="5"/>
  <c r="K1080" i="5"/>
  <c r="G1080" i="5"/>
  <c r="K1079" i="5"/>
  <c r="G1079" i="5"/>
  <c r="K1078" i="5"/>
  <c r="G1078" i="5"/>
  <c r="K1077" i="5"/>
  <c r="G1077" i="5"/>
  <c r="K1076" i="5"/>
  <c r="G1076" i="5"/>
  <c r="K1075" i="5"/>
  <c r="G1075" i="5"/>
  <c r="K1074" i="5"/>
  <c r="G1074" i="5"/>
  <c r="K1073" i="5"/>
  <c r="G1073" i="5"/>
  <c r="C1074" i="5"/>
  <c r="L1063" i="5"/>
  <c r="J1063" i="5"/>
  <c r="I1063" i="5"/>
  <c r="F1063" i="5"/>
  <c r="E1063" i="5"/>
  <c r="K1062" i="5"/>
  <c r="G1062" i="5"/>
  <c r="K1061" i="5"/>
  <c r="G1061" i="5"/>
  <c r="K1060" i="5"/>
  <c r="G1060" i="5"/>
  <c r="K1059" i="5"/>
  <c r="G1059" i="5"/>
  <c r="K1058" i="5"/>
  <c r="G1058" i="5"/>
  <c r="K1057" i="5"/>
  <c r="G1057" i="5"/>
  <c r="K1056" i="5"/>
  <c r="G1056" i="5"/>
  <c r="K1055" i="5"/>
  <c r="G1055" i="5"/>
  <c r="K1054" i="5"/>
  <c r="G1054" i="5"/>
  <c r="K1053" i="5"/>
  <c r="G1053" i="5"/>
  <c r="K1052" i="5"/>
  <c r="G1052" i="5"/>
  <c r="K1051" i="5"/>
  <c r="G1051" i="5"/>
  <c r="C1052" i="5"/>
  <c r="D1052" i="5" s="1"/>
  <c r="C1053" i="5" s="1"/>
  <c r="D1053" i="5" s="1"/>
  <c r="C1054" i="5" s="1"/>
  <c r="D1054" i="5" s="1"/>
  <c r="C1055" i="5" s="1"/>
  <c r="D1055" i="5" s="1"/>
  <c r="C1056" i="5" s="1"/>
  <c r="D1056" i="5" s="1"/>
  <c r="C1057" i="5" s="1"/>
  <c r="D1057" i="5" s="1"/>
  <c r="C1058" i="5" s="1"/>
  <c r="D1058" i="5" s="1"/>
  <c r="C1059" i="5" s="1"/>
  <c r="D1059" i="5" s="1"/>
  <c r="C1060" i="5" s="1"/>
  <c r="D1060" i="5" s="1"/>
  <c r="C1061" i="5" s="1"/>
  <c r="D1061" i="5" s="1"/>
  <c r="C1062" i="5" s="1"/>
  <c r="D1062" i="5" s="1"/>
  <c r="L1041" i="5"/>
  <c r="J1041" i="5"/>
  <c r="I1041" i="5"/>
  <c r="F1041" i="5"/>
  <c r="E1041" i="5"/>
  <c r="K1040" i="5"/>
  <c r="G1040" i="5"/>
  <c r="K1039" i="5"/>
  <c r="G1039" i="5"/>
  <c r="K1038" i="5"/>
  <c r="G1038" i="5"/>
  <c r="K1037" i="5"/>
  <c r="G1037" i="5"/>
  <c r="K1036" i="5"/>
  <c r="G1036" i="5"/>
  <c r="K1035" i="5"/>
  <c r="G1035" i="5"/>
  <c r="K1034" i="5"/>
  <c r="G1034" i="5"/>
  <c r="K1033" i="5"/>
  <c r="G1033" i="5"/>
  <c r="K1032" i="5"/>
  <c r="G1032" i="5"/>
  <c r="K1031" i="5"/>
  <c r="G1031" i="5"/>
  <c r="K1030" i="5"/>
  <c r="G1030" i="5"/>
  <c r="K1029" i="5"/>
  <c r="G1029" i="5"/>
  <c r="D1029" i="5"/>
  <c r="C1030" i="5" s="1"/>
  <c r="D1030" i="5" s="1"/>
  <c r="C1031" i="5" s="1"/>
  <c r="D1031" i="5" s="1"/>
  <c r="C1032" i="5" s="1"/>
  <c r="D1032" i="5" s="1"/>
  <c r="C1033" i="5" s="1"/>
  <c r="D1033" i="5" s="1"/>
  <c r="C1034" i="5" s="1"/>
  <c r="D1034" i="5" s="1"/>
  <c r="C1035" i="5" s="1"/>
  <c r="D1035" i="5" s="1"/>
  <c r="C1036" i="5" s="1"/>
  <c r="D1036" i="5" s="1"/>
  <c r="C1037" i="5" s="1"/>
  <c r="D1037" i="5" s="1"/>
  <c r="C1038" i="5" s="1"/>
  <c r="D1038" i="5" s="1"/>
  <c r="C1039" i="5" s="1"/>
  <c r="D1039" i="5" s="1"/>
  <c r="C1040" i="5" s="1"/>
  <c r="D1040" i="5" s="1"/>
  <c r="L1019" i="5"/>
  <c r="J1019" i="5"/>
  <c r="I1019" i="5"/>
  <c r="F1019" i="5"/>
  <c r="E1019" i="5"/>
  <c r="K1018" i="5"/>
  <c r="G1018" i="5"/>
  <c r="K1017" i="5"/>
  <c r="G1017" i="5"/>
  <c r="K1016" i="5"/>
  <c r="G1016" i="5"/>
  <c r="K1015" i="5"/>
  <c r="G1015" i="5"/>
  <c r="K1014" i="5"/>
  <c r="G1014" i="5"/>
  <c r="K1013" i="5"/>
  <c r="G1013" i="5"/>
  <c r="K1012" i="5"/>
  <c r="G1012" i="5"/>
  <c r="K1011" i="5"/>
  <c r="G1011" i="5"/>
  <c r="K1010" i="5"/>
  <c r="G1010" i="5"/>
  <c r="K1009" i="5"/>
  <c r="G1009" i="5"/>
  <c r="K1008" i="5"/>
  <c r="G1008" i="5"/>
  <c r="K1007" i="5"/>
  <c r="G1007" i="5"/>
  <c r="D1007" i="5"/>
  <c r="C1008" i="5" s="1"/>
  <c r="D1008" i="5" s="1"/>
  <c r="C1009" i="5" s="1"/>
  <c r="D1009" i="5" s="1"/>
  <c r="C1010" i="5" s="1"/>
  <c r="D1010" i="5" s="1"/>
  <c r="C1011" i="5" s="1"/>
  <c r="D1011" i="5" s="1"/>
  <c r="C1012" i="5" s="1"/>
  <c r="D1012" i="5" s="1"/>
  <c r="C1013" i="5" s="1"/>
  <c r="D1013" i="5" s="1"/>
  <c r="C1014" i="5" s="1"/>
  <c r="D1014" i="5" s="1"/>
  <c r="C1015" i="5" s="1"/>
  <c r="D1015" i="5" s="1"/>
  <c r="C1016" i="5" s="1"/>
  <c r="D1016" i="5" s="1"/>
  <c r="C1017" i="5" s="1"/>
  <c r="D1017" i="5" s="1"/>
  <c r="C1018" i="5" s="1"/>
  <c r="D1018" i="5" s="1"/>
  <c r="L997" i="5"/>
  <c r="J997" i="5"/>
  <c r="I997" i="5"/>
  <c r="F997" i="5"/>
  <c r="E997" i="5"/>
  <c r="K996" i="5"/>
  <c r="G996" i="5"/>
  <c r="K995" i="5"/>
  <c r="G995" i="5"/>
  <c r="K994" i="5"/>
  <c r="G994" i="5"/>
  <c r="K993" i="5"/>
  <c r="G993" i="5"/>
  <c r="K992" i="5"/>
  <c r="G992" i="5"/>
  <c r="K991" i="5"/>
  <c r="G991" i="5"/>
  <c r="K990" i="5"/>
  <c r="G990" i="5"/>
  <c r="K989" i="5"/>
  <c r="G989" i="5"/>
  <c r="K988" i="5"/>
  <c r="G988" i="5"/>
  <c r="K987" i="5"/>
  <c r="G987" i="5"/>
  <c r="K986" i="5"/>
  <c r="G986" i="5"/>
  <c r="K985" i="5"/>
  <c r="G985" i="5"/>
  <c r="D985" i="5"/>
  <c r="C986" i="5" s="1"/>
  <c r="D986" i="5" s="1"/>
  <c r="C987" i="5" s="1"/>
  <c r="D987" i="5" s="1"/>
  <c r="C988" i="5" s="1"/>
  <c r="D988" i="5" s="1"/>
  <c r="C989" i="5" s="1"/>
  <c r="D989" i="5" s="1"/>
  <c r="C990" i="5" s="1"/>
  <c r="D990" i="5" s="1"/>
  <c r="C991" i="5" s="1"/>
  <c r="D991" i="5" s="1"/>
  <c r="C992" i="5" s="1"/>
  <c r="D992" i="5" s="1"/>
  <c r="C993" i="5" s="1"/>
  <c r="D993" i="5" s="1"/>
  <c r="C994" i="5" s="1"/>
  <c r="D994" i="5" s="1"/>
  <c r="C995" i="5" s="1"/>
  <c r="D995" i="5" s="1"/>
  <c r="C996" i="5" s="1"/>
  <c r="D996" i="5" s="1"/>
  <c r="L974" i="5"/>
  <c r="J974" i="5"/>
  <c r="I974" i="5"/>
  <c r="F974" i="5"/>
  <c r="E974" i="5"/>
  <c r="K973" i="5"/>
  <c r="G973" i="5"/>
  <c r="K972" i="5"/>
  <c r="G972" i="5"/>
  <c r="K971" i="5"/>
  <c r="G971" i="5"/>
  <c r="K970" i="5"/>
  <c r="G970" i="5"/>
  <c r="K969" i="5"/>
  <c r="G969" i="5"/>
  <c r="K968" i="5"/>
  <c r="G968" i="5"/>
  <c r="K967" i="5"/>
  <c r="G967" i="5"/>
  <c r="K966" i="5"/>
  <c r="G966" i="5"/>
  <c r="K965" i="5"/>
  <c r="G965" i="5"/>
  <c r="K964" i="5"/>
  <c r="G964" i="5"/>
  <c r="K963" i="5"/>
  <c r="G963" i="5"/>
  <c r="K962" i="5"/>
  <c r="G962" i="5"/>
  <c r="C963" i="5"/>
  <c r="L952" i="5"/>
  <c r="J952" i="5"/>
  <c r="I952" i="5"/>
  <c r="F952" i="5"/>
  <c r="E952" i="5"/>
  <c r="K951" i="5"/>
  <c r="G951" i="5"/>
  <c r="K950" i="5"/>
  <c r="G950" i="5"/>
  <c r="K949" i="5"/>
  <c r="G949" i="5"/>
  <c r="K948" i="5"/>
  <c r="G948" i="5"/>
  <c r="K947" i="5"/>
  <c r="G947" i="5"/>
  <c r="K946" i="5"/>
  <c r="G946" i="5"/>
  <c r="K945" i="5"/>
  <c r="G945" i="5"/>
  <c r="K944" i="5"/>
  <c r="G944" i="5"/>
  <c r="K943" i="5"/>
  <c r="G943" i="5"/>
  <c r="K942" i="5"/>
  <c r="G942" i="5"/>
  <c r="K941" i="5"/>
  <c r="G941" i="5"/>
  <c r="K940" i="5"/>
  <c r="G940" i="5"/>
  <c r="C941" i="5"/>
  <c r="L930" i="5"/>
  <c r="J930" i="5"/>
  <c r="I930" i="5"/>
  <c r="F930" i="5"/>
  <c r="E930" i="5"/>
  <c r="K929" i="5"/>
  <c r="G929" i="5"/>
  <c r="K928" i="5"/>
  <c r="G928" i="5"/>
  <c r="K927" i="5"/>
  <c r="G927" i="5"/>
  <c r="K926" i="5"/>
  <c r="G926" i="5"/>
  <c r="K925" i="5"/>
  <c r="G925" i="5"/>
  <c r="K924" i="5"/>
  <c r="G924" i="5"/>
  <c r="K923" i="5"/>
  <c r="G923" i="5"/>
  <c r="K922" i="5"/>
  <c r="G922" i="5"/>
  <c r="K921" i="5"/>
  <c r="G921" i="5"/>
  <c r="K920" i="5"/>
  <c r="G920" i="5"/>
  <c r="K919" i="5"/>
  <c r="G919" i="5"/>
  <c r="K918" i="5"/>
  <c r="G918" i="5"/>
  <c r="L908" i="5"/>
  <c r="J908" i="5"/>
  <c r="I908" i="5"/>
  <c r="F908" i="5"/>
  <c r="E908" i="5"/>
  <c r="K907" i="5"/>
  <c r="G907" i="5"/>
  <c r="K906" i="5"/>
  <c r="G906" i="5"/>
  <c r="K905" i="5"/>
  <c r="G905" i="5"/>
  <c r="K904" i="5"/>
  <c r="G904" i="5"/>
  <c r="K903" i="5"/>
  <c r="G903" i="5"/>
  <c r="K902" i="5"/>
  <c r="G902" i="5"/>
  <c r="K901" i="5"/>
  <c r="G901" i="5"/>
  <c r="K900" i="5"/>
  <c r="G900" i="5"/>
  <c r="K899" i="5"/>
  <c r="G899" i="5"/>
  <c r="K898" i="5"/>
  <c r="G898" i="5"/>
  <c r="K897" i="5"/>
  <c r="G897" i="5"/>
  <c r="K896" i="5"/>
  <c r="G896" i="5"/>
  <c r="C897" i="5"/>
  <c r="C898" i="5" s="1"/>
  <c r="D898" i="5" s="1"/>
  <c r="C899" i="5" s="1"/>
  <c r="D899" i="5" s="1"/>
  <c r="C900" i="5" s="1"/>
  <c r="D900" i="5" s="1"/>
  <c r="C901" i="5" s="1"/>
  <c r="D901" i="5" s="1"/>
  <c r="C902" i="5" s="1"/>
  <c r="D902" i="5" s="1"/>
  <c r="C903" i="5" s="1"/>
  <c r="D903" i="5" s="1"/>
  <c r="C904" i="5" s="1"/>
  <c r="D904" i="5" s="1"/>
  <c r="C905" i="5" s="1"/>
  <c r="D905" i="5" s="1"/>
  <c r="C906" i="5" s="1"/>
  <c r="D906" i="5" s="1"/>
  <c r="C907" i="5" s="1"/>
  <c r="D907" i="5" s="1"/>
  <c r="L886" i="5"/>
  <c r="J886" i="5"/>
  <c r="I886" i="5"/>
  <c r="F886" i="5"/>
  <c r="E886" i="5"/>
  <c r="K885" i="5"/>
  <c r="G885" i="5"/>
  <c r="K884" i="5"/>
  <c r="G884" i="5"/>
  <c r="K883" i="5"/>
  <c r="G883" i="5"/>
  <c r="K882" i="5"/>
  <c r="G882" i="5"/>
  <c r="K881" i="5"/>
  <c r="G881" i="5"/>
  <c r="K880" i="5"/>
  <c r="G880" i="5"/>
  <c r="K879" i="5"/>
  <c r="G879" i="5"/>
  <c r="K878" i="5"/>
  <c r="G878" i="5"/>
  <c r="K877" i="5"/>
  <c r="G877" i="5"/>
  <c r="K876" i="5"/>
  <c r="G876" i="5"/>
  <c r="K875" i="5"/>
  <c r="G875" i="5"/>
  <c r="K874" i="5"/>
  <c r="G874" i="5"/>
  <c r="C875" i="5"/>
  <c r="L864" i="5"/>
  <c r="J864" i="5"/>
  <c r="I864" i="5"/>
  <c r="F864" i="5"/>
  <c r="E864" i="5"/>
  <c r="K863" i="5"/>
  <c r="G863" i="5"/>
  <c r="K862" i="5"/>
  <c r="G862" i="5"/>
  <c r="K861" i="5"/>
  <c r="G861" i="5"/>
  <c r="K860" i="5"/>
  <c r="G860" i="5"/>
  <c r="K859" i="5"/>
  <c r="G859" i="5"/>
  <c r="K858" i="5"/>
  <c r="G858" i="5"/>
  <c r="K857" i="5"/>
  <c r="G857" i="5"/>
  <c r="K856" i="5"/>
  <c r="G856" i="5"/>
  <c r="K855" i="5"/>
  <c r="G855" i="5"/>
  <c r="K854" i="5"/>
  <c r="G854" i="5"/>
  <c r="K853" i="5"/>
  <c r="G853" i="5"/>
  <c r="K852" i="5"/>
  <c r="G852" i="5"/>
  <c r="C853" i="5"/>
  <c r="L841" i="5"/>
  <c r="J841" i="5"/>
  <c r="I841" i="5"/>
  <c r="F841" i="5"/>
  <c r="K840" i="5"/>
  <c r="G840" i="5"/>
  <c r="K839" i="5"/>
  <c r="G839" i="5"/>
  <c r="K838" i="5"/>
  <c r="G838" i="5"/>
  <c r="K837" i="5"/>
  <c r="G837" i="5"/>
  <c r="K836" i="5"/>
  <c r="G836" i="5"/>
  <c r="K835" i="5"/>
  <c r="G835" i="5"/>
  <c r="K834" i="5"/>
  <c r="G834" i="5"/>
  <c r="K833" i="5"/>
  <c r="G833" i="5"/>
  <c r="K832" i="5"/>
  <c r="G832" i="5"/>
  <c r="K831" i="5"/>
  <c r="G831" i="5"/>
  <c r="K830" i="5"/>
  <c r="K829" i="5"/>
  <c r="G829" i="5"/>
  <c r="C830" i="5"/>
  <c r="L819" i="5"/>
  <c r="J819" i="5"/>
  <c r="I819" i="5"/>
  <c r="F819" i="5"/>
  <c r="K818" i="5"/>
  <c r="G818" i="5"/>
  <c r="K817" i="5"/>
  <c r="G817" i="5"/>
  <c r="K816" i="5"/>
  <c r="G816" i="5"/>
  <c r="K815" i="5"/>
  <c r="G815" i="5"/>
  <c r="K814" i="5"/>
  <c r="G814" i="5"/>
  <c r="K813" i="5"/>
  <c r="G813" i="5"/>
  <c r="K812" i="5"/>
  <c r="G812" i="5"/>
  <c r="K811" i="5"/>
  <c r="G811" i="5"/>
  <c r="K810" i="5"/>
  <c r="G810" i="5"/>
  <c r="K809" i="5"/>
  <c r="G809" i="5"/>
  <c r="K808" i="5"/>
  <c r="K807" i="5"/>
  <c r="G807" i="5"/>
  <c r="C808" i="5"/>
  <c r="L797" i="5"/>
  <c r="J797" i="5"/>
  <c r="I797" i="5"/>
  <c r="F797" i="5"/>
  <c r="K796" i="5"/>
  <c r="G796" i="5"/>
  <c r="K795" i="5"/>
  <c r="G795" i="5"/>
  <c r="K794" i="5"/>
  <c r="G794" i="5"/>
  <c r="K793" i="5"/>
  <c r="G793" i="5"/>
  <c r="K792" i="5"/>
  <c r="G792" i="5"/>
  <c r="K791" i="5"/>
  <c r="G791" i="5"/>
  <c r="K790" i="5"/>
  <c r="G790" i="5"/>
  <c r="K789" i="5"/>
  <c r="G789" i="5"/>
  <c r="K788" i="5"/>
  <c r="G788" i="5"/>
  <c r="K787" i="5"/>
  <c r="G787" i="5"/>
  <c r="K786" i="5"/>
  <c r="K785" i="5"/>
  <c r="G785" i="5"/>
  <c r="C786" i="5"/>
  <c r="L775" i="5"/>
  <c r="J775" i="5"/>
  <c r="I775" i="5"/>
  <c r="F775" i="5"/>
  <c r="K774" i="5"/>
  <c r="G774" i="5"/>
  <c r="K773" i="5"/>
  <c r="G773" i="5"/>
  <c r="K772" i="5"/>
  <c r="G772" i="5"/>
  <c r="K771" i="5"/>
  <c r="G771" i="5"/>
  <c r="K770" i="5"/>
  <c r="G770" i="5"/>
  <c r="K769" i="5"/>
  <c r="G769" i="5"/>
  <c r="K768" i="5"/>
  <c r="G768" i="5"/>
  <c r="K767" i="5"/>
  <c r="G767" i="5"/>
  <c r="K766" i="5"/>
  <c r="G766" i="5"/>
  <c r="K765" i="5"/>
  <c r="G765" i="5"/>
  <c r="K764" i="5"/>
  <c r="K763" i="5"/>
  <c r="C764" i="5"/>
  <c r="L753" i="5"/>
  <c r="J753" i="5"/>
  <c r="I753" i="5"/>
  <c r="F753" i="5"/>
  <c r="K752" i="5"/>
  <c r="G752" i="5"/>
  <c r="K751" i="5"/>
  <c r="G751" i="5"/>
  <c r="K750" i="5"/>
  <c r="G750" i="5"/>
  <c r="K749" i="5"/>
  <c r="G749" i="5"/>
  <c r="K748" i="5"/>
  <c r="G748" i="5"/>
  <c r="K747" i="5"/>
  <c r="G747" i="5"/>
  <c r="K746" i="5"/>
  <c r="G746" i="5"/>
  <c r="K745" i="5"/>
  <c r="G745" i="5"/>
  <c r="K744" i="5"/>
  <c r="G744" i="5"/>
  <c r="K743" i="5"/>
  <c r="G743" i="5"/>
  <c r="K742" i="5"/>
  <c r="K741" i="5"/>
  <c r="G741" i="5"/>
  <c r="C742" i="5"/>
  <c r="L731" i="5"/>
  <c r="J731" i="5"/>
  <c r="I731" i="5"/>
  <c r="F731" i="5"/>
  <c r="K730" i="5"/>
  <c r="G730" i="5"/>
  <c r="K729" i="5"/>
  <c r="G729" i="5"/>
  <c r="K728" i="5"/>
  <c r="G728" i="5"/>
  <c r="K727" i="5"/>
  <c r="G727" i="5"/>
  <c r="K726" i="5"/>
  <c r="G726" i="5"/>
  <c r="K725" i="5"/>
  <c r="G725" i="5"/>
  <c r="K724" i="5"/>
  <c r="G724" i="5"/>
  <c r="K723" i="5"/>
  <c r="G723" i="5"/>
  <c r="K722" i="5"/>
  <c r="G722" i="5"/>
  <c r="K721" i="5"/>
  <c r="G721" i="5"/>
  <c r="K720" i="5"/>
  <c r="K719" i="5"/>
  <c r="G719" i="5"/>
  <c r="C720" i="5"/>
  <c r="L687" i="5"/>
  <c r="J687" i="5"/>
  <c r="I687" i="5"/>
  <c r="F687" i="5"/>
  <c r="K686" i="5"/>
  <c r="G686" i="5"/>
  <c r="K685" i="5"/>
  <c r="G685" i="5"/>
  <c r="K684" i="5"/>
  <c r="G684" i="5"/>
  <c r="K683" i="5"/>
  <c r="G683" i="5"/>
  <c r="K682" i="5"/>
  <c r="G682" i="5"/>
  <c r="K681" i="5"/>
  <c r="G681" i="5"/>
  <c r="K680" i="5"/>
  <c r="G680" i="5"/>
  <c r="K679" i="5"/>
  <c r="K678" i="5"/>
  <c r="K677" i="5"/>
  <c r="K676" i="5"/>
  <c r="K675" i="5"/>
  <c r="C676" i="5"/>
  <c r="L665" i="5"/>
  <c r="J665" i="5"/>
  <c r="I665" i="5"/>
  <c r="F665" i="5"/>
  <c r="K664" i="5"/>
  <c r="K663" i="5"/>
  <c r="G663" i="5"/>
  <c r="K662" i="5"/>
  <c r="G662" i="5"/>
  <c r="K661" i="5"/>
  <c r="G661" i="5"/>
  <c r="K660" i="5"/>
  <c r="G660" i="5"/>
  <c r="K659" i="5"/>
  <c r="G659" i="5"/>
  <c r="K658" i="5"/>
  <c r="G658" i="5"/>
  <c r="K657" i="5"/>
  <c r="G657" i="5"/>
  <c r="K656" i="5"/>
  <c r="G656" i="5"/>
  <c r="K655" i="5"/>
  <c r="G655" i="5"/>
  <c r="K654" i="5"/>
  <c r="K653" i="5"/>
  <c r="G653" i="5"/>
  <c r="C654" i="5"/>
  <c r="L642" i="5"/>
  <c r="J642" i="5"/>
  <c r="I642" i="5"/>
  <c r="F642" i="5"/>
  <c r="K641" i="5"/>
  <c r="G641" i="5"/>
  <c r="K640" i="5"/>
  <c r="G640" i="5"/>
  <c r="K639" i="5"/>
  <c r="G639" i="5"/>
  <c r="K638" i="5"/>
  <c r="G638" i="5"/>
  <c r="K637" i="5"/>
  <c r="G637" i="5"/>
  <c r="K636" i="5"/>
  <c r="G636" i="5"/>
  <c r="K635" i="5"/>
  <c r="G635" i="5"/>
  <c r="K634" i="5"/>
  <c r="G634" i="5"/>
  <c r="K633" i="5"/>
  <c r="G633" i="5"/>
  <c r="K632" i="5"/>
  <c r="K631" i="5"/>
  <c r="G631" i="5"/>
  <c r="K630" i="5"/>
  <c r="L620" i="5"/>
  <c r="J620" i="5"/>
  <c r="I620" i="5"/>
  <c r="F620" i="5"/>
  <c r="E620" i="5"/>
  <c r="K619" i="5"/>
  <c r="G619" i="5"/>
  <c r="K618" i="5"/>
  <c r="G618" i="5"/>
  <c r="K617" i="5"/>
  <c r="G617" i="5"/>
  <c r="K616" i="5"/>
  <c r="G616" i="5"/>
  <c r="K615" i="5"/>
  <c r="G615" i="5"/>
  <c r="K614" i="5"/>
  <c r="G614" i="5"/>
  <c r="K613" i="5"/>
  <c r="G613" i="5"/>
  <c r="K612" i="5"/>
  <c r="G612" i="5"/>
  <c r="K611" i="5"/>
  <c r="G611" i="5"/>
  <c r="K610" i="5"/>
  <c r="G610" i="5"/>
  <c r="K609" i="5"/>
  <c r="G609" i="5"/>
  <c r="K608" i="5"/>
  <c r="G608" i="5"/>
  <c r="L596" i="5"/>
  <c r="J596" i="5"/>
  <c r="I596" i="5"/>
  <c r="F596" i="5"/>
  <c r="K595" i="5"/>
  <c r="G595" i="5"/>
  <c r="K594" i="5"/>
  <c r="G594" i="5"/>
  <c r="K593" i="5"/>
  <c r="G593" i="5"/>
  <c r="K592" i="5"/>
  <c r="G592" i="5"/>
  <c r="K591" i="5"/>
  <c r="G591" i="5"/>
  <c r="K590" i="5"/>
  <c r="G590" i="5"/>
  <c r="K589" i="5"/>
  <c r="G589" i="5"/>
  <c r="K588" i="5"/>
  <c r="G588" i="5"/>
  <c r="K587" i="5"/>
  <c r="G587" i="5"/>
  <c r="K586" i="5"/>
  <c r="G586" i="5"/>
  <c r="K585" i="5"/>
  <c r="G585" i="5"/>
  <c r="K584" i="5"/>
  <c r="L574" i="5"/>
  <c r="J574" i="5"/>
  <c r="I574" i="5"/>
  <c r="F574" i="5"/>
  <c r="G573" i="5"/>
  <c r="G572" i="5"/>
  <c r="G571" i="5"/>
  <c r="G570" i="5"/>
  <c r="G569" i="5"/>
  <c r="K568" i="5"/>
  <c r="G568" i="5"/>
  <c r="K567" i="5"/>
  <c r="G567" i="5"/>
  <c r="K566" i="5"/>
  <c r="G566" i="5"/>
  <c r="K565" i="5"/>
  <c r="G565" i="5"/>
  <c r="K564" i="5"/>
  <c r="G564" i="5"/>
  <c r="K563" i="5"/>
  <c r="G563" i="5"/>
  <c r="K562" i="5"/>
  <c r="L552" i="5"/>
  <c r="J552" i="5"/>
  <c r="I552" i="5"/>
  <c r="F552" i="5"/>
  <c r="E552" i="5"/>
  <c r="K551" i="5"/>
  <c r="G551" i="5"/>
  <c r="K550" i="5"/>
  <c r="G550" i="5"/>
  <c r="K549" i="5"/>
  <c r="G549" i="5"/>
  <c r="K548" i="5"/>
  <c r="G548" i="5"/>
  <c r="K547" i="5"/>
  <c r="G547" i="5"/>
  <c r="K546" i="5"/>
  <c r="G546" i="5"/>
  <c r="K545" i="5"/>
  <c r="G545" i="5"/>
  <c r="K544" i="5"/>
  <c r="G544" i="5"/>
  <c r="K543" i="5"/>
  <c r="G543" i="5"/>
  <c r="K542" i="5"/>
  <c r="G542" i="5"/>
  <c r="K541" i="5"/>
  <c r="G541" i="5"/>
  <c r="K540" i="5"/>
  <c r="G540" i="5"/>
  <c r="L530" i="5"/>
  <c r="J530" i="5"/>
  <c r="I530" i="5"/>
  <c r="F530" i="5"/>
  <c r="E530" i="5"/>
  <c r="K529" i="5"/>
  <c r="G529" i="5"/>
  <c r="K528" i="5"/>
  <c r="G528" i="5"/>
  <c r="K527" i="5"/>
  <c r="G527" i="5"/>
  <c r="K526" i="5"/>
  <c r="G526" i="5"/>
  <c r="K525" i="5"/>
  <c r="G525" i="5"/>
  <c r="K524" i="5"/>
  <c r="G524" i="5"/>
  <c r="K523" i="5"/>
  <c r="G523" i="5"/>
  <c r="K522" i="5"/>
  <c r="G522" i="5"/>
  <c r="K521" i="5"/>
  <c r="G521" i="5"/>
  <c r="K520" i="5"/>
  <c r="G520" i="5"/>
  <c r="K519" i="5"/>
  <c r="G519" i="5"/>
  <c r="K518" i="5"/>
  <c r="G518" i="5"/>
  <c r="L508" i="5"/>
  <c r="J508" i="5"/>
  <c r="I508" i="5"/>
  <c r="F508" i="5"/>
  <c r="E508" i="5"/>
  <c r="K507" i="5"/>
  <c r="G507" i="5"/>
  <c r="K506" i="5"/>
  <c r="G506" i="5"/>
  <c r="K505" i="5"/>
  <c r="G505" i="5"/>
  <c r="K504" i="5"/>
  <c r="G504" i="5"/>
  <c r="K503" i="5"/>
  <c r="G503" i="5"/>
  <c r="K502" i="5"/>
  <c r="G502" i="5"/>
  <c r="K501" i="5"/>
  <c r="G501" i="5"/>
  <c r="K500" i="5"/>
  <c r="G500" i="5"/>
  <c r="K499" i="5"/>
  <c r="G499" i="5"/>
  <c r="G498" i="5"/>
  <c r="K497" i="5"/>
  <c r="G497" i="5"/>
  <c r="K496" i="5"/>
  <c r="G496" i="5"/>
  <c r="L486" i="5"/>
  <c r="J486" i="5"/>
  <c r="I486" i="5"/>
  <c r="F486" i="5"/>
  <c r="G485" i="5"/>
  <c r="G484" i="5"/>
  <c r="G483" i="5"/>
  <c r="G482" i="5"/>
  <c r="G481" i="5"/>
  <c r="G480" i="5"/>
  <c r="G479" i="5"/>
  <c r="G478" i="5"/>
  <c r="G477" i="5"/>
  <c r="G476" i="5"/>
  <c r="K475" i="5"/>
  <c r="K474" i="5"/>
  <c r="L464" i="5"/>
  <c r="J464" i="5"/>
  <c r="I464" i="5"/>
  <c r="F464" i="5"/>
  <c r="G462" i="5"/>
  <c r="G461" i="5"/>
  <c r="G460" i="5"/>
  <c r="G459" i="5"/>
  <c r="G458" i="5"/>
  <c r="G457" i="5"/>
  <c r="G456" i="5"/>
  <c r="G455" i="5"/>
  <c r="G454" i="5"/>
  <c r="G452" i="5"/>
  <c r="C453" i="5"/>
  <c r="L442" i="5"/>
  <c r="J442" i="5"/>
  <c r="I442" i="5"/>
  <c r="F442" i="5"/>
  <c r="G441" i="5"/>
  <c r="G440" i="5"/>
  <c r="G439" i="5"/>
  <c r="G438" i="5"/>
  <c r="G437" i="5"/>
  <c r="G436" i="5"/>
  <c r="G435" i="5"/>
  <c r="G434" i="5"/>
  <c r="G433" i="5"/>
  <c r="G432" i="5"/>
  <c r="G430" i="5"/>
  <c r="C431" i="5"/>
  <c r="L420" i="5"/>
  <c r="J420" i="5"/>
  <c r="I420" i="5"/>
  <c r="F420" i="5"/>
  <c r="G419" i="5"/>
  <c r="G418" i="5"/>
  <c r="G417" i="5"/>
  <c r="G416" i="5"/>
  <c r="G415" i="5"/>
  <c r="G414" i="5"/>
  <c r="G413" i="5"/>
  <c r="G412" i="5"/>
  <c r="G411" i="5"/>
  <c r="G410" i="5"/>
  <c r="G408" i="5"/>
  <c r="C409" i="5"/>
  <c r="L398" i="5"/>
  <c r="J398" i="5"/>
  <c r="I398" i="5"/>
  <c r="F398" i="5"/>
  <c r="G397" i="5"/>
  <c r="G396" i="5"/>
  <c r="G395" i="5"/>
  <c r="G394" i="5"/>
  <c r="G393" i="5"/>
  <c r="G392" i="5"/>
  <c r="G391" i="5"/>
  <c r="G390" i="5"/>
  <c r="G389" i="5"/>
  <c r="G388" i="5"/>
  <c r="G386" i="5"/>
  <c r="C387" i="5"/>
  <c r="L376" i="5"/>
  <c r="J376" i="5"/>
  <c r="I376" i="5"/>
  <c r="F376" i="5"/>
  <c r="G374" i="5"/>
  <c r="G373" i="5"/>
  <c r="G372" i="5"/>
  <c r="G371" i="5"/>
  <c r="G370" i="5"/>
  <c r="G369" i="5"/>
  <c r="G368" i="5"/>
  <c r="G367" i="5"/>
  <c r="G366" i="5"/>
  <c r="G364" i="5"/>
  <c r="C365" i="5"/>
  <c r="L354" i="5"/>
  <c r="J354" i="5"/>
  <c r="I354" i="5"/>
  <c r="F354" i="5"/>
  <c r="K353" i="5"/>
  <c r="K352" i="5"/>
  <c r="G352" i="5"/>
  <c r="K351" i="5"/>
  <c r="G351" i="5"/>
  <c r="K350" i="5"/>
  <c r="G350" i="5"/>
  <c r="K349" i="5"/>
  <c r="G349" i="5"/>
  <c r="K348" i="5"/>
  <c r="G348" i="5"/>
  <c r="K347" i="5"/>
  <c r="G347" i="5"/>
  <c r="K346" i="5"/>
  <c r="G346" i="5"/>
  <c r="K345" i="5"/>
  <c r="G345" i="5"/>
  <c r="K344" i="5"/>
  <c r="G344" i="5"/>
  <c r="K343" i="5"/>
  <c r="G343" i="5"/>
  <c r="K342" i="5"/>
  <c r="C343" i="5"/>
  <c r="D343" i="5" s="1"/>
  <c r="C344" i="5" s="1"/>
  <c r="D344" i="5" s="1"/>
  <c r="C345" i="5" s="1"/>
  <c r="D345" i="5" s="1"/>
  <c r="C346" i="5" s="1"/>
  <c r="D346" i="5" s="1"/>
  <c r="C347" i="5" s="1"/>
  <c r="D347" i="5" s="1"/>
  <c r="C348" i="5" s="1"/>
  <c r="D348" i="5" s="1"/>
  <c r="C349" i="5" s="1"/>
  <c r="D349" i="5" s="1"/>
  <c r="C350" i="5" s="1"/>
  <c r="D350" i="5" s="1"/>
  <c r="C351" i="5" s="1"/>
  <c r="D351" i="5" s="1"/>
  <c r="L332" i="5"/>
  <c r="J332" i="5"/>
  <c r="I332" i="5"/>
  <c r="F332" i="5"/>
  <c r="K331" i="5"/>
  <c r="G330" i="5"/>
  <c r="G329" i="5"/>
  <c r="G328" i="5"/>
  <c r="G327" i="5"/>
  <c r="G326" i="5"/>
  <c r="G325" i="5"/>
  <c r="G324" i="5"/>
  <c r="G323" i="5"/>
  <c r="G322" i="5"/>
  <c r="K320" i="5"/>
  <c r="C321" i="5"/>
  <c r="L288" i="5"/>
  <c r="J288" i="5"/>
  <c r="I288" i="5"/>
  <c r="F288" i="5"/>
  <c r="G286" i="5"/>
  <c r="G285" i="5"/>
  <c r="G284" i="5"/>
  <c r="G283" i="5"/>
  <c r="G282" i="5"/>
  <c r="G281" i="5"/>
  <c r="G280" i="5"/>
  <c r="G279" i="5"/>
  <c r="G278" i="5"/>
  <c r="C277" i="5"/>
  <c r="G276" i="5"/>
  <c r="L266" i="5"/>
  <c r="J266" i="5"/>
  <c r="I266" i="5"/>
  <c r="F266" i="5"/>
  <c r="K265" i="5"/>
  <c r="G264" i="5"/>
  <c r="G263" i="5"/>
  <c r="G262" i="5"/>
  <c r="G261" i="5"/>
  <c r="G260" i="5"/>
  <c r="G259" i="5"/>
  <c r="G258" i="5"/>
  <c r="G257" i="5"/>
  <c r="G256" i="5"/>
  <c r="G254" i="5"/>
  <c r="C255" i="5"/>
  <c r="L244" i="5"/>
  <c r="J244" i="5"/>
  <c r="I244" i="5"/>
  <c r="F244" i="5"/>
  <c r="G243" i="5"/>
  <c r="G242" i="5"/>
  <c r="G241" i="5"/>
  <c r="G240" i="5"/>
  <c r="G239" i="5"/>
  <c r="G238" i="5"/>
  <c r="G237" i="5"/>
  <c r="G236" i="5"/>
  <c r="G235" i="5"/>
  <c r="G234" i="5"/>
  <c r="G232" i="5"/>
  <c r="C233" i="5"/>
  <c r="L222" i="5"/>
  <c r="J222" i="5"/>
  <c r="I222" i="5"/>
  <c r="F222" i="5"/>
  <c r="K221" i="5"/>
  <c r="G221" i="5"/>
  <c r="G220" i="5"/>
  <c r="G219" i="5"/>
  <c r="G218" i="5"/>
  <c r="G217" i="5"/>
  <c r="G216" i="5"/>
  <c r="G215" i="5"/>
  <c r="G214" i="5"/>
  <c r="K213" i="5"/>
  <c r="G213" i="5"/>
  <c r="K212" i="5"/>
  <c r="G212" i="5"/>
  <c r="K211" i="5"/>
  <c r="K210" i="5"/>
  <c r="C211" i="5"/>
  <c r="L200" i="5"/>
  <c r="J200" i="5"/>
  <c r="I200" i="5"/>
  <c r="F200" i="5"/>
  <c r="K199" i="5"/>
  <c r="G199" i="5"/>
  <c r="K198" i="5"/>
  <c r="G198" i="5"/>
  <c r="K197" i="5"/>
  <c r="G197" i="5"/>
  <c r="K196" i="5"/>
  <c r="G196" i="5"/>
  <c r="G195" i="5"/>
  <c r="G194" i="5"/>
  <c r="G193" i="5"/>
  <c r="G192" i="5"/>
  <c r="K191" i="5"/>
  <c r="G191" i="5"/>
  <c r="K190" i="5"/>
  <c r="G190" i="5"/>
  <c r="K189" i="5"/>
  <c r="K188" i="5"/>
  <c r="G188" i="5"/>
  <c r="C189" i="5"/>
  <c r="D189" i="5" s="1"/>
  <c r="L177" i="5"/>
  <c r="J177" i="5"/>
  <c r="I177" i="5"/>
  <c r="F177" i="5"/>
  <c r="K176" i="5"/>
  <c r="G176" i="5"/>
  <c r="G175" i="5"/>
  <c r="G174" i="5"/>
  <c r="G173" i="5"/>
  <c r="G172" i="5"/>
  <c r="G171" i="5"/>
  <c r="G170" i="5"/>
  <c r="G169" i="5"/>
  <c r="G168" i="5"/>
  <c r="G167" i="5"/>
  <c r="K165" i="5"/>
  <c r="G165" i="5"/>
  <c r="C166" i="5"/>
  <c r="L154" i="5"/>
  <c r="J154" i="5"/>
  <c r="I154" i="5"/>
  <c r="F154" i="5"/>
  <c r="K153" i="5"/>
  <c r="G153" i="5"/>
  <c r="K152" i="5"/>
  <c r="G152" i="5"/>
  <c r="G151" i="5"/>
  <c r="G150" i="5"/>
  <c r="G149" i="5"/>
  <c r="G148" i="5"/>
  <c r="G147" i="5"/>
  <c r="G146" i="5"/>
  <c r="G145" i="5"/>
  <c r="G144" i="5"/>
  <c r="K142" i="5"/>
  <c r="G142" i="5"/>
  <c r="C143" i="5"/>
  <c r="C144" i="5" s="1"/>
  <c r="C145" i="5" s="1"/>
  <c r="D145" i="5" s="1"/>
  <c r="C146" i="5" s="1"/>
  <c r="D146" i="5" s="1"/>
  <c r="C147" i="5" s="1"/>
  <c r="D147" i="5" s="1"/>
  <c r="C148" i="5" s="1"/>
  <c r="D148" i="5" s="1"/>
  <c r="C149" i="5" s="1"/>
  <c r="D149" i="5" s="1"/>
  <c r="C150" i="5" s="1"/>
  <c r="D150" i="5" s="1"/>
  <c r="C151" i="5" s="1"/>
  <c r="D151" i="5" s="1"/>
  <c r="C152" i="5" s="1"/>
  <c r="D152" i="5" s="1"/>
  <c r="C153" i="5" s="1"/>
  <c r="D153" i="5" s="1"/>
  <c r="L132" i="5"/>
  <c r="J132" i="5"/>
  <c r="I132" i="5"/>
  <c r="F132" i="5"/>
  <c r="G131" i="5"/>
  <c r="G130" i="5"/>
  <c r="G129" i="5"/>
  <c r="G128" i="5"/>
  <c r="G127" i="5"/>
  <c r="G126" i="5"/>
  <c r="G125" i="5"/>
  <c r="G124" i="5"/>
  <c r="G123" i="5"/>
  <c r="G122" i="5"/>
  <c r="C121" i="5"/>
  <c r="C122" i="5" s="1"/>
  <c r="C123" i="5" s="1"/>
  <c r="C124" i="5" s="1"/>
  <c r="D124" i="5" s="1"/>
  <c r="C125" i="5" s="1"/>
  <c r="D125" i="5" s="1"/>
  <c r="C126" i="5" s="1"/>
  <c r="D126" i="5" s="1"/>
  <c r="C127" i="5" s="1"/>
  <c r="D127" i="5" s="1"/>
  <c r="C128" i="5" s="1"/>
  <c r="D128" i="5" s="1"/>
  <c r="C129" i="5" s="1"/>
  <c r="D129" i="5" s="1"/>
  <c r="C130" i="5" s="1"/>
  <c r="D130" i="5" s="1"/>
  <c r="C131" i="5" s="1"/>
  <c r="D131" i="5" s="1"/>
  <c r="L110" i="5"/>
  <c r="J110" i="5"/>
  <c r="I110" i="5"/>
  <c r="F110" i="5"/>
  <c r="K109" i="5"/>
  <c r="G109" i="5"/>
  <c r="K108" i="5"/>
  <c r="G108" i="5"/>
  <c r="K107" i="5"/>
  <c r="G107" i="5"/>
  <c r="K106" i="5"/>
  <c r="G106" i="5"/>
  <c r="K105" i="5"/>
  <c r="G105" i="5"/>
  <c r="K104" i="5"/>
  <c r="G104" i="5"/>
  <c r="K103" i="5"/>
  <c r="G103" i="5"/>
  <c r="K102" i="5"/>
  <c r="G102" i="5"/>
  <c r="K101" i="5"/>
  <c r="G101" i="5"/>
  <c r="K100" i="5"/>
  <c r="G100" i="5"/>
  <c r="K99" i="5"/>
  <c r="K98" i="5"/>
  <c r="C99" i="5"/>
  <c r="L88" i="5"/>
  <c r="J88" i="5"/>
  <c r="I88" i="5"/>
  <c r="F88" i="5"/>
  <c r="G87" i="5"/>
  <c r="G86" i="5"/>
  <c r="G85" i="5"/>
  <c r="G84" i="5"/>
  <c r="G83" i="5"/>
  <c r="G82" i="5"/>
  <c r="G81" i="5"/>
  <c r="G80" i="5"/>
  <c r="G79" i="5"/>
  <c r="G76" i="5"/>
  <c r="C77" i="5"/>
  <c r="L66" i="5"/>
  <c r="J66" i="5"/>
  <c r="I66" i="5"/>
  <c r="F66" i="5"/>
  <c r="G65" i="5"/>
  <c r="G64" i="5"/>
  <c r="G63" i="5"/>
  <c r="G62" i="5"/>
  <c r="G61" i="5"/>
  <c r="G60" i="5"/>
  <c r="G59" i="5"/>
  <c r="G58" i="5"/>
  <c r="G57" i="5"/>
  <c r="G56" i="5"/>
  <c r="G54" i="5"/>
  <c r="L44" i="5"/>
  <c r="J44" i="5"/>
  <c r="I44" i="5"/>
  <c r="F44" i="5"/>
  <c r="G43" i="5"/>
  <c r="G42" i="5"/>
  <c r="G40" i="5"/>
  <c r="G39" i="5"/>
  <c r="G38" i="5"/>
  <c r="G37" i="5"/>
  <c r="G36" i="5"/>
  <c r="G35" i="5"/>
  <c r="G34" i="5"/>
  <c r="G32" i="5"/>
  <c r="C34" i="5"/>
  <c r="L22" i="5"/>
  <c r="I22" i="5"/>
  <c r="F22" i="5"/>
  <c r="G10" i="5"/>
  <c r="D99" i="5" l="1"/>
  <c r="C100" i="5" s="1"/>
  <c r="D100" i="5" s="1"/>
  <c r="C101" i="5" s="1"/>
  <c r="D101" i="5" s="1"/>
  <c r="C102" i="5" s="1"/>
  <c r="D211" i="5"/>
  <c r="C212" i="5" s="1"/>
  <c r="D212" i="5" s="1"/>
  <c r="C213" i="5" s="1"/>
  <c r="D233" i="5"/>
  <c r="C234" i="5" s="1"/>
  <c r="D234" i="5" s="1"/>
  <c r="C235" i="5" s="1"/>
  <c r="D235" i="5" s="1"/>
  <c r="C236" i="5" s="1"/>
  <c r="D255" i="5"/>
  <c r="C256" i="5" s="1"/>
  <c r="D256" i="5" s="1"/>
  <c r="C257" i="5" s="1"/>
  <c r="D257" i="5" s="1"/>
  <c r="C258" i="5" s="1"/>
  <c r="D258" i="5" s="1"/>
  <c r="C259" i="5" s="1"/>
  <c r="D259" i="5" s="1"/>
  <c r="C260" i="5" s="1"/>
  <c r="D260" i="5" s="1"/>
  <c r="C261" i="5" s="1"/>
  <c r="D261" i="5" s="1"/>
  <c r="C262" i="5" s="1"/>
  <c r="D262" i="5" s="1"/>
  <c r="C263" i="5" s="1"/>
  <c r="D263" i="5" s="1"/>
  <c r="C264" i="5" s="1"/>
  <c r="D264" i="5" s="1"/>
  <c r="C265" i="5" s="1"/>
  <c r="D941" i="5"/>
  <c r="C942" i="5" s="1"/>
  <c r="D942" i="5" s="1"/>
  <c r="C943" i="5" s="1"/>
  <c r="D943" i="5" s="1"/>
  <c r="C944" i="5" s="1"/>
  <c r="D944" i="5" s="1"/>
  <c r="C945" i="5" s="1"/>
  <c r="D945" i="5" s="1"/>
  <c r="C946" i="5" s="1"/>
  <c r="D946" i="5" s="1"/>
  <c r="C947" i="5" s="1"/>
  <c r="D947" i="5" s="1"/>
  <c r="C948" i="5" s="1"/>
  <c r="D948" i="5" s="1"/>
  <c r="C949" i="5" s="1"/>
  <c r="D949" i="5" s="1"/>
  <c r="C950" i="5" s="1"/>
  <c r="D950" i="5" s="1"/>
  <c r="C951" i="5" s="1"/>
  <c r="D951" i="5" s="1"/>
  <c r="D1074" i="5"/>
  <c r="C1075" i="5" s="1"/>
  <c r="D1075" i="5" s="1"/>
  <c r="C1076" i="5" s="1"/>
  <c r="D1076" i="5" s="1"/>
  <c r="C1077" i="5" s="1"/>
  <c r="D1077" i="5" s="1"/>
  <c r="C1078" i="5" s="1"/>
  <c r="D1078" i="5" s="1"/>
  <c r="C1079" i="5" s="1"/>
  <c r="D1079" i="5" s="1"/>
  <c r="C1080" i="5" s="1"/>
  <c r="D1080" i="5" s="1"/>
  <c r="C1081" i="5" s="1"/>
  <c r="D1081" i="5" s="1"/>
  <c r="C1082" i="5" s="1"/>
  <c r="D1082" i="5" s="1"/>
  <c r="C1083" i="5" s="1"/>
  <c r="D1083" i="5" s="1"/>
  <c r="C1084" i="5" s="1"/>
  <c r="D1084" i="5" s="1"/>
  <c r="D1118" i="5"/>
  <c r="C1119" i="5" s="1"/>
  <c r="D1119" i="5" s="1"/>
  <c r="C1120" i="5" s="1"/>
  <c r="D1120" i="5" s="1"/>
  <c r="C1121" i="5" s="1"/>
  <c r="D1121" i="5" s="1"/>
  <c r="C1122" i="5" s="1"/>
  <c r="D1122" i="5" s="1"/>
  <c r="C1123" i="5" s="1"/>
  <c r="D1123" i="5" s="1"/>
  <c r="C1124" i="5" s="1"/>
  <c r="D1124" i="5" s="1"/>
  <c r="C1125" i="5" s="1"/>
  <c r="D1125" i="5" s="1"/>
  <c r="C1126" i="5" s="1"/>
  <c r="D1126" i="5" s="1"/>
  <c r="C1127" i="5" s="1"/>
  <c r="D1127" i="5" s="1"/>
  <c r="C1128" i="5" s="1"/>
  <c r="D1128" i="5" s="1"/>
  <c r="D1162" i="5"/>
  <c r="C1163" i="5" s="1"/>
  <c r="D1163" i="5" s="1"/>
  <c r="C1164" i="5" s="1"/>
  <c r="D1164" i="5" s="1"/>
  <c r="C1165" i="5" s="1"/>
  <c r="D1165" i="5" s="1"/>
  <c r="C1166" i="5" s="1"/>
  <c r="D1166" i="5" s="1"/>
  <c r="C1167" i="5" s="1"/>
  <c r="D1167" i="5" s="1"/>
  <c r="C1168" i="5" s="1"/>
  <c r="D1168" i="5" s="1"/>
  <c r="C1169" i="5" s="1"/>
  <c r="D1169" i="5" s="1"/>
  <c r="C1170" i="5" s="1"/>
  <c r="D1170" i="5" s="1"/>
  <c r="C1171" i="5" s="1"/>
  <c r="D1171" i="5" s="1"/>
  <c r="C1172" i="5" s="1"/>
  <c r="D1172" i="5" s="1"/>
  <c r="D1294" i="5"/>
  <c r="C1295" i="5" s="1"/>
  <c r="D1295" i="5" s="1"/>
  <c r="C1296" i="5" s="1"/>
  <c r="D1296" i="5" s="1"/>
  <c r="C1297" i="5" s="1"/>
  <c r="D1297" i="5" s="1"/>
  <c r="C1298" i="5" s="1"/>
  <c r="D1298" i="5" s="1"/>
  <c r="C1299" i="5" s="1"/>
  <c r="D1299" i="5" s="1"/>
  <c r="C1300" i="5" s="1"/>
  <c r="D1300" i="5" s="1"/>
  <c r="C1301" i="5" s="1"/>
  <c r="D1301" i="5" s="1"/>
  <c r="C1302" i="5" s="1"/>
  <c r="D1302" i="5" s="1"/>
  <c r="C1303" i="5" s="1"/>
  <c r="D1303" i="5" s="1"/>
  <c r="C1304" i="5" s="1"/>
  <c r="D1304" i="5" s="1"/>
  <c r="D1338" i="5"/>
  <c r="C1339" i="5" s="1"/>
  <c r="D1427" i="5"/>
  <c r="C1428" i="5" s="1"/>
  <c r="D1428" i="5" s="1"/>
  <c r="C1429" i="5" s="1"/>
  <c r="D1429" i="5" s="1"/>
  <c r="C1430" i="5" s="1"/>
  <c r="D1449" i="5"/>
  <c r="C1450" i="5" s="1"/>
  <c r="D1450" i="5" s="1"/>
  <c r="C1451" i="5" s="1"/>
  <c r="D1451" i="5" s="1"/>
  <c r="C1452" i="5" s="1"/>
  <c r="D321" i="5"/>
  <c r="C322" i="5" s="1"/>
  <c r="D322" i="5" s="1"/>
  <c r="C323" i="5" s="1"/>
  <c r="D323" i="5" s="1"/>
  <c r="C324" i="5" s="1"/>
  <c r="D324" i="5" s="1"/>
  <c r="C325" i="5" s="1"/>
  <c r="D325" i="5" s="1"/>
  <c r="C326" i="5" s="1"/>
  <c r="D326" i="5" s="1"/>
  <c r="C327" i="5" s="1"/>
  <c r="D327" i="5" s="1"/>
  <c r="C328" i="5" s="1"/>
  <c r="D328" i="5" s="1"/>
  <c r="C329" i="5" s="1"/>
  <c r="D329" i="5" s="1"/>
  <c r="C330" i="5" s="1"/>
  <c r="D330" i="5" s="1"/>
  <c r="C331" i="5" s="1"/>
  <c r="D654" i="5"/>
  <c r="C655" i="5" s="1"/>
  <c r="D655" i="5" s="1"/>
  <c r="C656" i="5" s="1"/>
  <c r="D656" i="5" s="1"/>
  <c r="C657" i="5" s="1"/>
  <c r="D657" i="5" s="1"/>
  <c r="C658" i="5" s="1"/>
  <c r="D658" i="5" s="1"/>
  <c r="C659" i="5" s="1"/>
  <c r="D659" i="5" s="1"/>
  <c r="C660" i="5" s="1"/>
  <c r="D660" i="5" s="1"/>
  <c r="C661" i="5" s="1"/>
  <c r="D661" i="5" s="1"/>
  <c r="C662" i="5" s="1"/>
  <c r="D662" i="5" s="1"/>
  <c r="C663" i="5" s="1"/>
  <c r="D663" i="5" s="1"/>
  <c r="C664" i="5" s="1"/>
  <c r="D664" i="5" s="1"/>
  <c r="D875" i="5"/>
  <c r="C876" i="5" s="1"/>
  <c r="D876" i="5" s="1"/>
  <c r="C877" i="5" s="1"/>
  <c r="D877" i="5" s="1"/>
  <c r="C878" i="5" s="1"/>
  <c r="D878" i="5" s="1"/>
  <c r="C879" i="5" s="1"/>
  <c r="D879" i="5" s="1"/>
  <c r="C880" i="5" s="1"/>
  <c r="D880" i="5" s="1"/>
  <c r="C881" i="5" s="1"/>
  <c r="D881" i="5" s="1"/>
  <c r="C882" i="5" s="1"/>
  <c r="D882" i="5" s="1"/>
  <c r="C883" i="5" s="1"/>
  <c r="D883" i="5" s="1"/>
  <c r="C884" i="5" s="1"/>
  <c r="D884" i="5" s="1"/>
  <c r="C885" i="5" s="1"/>
  <c r="D885" i="5" s="1"/>
  <c r="D1360" i="5"/>
  <c r="C1361" i="5" s="1"/>
  <c r="D1361" i="5" s="1"/>
  <c r="C1362" i="5" s="1"/>
  <c r="D1362" i="5" s="1"/>
  <c r="C1363" i="5" s="1"/>
  <c r="D166" i="5"/>
  <c r="C167" i="5" s="1"/>
  <c r="D167" i="5" s="1"/>
  <c r="C168" i="5" s="1"/>
  <c r="D168" i="5" s="1"/>
  <c r="C169" i="5" s="1"/>
  <c r="D169" i="5" s="1"/>
  <c r="C170" i="5" s="1"/>
  <c r="D170" i="5" s="1"/>
  <c r="C171" i="5" s="1"/>
  <c r="D171" i="5" s="1"/>
  <c r="C172" i="5" s="1"/>
  <c r="D172" i="5" s="1"/>
  <c r="C173" i="5" s="1"/>
  <c r="D173" i="5" s="1"/>
  <c r="C174" i="5" s="1"/>
  <c r="D174" i="5" s="1"/>
  <c r="C175" i="5" s="1"/>
  <c r="D175" i="5" s="1"/>
  <c r="C176" i="5" s="1"/>
  <c r="D176" i="5" s="1"/>
  <c r="D365" i="5"/>
  <c r="C366" i="5" s="1"/>
  <c r="D366" i="5" s="1"/>
  <c r="C367" i="5" s="1"/>
  <c r="D367" i="5" s="1"/>
  <c r="C368" i="5" s="1"/>
  <c r="D368" i="5" s="1"/>
  <c r="C369" i="5" s="1"/>
  <c r="D369" i="5" s="1"/>
  <c r="C370" i="5" s="1"/>
  <c r="D370" i="5" s="1"/>
  <c r="C371" i="5" s="1"/>
  <c r="D371" i="5" s="1"/>
  <c r="C372" i="5" s="1"/>
  <c r="D372" i="5" s="1"/>
  <c r="C373" i="5" s="1"/>
  <c r="D373" i="5" s="1"/>
  <c r="C374" i="5" s="1"/>
  <c r="D374" i="5" s="1"/>
  <c r="C375" i="5" s="1"/>
  <c r="D676" i="5"/>
  <c r="C677" i="5" s="1"/>
  <c r="D677" i="5" s="1"/>
  <c r="C678" i="5" s="1"/>
  <c r="D678" i="5" s="1"/>
  <c r="C679" i="5" s="1"/>
  <c r="D679" i="5" s="1"/>
  <c r="C680" i="5" s="1"/>
  <c r="D680" i="5" s="1"/>
  <c r="C681" i="5" s="1"/>
  <c r="D681" i="5" s="1"/>
  <c r="C682" i="5" s="1"/>
  <c r="D682" i="5" s="1"/>
  <c r="C683" i="5" s="1"/>
  <c r="D683" i="5" s="1"/>
  <c r="C684" i="5" s="1"/>
  <c r="D684" i="5" s="1"/>
  <c r="C685" i="5" s="1"/>
  <c r="D685" i="5" s="1"/>
  <c r="C686" i="5" s="1"/>
  <c r="D686" i="5" s="1"/>
  <c r="D720" i="5"/>
  <c r="C721" i="5" s="1"/>
  <c r="D721" i="5" s="1"/>
  <c r="C722" i="5" s="1"/>
  <c r="D722" i="5" s="1"/>
  <c r="C723" i="5" s="1"/>
  <c r="D723" i="5" s="1"/>
  <c r="C724" i="5" s="1"/>
  <c r="D724" i="5" s="1"/>
  <c r="C725" i="5" s="1"/>
  <c r="D725" i="5" s="1"/>
  <c r="C726" i="5" s="1"/>
  <c r="D726" i="5" s="1"/>
  <c r="C727" i="5" s="1"/>
  <c r="D727" i="5" s="1"/>
  <c r="C728" i="5" s="1"/>
  <c r="D728" i="5" s="1"/>
  <c r="C729" i="5" s="1"/>
  <c r="D729" i="5" s="1"/>
  <c r="C730" i="5" s="1"/>
  <c r="D730" i="5" s="1"/>
  <c r="D742" i="5"/>
  <c r="C743" i="5" s="1"/>
  <c r="D743" i="5" s="1"/>
  <c r="C744" i="5" s="1"/>
  <c r="D764" i="5"/>
  <c r="C765" i="5" s="1"/>
  <c r="D765" i="5" s="1"/>
  <c r="C766" i="5" s="1"/>
  <c r="D766" i="5" s="1"/>
  <c r="C767" i="5" s="1"/>
  <c r="D767" i="5" s="1"/>
  <c r="C768" i="5" s="1"/>
  <c r="D768" i="5" s="1"/>
  <c r="C769" i="5" s="1"/>
  <c r="D769" i="5" s="1"/>
  <c r="C770" i="5" s="1"/>
  <c r="D770" i="5" s="1"/>
  <c r="C771" i="5" s="1"/>
  <c r="D771" i="5" s="1"/>
  <c r="C772" i="5" s="1"/>
  <c r="D772" i="5" s="1"/>
  <c r="C773" i="5" s="1"/>
  <c r="D773" i="5" s="1"/>
  <c r="C774" i="5" s="1"/>
  <c r="D774" i="5" s="1"/>
  <c r="D963" i="5"/>
  <c r="C964" i="5" s="1"/>
  <c r="D964" i="5" s="1"/>
  <c r="C965" i="5" s="1"/>
  <c r="D965" i="5" s="1"/>
  <c r="C966" i="5" s="1"/>
  <c r="D966" i="5" s="1"/>
  <c r="C967" i="5" s="1"/>
  <c r="D967" i="5" s="1"/>
  <c r="C968" i="5" s="1"/>
  <c r="D968" i="5" s="1"/>
  <c r="C969" i="5" s="1"/>
  <c r="D969" i="5" s="1"/>
  <c r="C970" i="5" s="1"/>
  <c r="D970" i="5" s="1"/>
  <c r="C971" i="5" s="1"/>
  <c r="D971" i="5" s="1"/>
  <c r="C972" i="5" s="1"/>
  <c r="D972" i="5" s="1"/>
  <c r="C973" i="5" s="1"/>
  <c r="D973" i="5" s="1"/>
  <c r="D1096" i="5"/>
  <c r="C1097" i="5" s="1"/>
  <c r="D1097" i="5" s="1"/>
  <c r="C1098" i="5" s="1"/>
  <c r="D1098" i="5" s="1"/>
  <c r="C1099" i="5" s="1"/>
  <c r="D1099" i="5" s="1"/>
  <c r="C1100" i="5" s="1"/>
  <c r="D1100" i="5" s="1"/>
  <c r="C1101" i="5" s="1"/>
  <c r="D1101" i="5" s="1"/>
  <c r="C1102" i="5" s="1"/>
  <c r="D1102" i="5" s="1"/>
  <c r="C1103" i="5" s="1"/>
  <c r="D1103" i="5" s="1"/>
  <c r="C1104" i="5" s="1"/>
  <c r="D1104" i="5" s="1"/>
  <c r="C1105" i="5" s="1"/>
  <c r="D1105" i="5" s="1"/>
  <c r="C1106" i="5" s="1"/>
  <c r="D1106" i="5" s="1"/>
  <c r="D1272" i="5"/>
  <c r="C1273" i="5" s="1"/>
  <c r="D1273" i="5" s="1"/>
  <c r="C1274" i="5" s="1"/>
  <c r="D1274" i="5" s="1"/>
  <c r="C1275" i="5" s="1"/>
  <c r="D1275" i="5" s="1"/>
  <c r="C1276" i="5" s="1"/>
  <c r="D1276" i="5" s="1"/>
  <c r="C1277" i="5" s="1"/>
  <c r="D1277" i="5" s="1"/>
  <c r="C1278" i="5" s="1"/>
  <c r="D1278" i="5" s="1"/>
  <c r="C1279" i="5" s="1"/>
  <c r="D1279" i="5" s="1"/>
  <c r="C1280" i="5" s="1"/>
  <c r="D1280" i="5" s="1"/>
  <c r="C1281" i="5" s="1"/>
  <c r="D1281" i="5" s="1"/>
  <c r="C1282" i="5" s="1"/>
  <c r="D1282" i="5" s="1"/>
  <c r="D77" i="5"/>
  <c r="C78" i="5" s="1"/>
  <c r="D78" i="5" s="1"/>
  <c r="D277" i="5"/>
  <c r="C278" i="5" s="1"/>
  <c r="D278" i="5" s="1"/>
  <c r="C279" i="5" s="1"/>
  <c r="D279" i="5" s="1"/>
  <c r="C280" i="5" s="1"/>
  <c r="D280" i="5" s="1"/>
  <c r="C281" i="5" s="1"/>
  <c r="D281" i="5" s="1"/>
  <c r="C282" i="5" s="1"/>
  <c r="D282" i="5" s="1"/>
  <c r="C283" i="5" s="1"/>
  <c r="D283" i="5" s="1"/>
  <c r="C284" i="5" s="1"/>
  <c r="D284" i="5" s="1"/>
  <c r="C285" i="5" s="1"/>
  <c r="D285" i="5" s="1"/>
  <c r="C286" i="5" s="1"/>
  <c r="D286" i="5" s="1"/>
  <c r="C287" i="5" s="1"/>
  <c r="D387" i="5"/>
  <c r="C388" i="5" s="1"/>
  <c r="D409" i="5"/>
  <c r="C410" i="5" s="1"/>
  <c r="D410" i="5" s="1"/>
  <c r="C411" i="5" s="1"/>
  <c r="D411" i="5" s="1"/>
  <c r="C412" i="5" s="1"/>
  <c r="D412" i="5" s="1"/>
  <c r="C413" i="5" s="1"/>
  <c r="D413" i="5" s="1"/>
  <c r="C414" i="5" s="1"/>
  <c r="D414" i="5" s="1"/>
  <c r="C415" i="5" s="1"/>
  <c r="D415" i="5" s="1"/>
  <c r="C416" i="5" s="1"/>
  <c r="D416" i="5" s="1"/>
  <c r="C417" i="5" s="1"/>
  <c r="D417" i="5" s="1"/>
  <c r="C418" i="5" s="1"/>
  <c r="D418" i="5" s="1"/>
  <c r="C419" i="5" s="1"/>
  <c r="D419" i="5" s="1"/>
  <c r="D431" i="5"/>
  <c r="C432" i="5" s="1"/>
  <c r="D432" i="5" s="1"/>
  <c r="C433" i="5" s="1"/>
  <c r="D433" i="5" s="1"/>
  <c r="C434" i="5" s="1"/>
  <c r="D434" i="5" s="1"/>
  <c r="C435" i="5" s="1"/>
  <c r="D435" i="5" s="1"/>
  <c r="C436" i="5" s="1"/>
  <c r="D436" i="5" s="1"/>
  <c r="C437" i="5" s="1"/>
  <c r="D437" i="5" s="1"/>
  <c r="C438" i="5" s="1"/>
  <c r="D438" i="5" s="1"/>
  <c r="C439" i="5" s="1"/>
  <c r="D439" i="5" s="1"/>
  <c r="C440" i="5" s="1"/>
  <c r="D440" i="5" s="1"/>
  <c r="C441" i="5" s="1"/>
  <c r="D441" i="5" s="1"/>
  <c r="D453" i="5"/>
  <c r="C454" i="5" s="1"/>
  <c r="D454" i="5" s="1"/>
  <c r="C455" i="5" s="1"/>
  <c r="D455" i="5" s="1"/>
  <c r="C456" i="5" s="1"/>
  <c r="D456" i="5" s="1"/>
  <c r="C457" i="5" s="1"/>
  <c r="D457" i="5" s="1"/>
  <c r="C458" i="5" s="1"/>
  <c r="D458" i="5" s="1"/>
  <c r="C459" i="5" s="1"/>
  <c r="D459" i="5" s="1"/>
  <c r="C460" i="5" s="1"/>
  <c r="D460" i="5" s="1"/>
  <c r="C461" i="5" s="1"/>
  <c r="D461" i="5" s="1"/>
  <c r="C462" i="5" s="1"/>
  <c r="D462" i="5" s="1"/>
  <c r="C463" i="5" s="1"/>
  <c r="D786" i="5"/>
  <c r="C787" i="5" s="1"/>
  <c r="D787" i="5" s="1"/>
  <c r="C788" i="5" s="1"/>
  <c r="D788" i="5" s="1"/>
  <c r="C789" i="5" s="1"/>
  <c r="D789" i="5" s="1"/>
  <c r="C790" i="5" s="1"/>
  <c r="D790" i="5" s="1"/>
  <c r="C791" i="5" s="1"/>
  <c r="D791" i="5" s="1"/>
  <c r="C792" i="5" s="1"/>
  <c r="D792" i="5" s="1"/>
  <c r="C793" i="5" s="1"/>
  <c r="D793" i="5" s="1"/>
  <c r="C794" i="5" s="1"/>
  <c r="D794" i="5" s="1"/>
  <c r="C795" i="5" s="1"/>
  <c r="D795" i="5" s="1"/>
  <c r="C796" i="5" s="1"/>
  <c r="D796" i="5" s="1"/>
  <c r="D808" i="5"/>
  <c r="C809" i="5" s="1"/>
  <c r="D809" i="5" s="1"/>
  <c r="C810" i="5" s="1"/>
  <c r="D810" i="5" s="1"/>
  <c r="C811" i="5" s="1"/>
  <c r="D811" i="5" s="1"/>
  <c r="C812" i="5" s="1"/>
  <c r="D812" i="5" s="1"/>
  <c r="C813" i="5" s="1"/>
  <c r="D813" i="5" s="1"/>
  <c r="C814" i="5" s="1"/>
  <c r="D814" i="5" s="1"/>
  <c r="C815" i="5" s="1"/>
  <c r="D815" i="5" s="1"/>
  <c r="C816" i="5" s="1"/>
  <c r="D816" i="5" s="1"/>
  <c r="C817" i="5" s="1"/>
  <c r="D817" i="5" s="1"/>
  <c r="C818" i="5" s="1"/>
  <c r="D818" i="5" s="1"/>
  <c r="D830" i="5"/>
  <c r="C831" i="5" s="1"/>
  <c r="D831" i="5" s="1"/>
  <c r="C832" i="5" s="1"/>
  <c r="D832" i="5" s="1"/>
  <c r="C833" i="5" s="1"/>
  <c r="D833" i="5" s="1"/>
  <c r="C834" i="5" s="1"/>
  <c r="D834" i="5" s="1"/>
  <c r="C835" i="5" s="1"/>
  <c r="D835" i="5" s="1"/>
  <c r="C836" i="5" s="1"/>
  <c r="D836" i="5" s="1"/>
  <c r="C837" i="5" s="1"/>
  <c r="D837" i="5" s="1"/>
  <c r="C838" i="5" s="1"/>
  <c r="D838" i="5" s="1"/>
  <c r="C839" i="5" s="1"/>
  <c r="D839" i="5" s="1"/>
  <c r="C840" i="5" s="1"/>
  <c r="D840" i="5" s="1"/>
  <c r="D853" i="5"/>
  <c r="C854" i="5" s="1"/>
  <c r="D1385" i="5"/>
  <c r="C1386" i="5" s="1"/>
  <c r="D34" i="5"/>
  <c r="C35" i="5" s="1"/>
  <c r="D1406" i="5"/>
  <c r="C1407" i="5" s="1"/>
  <c r="D1140" i="5"/>
  <c r="C1141" i="5" s="1"/>
  <c r="D1141" i="5" s="1"/>
  <c r="C1142" i="5" s="1"/>
  <c r="D1142" i="5" s="1"/>
  <c r="C1143" i="5" s="1"/>
  <c r="D1143" i="5" s="1"/>
  <c r="C1144" i="5" s="1"/>
  <c r="D1144" i="5" s="1"/>
  <c r="C1145" i="5" s="1"/>
  <c r="D1145" i="5" s="1"/>
  <c r="C1146" i="5" s="1"/>
  <c r="D1146" i="5" s="1"/>
  <c r="C1147" i="5" s="1"/>
  <c r="D1147" i="5" s="1"/>
  <c r="C1148" i="5" s="1"/>
  <c r="D1148" i="5" s="1"/>
  <c r="C1149" i="5" s="1"/>
  <c r="D1149" i="5" s="1"/>
  <c r="C1150" i="5" s="1"/>
  <c r="D1150" i="5" s="1"/>
  <c r="K508" i="5"/>
  <c r="C12" i="5"/>
  <c r="D12" i="5" s="1"/>
  <c r="G11" i="5"/>
  <c r="K596" i="5"/>
  <c r="K1217" i="5"/>
  <c r="G255" i="5"/>
  <c r="G321" i="5"/>
  <c r="G365" i="5"/>
  <c r="G453" i="5"/>
  <c r="G830" i="5"/>
  <c r="G33" i="5"/>
  <c r="G77" i="5"/>
  <c r="G277" i="5"/>
  <c r="K200" i="5"/>
  <c r="G654" i="5"/>
  <c r="G764" i="5"/>
  <c r="K1151" i="5"/>
  <c r="K1371" i="5"/>
  <c r="K222" i="5"/>
  <c r="K952" i="5"/>
  <c r="G1371" i="5"/>
  <c r="C498" i="5"/>
  <c r="C520" i="5"/>
  <c r="C542" i="5"/>
  <c r="C610" i="5"/>
  <c r="D610" i="5" s="1"/>
  <c r="C611" i="5" s="1"/>
  <c r="D611" i="5" s="1"/>
  <c r="C612" i="5" s="1"/>
  <c r="D612" i="5" s="1"/>
  <c r="C613" i="5" s="1"/>
  <c r="D613" i="5" s="1"/>
  <c r="C614" i="5" s="1"/>
  <c r="D614" i="5" s="1"/>
  <c r="C615" i="5" s="1"/>
  <c r="D615" i="5" s="1"/>
  <c r="C616" i="5" s="1"/>
  <c r="D616" i="5" s="1"/>
  <c r="C617" i="5" s="1"/>
  <c r="D617" i="5" s="1"/>
  <c r="C618" i="5" s="1"/>
  <c r="D618" i="5" s="1"/>
  <c r="C619" i="5" s="1"/>
  <c r="D619" i="5" s="1"/>
  <c r="G763" i="5"/>
  <c r="K420" i="5"/>
  <c r="K1019" i="5"/>
  <c r="K1173" i="5"/>
  <c r="K1261" i="5"/>
  <c r="K997" i="5"/>
  <c r="K1041" i="5"/>
  <c r="K132" i="5"/>
  <c r="K552" i="5"/>
  <c r="K974" i="5"/>
  <c r="G997" i="5"/>
  <c r="K1085" i="5"/>
  <c r="K1107" i="5"/>
  <c r="K1305" i="5"/>
  <c r="K1327" i="5"/>
  <c r="K332" i="5"/>
  <c r="K354" i="5"/>
  <c r="K1063" i="5"/>
  <c r="K1283" i="5"/>
  <c r="G1041" i="5"/>
  <c r="K1129" i="5"/>
  <c r="K464" i="5"/>
  <c r="K442" i="5"/>
  <c r="K244" i="5"/>
  <c r="K110" i="5"/>
  <c r="K177" i="5"/>
  <c r="K288" i="5"/>
  <c r="K642" i="5"/>
  <c r="K665" i="5"/>
  <c r="K687" i="5"/>
  <c r="K775" i="5"/>
  <c r="K797" i="5"/>
  <c r="K864" i="5"/>
  <c r="G1063" i="5"/>
  <c r="G1283" i="5"/>
  <c r="G1305" i="5"/>
  <c r="K1349" i="5"/>
  <c r="K266" i="5"/>
  <c r="C352" i="5"/>
  <c r="D352" i="5" s="1"/>
  <c r="C353" i="5" s="1"/>
  <c r="K154" i="5"/>
  <c r="K376" i="5"/>
  <c r="K398" i="5"/>
  <c r="K486" i="5"/>
  <c r="K620" i="5"/>
  <c r="K731" i="5"/>
  <c r="K753" i="5"/>
  <c r="K819" i="5"/>
  <c r="K841" i="5"/>
  <c r="K886" i="5"/>
  <c r="K908" i="5"/>
  <c r="G930" i="5"/>
  <c r="G1019" i="5"/>
  <c r="G1107" i="5"/>
  <c r="G1217" i="5"/>
  <c r="K88" i="5"/>
  <c r="K66" i="5"/>
  <c r="K44" i="5"/>
  <c r="G1349" i="5"/>
  <c r="G1327" i="5"/>
  <c r="G1151" i="5"/>
  <c r="G886" i="5"/>
  <c r="G620" i="5"/>
  <c r="G552" i="5"/>
  <c r="G530" i="5"/>
  <c r="G508" i="5"/>
  <c r="K930" i="5"/>
  <c r="G1261" i="5"/>
  <c r="G1173" i="5"/>
  <c r="G1129" i="5"/>
  <c r="G1085" i="5"/>
  <c r="G974" i="5"/>
  <c r="G952" i="5"/>
  <c r="G908" i="5"/>
  <c r="G864" i="5"/>
  <c r="G41" i="5"/>
  <c r="K530" i="5"/>
  <c r="K574" i="5"/>
  <c r="D388" i="5" l="1"/>
  <c r="C389" i="5" s="1"/>
  <c r="D389" i="5" s="1"/>
  <c r="C390" i="5" s="1"/>
  <c r="D390" i="5" s="1"/>
  <c r="C391" i="5" s="1"/>
  <c r="D391" i="5" s="1"/>
  <c r="C392" i="5" s="1"/>
  <c r="D392" i="5" s="1"/>
  <c r="C393" i="5" s="1"/>
  <c r="D393" i="5" s="1"/>
  <c r="C394" i="5" s="1"/>
  <c r="D394" i="5" s="1"/>
  <c r="C395" i="5" s="1"/>
  <c r="D395" i="5" s="1"/>
  <c r="C396" i="5" s="1"/>
  <c r="D396" i="5" s="1"/>
  <c r="C397" i="5" s="1"/>
  <c r="D397" i="5" s="1"/>
  <c r="D1339" i="5"/>
  <c r="C1340" i="5" s="1"/>
  <c r="D1340" i="5" s="1"/>
  <c r="C1341" i="5" s="1"/>
  <c r="D1341" i="5" s="1"/>
  <c r="C1342" i="5" s="1"/>
  <c r="D1342" i="5" s="1"/>
  <c r="C1343" i="5" s="1"/>
  <c r="D1343" i="5" s="1"/>
  <c r="C1344" i="5" s="1"/>
  <c r="D1344" i="5" s="1"/>
  <c r="C1345" i="5" s="1"/>
  <c r="D1345" i="5" s="1"/>
  <c r="C1346" i="5" s="1"/>
  <c r="D1346" i="5" s="1"/>
  <c r="C1347" i="5" s="1"/>
  <c r="D1347" i="5" s="1"/>
  <c r="C1348" i="5" s="1"/>
  <c r="D1348" i="5" s="1"/>
  <c r="D520" i="5"/>
  <c r="C521" i="5" s="1"/>
  <c r="D521" i="5" s="1"/>
  <c r="C522" i="5" s="1"/>
  <c r="D522" i="5" s="1"/>
  <c r="C523" i="5" s="1"/>
  <c r="D523" i="5" s="1"/>
  <c r="C524" i="5" s="1"/>
  <c r="D524" i="5" s="1"/>
  <c r="C525" i="5" s="1"/>
  <c r="D525" i="5" s="1"/>
  <c r="C526" i="5" s="1"/>
  <c r="D526" i="5" s="1"/>
  <c r="C527" i="5" s="1"/>
  <c r="D527" i="5" s="1"/>
  <c r="C528" i="5" s="1"/>
  <c r="D528" i="5" s="1"/>
  <c r="C529" i="5" s="1"/>
  <c r="D529" i="5" s="1"/>
  <c r="D854" i="5"/>
  <c r="C855" i="5" s="1"/>
  <c r="D855" i="5" s="1"/>
  <c r="C856" i="5" s="1"/>
  <c r="D856" i="5" s="1"/>
  <c r="C857" i="5" s="1"/>
  <c r="D857" i="5" s="1"/>
  <c r="C858" i="5" s="1"/>
  <c r="D858" i="5" s="1"/>
  <c r="C859" i="5" s="1"/>
  <c r="D859" i="5" s="1"/>
  <c r="C860" i="5" s="1"/>
  <c r="D860" i="5" s="1"/>
  <c r="C861" i="5" s="1"/>
  <c r="D861" i="5" s="1"/>
  <c r="C862" i="5" s="1"/>
  <c r="D862" i="5" s="1"/>
  <c r="C863" i="5" s="1"/>
  <c r="D863" i="5" s="1"/>
  <c r="D542" i="5"/>
  <c r="C543" i="5" s="1"/>
  <c r="D543" i="5" s="1"/>
  <c r="C544" i="5" s="1"/>
  <c r="D544" i="5" s="1"/>
  <c r="C545" i="5" s="1"/>
  <c r="D545" i="5" s="1"/>
  <c r="C546" i="5" s="1"/>
  <c r="D546" i="5" s="1"/>
  <c r="C547" i="5" s="1"/>
  <c r="D547" i="5" s="1"/>
  <c r="C548" i="5" s="1"/>
  <c r="D548" i="5" s="1"/>
  <c r="C549" i="5" s="1"/>
  <c r="D549" i="5" s="1"/>
  <c r="C550" i="5" s="1"/>
  <c r="D550" i="5" s="1"/>
  <c r="C551" i="5" s="1"/>
  <c r="D551" i="5" s="1"/>
  <c r="D1386" i="5"/>
  <c r="C1387" i="5" s="1"/>
  <c r="D1387" i="5" s="1"/>
  <c r="C1388" i="5" s="1"/>
  <c r="D1388" i="5" s="1"/>
  <c r="C1389" i="5" s="1"/>
  <c r="D1389" i="5" s="1"/>
  <c r="C1390" i="5" s="1"/>
  <c r="D1390" i="5" s="1"/>
  <c r="C1391" i="5" s="1"/>
  <c r="D1391" i="5" s="1"/>
  <c r="C1392" i="5" s="1"/>
  <c r="D1392" i="5" s="1"/>
  <c r="D1452" i="5"/>
  <c r="C1453" i="5" s="1"/>
  <c r="D1453" i="5" s="1"/>
  <c r="C1454" i="5" s="1"/>
  <c r="D1454" i="5" s="1"/>
  <c r="C1455" i="5" s="1"/>
  <c r="D1455" i="5" s="1"/>
  <c r="C1456" i="5" s="1"/>
  <c r="D1456" i="5" s="1"/>
  <c r="C1457" i="5" s="1"/>
  <c r="D1457" i="5" s="1"/>
  <c r="C1458" i="5" s="1"/>
  <c r="D1458" i="5" s="1"/>
  <c r="D1430" i="5"/>
  <c r="C1431" i="5" s="1"/>
  <c r="D35" i="5"/>
  <c r="C36" i="5" s="1"/>
  <c r="D744" i="5"/>
  <c r="C745" i="5" s="1"/>
  <c r="D745" i="5" s="1"/>
  <c r="C746" i="5" s="1"/>
  <c r="D746" i="5" s="1"/>
  <c r="C747" i="5" s="1"/>
  <c r="D747" i="5" s="1"/>
  <c r="C748" i="5" s="1"/>
  <c r="D748" i="5" s="1"/>
  <c r="C749" i="5" s="1"/>
  <c r="D749" i="5" s="1"/>
  <c r="C750" i="5" s="1"/>
  <c r="D750" i="5" s="1"/>
  <c r="C751" i="5" s="1"/>
  <c r="D751" i="5" s="1"/>
  <c r="C752" i="5" s="1"/>
  <c r="D752" i="5" s="1"/>
  <c r="D1407" i="5"/>
  <c r="C1408" i="5" s="1"/>
  <c r="D1408" i="5" s="1"/>
  <c r="C1409" i="5" s="1"/>
  <c r="D1409" i="5" s="1"/>
  <c r="C1410" i="5" s="1"/>
  <c r="D1410" i="5" s="1"/>
  <c r="C1411" i="5" s="1"/>
  <c r="D1411" i="5" s="1"/>
  <c r="C1412" i="5" s="1"/>
  <c r="D1412" i="5" s="1"/>
  <c r="C1413" i="5" s="1"/>
  <c r="D1413" i="5" s="1"/>
  <c r="C1414" i="5" s="1"/>
  <c r="D1414" i="5" s="1"/>
  <c r="D213" i="5"/>
  <c r="C214" i="5" s="1"/>
  <c r="D498" i="5"/>
  <c r="C499" i="5" s="1"/>
  <c r="D499" i="5" s="1"/>
  <c r="C500" i="5" s="1"/>
  <c r="D500" i="5" s="1"/>
  <c r="C501" i="5" s="1"/>
  <c r="D501" i="5" s="1"/>
  <c r="C502" i="5" s="1"/>
  <c r="D502" i="5" s="1"/>
  <c r="C503" i="5" s="1"/>
  <c r="D503" i="5" s="1"/>
  <c r="C504" i="5" s="1"/>
  <c r="D504" i="5" s="1"/>
  <c r="C505" i="5" s="1"/>
  <c r="D505" i="5" s="1"/>
  <c r="C506" i="5" s="1"/>
  <c r="D506" i="5" s="1"/>
  <c r="C507" i="5" s="1"/>
  <c r="D507" i="5" s="1"/>
  <c r="D1363" i="5"/>
  <c r="C1364" i="5" s="1"/>
  <c r="D1364" i="5" s="1"/>
  <c r="C1365" i="5" s="1"/>
  <c r="D1365" i="5" s="1"/>
  <c r="C1366" i="5" s="1"/>
  <c r="D1366" i="5" s="1"/>
  <c r="D236" i="5"/>
  <c r="C237" i="5" s="1"/>
  <c r="D102" i="5"/>
  <c r="C103" i="5" s="1"/>
  <c r="E841" i="5"/>
  <c r="G841" i="5" s="1"/>
  <c r="E775" i="5"/>
  <c r="G775" i="5" s="1"/>
  <c r="G387" i="5"/>
  <c r="E398" i="5"/>
  <c r="G398" i="5" s="1"/>
  <c r="E244" i="5"/>
  <c r="G244" i="5" s="1"/>
  <c r="G233" i="5"/>
  <c r="G742" i="5"/>
  <c r="E753" i="5"/>
  <c r="G753" i="5" s="1"/>
  <c r="E66" i="5"/>
  <c r="G66" i="5" s="1"/>
  <c r="G55" i="5"/>
  <c r="E44" i="5"/>
  <c r="G44" i="5" s="1"/>
  <c r="G808" i="5"/>
  <c r="E819" i="5"/>
  <c r="G819" i="5" s="1"/>
  <c r="G431" i="5"/>
  <c r="E442" i="5"/>
  <c r="G442" i="5" s="1"/>
  <c r="E797" i="5"/>
  <c r="G797" i="5" s="1"/>
  <c r="G786" i="5"/>
  <c r="E420" i="5"/>
  <c r="G420" i="5" s="1"/>
  <c r="G409" i="5"/>
  <c r="E110" i="5"/>
  <c r="G110" i="5" s="1"/>
  <c r="G99" i="5"/>
  <c r="G121" i="5"/>
  <c r="E132" i="5"/>
  <c r="G132" i="5" s="1"/>
  <c r="G720" i="5"/>
  <c r="E731" i="5"/>
  <c r="G731" i="5" s="1"/>
  <c r="G166" i="5"/>
  <c r="E177" i="5"/>
  <c r="G177" i="5" s="1"/>
  <c r="E687" i="5"/>
  <c r="G687" i="5" s="1"/>
  <c r="E154" i="5"/>
  <c r="G154" i="5" s="1"/>
  <c r="G143" i="5"/>
  <c r="G211" i="5"/>
  <c r="E222" i="5"/>
  <c r="G222" i="5" s="1"/>
  <c r="D1431" i="5" l="1"/>
  <c r="C1432" i="5" s="1"/>
  <c r="D1432" i="5" s="1"/>
  <c r="C1433" i="5" s="1"/>
  <c r="D1433" i="5" s="1"/>
  <c r="C1434" i="5" s="1"/>
  <c r="D1434" i="5" s="1"/>
  <c r="C1435" i="5" s="1"/>
  <c r="D1435" i="5" s="1"/>
  <c r="C1436" i="5" s="1"/>
  <c r="D1436" i="5" s="1"/>
  <c r="D36" i="5"/>
  <c r="C37" i="5" s="1"/>
  <c r="D214" i="5"/>
  <c r="C215" i="5" s="1"/>
  <c r="D215" i="5" s="1"/>
  <c r="C216" i="5" s="1"/>
  <c r="D216" i="5" s="1"/>
  <c r="C217" i="5" s="1"/>
  <c r="D217" i="5" s="1"/>
  <c r="C218" i="5" s="1"/>
  <c r="D237" i="5"/>
  <c r="C238" i="5" s="1"/>
  <c r="D103" i="5"/>
  <c r="C104" i="5" s="1"/>
  <c r="C1367" i="5"/>
  <c r="D1367" i="5" s="1"/>
  <c r="G265" i="5"/>
  <c r="E266" i="5"/>
  <c r="G266" i="5" s="1"/>
  <c r="D265" i="5"/>
  <c r="G287" i="5"/>
  <c r="E288" i="5"/>
  <c r="G288" i="5" s="1"/>
  <c r="D287" i="5"/>
  <c r="G331" i="5"/>
  <c r="D331" i="5"/>
  <c r="E332" i="5"/>
  <c r="G332" i="5" s="1"/>
  <c r="G353" i="5"/>
  <c r="E354" i="5"/>
  <c r="G354" i="5" s="1"/>
  <c r="D353" i="5"/>
  <c r="G375" i="5"/>
  <c r="D375" i="5"/>
  <c r="E376" i="5"/>
  <c r="G376" i="5" s="1"/>
  <c r="G463" i="5"/>
  <c r="D463" i="5"/>
  <c r="E464" i="5"/>
  <c r="G464" i="5" s="1"/>
  <c r="E665" i="5"/>
  <c r="G665" i="5" s="1"/>
  <c r="G664" i="5"/>
  <c r="D37" i="5" l="1"/>
  <c r="C38" i="5" s="1"/>
  <c r="D238" i="5"/>
  <c r="C239" i="5" s="1"/>
  <c r="D218" i="5"/>
  <c r="C219" i="5" s="1"/>
  <c r="D104" i="5"/>
  <c r="C105" i="5" s="1"/>
  <c r="C1368" i="5"/>
  <c r="D1368" i="5" s="1"/>
  <c r="D38" i="5" l="1"/>
  <c r="C39" i="5" s="1"/>
  <c r="D239" i="5"/>
  <c r="C240" i="5" s="1"/>
  <c r="D219" i="5"/>
  <c r="C220" i="5" s="1"/>
  <c r="D105" i="5"/>
  <c r="C106" i="5" s="1"/>
  <c r="C1369" i="5"/>
  <c r="D1369" i="5" s="1"/>
  <c r="D39" i="5" l="1"/>
  <c r="C40" i="5" s="1"/>
  <c r="D240" i="5"/>
  <c r="C241" i="5" s="1"/>
  <c r="D220" i="5"/>
  <c r="C221" i="5" s="1"/>
  <c r="D221" i="5" s="1"/>
  <c r="D106" i="5"/>
  <c r="C107" i="5" s="1"/>
  <c r="C1370" i="5"/>
  <c r="D1370" i="5" s="1"/>
  <c r="E88" i="5"/>
  <c r="G88" i="5" s="1"/>
  <c r="C79" i="5"/>
  <c r="G189" i="5"/>
  <c r="E200" i="5"/>
  <c r="G200" i="5" s="1"/>
  <c r="C190" i="5"/>
  <c r="D190" i="5" s="1"/>
  <c r="C191" i="5" s="1"/>
  <c r="D191" i="5" s="1"/>
  <c r="C192" i="5" s="1"/>
  <c r="D192" i="5" s="1"/>
  <c r="C193" i="5" s="1"/>
  <c r="D193" i="5" s="1"/>
  <c r="C194" i="5" s="1"/>
  <c r="D194" i="5" s="1"/>
  <c r="C195" i="5" s="1"/>
  <c r="D195" i="5" s="1"/>
  <c r="C196" i="5" s="1"/>
  <c r="D196" i="5" s="1"/>
  <c r="C197" i="5" s="1"/>
  <c r="D197" i="5" s="1"/>
  <c r="C198" i="5" s="1"/>
  <c r="D198" i="5" s="1"/>
  <c r="C199" i="5" s="1"/>
  <c r="D199" i="5" s="1"/>
  <c r="G474" i="5"/>
  <c r="C475" i="5"/>
  <c r="D475" i="5" l="1"/>
  <c r="C476" i="5" s="1"/>
  <c r="D476" i="5" s="1"/>
  <c r="C477" i="5" s="1"/>
  <c r="D477" i="5" s="1"/>
  <c r="C478" i="5" s="1"/>
  <c r="D478" i="5" s="1"/>
  <c r="C479" i="5" s="1"/>
  <c r="D479" i="5" s="1"/>
  <c r="C480" i="5" s="1"/>
  <c r="D480" i="5" s="1"/>
  <c r="C481" i="5" s="1"/>
  <c r="D481" i="5" s="1"/>
  <c r="C482" i="5" s="1"/>
  <c r="D482" i="5" s="1"/>
  <c r="C483" i="5" s="1"/>
  <c r="D483" i="5" s="1"/>
  <c r="C484" i="5" s="1"/>
  <c r="D484" i="5" s="1"/>
  <c r="C485" i="5" s="1"/>
  <c r="D485" i="5" s="1"/>
  <c r="D40" i="5"/>
  <c r="C41" i="5" s="1"/>
  <c r="D41" i="5" s="1"/>
  <c r="C42" i="5" s="1"/>
  <c r="D79" i="5"/>
  <c r="C80" i="5" s="1"/>
  <c r="D80" i="5" s="1"/>
  <c r="C81" i="5" s="1"/>
  <c r="D81" i="5" s="1"/>
  <c r="C82" i="5" s="1"/>
  <c r="D82" i="5" s="1"/>
  <c r="C83" i="5" s="1"/>
  <c r="D83" i="5" s="1"/>
  <c r="C84" i="5" s="1"/>
  <c r="D84" i="5" s="1"/>
  <c r="C85" i="5" s="1"/>
  <c r="D85" i="5" s="1"/>
  <c r="C86" i="5" s="1"/>
  <c r="D86" i="5" s="1"/>
  <c r="C87" i="5" s="1"/>
  <c r="D87" i="5" s="1"/>
  <c r="C88" i="5" s="1"/>
  <c r="D241" i="5"/>
  <c r="C242" i="5" s="1"/>
  <c r="D107" i="5"/>
  <c r="C108" i="5" s="1"/>
  <c r="E486" i="5"/>
  <c r="G486" i="5" s="1"/>
  <c r="G475" i="5"/>
  <c r="D42" i="5" l="1"/>
  <c r="C43" i="5" s="1"/>
  <c r="D43" i="5" s="1"/>
  <c r="D242" i="5"/>
  <c r="C243" i="5" s="1"/>
  <c r="D243" i="5" s="1"/>
  <c r="D108" i="5"/>
  <c r="C109" i="5" s="1"/>
  <c r="D109" i="5" s="1"/>
  <c r="G15" i="5" l="1"/>
  <c r="G16" i="5"/>
  <c r="G18" i="5" l="1"/>
  <c r="G17" i="5"/>
  <c r="G20" i="5" l="1"/>
  <c r="G19" i="5"/>
  <c r="G562" i="5" l="1"/>
  <c r="D562" i="5"/>
  <c r="C563" i="5" s="1"/>
  <c r="D563" i="5" s="1"/>
  <c r="C564" i="5" s="1"/>
  <c r="D564" i="5" s="1"/>
  <c r="C565" i="5" s="1"/>
  <c r="D565" i="5" s="1"/>
  <c r="C566" i="5" s="1"/>
  <c r="D566" i="5" s="1"/>
  <c r="C567" i="5" s="1"/>
  <c r="D567" i="5" s="1"/>
  <c r="C568" i="5" s="1"/>
  <c r="D568" i="5" s="1"/>
  <c r="C569" i="5" s="1"/>
  <c r="D569" i="5" s="1"/>
  <c r="C570" i="5" s="1"/>
  <c r="D570" i="5" s="1"/>
  <c r="C571" i="5" s="1"/>
  <c r="D571" i="5" s="1"/>
  <c r="C572" i="5" s="1"/>
  <c r="D572" i="5" s="1"/>
  <c r="C573" i="5" s="1"/>
  <c r="D573" i="5" s="1"/>
  <c r="E574" i="5"/>
  <c r="G574" i="5" s="1"/>
  <c r="G584" i="5"/>
  <c r="E596" i="5"/>
  <c r="G596" i="5" s="1"/>
  <c r="D584" i="5"/>
  <c r="C585" i="5" l="1"/>
  <c r="D585" i="5" s="1"/>
  <c r="D918" i="5"/>
  <c r="C919" i="5" s="1"/>
  <c r="D919" i="5" s="1"/>
  <c r="C920" i="5" s="1"/>
  <c r="D920" i="5" s="1"/>
  <c r="C921" i="5" s="1"/>
  <c r="D921" i="5" s="1"/>
  <c r="C922" i="5" s="1"/>
  <c r="D922" i="5" s="1"/>
  <c r="C923" i="5" s="1"/>
  <c r="D923" i="5" s="1"/>
  <c r="C924" i="5" s="1"/>
  <c r="D924" i="5" s="1"/>
  <c r="C925" i="5" s="1"/>
  <c r="D925" i="5" s="1"/>
  <c r="C926" i="5" s="1"/>
  <c r="D926" i="5" s="1"/>
  <c r="C927" i="5" s="1"/>
  <c r="D927" i="5" s="1"/>
  <c r="C928" i="5" s="1"/>
  <c r="D928" i="5" s="1"/>
  <c r="C929" i="5" s="1"/>
  <c r="D929" i="5" s="1"/>
  <c r="G12" i="5"/>
  <c r="C13" i="5"/>
  <c r="D13" i="5" s="1"/>
  <c r="C14" i="5" s="1"/>
  <c r="C586" i="5" l="1"/>
  <c r="D586" i="5" s="1"/>
  <c r="C587" i="5" s="1"/>
  <c r="D587" i="5" s="1"/>
  <c r="G14" i="5"/>
  <c r="D14" i="5"/>
  <c r="C15" i="5" s="1"/>
  <c r="D15" i="5" s="1"/>
  <c r="C16" i="5" s="1"/>
  <c r="D16" i="5" s="1"/>
  <c r="C17" i="5" s="1"/>
  <c r="D17" i="5" s="1"/>
  <c r="C18" i="5" s="1"/>
  <c r="D18" i="5" s="1"/>
  <c r="C19" i="5" s="1"/>
  <c r="D19" i="5" s="1"/>
  <c r="C20" i="5" s="1"/>
  <c r="D20" i="5" s="1"/>
  <c r="C21" i="5" s="1"/>
  <c r="G13" i="5"/>
  <c r="E22" i="5"/>
  <c r="G22" i="5" s="1"/>
  <c r="C588" i="5" l="1"/>
  <c r="D588" i="5" s="1"/>
  <c r="G21" i="5"/>
  <c r="D21" i="5"/>
  <c r="C589" i="5" l="1"/>
  <c r="D589" i="5" s="1"/>
  <c r="C590" i="5" s="1"/>
  <c r="D590" i="5" s="1"/>
  <c r="C591" i="5" s="1"/>
  <c r="D591" i="5" s="1"/>
  <c r="C592" i="5" s="1"/>
  <c r="D592" i="5" s="1"/>
  <c r="C593" i="5" l="1"/>
  <c r="D593" i="5" s="1"/>
  <c r="C594" i="5" l="1"/>
  <c r="D594" i="5" s="1"/>
  <c r="C595" i="5" l="1"/>
  <c r="D595" i="5" s="1"/>
  <c r="E630" i="5"/>
  <c r="G630" i="5" s="1"/>
  <c r="C631" i="5"/>
  <c r="D631" i="5" s="1"/>
  <c r="C632" i="5" s="1"/>
  <c r="D632" i="5" s="1"/>
  <c r="C633" i="5" s="1"/>
  <c r="D633" i="5" s="1"/>
  <c r="C634" i="5" s="1"/>
  <c r="D634" i="5" s="1"/>
  <c r="C635" i="5" s="1"/>
  <c r="D635" i="5" s="1"/>
  <c r="C636" i="5" s="1"/>
  <c r="D636" i="5" s="1"/>
  <c r="C637" i="5" s="1"/>
  <c r="D637" i="5" s="1"/>
  <c r="C638" i="5" s="1"/>
  <c r="D638" i="5" s="1"/>
  <c r="C639" i="5" s="1"/>
  <c r="D639" i="5" s="1"/>
  <c r="C640" i="5" s="1"/>
  <c r="D640" i="5" s="1"/>
  <c r="C641" i="5" s="1"/>
  <c r="D641" i="5" s="1"/>
  <c r="E642" i="5" l="1"/>
  <c r="G64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66325</author>
  </authors>
  <commentList>
    <comment ref="J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zadních tlumičů + hlavní spojkový válec</t>
        </r>
      </text>
    </comment>
    <comment ref="J1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porucha motoru - demontáž hlavy motoru + přední části vozidla + palivového čerpadla</t>
        </r>
      </text>
    </comment>
    <comment ref="J3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vodního čerpadla</t>
        </r>
      </text>
    </comment>
    <comment ref="J5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skla okénka posuvných bočních dveří + oprava hlavy ložiska kola - vložkování + spodní  čep + plnění klimatizace</t>
        </r>
      </text>
    </comment>
    <comment ref="I6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příprava na TP + SP + výměna rozvodů motoru</t>
        </r>
      </text>
    </comment>
    <comment ref="J6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nefunkční výstražné zvukové a světelné znamení - majáky + polep okna bočních dveří pro pacienty</t>
        </r>
      </text>
    </comment>
    <comment ref="I7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lanovody ruční brzdy + spona výfuku + houkačka</t>
        </r>
      </text>
    </comment>
    <comment ref="I8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rozvody motoru + vodní čerpadlo + manžeta PP kola</t>
        </r>
      </text>
    </comment>
    <comment ref="I8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Emise+ TP + příprava na TP + výměna akumulátoru + přezutí pneu na zimní</t>
        </r>
      </text>
    </comment>
    <comment ref="J10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uložení zadního stabilizátoru + oprava elektroinstalace</t>
        </r>
      </text>
    </comment>
    <comment ref="J105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demontáž a montáž rozvodu brzdové soustavy, odvzdušnění + oprava elektroinstalace</t>
        </r>
      </text>
    </comment>
    <comment ref="J16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rozvodového řemene a kladek + vodní čerpadlo + výfuk </t>
        </r>
      </text>
    </comment>
    <comment ref="I167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TP + výfuk + přední brzdové hadice + čepy řízení + čerpadlo palivové nádrže</t>
        </r>
      </text>
    </comment>
    <comment ref="J17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předních i zadních tlumičů + PP ložisko kola + uložení stabilizátoru + uložení přední nápravy</t>
        </r>
      </text>
    </comment>
    <comment ref="I196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sada rozvodů motoru</t>
        </r>
      </text>
    </comment>
    <comment ref="I2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 kotouče a destičky + </t>
        </r>
      </text>
    </comment>
    <comment ref="J2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rámu sedačky řidiče</t>
        </r>
      </text>
    </comment>
    <comment ref="J218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polep okna - boční posuvné dveře + kodování dálkového ovladače centrálího zamykání</t>
        </r>
      </text>
    </comment>
    <comment ref="J220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ventilu topení - prostor pro pacienty + oprava el instalace</t>
        </r>
      </text>
    </comment>
    <comment ref="J221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žhavící svíčky + chladící soustava - topení - 5 170 kč + 8 704 - centrální zamykání vozidla - kódování do klíče + výměna akumulátoru</t>
        </r>
      </text>
    </comment>
    <comment ref="J232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spojkové sady + uložení stabilizátoru</t>
        </r>
      </text>
    </comment>
    <comment ref="J235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zámku bočních a zadních dveří + zadní světla</t>
        </r>
      </text>
    </comment>
    <comment ref="J25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regenerace DPF</t>
        </r>
      </text>
    </comment>
    <comment ref="I25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</t>
        </r>
      </text>
    </comment>
    <comment ref="J25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vstřikovačů 46 086 kč + 9 945 výměna zadních pružin HD</t>
        </r>
      </text>
    </comment>
    <comment ref="J260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DPF filtr + výfuk + </t>
        </r>
      </text>
    </comment>
    <comment ref="J276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klíč spínací skříňky + zadní pružiny</t>
        </r>
      </text>
    </comment>
    <comment ref="J278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otvírání a posuvu bočních dveří vozidla</t>
        </r>
      </text>
    </comment>
    <comment ref="J280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chyba motoru - regenerace DPF fltru</t>
        </r>
      </text>
    </comment>
    <comment ref="J28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rámu nosítek Medirol</t>
        </r>
      </text>
    </comment>
    <comment ref="J282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EGR ventil + filtr DPF +snímač DPF + výfuková trubka + filtr a motorový olej</t>
        </r>
      </text>
    </comment>
    <comment ref="J284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regenerace DPF + výměna hadice chladící soustavy</t>
        </r>
      </text>
    </comment>
    <comment ref="J287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topení prostor pro pacienty - spínací relé + výměna akumulátoru</t>
        </r>
      </text>
    </comment>
    <comment ref="I304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olej HALDEX</t>
        </r>
      </text>
    </comment>
    <comment ref="I307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Emise + TP + montáž el instalace</t>
        </r>
      </text>
    </comment>
    <comment ref="J307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přestavba vozidla od Záchranné služby + odstranění polepů vozidla</t>
        </r>
      </text>
    </comment>
    <comment ref="J309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alternátoru + oprava elektrické instalace</t>
        </r>
      </text>
    </comment>
    <comment ref="J322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přední brzdové kotouče a destičky + homokinetický kloub + uložení a vzpěry stabilizátoru PN</t>
        </r>
      </text>
    </comment>
    <comment ref="I324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ložisko PZ kola + PP poloosa a gufero</t>
        </r>
      </text>
    </comment>
    <comment ref="I330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PN uložení a vzpěry stabilizátoru + brzdové kotouče i destičky </t>
        </r>
      </text>
    </comment>
    <comment ref="J342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montáž motoru + převodovky + zadní brzdové kotouče a destičky + startér + zadní díl výfuku</t>
        </r>
      </text>
    </comment>
    <comment ref="J343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montáž přídavných světel + kniha jízd</t>
        </r>
      </text>
    </comment>
    <comment ref="J345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olej z motoru - výměna gufera klikové hřídele</t>
        </r>
      </text>
    </comment>
    <comment ref="J351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vodní čerpadlo + gufero klikové a vačkové hřídele + vstřikovací čerpadlo + repase vstřikovačů </t>
        </r>
      </text>
    </comment>
    <comment ref="J364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alternátoru</t>
        </r>
      </text>
    </comment>
    <comment ref="J365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servočerpadla + příprava na T.P. </t>
        </r>
      </text>
    </comment>
    <comment ref="J366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PN uložení stabilizátoru + výměna hřebenu servořízení + geometrie PN</t>
        </r>
      </text>
    </comment>
    <comment ref="I369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rozvodový řemen a kladky + brzdová kapalina + EGR ventil </t>
        </r>
      </text>
    </comment>
    <comment ref="I374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brzdové kotouče a destičky + levá poloosa</t>
        </r>
      </text>
    </comment>
    <comment ref="I390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komplet brzdy PZ + vodní čerpadlo</t>
        </r>
      </text>
    </comment>
    <comment ref="I395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výměna spojky + gufero převodovky</t>
        </r>
      </text>
    </comment>
    <comment ref="I396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převodovkové skříně - prasklá</t>
        </r>
      </text>
    </comment>
    <comment ref="J408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18 823 kč - přední brzdové kotouče a destička + PN vzpěry stabilizátoru + horní uložení předních tlumičů - 8 291 kč - zámek bočních posuvných dveří</t>
        </r>
      </text>
    </comment>
    <comment ref="I410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kontrola +TP +EMISE </t>
        </r>
      </text>
    </comment>
    <comment ref="J410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ŠU - oprava a lakování L boku karoserie</t>
        </r>
      </text>
    </comment>
    <comment ref="I413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ložisko PZ kolo + ložisko PP poloosa + EGR ventil</t>
        </r>
      </text>
    </comment>
    <comment ref="J418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filtr DPF + zadní a střední  tlumič výfuku  </t>
        </r>
      </text>
    </comment>
    <comment ref="J419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spojky</t>
        </r>
      </text>
    </comment>
    <comment ref="J431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čelní sklo</t>
        </r>
      </text>
    </comment>
    <comment ref="I433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přední brzdové kotouče a destičky + uložení spodních ramen + geometrie</t>
        </r>
      </text>
    </comment>
    <comment ref="J433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čelní sklo</t>
        </r>
      </text>
    </comment>
    <comment ref="J435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klimatizace prostoru pro pacienty ( stále topilo )</t>
        </r>
      </text>
    </comment>
    <comment ref="I438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montáž držáku defibrilátoru</t>
        </r>
      </text>
    </comment>
    <comment ref="I453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brzdová kapalina</t>
        </r>
      </text>
    </comment>
    <comment ref="J454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uložení PN + geometrie + oprava rampy pro pacienty</t>
        </r>
      </text>
    </comment>
    <comment ref="J457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dezinfekce klimatizace + oprava zámku pp dveří</t>
        </r>
      </text>
    </comment>
    <comment ref="I462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panel topení + montáž defibrilátoru</t>
        </r>
      </text>
    </comment>
    <comment ref="J463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předních brzdových kotoučů a destiček</t>
        </r>
      </text>
    </comment>
    <comment ref="J484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držák žárovek PZ světlo + oprava elektroinstalace</t>
        </r>
      </text>
    </comment>
    <comment ref="J50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přední části výfuku + oprava světlometu + oprava předního náraznílku s lakováním</t>
        </r>
      </text>
    </comment>
    <comment ref="I524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J526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PU - výměna čelního skla</t>
        </r>
      </text>
    </comment>
    <comment ref="I527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celkový servis olej v motoru + olej v haldexu + olej DSG převodovka + brzdová kapalina + rozvody motoru! - D + M motoru s převodovkou + PP xenonový světlomet</t>
        </r>
      </text>
    </comment>
    <comment ref="J551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lanka kapoty</t>
        </r>
      </text>
    </comment>
    <comment ref="J565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PP výstražného světla - maják + PP disk </t>
        </r>
      </text>
    </comment>
    <comment ref="I566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přední brzdové desky</t>
        </r>
      </text>
    </comment>
    <comment ref="J567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zadní brzdy - kotouče + desky</t>
        </r>
      </text>
    </comment>
    <comment ref="J568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geometrie přední nápravy</t>
        </r>
      </text>
    </comment>
    <comment ref="J569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tlumičů PN + LP manžety poloosy kola + chladiče </t>
        </r>
      </text>
    </comment>
    <comment ref="I571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oleje v motoru - servisní prohlídka</t>
        </r>
      </text>
    </comment>
    <comment ref="J587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zapalovacích svíček motoru</t>
        </r>
      </text>
    </comment>
    <comment ref="I633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J658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elektromotoru ZČ</t>
        </r>
      </text>
    </comment>
    <comment ref="I662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revize ZČ</t>
        </r>
      </text>
    </comment>
    <comment ref="I663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TP + příprava na TP + ověření digitálního tachografu</t>
        </r>
      </text>
    </comment>
    <comment ref="J6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přepínač světel a ukazatele směru jizdy</t>
        </r>
      </text>
    </comment>
    <comment ref="I678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</t>
        </r>
      </text>
    </comment>
    <comment ref="J6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těsnící kroužek klikové hřídele + uchycení krytu výfuku</t>
        </r>
      </text>
    </comment>
    <comment ref="I686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výměna alternátoru</t>
        </r>
      </text>
    </comment>
    <comment ref="J702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přestavba vozidla</t>
        </r>
      </text>
    </comment>
    <comment ref="J704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evidenční kontrola + montáž přepážky + oprava el. instalace</t>
        </r>
      </text>
    </comment>
    <comment ref="J719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vodní čerpadlo + klínový řemen + čerpadlo sklopení kabiny</t>
        </r>
      </text>
    </comment>
    <comment ref="J721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únik chladící kapaliny</t>
        </r>
      </text>
    </comment>
    <comment ref="I727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 + emise + příprava na TP + motorek naklápění PP světlometu + schodek řidiče + ověření tachografu - 19 942 kč + 7 503 kč - revize a servisní prohlídka ZČ</t>
        </r>
      </text>
    </comment>
    <comment ref="J743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tyč stabilizátoru PN</t>
        </r>
      </text>
    </comment>
    <comment ref="J745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ventilu odvětrání klikové skříně</t>
        </r>
      </text>
    </comment>
    <comment ref="J752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čerpadla chladící kapaliny</t>
        </r>
      </text>
    </comment>
    <comment ref="J788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2 ks hydraulických hadic ZČ</t>
        </r>
      </text>
    </comment>
    <comment ref="I790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 + emise + vyvaření podlahy kabiny řidiče + motorek topení + přetěsnění nákladové skříně</t>
        </r>
      </text>
    </comment>
    <comment ref="J792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ZČ - 2x magnetický ventil</t>
        </r>
      </text>
    </comment>
    <comment ref="I793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revize + SP - ZČ</t>
        </r>
      </text>
    </comment>
    <comment ref="J7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defekt PZ vnitřního kola, výměna pneu + oprava blatníku</t>
        </r>
      </text>
    </comment>
    <comment ref="J795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4 ks pneu + montáž rezervy</t>
        </r>
      </text>
    </comment>
    <comment ref="I810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zvedací čelo SP + revize </t>
        </r>
      </text>
    </comment>
    <comment ref="J810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 + emise + TP + nový digitální tachograf</t>
        </r>
      </text>
    </comment>
    <comment ref="J812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elektromotor ZČ</t>
        </r>
      </text>
    </comment>
    <comment ref="J817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spojky + setrvačníku a gufera + repas starteru</t>
        </r>
      </text>
    </comment>
    <comment ref="I830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 stabilizátor + Z brzdové desky</t>
        </r>
      </text>
    </comment>
    <comment ref="J831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volnoběžky + kladky + klínový řemen</t>
        </r>
      </text>
    </comment>
    <comment ref="I833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PU - čelní sklo</t>
        </r>
      </text>
    </comment>
    <comment ref="J833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nefunkční klimatizace - vadný kondenzátor, naplnění klimatizace médiem. </t>
        </r>
      </text>
    </comment>
    <comment ref="I834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</t>
        </r>
      </text>
    </comment>
    <comment ref="I835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PU - oprava po DN - přední část vozidla</t>
        </r>
      </text>
    </comment>
    <comment ref="J835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příprava na TP + emise a TP + výměna mikrospínače zámku kapoty + svorkovnice</t>
        </r>
      </text>
    </comment>
    <comment ref="J836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olejového čerpadla + snímače tlaku oleje + olej</t>
        </r>
      </text>
    </comment>
    <comment ref="I840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výměna akumulátoru</t>
        </r>
      </text>
    </comment>
    <comment ref="I879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chladící jednotka Carrier</t>
        </r>
      </text>
    </comment>
    <comment ref="J879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chladícího zařízení Carrier</t>
        </r>
      </text>
    </comment>
    <comment ref="J896" authorId="0" shapeId="0" xr:uid="{00000000-0006-0000-0000-00007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kulisa řadící páky</t>
        </r>
      </text>
    </comment>
    <comment ref="J902" authorId="0" shapeId="0" xr:uid="{00000000-0006-0000-0000-000078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aletrnátor + sedačka řidiče</t>
        </r>
      </text>
    </comment>
    <comment ref="I904" authorId="0" shapeId="0" xr:uid="{00000000-0006-0000-0000-00007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 + emise + revize ZČ + výměna předních světlometů + LZ náboj kola a brzdové destičky + vyvaření podlahy kabiny řidiče + 2x tlumiž pérování </t>
        </r>
      </text>
    </comment>
    <comment ref="J907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odtah vozidla + oprava palivové soustavy</t>
        </r>
      </text>
    </comment>
    <comment ref="I928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revize ZČ</t>
        </r>
      </text>
    </comment>
    <comment ref="J928" authorId="0" shapeId="0" xr:uid="{00000000-0006-0000-0000-00007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všech pneu</t>
        </r>
      </text>
    </comment>
    <comment ref="I929" authorId="0" shapeId="0" xr:uid="{00000000-0006-0000-0000-00007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TP + příprava na TP+ zadní stabilizátor</t>
        </r>
      </text>
    </comment>
    <comment ref="J929" authorId="0" shapeId="0" xr:uid="{00000000-0006-0000-0000-00007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elektromotoru ZČ</t>
        </r>
      </text>
    </comment>
    <comment ref="J942" authorId="0" shapeId="0" xr:uid="{00000000-0006-0000-0000-00007F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čidla ramene ZČ</t>
        </r>
      </text>
    </comment>
    <comment ref="J944" authorId="0" shapeId="0" xr:uid="{00000000-0006-0000-0000-000080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kulisa + lanovody řazení rychlostních stupňů </t>
        </r>
      </text>
    </comment>
    <comment ref="J949" authorId="0" shapeId="0" xr:uid="{00000000-0006-0000-0000-00008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PP dveří kabiny řidiče - prasklé u horního pantu</t>
        </r>
      </text>
    </comment>
    <comment ref="I950" authorId="0" shapeId="0" xr:uid="{00000000-0006-0000-0000-00008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revize ZČ</t>
        </r>
      </text>
    </comment>
    <comment ref="J951" authorId="0" shapeId="0" xr:uid="{00000000-0006-0000-0000-00008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+ SP + oprava zavírání bočních dveří izo skříně</t>
        </r>
      </text>
    </comment>
    <comment ref="I969" authorId="0" shapeId="0" xr:uid="{00000000-0006-0000-0000-00008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všech pneu</t>
        </r>
      </text>
    </comment>
    <comment ref="J969" authorId="0" shapeId="0" xr:uid="{00000000-0006-0000-0000-00008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spojky + setrvačníku</t>
        </r>
      </text>
    </comment>
    <comment ref="J970" authorId="0" shapeId="0" xr:uid="{00000000-0006-0000-0000-000086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prasklý pant dveří kabina řidiče - pravé</t>
        </r>
      </text>
    </comment>
    <comment ref="I972" authorId="0" shapeId="0" xr:uid="{00000000-0006-0000-0000-00008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revize ZČ</t>
        </r>
      </text>
    </comment>
    <comment ref="I973" authorId="0" shapeId="0" xr:uid="{00000000-0006-0000-0000-00008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 + brzdové destičky PN + akumulátor</t>
        </r>
      </text>
    </comment>
    <comment ref="I1051" authorId="0" shapeId="0" xr:uid="{00000000-0006-0000-0000-00008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</t>
        </r>
      </text>
    </comment>
    <comment ref="I1061" authorId="0" shapeId="0" xr:uid="{00000000-0006-0000-0000-00008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ověření digitálního tachografu</t>
        </r>
      </text>
    </comment>
    <comment ref="J1104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tyčí stabilizátoru</t>
        </r>
      </text>
    </comment>
    <comment ref="J1117" authorId="0" shapeId="0" xr:uid="{00000000-0006-0000-0000-00008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žhavící svíčky</t>
        </r>
      </text>
    </comment>
    <comment ref="I1128" authorId="0" shapeId="0" xr:uid="{00000000-0006-0000-0000-00008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 + výměna skla zrcátka + manžeta LP poloosy + tyče stabilizátoru</t>
        </r>
      </text>
    </comment>
    <comment ref="J1147" authorId="0" shapeId="0" xr:uid="{00000000-0006-0000-0000-00008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rozvodů motoru + olej + tyče stabilizátoru</t>
        </r>
      </text>
    </comment>
    <comment ref="J1149" authorId="0" shapeId="0" xr:uid="{00000000-0006-0000-0000-00008F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pneumatik</t>
        </r>
      </text>
    </comment>
    <comment ref="I1166" authorId="0" shapeId="0" xr:uid="{00000000-0006-0000-0000-00009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oprava a doplnění klimatizace</t>
        </r>
      </text>
    </comment>
    <comment ref="I1192" authorId="0" shapeId="0" xr:uid="{00000000-0006-0000-0000-00009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oprava defektu kola</t>
        </r>
      </text>
    </comment>
    <comment ref="J1230" authorId="0" shapeId="0" xr:uid="{00000000-0006-0000-0000-00009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chladiče oleje + přední tlumiče a jejich horní uložení + panel nezáv topení</t>
        </r>
      </text>
    </comment>
    <comment ref="J1232" authorId="0" shapeId="0" xr:uid="{00000000-0006-0000-0000-00009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P.U. - přední nárazník</t>
        </r>
      </text>
    </comment>
    <comment ref="J1233" authorId="0" shapeId="0" xr:uid="{00000000-0006-0000-0000-00009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vodního čerpadla</t>
        </r>
      </text>
    </comment>
    <comment ref="I1237" authorId="0" shapeId="0" xr:uid="{00000000-0006-0000-0000-00009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TP + SP + poloosa LP kola + omezovače zadních dveří + uložení a vzpěry stabilizátoru PN</t>
        </r>
      </text>
    </comment>
    <comment ref="I1250" authorId="0" shapeId="0" xr:uid="{00000000-0006-0000-0000-000096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vodní čerpadlo</t>
        </r>
      </text>
    </comment>
    <comment ref="I1255" authorId="0" shapeId="0" xr:uid="{00000000-0006-0000-0000-00009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uložení motoru + SP</t>
        </r>
      </text>
    </comment>
    <comment ref="J1256" authorId="0" shapeId="0" xr:uid="{00000000-0006-0000-0000-000098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předních tlumičů a jejich horního uložení + PN vzpěry stabilizátoru + ložisko PZ kola + brzdy komlet</t>
        </r>
      </text>
    </comment>
    <comment ref="J1258" authorId="0" shapeId="0" xr:uid="{00000000-0006-0000-0000-000099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příprava na TP + montáž defibrilátoru</t>
        </r>
      </text>
    </comment>
    <comment ref="J1272" authorId="0" shapeId="0" xr:uid="{00000000-0006-0000-0000-00009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uložení a vzpěr stabilizátoru PN</t>
        </r>
      </text>
    </comment>
    <comment ref="I1273" authorId="0" shapeId="0" xr:uid="{00000000-0006-0000-0000-00009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horní uložení předních tllumičů</t>
        </r>
      </text>
    </comment>
    <comment ref="I1275" authorId="0" shapeId="0" xr:uid="{00000000-0006-0000-0000-00009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 brzdové kotouče a destičky + rozvodový řemen a kladky</t>
        </r>
      </text>
    </comment>
    <comment ref="J1277" authorId="0" shapeId="0" xr:uid="{00000000-0006-0000-0000-00009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PP poloosa + oprava závitu nápravnice + ložisko LZ kola + přední brzdové kotouče a destičky + výměna pružin a uložení ZN</t>
        </r>
      </text>
    </comment>
    <comment ref="H1279" authorId="0" shapeId="0" xr:uid="{00000000-0006-0000-0000-00009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servisní prohlídka + montáž defibrilátoru do vnitřního prostoru pro pacienty</t>
        </r>
      </text>
    </comment>
    <comment ref="I1279" authorId="0" shapeId="0" xr:uid="{00000000-0006-0000-0000-00009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servisní prohlídka + montáž defibrilátoru do vnitřního prostoru pro pacienty</t>
        </r>
      </text>
    </comment>
    <comment ref="I1297" authorId="0" shapeId="0" xr:uid="{00000000-0006-0000-0000-0000A0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I1300" authorId="0" shapeId="0" xr:uid="{00000000-0006-0000-0000-0000A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lem PZ kola + polep vozidla - pojistná událost</t>
        </r>
      </text>
    </comment>
    <comment ref="J1300" authorId="0" shapeId="0" xr:uid="{00000000-0006-0000-0000-0000A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montáž držáku defibrilátoru</t>
        </r>
      </text>
    </comment>
    <comment ref="J1301" authorId="0" shapeId="0" xr:uid="{00000000-0006-0000-0000-0000A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horní uložení předních tlumičů + vzpěry stabilizátoru + přední brzdové kotouče a destičky</t>
        </r>
      </text>
    </comment>
    <comment ref="I1302" authorId="0" shapeId="0" xr:uid="{00000000-0006-0000-0000-0000A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vodní čerpadlo + rozvody motoru + </t>
        </r>
      </text>
    </comment>
    <comment ref="J1318" authorId="0" shapeId="0" xr:uid="{00000000-0006-0000-0000-0000A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spodní části sedačky řidiče</t>
        </r>
      </text>
    </comment>
    <comment ref="I1325" authorId="0" shapeId="0" xr:uid="{00000000-0006-0000-0000-0000A6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TP + SP + ZN brzdové kotouče a destičky + lanovody ruční brzdy + PN uložení stabilizátoru + vodní hadice topení</t>
        </r>
      </text>
    </comment>
    <comment ref="J1337" authorId="0" shapeId="0" xr:uid="{00000000-0006-0000-0000-0000A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hlavní brzdový válec + palivové čerpadlo 16 182 kč + 2 323 kč diagnostika motoru + kontriola žhavení </t>
        </r>
      </text>
    </comment>
    <comment ref="J1339" authorId="0" shapeId="0" xr:uid="{00000000-0006-0000-0000-0000A8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palivové soustavy - 25 148 +    14 460 - výměna zámků centrálního zamykání a plynová vzpěra lehátka</t>
        </r>
      </text>
    </comment>
    <comment ref="J1340" authorId="0" shapeId="0" xr:uid="{00000000-0006-0000-0000-0000A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 + Z brzdové kotouče a destičky</t>
        </r>
      </text>
    </comment>
    <comment ref="I1343" authorId="0" shapeId="0" xr:uid="{00000000-0006-0000-0000-0000A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doplnění klimatizace + výměna brzdové kapaliny</t>
        </r>
      </text>
    </comment>
    <comment ref="J1343" authorId="0" shapeId="0" xr:uid="{00000000-0006-0000-0000-0000A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stropnice kabiny řidiče</t>
        </r>
      </text>
    </comment>
    <comment ref="J1346" authorId="0" shapeId="0" xr:uid="{00000000-0006-0000-0000-0000AC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srvočerpadla + hřebenu servořízení + uchycení ramene přední nápravy</t>
        </r>
      </text>
    </comment>
    <comment ref="I1359" authorId="0" shapeId="0" xr:uid="{00000000-0006-0000-0000-0000AD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 + výměna turbodmychadla</t>
        </r>
      </text>
    </comment>
    <comment ref="J1360" authorId="0" shapeId="0" xr:uid="{00000000-0006-0000-0000-0000A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montáž další sedačky pro pacienty</t>
        </r>
      </text>
    </comment>
    <comment ref="J1361" authorId="0" shapeId="0" xr:uid="{00000000-0006-0000-0000-0000AF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přední nárazník</t>
        </r>
      </text>
    </comment>
    <comment ref="J1364" authorId="0" shapeId="0" xr:uid="{00000000-0006-0000-0000-0000B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stahování bočního okna řidiče</t>
        </r>
      </text>
    </comment>
    <comment ref="J1368" authorId="0" shapeId="0" xr:uid="{00000000-0006-0000-0000-0000B1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renovace DPF filtru + výměna snímače rozdíl. tlaku DPF</t>
        </r>
      </text>
    </comment>
    <comment ref="J1382" authorId="0" shapeId="0" xr:uid="{00000000-0006-0000-0000-0000B2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zadní okno</t>
        </r>
      </text>
    </comment>
    <comment ref="I1384" authorId="0" shapeId="0" xr:uid="{00000000-0006-0000-0000-0000B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uložení zadní nápravy</t>
        </r>
      </text>
    </comment>
    <comment ref="J1385" authorId="0" shapeId="0" xr:uid="{00000000-0006-0000-0000-0000B4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P + Z brzdové kotouče a destičky</t>
        </r>
      </text>
    </comment>
    <comment ref="I1388" authorId="0" shapeId="0" xr:uid="{00000000-0006-0000-0000-0000B5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</t>
        </r>
      </text>
    </comment>
    <comment ref="J1391" authorId="0" shapeId="0" xr:uid="{00000000-0006-0000-0000-0000B6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nízká hladina Ad Blue po doplnění - diagnostika</t>
        </r>
      </text>
    </comment>
    <comment ref="I1392" authorId="0" shapeId="0" xr:uid="{00000000-0006-0000-0000-0000B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J1392" authorId="0" shapeId="0" xr:uid="{00000000-0006-0000-0000-0000B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PU - výměna předního nárazníku</t>
        </r>
      </text>
    </comment>
    <comment ref="J1403" authorId="0" shapeId="0" xr:uid="{00000000-0006-0000-0000-0000B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brzdových kotoučů a destiček</t>
        </r>
      </text>
    </comment>
    <comment ref="I1405" authorId="0" shapeId="0" xr:uid="{00000000-0006-0000-0000-0000B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</t>
        </r>
      </text>
    </comment>
    <comment ref="J1405" authorId="0" shapeId="0" xr:uid="{00000000-0006-0000-0000-0000BB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PZ lampa</t>
        </r>
      </text>
    </comment>
    <comment ref="I1406" authorId="0" shapeId="0" xr:uid="{00000000-0006-0000-0000-0000BC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servisní prohlídka</t>
        </r>
      </text>
    </comment>
    <comment ref="I1410" authorId="0" shapeId="0" xr:uid="{00000000-0006-0000-0000-0000BD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přední brzdové kotouče a destičky + uložení výfuku</t>
        </r>
      </text>
    </comment>
    <comment ref="J1412" authorId="0" shapeId="0" xr:uid="{00000000-0006-0000-0000-0000B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zámek LP dveří + nastavení dijezdu AD Blue</t>
        </r>
      </text>
    </comment>
    <comment ref="I1414" authorId="0" shapeId="0" xr:uid="{00000000-0006-0000-0000-0000B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hořák nezávislého topení </t>
        </r>
      </text>
    </comment>
    <comment ref="J1426" authorId="0" shapeId="0" xr:uid="{00000000-0006-0000-0000-0000C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vytržený přední nárazník</t>
        </r>
      </text>
    </comment>
    <comment ref="J1427" authorId="0" shapeId="0" xr:uid="{00000000-0006-0000-0000-0000C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elektroinstalace čerpadla AD Blue</t>
        </r>
      </text>
    </comment>
    <comment ref="I1429" authorId="0" shapeId="0" xr:uid="{00000000-0006-0000-0000-0000C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zadní brzdové desky + přední brzdy kotouče a desky</t>
        </r>
      </text>
    </comment>
    <comment ref="J1430" authorId="0" shapeId="0" xr:uid="{00000000-0006-0000-0000-0000C3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odsátí motorového oleje </t>
        </r>
      </text>
    </comment>
    <comment ref="J1431" authorId="0" shapeId="0" xr:uid="{00000000-0006-0000-0000-0000C4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kalibrace systému AdBlue</t>
        </r>
      </text>
    </comment>
    <comment ref="I1433" authorId="0" shapeId="0" xr:uid="{00000000-0006-0000-0000-0000C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servisní prohlídka + montáž drfibrilátoru do části vozidla určené pro pacienty</t>
        </r>
      </text>
    </comment>
    <comment ref="J1434" authorId="0" shapeId="0" xr:uid="{00000000-0006-0000-0000-0000C6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regenerace DPF + odsátí motorového oleje - vysoká hladina</t>
        </r>
      </text>
    </comment>
    <comment ref="J1436" authorId="0" shapeId="0" xr:uid="{00000000-0006-0000-0000-0000C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uchycení lišty stropnice + diagnostika motoru 1507 kč + 46 118 kč PU - přední nárazník - mlhovka - světlo</t>
        </r>
      </text>
    </comment>
    <comment ref="I1447" authorId="0" shapeId="0" xr:uid="{00000000-0006-0000-0000-0000C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výměna brzdových kotoučů a destiček</t>
        </r>
      </text>
    </comment>
    <comment ref="J1447" authorId="0" shapeId="0" xr:uid="{00000000-0006-0000-0000-0000C9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snímač bočního airbagu - prasklý držák</t>
        </r>
      </text>
    </comment>
    <comment ref="I1451" authorId="0" shapeId="0" xr:uid="{00000000-0006-0000-0000-0000CA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oprava karoserie P strana</t>
        </r>
      </text>
    </comment>
    <comment ref="J1451" authorId="0" shapeId="0" xr:uid="{00000000-0006-0000-0000-0000CB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PU - oprava pravé strany karoserie u P i Z kola</t>
        </r>
      </text>
    </comment>
    <comment ref="J1453" authorId="0" shapeId="0" xr:uid="{00000000-0006-0000-0000-0000CC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adaptace systému AdBlue</t>
        </r>
      </text>
    </comment>
    <comment ref="J1454" authorId="0" shapeId="0" xr:uid="{00000000-0006-0000-0000-0000CD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spojky</t>
        </r>
      </text>
    </comment>
    <comment ref="J1455" authorId="0" shapeId="0" xr:uid="{00000000-0006-0000-0000-0000CE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dotažení šroubů přední nápravy + uložení motoru</t>
        </r>
      </text>
    </comment>
    <comment ref="I1456" authorId="0" shapeId="0" xr:uid="{00000000-0006-0000-0000-0000CF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přední brzdové kotouče a destičky + montáž defibrilátoru</t>
        </r>
      </text>
    </comment>
  </commentList>
</comments>
</file>

<file path=xl/sharedStrings.xml><?xml version="1.0" encoding="utf-8"?>
<sst xmlns="http://schemas.openxmlformats.org/spreadsheetml/2006/main" count="2438" uniqueCount="205">
  <si>
    <t>RZ</t>
  </si>
  <si>
    <t>NS</t>
  </si>
  <si>
    <t>1M02884</t>
  </si>
  <si>
    <t>VOLKSWAGEN TRANSPORTER</t>
  </si>
  <si>
    <t>areál, svoz personálu</t>
  </si>
  <si>
    <t>1M07091</t>
  </si>
  <si>
    <t>3M24259</t>
  </si>
  <si>
    <t>3M37670</t>
  </si>
  <si>
    <t>dětská klinika</t>
  </si>
  <si>
    <t>4M57138</t>
  </si>
  <si>
    <t>4M89885</t>
  </si>
  <si>
    <t>1M64130</t>
  </si>
  <si>
    <t>6M17870</t>
  </si>
  <si>
    <t>Volkswagen Transporter</t>
  </si>
  <si>
    <t>2M40037</t>
  </si>
  <si>
    <t>dialýza, dálkové převozy</t>
  </si>
  <si>
    <t>3M57917</t>
  </si>
  <si>
    <t>4M50825</t>
  </si>
  <si>
    <t>4M50827</t>
  </si>
  <si>
    <t>4M50829</t>
  </si>
  <si>
    <t>4M57139</t>
  </si>
  <si>
    <t>5M02844</t>
  </si>
  <si>
    <t>5M13521</t>
  </si>
  <si>
    <t>5M78121</t>
  </si>
  <si>
    <t>5M78484</t>
  </si>
  <si>
    <t>5M78585</t>
  </si>
  <si>
    <t>6M14584</t>
  </si>
  <si>
    <t>6M14690</t>
  </si>
  <si>
    <t>4M01865</t>
  </si>
  <si>
    <t>provoz dopravy</t>
  </si>
  <si>
    <t>4M02537</t>
  </si>
  <si>
    <t>oddělení energetiky</t>
  </si>
  <si>
    <t>4M48362</t>
  </si>
  <si>
    <t>provoz dopravy/ředitel FNOL</t>
  </si>
  <si>
    <t>4M49381</t>
  </si>
  <si>
    <t>4M49443</t>
  </si>
  <si>
    <t>4M49451</t>
  </si>
  <si>
    <t>4M57570</t>
  </si>
  <si>
    <t>4M57571</t>
  </si>
  <si>
    <t>rozvoz špinavé prádlo</t>
  </si>
  <si>
    <t>rozvoz stravy</t>
  </si>
  <si>
    <t>4M12193</t>
  </si>
  <si>
    <t>rozvoz zdravotnický sklad</t>
  </si>
  <si>
    <t>4M59069</t>
  </si>
  <si>
    <t>výrobce neuvádí</t>
  </si>
  <si>
    <t>rozvoz lékárna</t>
  </si>
  <si>
    <t>4M80926</t>
  </si>
  <si>
    <t>rozvoz biomateriálu</t>
  </si>
  <si>
    <t>4M88529</t>
  </si>
  <si>
    <t>rozvoz cytostatik</t>
  </si>
  <si>
    <t>4M89887</t>
  </si>
  <si>
    <t>rozvoz čistého prádla</t>
  </si>
  <si>
    <t>5M23743</t>
  </si>
  <si>
    <t>rozvoz všeobecný sklad</t>
  </si>
  <si>
    <t>5M32793</t>
  </si>
  <si>
    <t>rozvoz krve</t>
  </si>
  <si>
    <t>DESTAN</t>
  </si>
  <si>
    <t>DVHM 2522 LX</t>
  </si>
  <si>
    <t>záloha vše</t>
  </si>
  <si>
    <t>3M93645</t>
  </si>
  <si>
    <t>záloha vše, hlavně rozvoz krve</t>
  </si>
  <si>
    <t>4M02852</t>
  </si>
  <si>
    <t>AVIA ASHOK</t>
  </si>
  <si>
    <t>OL7165</t>
  </si>
  <si>
    <t>areál, zimní údržba</t>
  </si>
  <si>
    <t>zahrada</t>
  </si>
  <si>
    <t>ZTO</t>
  </si>
  <si>
    <t>ostatní zahradní technika</t>
  </si>
  <si>
    <t>DESTAB</t>
  </si>
  <si>
    <t>kuchyně</t>
  </si>
  <si>
    <t>transplantační centrum</t>
  </si>
  <si>
    <t>3M46782</t>
  </si>
  <si>
    <t>investiční úsek</t>
  </si>
  <si>
    <t>4M10852</t>
  </si>
  <si>
    <t>oddělení správy budov</t>
  </si>
  <si>
    <t>4M50563</t>
  </si>
  <si>
    <t>oddělení oprav a údržby</t>
  </si>
  <si>
    <t>4M88384</t>
  </si>
  <si>
    <t>odbor informatiky</t>
  </si>
  <si>
    <t>Typ</t>
  </si>
  <si>
    <t>Palivo</t>
  </si>
  <si>
    <t>Zařazení</t>
  </si>
  <si>
    <t>Rok výroby</t>
  </si>
  <si>
    <t>Nafta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</si>
  <si>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</si>
  <si>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</si>
  <si>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</si>
  <si>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</si>
  <si>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</si>
  <si>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</si>
  <si>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</si>
  <si>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</si>
  <si>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</si>
  <si>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</si>
  <si>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</si>
  <si>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</si>
  <si>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</si>
  <si>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Počáteční stav tachometru (km)</t>
  </si>
  <si>
    <t>Konečný stav tachometru (km)</t>
  </si>
  <si>
    <t>Náklady STK, servisní prohlídky (Kč s DPH)</t>
  </si>
  <si>
    <t>Ujeté km</t>
  </si>
  <si>
    <t>Množství PHM (l)</t>
  </si>
  <si>
    <t>Průměrná spotřeba dle TP (l/100 km)</t>
  </si>
  <si>
    <t>Z toho ŠU (Kč s DPH)</t>
  </si>
  <si>
    <t>Průměrná spotřeba (l/100 km)</t>
  </si>
  <si>
    <t>Náklady opravy (Kč s DPH)</t>
  </si>
  <si>
    <t>Náklady na servis celkem (Kč s DPH))</t>
  </si>
  <si>
    <t>benzín</t>
  </si>
  <si>
    <t>Škoda Octávia SCOUT</t>
  </si>
  <si>
    <t>Škoda Fábia</t>
  </si>
  <si>
    <t>4M4 8362</t>
  </si>
  <si>
    <t>Škoda Superb</t>
  </si>
  <si>
    <t>Škoda Octávia</t>
  </si>
  <si>
    <t>nafta</t>
  </si>
  <si>
    <t>Renault Master</t>
  </si>
  <si>
    <t>Mercedes Benz Atego 918</t>
  </si>
  <si>
    <t>4M8 0926</t>
  </si>
  <si>
    <t>Volkswagen CADDY</t>
  </si>
  <si>
    <t>Mercedes Benz Atego 815 L</t>
  </si>
  <si>
    <t>Mercedes Benz Atego 970.01</t>
  </si>
  <si>
    <t>areál, nakládka, vykládka zboží</t>
  </si>
  <si>
    <t>VW CADDY</t>
  </si>
  <si>
    <t>Zetor 7211</t>
  </si>
  <si>
    <t>6M18344</t>
  </si>
  <si>
    <t>IVECO DAILY</t>
  </si>
  <si>
    <t>CNG</t>
  </si>
  <si>
    <t>6M18445</t>
  </si>
  <si>
    <t>6M18438</t>
  </si>
  <si>
    <t>6M18819</t>
  </si>
  <si>
    <t>BVHM1321</t>
  </si>
  <si>
    <t>Škoda Roomster</t>
  </si>
  <si>
    <t>Odpracované Mh</t>
  </si>
  <si>
    <t>1M4 3998</t>
  </si>
  <si>
    <t>Přívěsný vozík</t>
  </si>
  <si>
    <t>Průměrná spotřeba (l/Mh)</t>
  </si>
  <si>
    <t>Množství PHM (kg)</t>
  </si>
  <si>
    <t>Průměrná spotřeba (kg/100 km)</t>
  </si>
  <si>
    <t>Průměrná spotřeba dle TP (kg/100 km)</t>
  </si>
  <si>
    <t>Průměrná spotřeba dle TP (l/Mh)</t>
  </si>
  <si>
    <t>pohon 4x4</t>
  </si>
  <si>
    <t>vybaveno nezávislým příhřevem motoru</t>
  </si>
  <si>
    <t>nezávislé topení</t>
  </si>
  <si>
    <t>nezávislý příhřev motoru</t>
  </si>
  <si>
    <t>Identické vozidlo jako T-4  4x4 nasazené v areálu. Toto jezdí výhradně dálkové s průměrnou spotřebou  9,4 litrů, v areálu se spotřeba zvyšuje  až na 15 litrů. K porovnání je i 4M5 7139, které jezdilo dálkové do ledna 2017 s průměrnou spotřebou 11 litrů. V areálu je tato spotřeba 15 litrů.</t>
  </si>
  <si>
    <t>jezdí výhradně areál</t>
  </si>
  <si>
    <t>jezdí jen areál vyjíměčně svozy personálu</t>
  </si>
  <si>
    <t>jezdí jen areál nebo Olomouc město</t>
  </si>
  <si>
    <t>jezdí areál nebo vyjíměčně svoz personálu</t>
  </si>
  <si>
    <t>jezdí jen areál</t>
  </si>
  <si>
    <t>6M3 8450</t>
  </si>
  <si>
    <t>VW Transporter T-6</t>
  </si>
  <si>
    <t>sanitní doprava dálková</t>
  </si>
  <si>
    <t>6M3 8452</t>
  </si>
  <si>
    <t>6M3 8323</t>
  </si>
  <si>
    <t>6M3 8802</t>
  </si>
  <si>
    <t>6M38443</t>
  </si>
  <si>
    <t>provoz dopravy/odbor marketingu</t>
  </si>
  <si>
    <t>VW Transporter T-5</t>
  </si>
  <si>
    <t>IVECO DEILY</t>
  </si>
  <si>
    <t>EMR III</t>
  </si>
  <si>
    <t>sanitní doprava vnitřní EMER I</t>
  </si>
  <si>
    <t>benzínové nezávislé topení</t>
  </si>
  <si>
    <t>6M38323</t>
  </si>
  <si>
    <t>6M38452</t>
  </si>
  <si>
    <t>1M43998</t>
  </si>
  <si>
    <t>6M38450</t>
  </si>
  <si>
    <t>6M38802</t>
  </si>
  <si>
    <t>2M29670</t>
  </si>
  <si>
    <t>6M56691</t>
  </si>
  <si>
    <t>6M95080</t>
  </si>
  <si>
    <t>6M95088</t>
  </si>
  <si>
    <t>6M96720</t>
  </si>
  <si>
    <t>6M96730</t>
  </si>
  <si>
    <t>sanitní doprava vnitřní EMER III</t>
  </si>
  <si>
    <t>dílna-zásobovací vozidlo</t>
  </si>
  <si>
    <t>stolárna</t>
  </si>
  <si>
    <t>EMR II</t>
  </si>
  <si>
    <t>7M1 5762</t>
  </si>
  <si>
    <t>FORD Transit Custom</t>
  </si>
  <si>
    <t>NM</t>
  </si>
  <si>
    <t>prodej</t>
  </si>
  <si>
    <t>Spotřeba PHM, náklady na opravy 2021</t>
  </si>
  <si>
    <t>nenačteno tankování 39 l</t>
  </si>
  <si>
    <t>PU - 210044838</t>
  </si>
  <si>
    <t>PU - 210056722</t>
  </si>
  <si>
    <t>PU - 210058892</t>
  </si>
  <si>
    <t>PU - 210070097</t>
  </si>
  <si>
    <t>únor tanování 55 l</t>
  </si>
  <si>
    <t>PU - 210144934</t>
  </si>
  <si>
    <t>4M4 8916</t>
  </si>
  <si>
    <t>PU - oprava pravé strany karoserie</t>
  </si>
  <si>
    <t>PU - čelní sklo</t>
  </si>
  <si>
    <t>P.U.</t>
  </si>
  <si>
    <t>P.U. - přední část vozidla</t>
  </si>
  <si>
    <t>motor</t>
  </si>
  <si>
    <t>vyřazení z provozu</t>
  </si>
  <si>
    <t>PU - DN - přední část vozidla</t>
  </si>
  <si>
    <t>5M0 2512</t>
  </si>
  <si>
    <t>servis - vstřikovací čerpadlo</t>
  </si>
  <si>
    <t>PU - L bok karoserie</t>
  </si>
  <si>
    <t>PU - 4212079476</t>
  </si>
  <si>
    <t>vozidlo od ZS - předěláno</t>
  </si>
  <si>
    <t xml:space="preserve"> </t>
  </si>
  <si>
    <t>PU - 46 118 - přední nárazník + P mlhovka - Majda</t>
  </si>
  <si>
    <r>
      <t xml:space="preserve"> P.U. </t>
    </r>
    <r>
      <rPr>
        <sz val="11"/>
        <color rgb="FFFF0000"/>
        <rFont val="Koopoffice-bold"/>
        <charset val="238"/>
      </rPr>
      <t>4212011711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</si>
</sst>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Koopoffice-bold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4" fillId="2" borderId="1" xfId="0" applyNumberFormat="1" applyFont="1" applyFill="1" applyBorder="1"/>
    <xf numFmtId="3" fontId="0" fillId="2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3" fontId="4" fillId="4" borderId="1" xfId="0" applyNumberFormat="1" applyFont="1" applyFill="1" applyBorder="1"/>
    <xf numFmtId="164" fontId="5" fillId="3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1" fillId="0" borderId="0" xfId="0" applyFont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left"/>
    </xf>
    <xf numFmtId="3" fontId="4" fillId="3" borderId="1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3" fontId="4" fillId="5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3" fontId="4" fillId="0" borderId="1" xfId="0" applyNumberFormat="1" applyFont="1" applyFill="1" applyBorder="1"/>
    <xf numFmtId="1" fontId="0" fillId="0" borderId="0" xfId="0" applyNumberForma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6" fillId="0" borderId="0" xfId="0" applyFont="1"/>
    <xf numFmtId="0" fontId="0" fillId="6" borderId="1" xfId="0" applyFill="1" applyBorder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3" fontId="4" fillId="6" borderId="1" xfId="0" applyNumberFormat="1" applyFont="1" applyFill="1" applyBorder="1"/>
    <xf numFmtId="164" fontId="8" fillId="3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0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0" fillId="2" borderId="9" xfId="0" applyNumberFormat="1" applyFill="1" applyBorder="1"/>
    <xf numFmtId="3" fontId="4" fillId="2" borderId="9" xfId="0" applyNumberFormat="1" applyFont="1" applyFill="1" applyBorder="1"/>
    <xf numFmtId="0" fontId="1" fillId="2" borderId="11" xfId="0" applyFont="1" applyFill="1" applyBorder="1"/>
    <xf numFmtId="3" fontId="1" fillId="2" borderId="11" xfId="0" applyNumberFormat="1" applyFont="1" applyFill="1" applyBorder="1"/>
    <xf numFmtId="3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3" fontId="1" fillId="2" borderId="12" xfId="0" applyNumberFormat="1" applyFont="1" applyFill="1" applyBorder="1"/>
    <xf numFmtId="164" fontId="0" fillId="2" borderId="11" xfId="0" applyNumberFormat="1" applyFill="1" applyBorder="1" applyAlignment="1">
      <alignment horizontal="right"/>
    </xf>
    <xf numFmtId="0" fontId="0" fillId="2" borderId="1" xfId="0" applyFont="1" applyFill="1" applyBorder="1"/>
    <xf numFmtId="3" fontId="0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3" fontId="0" fillId="2" borderId="9" xfId="0" applyNumberFormat="1" applyFont="1" applyFill="1" applyBorder="1"/>
    <xf numFmtId="3" fontId="0" fillId="4" borderId="9" xfId="0" applyNumberFormat="1" applyFill="1" applyBorder="1"/>
    <xf numFmtId="3" fontId="4" fillId="4" borderId="9" xfId="0" applyNumberFormat="1" applyFont="1" applyFill="1" applyBorder="1"/>
    <xf numFmtId="0" fontId="1" fillId="4" borderId="11" xfId="0" applyFont="1" applyFill="1" applyBorder="1"/>
    <xf numFmtId="3" fontId="1" fillId="4" borderId="11" xfId="0" applyNumberFormat="1" applyFont="1" applyFill="1" applyBorder="1"/>
    <xf numFmtId="3" fontId="1" fillId="4" borderId="11" xfId="0" applyNumberFormat="1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3" fontId="1" fillId="4" borderId="12" xfId="0" applyNumberFormat="1" applyFont="1" applyFill="1" applyBorder="1"/>
    <xf numFmtId="3" fontId="0" fillId="5" borderId="9" xfId="0" applyNumberFormat="1" applyFill="1" applyBorder="1"/>
    <xf numFmtId="3" fontId="4" fillId="5" borderId="9" xfId="0" applyNumberFormat="1" applyFont="1" applyFill="1" applyBorder="1"/>
    <xf numFmtId="0" fontId="1" fillId="5" borderId="11" xfId="0" applyFont="1" applyFill="1" applyBorder="1"/>
    <xf numFmtId="3" fontId="1" fillId="5" borderId="11" xfId="0" applyNumberFormat="1" applyFont="1" applyFill="1" applyBorder="1"/>
    <xf numFmtId="3" fontId="1" fillId="5" borderId="11" xfId="0" applyNumberFormat="1" applyFont="1" applyFill="1" applyBorder="1" applyAlignment="1">
      <alignment horizontal="right"/>
    </xf>
    <xf numFmtId="164" fontId="1" fillId="5" borderId="11" xfId="0" applyNumberFormat="1" applyFon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3" fontId="1" fillId="5" borderId="12" xfId="0" applyNumberFormat="1" applyFont="1" applyFill="1" applyBorder="1"/>
    <xf numFmtId="0" fontId="3" fillId="0" borderId="4" xfId="0" applyFont="1" applyBorder="1"/>
    <xf numFmtId="3" fontId="0" fillId="3" borderId="9" xfId="0" applyNumberFormat="1" applyFill="1" applyBorder="1"/>
    <xf numFmtId="3" fontId="4" fillId="3" borderId="9" xfId="0" applyNumberFormat="1" applyFont="1" applyFill="1" applyBorder="1"/>
    <xf numFmtId="0" fontId="1" fillId="3" borderId="11" xfId="0" applyFont="1" applyFill="1" applyBorder="1"/>
    <xf numFmtId="3" fontId="1" fillId="3" borderId="11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3" fontId="1" fillId="3" borderId="12" xfId="0" applyNumberFormat="1" applyFont="1" applyFill="1" applyBorder="1"/>
    <xf numFmtId="164" fontId="5" fillId="3" borderId="11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right"/>
    </xf>
    <xf numFmtId="3" fontId="0" fillId="6" borderId="9" xfId="0" applyNumberFormat="1" applyFill="1" applyBorder="1"/>
    <xf numFmtId="3" fontId="4" fillId="6" borderId="9" xfId="0" applyNumberFormat="1" applyFont="1" applyFill="1" applyBorder="1"/>
    <xf numFmtId="0" fontId="1" fillId="6" borderId="11" xfId="0" applyFont="1" applyFill="1" applyBorder="1"/>
    <xf numFmtId="3" fontId="1" fillId="6" borderId="11" xfId="0" applyNumberFormat="1" applyFont="1" applyFill="1" applyBorder="1"/>
    <xf numFmtId="3" fontId="1" fillId="6" borderId="11" xfId="0" applyNumberFormat="1" applyFont="1" applyFill="1" applyBorder="1" applyAlignment="1">
      <alignment horizontal="right"/>
    </xf>
    <xf numFmtId="164" fontId="1" fillId="6" borderId="11" xfId="0" applyNumberFormat="1" applyFont="1" applyFill="1" applyBorder="1" applyAlignment="1">
      <alignment horizontal="right"/>
    </xf>
    <xf numFmtId="3" fontId="1" fillId="6" borderId="12" xfId="0" applyNumberFormat="1" applyFont="1" applyFill="1" applyBorder="1"/>
    <xf numFmtId="164" fontId="5" fillId="6" borderId="11" xfId="0" applyNumberFormat="1" applyFont="1" applyFill="1" applyBorder="1" applyAlignment="1">
      <alignment horizontal="right"/>
    </xf>
    <xf numFmtId="3" fontId="4" fillId="0" borderId="9" xfId="0" applyNumberFormat="1" applyFont="1" applyFill="1" applyBorder="1"/>
    <xf numFmtId="3" fontId="0" fillId="0" borderId="9" xfId="0" applyNumberFormat="1" applyFill="1" applyBorder="1"/>
    <xf numFmtId="0" fontId="1" fillId="0" borderId="11" xfId="0" applyFont="1" applyFill="1" applyBorder="1"/>
    <xf numFmtId="3" fontId="1" fillId="0" borderId="11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3" fontId="1" fillId="0" borderId="12" xfId="0" applyNumberFormat="1" applyFont="1" applyFill="1" applyBorder="1"/>
    <xf numFmtId="164" fontId="0" fillId="0" borderId="11" xfId="0" applyNumberForma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0" fillId="4" borderId="1" xfId="0" applyNumberFormat="1" applyFont="1" applyFill="1" applyBorder="1"/>
    <xf numFmtId="3" fontId="6" fillId="4" borderId="1" xfId="0" applyNumberFormat="1" applyFont="1" applyFill="1" applyBorder="1"/>
    <xf numFmtId="3" fontId="0" fillId="2" borderId="5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3" fontId="6" fillId="5" borderId="1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1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3" fontId="0" fillId="7" borderId="1" xfId="0" applyNumberFormat="1" applyFill="1" applyBorder="1"/>
    <xf numFmtId="3" fontId="0" fillId="7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3" fontId="0" fillId="7" borderId="9" xfId="0" applyNumberFormat="1" applyFill="1" applyBorder="1"/>
    <xf numFmtId="3" fontId="4" fillId="7" borderId="1" xfId="0" applyNumberFormat="1" applyFont="1" applyFill="1" applyBorder="1"/>
    <xf numFmtId="3" fontId="4" fillId="7" borderId="9" xfId="0" applyNumberFormat="1" applyFont="1" applyFill="1" applyBorder="1"/>
    <xf numFmtId="0" fontId="1" fillId="7" borderId="11" xfId="0" applyFont="1" applyFill="1" applyBorder="1"/>
    <xf numFmtId="3" fontId="1" fillId="7" borderId="11" xfId="0" applyNumberFormat="1" applyFont="1" applyFill="1" applyBorder="1"/>
    <xf numFmtId="3" fontId="1" fillId="7" borderId="11" xfId="0" applyNumberFormat="1" applyFont="1" applyFill="1" applyBorder="1" applyAlignment="1">
      <alignment horizontal="right"/>
    </xf>
    <xf numFmtId="164" fontId="1" fillId="7" borderId="11" xfId="0" applyNumberFormat="1" applyFont="1" applyFill="1" applyBorder="1" applyAlignment="1">
      <alignment horizontal="right"/>
    </xf>
    <xf numFmtId="164" fontId="0" fillId="7" borderId="11" xfId="0" applyNumberFormat="1" applyFill="1" applyBorder="1" applyAlignment="1">
      <alignment horizontal="right"/>
    </xf>
    <xf numFmtId="3" fontId="1" fillId="7" borderId="12" xfId="0" applyNumberFormat="1" applyFon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0" fillId="8" borderId="1" xfId="0" applyNumberFormat="1" applyFill="1" applyBorder="1" applyAlignment="1">
      <alignment horizontal="right"/>
    </xf>
    <xf numFmtId="4" fontId="0" fillId="8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3" fontId="0" fillId="8" borderId="9" xfId="0" applyNumberFormat="1" applyFill="1" applyBorder="1"/>
    <xf numFmtId="3" fontId="0" fillId="8" borderId="1" xfId="0" applyNumberFormat="1" applyFill="1" applyBorder="1" applyAlignment="1">
      <alignment horizontal="center"/>
    </xf>
    <xf numFmtId="3" fontId="4" fillId="8" borderId="1" xfId="0" applyNumberFormat="1" applyFont="1" applyFill="1" applyBorder="1"/>
    <xf numFmtId="3" fontId="4" fillId="8" borderId="9" xfId="0" applyNumberFormat="1" applyFont="1" applyFill="1" applyBorder="1"/>
    <xf numFmtId="3" fontId="0" fillId="8" borderId="1" xfId="0" applyNumberFormat="1" applyFont="1" applyFill="1" applyBorder="1"/>
    <xf numFmtId="0" fontId="1" fillId="8" borderId="11" xfId="0" applyFont="1" applyFill="1" applyBorder="1"/>
    <xf numFmtId="3" fontId="1" fillId="8" borderId="11" xfId="0" applyNumberFormat="1" applyFont="1" applyFill="1" applyBorder="1"/>
    <xf numFmtId="3" fontId="1" fillId="8" borderId="11" xfId="0" applyNumberFormat="1" applyFont="1" applyFill="1" applyBorder="1" applyAlignment="1">
      <alignment horizontal="right"/>
    </xf>
    <xf numFmtId="164" fontId="1" fillId="8" borderId="11" xfId="0" applyNumberFormat="1" applyFont="1" applyFill="1" applyBorder="1" applyAlignment="1">
      <alignment horizontal="right"/>
    </xf>
    <xf numFmtId="164" fontId="0" fillId="8" borderId="11" xfId="0" applyNumberFormat="1" applyFill="1" applyBorder="1" applyAlignment="1">
      <alignment horizontal="right"/>
    </xf>
    <xf numFmtId="3" fontId="1" fillId="8" borderId="12" xfId="0" applyNumberFormat="1" applyFont="1" applyFill="1" applyBorder="1"/>
    <xf numFmtId="3" fontId="0" fillId="5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/>
    </xf>
    <xf numFmtId="3" fontId="6" fillId="2" borderId="1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3" fillId="0" borderId="4" xfId="0" applyNumberFormat="1" applyFont="1" applyBorder="1"/>
    <xf numFmtId="3" fontId="6" fillId="3" borderId="1" xfId="0" applyNumberFormat="1" applyFont="1" applyFill="1" applyBorder="1"/>
    <xf numFmtId="0" fontId="1" fillId="0" borderId="6" xfId="0" applyFont="1" applyBorder="1" applyAlignment="1">
      <alignment horizontal="center" vertical="center"/>
    </xf>
    <xf numFmtId="3" fontId="1" fillId="0" borderId="7" xfId="0" applyNumberFormat="1" applyFont="1" applyFill="1" applyBorder="1"/>
    <xf numFmtId="3" fontId="1" fillId="8" borderId="11" xfId="0" applyNumberFormat="1" applyFont="1" applyFill="1" applyBorder="1" applyAlignment="1">
      <alignment horizontal="center"/>
    </xf>
    <xf numFmtId="0" fontId="14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59"/>
  <sheetViews>
    <sheetView tabSelected="1" topLeftCell="A163" workbookViewId="0">
      <selection activeCell="L316" sqref="L316"/>
    </sheetView>
  </sheetViews>
  <sheetFormatPr defaultColWidth="8.85546875" defaultRowHeight="15"/>
  <cols>
    <col min="1" max="1" width="11.85546875" style="1" customWidth="1"/>
    <col min="2" max="2" width="11.28515625" style="1" customWidth="1"/>
    <col min="3" max="3" width="12" style="25" customWidth="1"/>
    <col min="4" max="4" width="11.7109375" style="25" customWidth="1"/>
    <col min="5" max="5" width="12.42578125" style="25" customWidth="1"/>
    <col min="6" max="6" width="11.7109375" style="25" customWidth="1"/>
    <col min="7" max="7" width="12" style="25" customWidth="1"/>
    <col min="8" max="12" width="11.7109375" style="25" customWidth="1"/>
    <col min="13" max="13" width="82" style="1" customWidth="1"/>
    <col min="14" max="16384" width="8.85546875" style="1"/>
  </cols>
  <sheetData>
    <row r="1" spans="1:13" s="17" customFormat="1" ht="19.5" thickBot="1">
      <c r="A1" s="55"/>
      <c r="B1" s="215" t="s">
        <v>181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1"/>
    </row>
    <row r="2" spans="1:13" s="17" customFormat="1" ht="18.75">
      <c r="A2" s="210" t="s">
        <v>2</v>
      </c>
      <c r="B2" s="65" t="s">
        <v>0</v>
      </c>
      <c r="C2" s="66" t="s">
        <v>2</v>
      </c>
      <c r="D2" s="67"/>
      <c r="E2" s="67"/>
      <c r="F2" s="67"/>
      <c r="G2" s="67"/>
      <c r="H2" s="67"/>
      <c r="I2" s="67"/>
      <c r="J2" s="67"/>
      <c r="K2" s="67"/>
      <c r="L2" s="142"/>
      <c r="M2" s="1"/>
    </row>
    <row r="3" spans="1:13" s="17" customFormat="1">
      <c r="A3" s="213" t="s">
        <v>2</v>
      </c>
      <c r="B3" s="20" t="s">
        <v>79</v>
      </c>
      <c r="C3" s="23" t="s">
        <v>3</v>
      </c>
      <c r="D3" s="22"/>
      <c r="E3" s="22"/>
      <c r="F3" s="22"/>
      <c r="G3" s="22"/>
      <c r="H3" s="22"/>
      <c r="I3" s="22"/>
      <c r="J3" s="22"/>
      <c r="K3" s="22"/>
      <c r="L3" s="69"/>
      <c r="M3" s="1"/>
    </row>
    <row r="4" spans="1:13" s="17" customFormat="1">
      <c r="A4" s="213" t="s">
        <v>2</v>
      </c>
      <c r="B4" s="20" t="s">
        <v>80</v>
      </c>
      <c r="C4" s="23" t="s">
        <v>83</v>
      </c>
      <c r="D4" s="22"/>
      <c r="E4" s="22"/>
      <c r="F4" s="22"/>
      <c r="G4" s="22"/>
      <c r="H4" s="22"/>
      <c r="I4" s="22"/>
      <c r="J4" s="22"/>
      <c r="K4" s="22"/>
      <c r="L4" s="69"/>
      <c r="M4" s="1"/>
    </row>
    <row r="5" spans="1:13" s="17" customFormat="1">
      <c r="A5" s="213" t="s">
        <v>2</v>
      </c>
      <c r="B5" s="20" t="s">
        <v>1</v>
      </c>
      <c r="C5" s="26">
        <v>9402</v>
      </c>
      <c r="D5" s="22"/>
      <c r="E5" s="22"/>
      <c r="F5" s="22"/>
      <c r="G5" s="22"/>
      <c r="H5" s="22"/>
      <c r="I5" s="22"/>
      <c r="J5" s="22"/>
      <c r="K5" s="22"/>
      <c r="L5" s="69"/>
      <c r="M5" s="1"/>
    </row>
    <row r="6" spans="1:13" s="17" customFormat="1">
      <c r="A6" s="213" t="s">
        <v>2</v>
      </c>
      <c r="B6" s="20" t="s">
        <v>81</v>
      </c>
      <c r="C6" s="29" t="s">
        <v>4</v>
      </c>
      <c r="D6" s="22"/>
      <c r="E6" s="22"/>
      <c r="F6" s="22"/>
      <c r="G6" s="22"/>
      <c r="H6" s="22"/>
      <c r="I6" s="22"/>
      <c r="J6" s="22"/>
      <c r="K6" s="22"/>
      <c r="L6" s="69"/>
      <c r="M6" s="1"/>
    </row>
    <row r="7" spans="1:13" s="19" customFormat="1">
      <c r="A7" s="213" t="s">
        <v>2</v>
      </c>
      <c r="B7" s="20" t="s">
        <v>82</v>
      </c>
      <c r="C7" s="26">
        <v>2001</v>
      </c>
      <c r="D7" s="22"/>
      <c r="E7" s="22"/>
      <c r="F7" s="22"/>
      <c r="G7" s="22"/>
      <c r="H7" s="22"/>
      <c r="I7" s="22"/>
      <c r="J7" s="22"/>
      <c r="K7" s="22"/>
      <c r="L7" s="69"/>
      <c r="M7" s="1"/>
    </row>
    <row r="8" spans="1:13">
      <c r="A8" s="213" t="s">
        <v>2</v>
      </c>
      <c r="B8" s="18"/>
      <c r="C8" s="24"/>
      <c r="D8" s="24"/>
      <c r="E8" s="24"/>
      <c r="F8" s="24"/>
      <c r="G8" s="24"/>
      <c r="H8" s="24"/>
      <c r="I8" s="24"/>
      <c r="J8" s="24"/>
      <c r="K8" s="24"/>
      <c r="L8" s="70"/>
    </row>
    <row r="9" spans="1:13" ht="75">
      <c r="A9" s="213" t="s">
        <v>2</v>
      </c>
      <c r="B9" s="27"/>
      <c r="C9" s="28" t="s">
        <v>97</v>
      </c>
      <c r="D9" s="28" t="s">
        <v>98</v>
      </c>
      <c r="E9" s="28" t="s">
        <v>100</v>
      </c>
      <c r="F9" s="28" t="s">
        <v>101</v>
      </c>
      <c r="G9" s="28" t="s">
        <v>104</v>
      </c>
      <c r="H9" s="28" t="s">
        <v>102</v>
      </c>
      <c r="I9" s="28" t="s">
        <v>99</v>
      </c>
      <c r="J9" s="28" t="s">
        <v>105</v>
      </c>
      <c r="K9" s="28" t="s">
        <v>106</v>
      </c>
      <c r="L9" s="71" t="s">
        <v>103</v>
      </c>
    </row>
    <row r="10" spans="1:13">
      <c r="A10" s="213" t="s">
        <v>2</v>
      </c>
      <c r="B10" s="179" t="s">
        <v>84</v>
      </c>
      <c r="C10" s="180">
        <v>313682</v>
      </c>
      <c r="D10" s="181">
        <f t="shared" ref="D10:D21" si="0">C10+E10</f>
        <v>314115</v>
      </c>
      <c r="E10" s="185">
        <v>433</v>
      </c>
      <c r="F10" s="182">
        <v>65</v>
      </c>
      <c r="G10" s="183">
        <f>F10/E10*100</f>
        <v>15.011547344110854</v>
      </c>
      <c r="H10" s="183">
        <v>8.4</v>
      </c>
      <c r="I10" s="180"/>
      <c r="J10" s="180"/>
      <c r="K10" s="180"/>
      <c r="L10" s="184"/>
    </row>
    <row r="11" spans="1:13">
      <c r="A11" s="213" t="s">
        <v>2</v>
      </c>
      <c r="B11" s="179" t="s">
        <v>85</v>
      </c>
      <c r="C11" s="180">
        <f t="shared" ref="C11:C21" si="1">D10</f>
        <v>314115</v>
      </c>
      <c r="D11" s="181">
        <f t="shared" si="0"/>
        <v>314343</v>
      </c>
      <c r="E11" s="185">
        <v>228</v>
      </c>
      <c r="F11" s="182">
        <v>36</v>
      </c>
      <c r="G11" s="183">
        <f t="shared" ref="G11:G21" si="2">F11/E11*100</f>
        <v>15.789473684210526</v>
      </c>
      <c r="H11" s="183">
        <v>8.4</v>
      </c>
      <c r="I11" s="180"/>
      <c r="J11" s="180"/>
      <c r="K11" s="180"/>
      <c r="L11" s="184"/>
    </row>
    <row r="12" spans="1:13">
      <c r="A12" s="213" t="s">
        <v>2</v>
      </c>
      <c r="B12" s="179" t="s">
        <v>86</v>
      </c>
      <c r="C12" s="180">
        <f t="shared" si="1"/>
        <v>314343</v>
      </c>
      <c r="D12" s="181">
        <f t="shared" si="0"/>
        <v>314825</v>
      </c>
      <c r="E12" s="185">
        <v>482</v>
      </c>
      <c r="F12" s="182">
        <v>75</v>
      </c>
      <c r="G12" s="183">
        <f t="shared" si="2"/>
        <v>15.560165975103734</v>
      </c>
      <c r="H12" s="183">
        <v>8.4</v>
      </c>
      <c r="I12" s="180"/>
      <c r="J12" s="180"/>
      <c r="K12" s="180"/>
      <c r="L12" s="184"/>
    </row>
    <row r="13" spans="1:13">
      <c r="A13" s="213" t="s">
        <v>2</v>
      </c>
      <c r="B13" s="179" t="s">
        <v>87</v>
      </c>
      <c r="C13" s="180">
        <f t="shared" si="1"/>
        <v>314825</v>
      </c>
      <c r="D13" s="181">
        <f t="shared" si="0"/>
        <v>315111</v>
      </c>
      <c r="E13" s="185">
        <v>286</v>
      </c>
      <c r="F13" s="182">
        <v>42</v>
      </c>
      <c r="G13" s="183">
        <f t="shared" si="2"/>
        <v>14.685314685314685</v>
      </c>
      <c r="H13" s="183">
        <v>8.4</v>
      </c>
      <c r="I13" s="180"/>
      <c r="J13" s="180">
        <v>10498</v>
      </c>
      <c r="K13" s="180"/>
      <c r="L13" s="184"/>
    </row>
    <row r="14" spans="1:13">
      <c r="A14" s="213" t="s">
        <v>2</v>
      </c>
      <c r="B14" s="179" t="s">
        <v>88</v>
      </c>
      <c r="C14" s="180">
        <f t="shared" si="1"/>
        <v>315111</v>
      </c>
      <c r="D14" s="181">
        <f t="shared" si="0"/>
        <v>315386</v>
      </c>
      <c r="E14" s="185">
        <v>275</v>
      </c>
      <c r="F14" s="182">
        <v>45</v>
      </c>
      <c r="G14" s="183">
        <f t="shared" si="2"/>
        <v>16.363636363636363</v>
      </c>
      <c r="H14" s="183">
        <v>8.4</v>
      </c>
      <c r="I14" s="186"/>
      <c r="J14" s="186"/>
      <c r="K14" s="186"/>
      <c r="L14" s="187"/>
      <c r="M14" s="1" t="s">
        <v>194</v>
      </c>
    </row>
    <row r="15" spans="1:13">
      <c r="A15" s="213" t="s">
        <v>2</v>
      </c>
      <c r="B15" s="179" t="s">
        <v>89</v>
      </c>
      <c r="C15" s="180">
        <f t="shared" si="1"/>
        <v>315386</v>
      </c>
      <c r="D15" s="181">
        <f t="shared" si="0"/>
        <v>315386</v>
      </c>
      <c r="E15" s="185">
        <v>0</v>
      </c>
      <c r="F15" s="182">
        <v>0</v>
      </c>
      <c r="G15" s="183" t="e">
        <f t="shared" si="2"/>
        <v>#DIV/0!</v>
      </c>
      <c r="H15" s="183">
        <v>8.4</v>
      </c>
      <c r="I15" s="186"/>
      <c r="J15" s="186">
        <v>5556</v>
      </c>
      <c r="K15" s="186"/>
      <c r="L15" s="187"/>
    </row>
    <row r="16" spans="1:13">
      <c r="A16" s="213" t="s">
        <v>2</v>
      </c>
      <c r="B16" s="179" t="s">
        <v>90</v>
      </c>
      <c r="C16" s="180">
        <f t="shared" si="1"/>
        <v>315386</v>
      </c>
      <c r="D16" s="181">
        <f t="shared" si="0"/>
        <v>315386</v>
      </c>
      <c r="E16" s="185">
        <v>0</v>
      </c>
      <c r="F16" s="182">
        <v>0</v>
      </c>
      <c r="G16" s="183" t="e">
        <f t="shared" si="2"/>
        <v>#DIV/0!</v>
      </c>
      <c r="H16" s="183">
        <v>8.4</v>
      </c>
      <c r="I16" s="186"/>
      <c r="J16" s="186"/>
      <c r="K16" s="186"/>
      <c r="L16" s="187"/>
    </row>
    <row r="17" spans="1:13">
      <c r="A17" s="213" t="s">
        <v>2</v>
      </c>
      <c r="B17" s="179" t="s">
        <v>91</v>
      </c>
      <c r="C17" s="180">
        <f t="shared" si="1"/>
        <v>315386</v>
      </c>
      <c r="D17" s="181">
        <f t="shared" si="0"/>
        <v>315386</v>
      </c>
      <c r="E17" s="185">
        <v>0</v>
      </c>
      <c r="F17" s="182">
        <v>0</v>
      </c>
      <c r="G17" s="183" t="e">
        <f t="shared" si="2"/>
        <v>#DIV/0!</v>
      </c>
      <c r="H17" s="183">
        <v>8.4</v>
      </c>
      <c r="I17" s="186"/>
      <c r="J17" s="186"/>
      <c r="K17" s="186"/>
      <c r="L17" s="187"/>
    </row>
    <row r="18" spans="1:13">
      <c r="A18" s="213" t="s">
        <v>2</v>
      </c>
      <c r="B18" s="179" t="s">
        <v>92</v>
      </c>
      <c r="C18" s="180">
        <f t="shared" si="1"/>
        <v>315386</v>
      </c>
      <c r="D18" s="181">
        <f t="shared" si="0"/>
        <v>315386</v>
      </c>
      <c r="E18" s="185">
        <v>0</v>
      </c>
      <c r="F18" s="182">
        <v>0</v>
      </c>
      <c r="G18" s="183" t="e">
        <f t="shared" si="2"/>
        <v>#DIV/0!</v>
      </c>
      <c r="H18" s="183">
        <v>8.4</v>
      </c>
      <c r="I18" s="186"/>
      <c r="J18" s="186"/>
      <c r="K18" s="186"/>
      <c r="L18" s="187"/>
    </row>
    <row r="19" spans="1:13">
      <c r="A19" s="213" t="s">
        <v>2</v>
      </c>
      <c r="B19" s="179" t="s">
        <v>93</v>
      </c>
      <c r="C19" s="180">
        <f t="shared" si="1"/>
        <v>315386</v>
      </c>
      <c r="D19" s="181">
        <f t="shared" si="0"/>
        <v>315386</v>
      </c>
      <c r="E19" s="185">
        <v>0</v>
      </c>
      <c r="F19" s="182">
        <v>0</v>
      </c>
      <c r="G19" s="183" t="e">
        <f t="shared" si="2"/>
        <v>#DIV/0!</v>
      </c>
      <c r="H19" s="183">
        <v>8.4</v>
      </c>
      <c r="I19" s="186"/>
      <c r="J19" s="186"/>
      <c r="K19" s="186"/>
      <c r="L19" s="187"/>
    </row>
    <row r="20" spans="1:13">
      <c r="A20" s="213" t="s">
        <v>2</v>
      </c>
      <c r="B20" s="179" t="s">
        <v>94</v>
      </c>
      <c r="C20" s="180">
        <f t="shared" si="1"/>
        <v>315386</v>
      </c>
      <c r="D20" s="181">
        <f t="shared" si="0"/>
        <v>315386</v>
      </c>
      <c r="E20" s="185">
        <v>0</v>
      </c>
      <c r="F20" s="182">
        <v>0</v>
      </c>
      <c r="G20" s="183" t="e">
        <f t="shared" si="2"/>
        <v>#DIV/0!</v>
      </c>
      <c r="H20" s="183">
        <v>8.4</v>
      </c>
      <c r="I20" s="180"/>
      <c r="J20" s="180"/>
      <c r="K20" s="180"/>
      <c r="L20" s="184"/>
    </row>
    <row r="21" spans="1:13" s="21" customFormat="1">
      <c r="A21" s="213" t="s">
        <v>2</v>
      </c>
      <c r="B21" s="179" t="s">
        <v>95</v>
      </c>
      <c r="C21" s="180">
        <f t="shared" si="1"/>
        <v>315386</v>
      </c>
      <c r="D21" s="181">
        <f t="shared" si="0"/>
        <v>315386</v>
      </c>
      <c r="E21" s="185">
        <v>0</v>
      </c>
      <c r="F21" s="182">
        <v>0</v>
      </c>
      <c r="G21" s="183" t="e">
        <f t="shared" si="2"/>
        <v>#DIV/0!</v>
      </c>
      <c r="H21" s="183">
        <v>8.4</v>
      </c>
      <c r="I21" s="180"/>
      <c r="J21" s="180"/>
      <c r="K21" s="180"/>
      <c r="L21" s="184"/>
      <c r="M21" s="1"/>
    </row>
    <row r="22" spans="1:13" ht="15.75" thickBot="1">
      <c r="A22" s="214" t="s">
        <v>2</v>
      </c>
      <c r="B22" s="189" t="s">
        <v>96</v>
      </c>
      <c r="C22" s="190"/>
      <c r="D22" s="191"/>
      <c r="E22" s="208">
        <f>SUM(E10:E21)</f>
        <v>1704</v>
      </c>
      <c r="F22" s="191">
        <f>SUM(F10:F21)</f>
        <v>263</v>
      </c>
      <c r="G22" s="192">
        <f>F22/E22*100</f>
        <v>15.434272300469484</v>
      </c>
      <c r="H22" s="192">
        <v>8.4</v>
      </c>
      <c r="I22" s="190">
        <f>SUM(I10:I21)</f>
        <v>0</v>
      </c>
      <c r="J22" s="190"/>
      <c r="K22" s="190"/>
      <c r="L22" s="194">
        <f>SUM(L10:L21)</f>
        <v>0</v>
      </c>
      <c r="M22" s="1" t="s">
        <v>145</v>
      </c>
    </row>
    <row r="23" spans="1:13" ht="15.75" thickBot="1"/>
    <row r="24" spans="1:13" ht="18.75">
      <c r="A24" s="210" t="s">
        <v>5</v>
      </c>
      <c r="B24" s="65" t="s">
        <v>0</v>
      </c>
      <c r="C24" s="66" t="s">
        <v>5</v>
      </c>
      <c r="D24" s="67"/>
      <c r="E24" s="67"/>
      <c r="F24" s="67"/>
      <c r="G24" s="131" t="s">
        <v>139</v>
      </c>
      <c r="H24" s="67"/>
      <c r="I24" s="67"/>
      <c r="J24" s="67"/>
      <c r="K24" s="67"/>
      <c r="L24" s="68"/>
    </row>
    <row r="25" spans="1:13">
      <c r="A25" s="213"/>
      <c r="B25" s="20" t="s">
        <v>79</v>
      </c>
      <c r="C25" s="23" t="s">
        <v>3</v>
      </c>
      <c r="D25" s="22"/>
      <c r="E25" s="22"/>
      <c r="F25" s="22"/>
      <c r="G25" s="22"/>
      <c r="H25" s="22"/>
      <c r="I25" s="22"/>
      <c r="J25" s="22"/>
      <c r="K25" s="22"/>
      <c r="L25" s="69"/>
    </row>
    <row r="26" spans="1:13">
      <c r="A26" s="213"/>
      <c r="B26" s="20" t="s">
        <v>80</v>
      </c>
      <c r="C26" s="23" t="s">
        <v>83</v>
      </c>
      <c r="D26" s="22"/>
      <c r="E26" s="22"/>
      <c r="F26" s="22"/>
      <c r="G26" s="22"/>
      <c r="H26" s="22"/>
      <c r="I26" s="22"/>
      <c r="J26" s="22"/>
      <c r="K26" s="22"/>
      <c r="L26" s="69"/>
    </row>
    <row r="27" spans="1:13">
      <c r="A27" s="213"/>
      <c r="B27" s="20" t="s">
        <v>1</v>
      </c>
      <c r="C27" s="26">
        <v>9402</v>
      </c>
      <c r="D27" s="22"/>
      <c r="E27" s="22"/>
      <c r="F27" s="22"/>
      <c r="G27" s="22"/>
      <c r="H27" s="22"/>
      <c r="I27" s="22"/>
      <c r="J27" s="22"/>
      <c r="K27" s="22"/>
      <c r="L27" s="69"/>
    </row>
    <row r="28" spans="1:13">
      <c r="A28" s="213"/>
      <c r="B28" s="20" t="s">
        <v>81</v>
      </c>
      <c r="C28" s="29" t="s">
        <v>175</v>
      </c>
      <c r="D28" s="22"/>
      <c r="E28" s="22"/>
      <c r="F28" s="22"/>
      <c r="G28" s="22"/>
      <c r="H28" s="22"/>
      <c r="I28" s="22"/>
      <c r="J28" s="22"/>
      <c r="K28" s="22"/>
      <c r="L28" s="69"/>
    </row>
    <row r="29" spans="1:13">
      <c r="A29" s="213"/>
      <c r="B29" s="20" t="s">
        <v>82</v>
      </c>
      <c r="C29" s="26">
        <v>2002</v>
      </c>
      <c r="D29" s="22"/>
      <c r="E29" s="22"/>
      <c r="F29" s="22"/>
      <c r="G29" s="22"/>
      <c r="H29" s="22"/>
      <c r="I29" s="22"/>
      <c r="J29" s="22"/>
      <c r="K29" s="22"/>
      <c r="L29" s="69"/>
    </row>
    <row r="30" spans="1:13">
      <c r="A30" s="213"/>
      <c r="B30" s="18"/>
      <c r="C30" s="24"/>
      <c r="D30" s="24"/>
      <c r="E30" s="24"/>
      <c r="F30" s="24"/>
      <c r="G30" s="24"/>
      <c r="H30" s="24"/>
      <c r="I30" s="24"/>
      <c r="J30" s="24"/>
      <c r="K30" s="24"/>
      <c r="L30" s="70"/>
    </row>
    <row r="31" spans="1:13" ht="75">
      <c r="A31" s="213"/>
      <c r="B31" s="27"/>
      <c r="C31" s="28" t="s">
        <v>97</v>
      </c>
      <c r="D31" s="28" t="s">
        <v>98</v>
      </c>
      <c r="E31" s="28" t="s">
        <v>100</v>
      </c>
      <c r="F31" s="28" t="s">
        <v>101</v>
      </c>
      <c r="G31" s="28" t="s">
        <v>104</v>
      </c>
      <c r="H31" s="28" t="s">
        <v>102</v>
      </c>
      <c r="I31" s="28" t="s">
        <v>99</v>
      </c>
      <c r="J31" s="28" t="s">
        <v>105</v>
      </c>
      <c r="K31" s="28" t="s">
        <v>106</v>
      </c>
      <c r="L31" s="71" t="s">
        <v>103</v>
      </c>
    </row>
    <row r="32" spans="1:13">
      <c r="A32" s="213"/>
      <c r="B32" s="3" t="s">
        <v>84</v>
      </c>
      <c r="C32" s="8">
        <v>338100</v>
      </c>
      <c r="D32" s="13">
        <f t="shared" ref="D32:D43" si="3">C32+E32</f>
        <v>338199</v>
      </c>
      <c r="E32" s="145">
        <v>99</v>
      </c>
      <c r="F32" s="146">
        <v>15.07</v>
      </c>
      <c r="G32" s="14">
        <f>F32/E32*100</f>
        <v>15.222222222222223</v>
      </c>
      <c r="H32" s="14">
        <v>10.9</v>
      </c>
      <c r="I32" s="8"/>
      <c r="J32" s="8">
        <v>5206</v>
      </c>
      <c r="K32" s="8"/>
      <c r="L32" s="102"/>
    </row>
    <row r="33" spans="1:13">
      <c r="A33" s="213"/>
      <c r="B33" s="3" t="s">
        <v>85</v>
      </c>
      <c r="C33" s="8">
        <f t="shared" ref="C33" si="4">D32</f>
        <v>338199</v>
      </c>
      <c r="D33" s="13">
        <f t="shared" si="3"/>
        <v>338418</v>
      </c>
      <c r="E33" s="145">
        <v>219</v>
      </c>
      <c r="F33" s="146">
        <v>32.85</v>
      </c>
      <c r="G33" s="14">
        <f t="shared" ref="G33:G43" si="5">F33/E33*100</f>
        <v>15</v>
      </c>
      <c r="H33" s="14">
        <v>10.9</v>
      </c>
      <c r="I33" s="8"/>
      <c r="J33" s="8"/>
      <c r="K33" s="8"/>
      <c r="L33" s="102"/>
    </row>
    <row r="34" spans="1:13">
      <c r="A34" s="213"/>
      <c r="B34" s="3" t="s">
        <v>86</v>
      </c>
      <c r="C34" s="8">
        <f t="shared" ref="C34:C43" si="6">D33</f>
        <v>338418</v>
      </c>
      <c r="D34" s="13">
        <f t="shared" si="3"/>
        <v>338622</v>
      </c>
      <c r="E34" s="145">
        <v>204</v>
      </c>
      <c r="F34" s="146">
        <v>30.75</v>
      </c>
      <c r="G34" s="14">
        <f t="shared" si="5"/>
        <v>15.073529411764705</v>
      </c>
      <c r="H34" s="14">
        <v>10.9</v>
      </c>
      <c r="I34" s="8"/>
      <c r="J34" s="8"/>
      <c r="K34" s="8"/>
      <c r="L34" s="102"/>
    </row>
    <row r="35" spans="1:13">
      <c r="A35" s="213"/>
      <c r="B35" s="3" t="s">
        <v>87</v>
      </c>
      <c r="C35" s="8">
        <f t="shared" si="6"/>
        <v>338622</v>
      </c>
      <c r="D35" s="13">
        <f t="shared" si="3"/>
        <v>338960</v>
      </c>
      <c r="E35" s="145">
        <v>338</v>
      </c>
      <c r="F35" s="146">
        <v>49.16</v>
      </c>
      <c r="G35" s="14">
        <f t="shared" si="5"/>
        <v>14.544378698224852</v>
      </c>
      <c r="H35" s="14">
        <v>10.9</v>
      </c>
      <c r="I35" s="8"/>
      <c r="J35" s="8"/>
      <c r="K35" s="8"/>
      <c r="L35" s="102"/>
    </row>
    <row r="36" spans="1:13">
      <c r="A36" s="213"/>
      <c r="B36" s="3" t="s">
        <v>88</v>
      </c>
      <c r="C36" s="8">
        <f t="shared" si="6"/>
        <v>338960</v>
      </c>
      <c r="D36" s="13">
        <f t="shared" si="3"/>
        <v>339266</v>
      </c>
      <c r="E36" s="145">
        <v>306</v>
      </c>
      <c r="F36" s="146">
        <v>42</v>
      </c>
      <c r="G36" s="14">
        <f t="shared" si="5"/>
        <v>13.725490196078432</v>
      </c>
      <c r="H36" s="14">
        <v>10.9</v>
      </c>
      <c r="I36" s="30"/>
      <c r="J36" s="30"/>
      <c r="K36" s="30"/>
      <c r="L36" s="103"/>
    </row>
    <row r="37" spans="1:13">
      <c r="A37" s="213"/>
      <c r="B37" s="3" t="s">
        <v>89</v>
      </c>
      <c r="C37" s="8">
        <f t="shared" si="6"/>
        <v>339266</v>
      </c>
      <c r="D37" s="13">
        <f t="shared" si="3"/>
        <v>339512</v>
      </c>
      <c r="E37" s="145">
        <v>246</v>
      </c>
      <c r="F37" s="146">
        <v>31.52</v>
      </c>
      <c r="G37" s="14">
        <f t="shared" si="5"/>
        <v>12.813008130081302</v>
      </c>
      <c r="H37" s="14">
        <v>10.9</v>
      </c>
      <c r="I37" s="30"/>
      <c r="J37" s="30"/>
      <c r="K37" s="30"/>
      <c r="L37" s="103"/>
    </row>
    <row r="38" spans="1:13">
      <c r="A38" s="213"/>
      <c r="B38" s="3" t="s">
        <v>90</v>
      </c>
      <c r="C38" s="8">
        <f t="shared" si="6"/>
        <v>339512</v>
      </c>
      <c r="D38" s="13">
        <f t="shared" si="3"/>
        <v>339690</v>
      </c>
      <c r="E38" s="145">
        <v>178</v>
      </c>
      <c r="F38" s="146">
        <v>28</v>
      </c>
      <c r="G38" s="14">
        <f t="shared" si="5"/>
        <v>15.730337078651685</v>
      </c>
      <c r="H38" s="14">
        <v>10.9</v>
      </c>
      <c r="I38" s="30"/>
      <c r="J38" s="30"/>
      <c r="K38" s="30"/>
      <c r="L38" s="103"/>
      <c r="M38" s="1" t="s">
        <v>195</v>
      </c>
    </row>
    <row r="39" spans="1:13">
      <c r="A39" s="213"/>
      <c r="B39" s="3" t="s">
        <v>91</v>
      </c>
      <c r="C39" s="8">
        <f t="shared" si="6"/>
        <v>339690</v>
      </c>
      <c r="D39" s="13">
        <f t="shared" si="3"/>
        <v>339690</v>
      </c>
      <c r="E39" s="145">
        <v>0</v>
      </c>
      <c r="F39" s="146">
        <v>0</v>
      </c>
      <c r="G39" s="14" t="e">
        <f t="shared" si="5"/>
        <v>#DIV/0!</v>
      </c>
      <c r="H39" s="14">
        <v>10.9</v>
      </c>
      <c r="I39" s="30"/>
      <c r="J39" s="30"/>
      <c r="K39" s="30"/>
      <c r="L39" s="103"/>
    </row>
    <row r="40" spans="1:13">
      <c r="A40" s="213"/>
      <c r="B40" s="3" t="s">
        <v>92</v>
      </c>
      <c r="C40" s="8">
        <f t="shared" si="6"/>
        <v>339690</v>
      </c>
      <c r="D40" s="13">
        <f t="shared" si="3"/>
        <v>339690</v>
      </c>
      <c r="E40" s="145">
        <v>0</v>
      </c>
      <c r="F40" s="146">
        <v>0</v>
      </c>
      <c r="G40" s="14" t="e">
        <f t="shared" si="5"/>
        <v>#DIV/0!</v>
      </c>
      <c r="H40" s="14">
        <v>10.9</v>
      </c>
      <c r="I40" s="30"/>
      <c r="J40" s="30"/>
      <c r="K40" s="30"/>
      <c r="L40" s="103"/>
    </row>
    <row r="41" spans="1:13">
      <c r="A41" s="213"/>
      <c r="B41" s="3" t="s">
        <v>93</v>
      </c>
      <c r="C41" s="8">
        <f t="shared" si="6"/>
        <v>339690</v>
      </c>
      <c r="D41" s="13">
        <f t="shared" si="3"/>
        <v>339690</v>
      </c>
      <c r="E41" s="145">
        <v>0</v>
      </c>
      <c r="F41" s="146">
        <v>0</v>
      </c>
      <c r="G41" s="14" t="e">
        <f t="shared" si="5"/>
        <v>#DIV/0!</v>
      </c>
      <c r="H41" s="14">
        <v>10.9</v>
      </c>
      <c r="I41" s="30"/>
      <c r="J41" s="30"/>
      <c r="K41" s="30"/>
      <c r="L41" s="103"/>
    </row>
    <row r="42" spans="1:13">
      <c r="A42" s="213"/>
      <c r="B42" s="3" t="s">
        <v>94</v>
      </c>
      <c r="C42" s="8">
        <f t="shared" si="6"/>
        <v>339690</v>
      </c>
      <c r="D42" s="13">
        <f t="shared" si="3"/>
        <v>339690</v>
      </c>
      <c r="E42" s="145">
        <v>0</v>
      </c>
      <c r="F42" s="146">
        <v>0</v>
      </c>
      <c r="G42" s="14" t="e">
        <f t="shared" si="5"/>
        <v>#DIV/0!</v>
      </c>
      <c r="H42" s="14">
        <v>10.9</v>
      </c>
      <c r="I42" s="8"/>
      <c r="J42" s="8"/>
      <c r="K42" s="8"/>
      <c r="L42" s="102"/>
    </row>
    <row r="43" spans="1:13">
      <c r="A43" s="213"/>
      <c r="B43" s="3" t="s">
        <v>95</v>
      </c>
      <c r="C43" s="8">
        <f t="shared" si="6"/>
        <v>339690</v>
      </c>
      <c r="D43" s="13">
        <f t="shared" si="3"/>
        <v>339690</v>
      </c>
      <c r="E43" s="145">
        <v>0</v>
      </c>
      <c r="F43" s="146">
        <v>0</v>
      </c>
      <c r="G43" s="14" t="e">
        <f t="shared" si="5"/>
        <v>#DIV/0!</v>
      </c>
      <c r="H43" s="14">
        <v>10.9</v>
      </c>
      <c r="I43" s="8"/>
      <c r="J43" s="8"/>
      <c r="K43" s="8">
        <v>0</v>
      </c>
      <c r="L43" s="102"/>
    </row>
    <row r="44" spans="1:13" ht="15.75" thickBot="1">
      <c r="A44" s="214"/>
      <c r="B44" s="104" t="s">
        <v>96</v>
      </c>
      <c r="C44" s="105"/>
      <c r="D44" s="106"/>
      <c r="E44" s="106">
        <f>SUM(E32:E43)</f>
        <v>1590</v>
      </c>
      <c r="F44" s="106">
        <f>SUM(F32:F43)</f>
        <v>229.35</v>
      </c>
      <c r="G44" s="107">
        <f>F44/E44*100</f>
        <v>14.424528301886792</v>
      </c>
      <c r="H44" s="108">
        <v>10.9</v>
      </c>
      <c r="I44" s="105">
        <f>SUM(I32:I43)</f>
        <v>0</v>
      </c>
      <c r="J44" s="105">
        <f>SUM(J32:J43)</f>
        <v>5206</v>
      </c>
      <c r="K44" s="105">
        <f>SUM(K32:K43)</f>
        <v>0</v>
      </c>
      <c r="L44" s="109">
        <f>SUM(L32:L43)</f>
        <v>0</v>
      </c>
      <c r="M44" s="1" t="s">
        <v>144</v>
      </c>
    </row>
    <row r="45" spans="1:13" ht="15.75" thickBot="1"/>
    <row r="46" spans="1:13" ht="18.75">
      <c r="A46" s="210" t="s">
        <v>6</v>
      </c>
      <c r="B46" s="65" t="s">
        <v>0</v>
      </c>
      <c r="C46" s="66" t="s">
        <v>6</v>
      </c>
      <c r="D46" s="67"/>
      <c r="E46" s="67"/>
      <c r="F46" s="131"/>
      <c r="G46" s="131" t="s">
        <v>140</v>
      </c>
      <c r="H46" s="67"/>
      <c r="I46" s="67"/>
      <c r="J46" s="67"/>
      <c r="K46" s="67"/>
      <c r="L46" s="68"/>
    </row>
    <row r="47" spans="1:13">
      <c r="A47" s="213"/>
      <c r="B47" s="20" t="s">
        <v>79</v>
      </c>
      <c r="C47" s="23" t="s">
        <v>3</v>
      </c>
      <c r="D47" s="22"/>
      <c r="E47" s="22"/>
      <c r="F47" s="22"/>
      <c r="G47" s="22"/>
      <c r="H47" s="22"/>
      <c r="I47" s="22"/>
      <c r="J47" s="22"/>
      <c r="K47" s="22"/>
      <c r="L47" s="69"/>
    </row>
    <row r="48" spans="1:13">
      <c r="A48" s="213"/>
      <c r="B48" s="20" t="s">
        <v>80</v>
      </c>
      <c r="C48" s="23" t="s">
        <v>83</v>
      </c>
      <c r="D48" s="22"/>
      <c r="E48" s="22"/>
      <c r="F48" s="22"/>
      <c r="G48" s="22"/>
      <c r="H48" s="22"/>
      <c r="I48" s="22"/>
      <c r="J48" s="22"/>
      <c r="K48" s="22"/>
      <c r="L48" s="69"/>
    </row>
    <row r="49" spans="1:12">
      <c r="A49" s="213"/>
      <c r="B49" s="20" t="s">
        <v>1</v>
      </c>
      <c r="C49" s="26">
        <v>9402</v>
      </c>
      <c r="D49" s="22"/>
      <c r="E49" s="22"/>
      <c r="F49" s="22"/>
      <c r="G49" s="22"/>
      <c r="H49" s="22"/>
      <c r="I49" s="22"/>
      <c r="J49" s="22"/>
      <c r="K49" s="22"/>
      <c r="L49" s="69"/>
    </row>
    <row r="50" spans="1:12">
      <c r="A50" s="213"/>
      <c r="B50" s="20" t="s">
        <v>81</v>
      </c>
      <c r="C50" s="23" t="s">
        <v>4</v>
      </c>
      <c r="D50" s="22"/>
      <c r="E50" s="22"/>
      <c r="F50" s="22"/>
      <c r="G50" s="22"/>
      <c r="H50" s="22"/>
      <c r="I50" s="22"/>
      <c r="J50" s="22"/>
      <c r="K50" s="22"/>
      <c r="L50" s="69"/>
    </row>
    <row r="51" spans="1:12">
      <c r="A51" s="213"/>
      <c r="B51" s="20" t="s">
        <v>82</v>
      </c>
      <c r="C51" s="26">
        <v>2007</v>
      </c>
      <c r="D51" s="22"/>
      <c r="E51" s="22"/>
      <c r="F51" s="22"/>
      <c r="G51" s="22"/>
      <c r="H51" s="22"/>
      <c r="I51" s="22"/>
      <c r="J51" s="22"/>
      <c r="K51" s="22"/>
      <c r="L51" s="69"/>
    </row>
    <row r="52" spans="1:12">
      <c r="A52" s="213"/>
      <c r="B52" s="18"/>
      <c r="C52" s="24"/>
      <c r="D52" s="24"/>
      <c r="E52" s="24"/>
      <c r="F52" s="24"/>
      <c r="G52" s="24"/>
      <c r="H52" s="24"/>
      <c r="I52" s="24"/>
      <c r="J52" s="24"/>
      <c r="K52" s="24"/>
      <c r="L52" s="70"/>
    </row>
    <row r="53" spans="1:12" ht="75">
      <c r="A53" s="213"/>
      <c r="B53" s="27"/>
      <c r="C53" s="28" t="s">
        <v>97</v>
      </c>
      <c r="D53" s="28" t="s">
        <v>98</v>
      </c>
      <c r="E53" s="28" t="s">
        <v>100</v>
      </c>
      <c r="F53" s="28" t="s">
        <v>101</v>
      </c>
      <c r="G53" s="28" t="s">
        <v>104</v>
      </c>
      <c r="H53" s="28" t="s">
        <v>102</v>
      </c>
      <c r="I53" s="28" t="s">
        <v>99</v>
      </c>
      <c r="J53" s="28" t="s">
        <v>105</v>
      </c>
      <c r="K53" s="28" t="s">
        <v>106</v>
      </c>
      <c r="L53" s="71" t="s">
        <v>103</v>
      </c>
    </row>
    <row r="54" spans="1:12">
      <c r="A54" s="213"/>
      <c r="B54" s="2" t="s">
        <v>84</v>
      </c>
      <c r="C54" s="6">
        <v>335430</v>
      </c>
      <c r="D54" s="9">
        <f t="shared" ref="D54:D65" si="7">C54+E54</f>
        <v>335597</v>
      </c>
      <c r="E54" s="144">
        <v>167</v>
      </c>
      <c r="F54" s="147">
        <v>25</v>
      </c>
      <c r="G54" s="10">
        <f>F54/E54*100</f>
        <v>14.97005988023952</v>
      </c>
      <c r="H54" s="10">
        <v>8.3000000000000007</v>
      </c>
      <c r="I54" s="6"/>
      <c r="J54" s="6"/>
      <c r="K54" s="6"/>
      <c r="L54" s="72"/>
    </row>
    <row r="55" spans="1:12">
      <c r="A55" s="213"/>
      <c r="B55" s="2" t="s">
        <v>85</v>
      </c>
      <c r="C55" s="6">
        <f t="shared" ref="C55:C65" si="8">D54</f>
        <v>335597</v>
      </c>
      <c r="D55" s="9">
        <f t="shared" si="7"/>
        <v>335740</v>
      </c>
      <c r="E55" s="144">
        <v>143</v>
      </c>
      <c r="F55" s="147">
        <v>21</v>
      </c>
      <c r="G55" s="10">
        <f t="shared" ref="G55:G65" si="9">F55/E55*100</f>
        <v>14.685314685314685</v>
      </c>
      <c r="H55" s="10">
        <v>8.3000000000000007</v>
      </c>
      <c r="I55" s="6"/>
      <c r="J55" s="6"/>
      <c r="K55" s="6"/>
      <c r="L55" s="72"/>
    </row>
    <row r="56" spans="1:12">
      <c r="A56" s="213"/>
      <c r="B56" s="2" t="s">
        <v>86</v>
      </c>
      <c r="C56" s="6">
        <f t="shared" si="8"/>
        <v>335740</v>
      </c>
      <c r="D56" s="9">
        <f t="shared" si="7"/>
        <v>335939</v>
      </c>
      <c r="E56" s="144">
        <v>199</v>
      </c>
      <c r="F56" s="147">
        <v>32</v>
      </c>
      <c r="G56" s="10">
        <f t="shared" si="9"/>
        <v>16.08040201005025</v>
      </c>
      <c r="H56" s="10">
        <v>8.3000000000000007</v>
      </c>
      <c r="I56" s="6"/>
      <c r="J56" s="6"/>
      <c r="K56" s="6"/>
      <c r="L56" s="72"/>
    </row>
    <row r="57" spans="1:12">
      <c r="A57" s="213"/>
      <c r="B57" s="2" t="s">
        <v>87</v>
      </c>
      <c r="C57" s="6">
        <f t="shared" si="8"/>
        <v>335939</v>
      </c>
      <c r="D57" s="9">
        <f t="shared" si="7"/>
        <v>336133</v>
      </c>
      <c r="E57" s="144">
        <v>194</v>
      </c>
      <c r="F57" s="147">
        <v>27</v>
      </c>
      <c r="G57" s="10">
        <f t="shared" si="9"/>
        <v>13.917525773195877</v>
      </c>
      <c r="H57" s="10">
        <v>8.3000000000000007</v>
      </c>
      <c r="I57" s="6"/>
      <c r="J57" s="6"/>
      <c r="K57" s="6"/>
      <c r="L57" s="72"/>
    </row>
    <row r="58" spans="1:12">
      <c r="A58" s="213"/>
      <c r="B58" s="2" t="s">
        <v>88</v>
      </c>
      <c r="C58" s="6">
        <f t="shared" si="8"/>
        <v>336133</v>
      </c>
      <c r="D58" s="9">
        <f t="shared" si="7"/>
        <v>336434</v>
      </c>
      <c r="E58" s="144">
        <v>301</v>
      </c>
      <c r="F58" s="147">
        <v>43</v>
      </c>
      <c r="G58" s="10">
        <f t="shared" si="9"/>
        <v>14.285714285714285</v>
      </c>
      <c r="H58" s="10">
        <v>8.3000000000000007</v>
      </c>
      <c r="I58" s="5"/>
      <c r="J58" s="5"/>
      <c r="K58" s="6"/>
      <c r="L58" s="73"/>
    </row>
    <row r="59" spans="1:12">
      <c r="A59" s="213"/>
      <c r="B59" s="2" t="s">
        <v>89</v>
      </c>
      <c r="C59" s="6">
        <f t="shared" si="8"/>
        <v>336434</v>
      </c>
      <c r="D59" s="9">
        <f t="shared" si="7"/>
        <v>336702</v>
      </c>
      <c r="E59" s="144">
        <v>268</v>
      </c>
      <c r="F59" s="147">
        <v>38</v>
      </c>
      <c r="G59" s="10">
        <f t="shared" si="9"/>
        <v>14.17910447761194</v>
      </c>
      <c r="H59" s="10">
        <v>8.3000000000000007</v>
      </c>
      <c r="I59" s="5"/>
      <c r="J59" s="5">
        <v>27942</v>
      </c>
      <c r="K59" s="6"/>
      <c r="L59" s="73"/>
    </row>
    <row r="60" spans="1:12">
      <c r="A60" s="213"/>
      <c r="B60" s="2" t="s">
        <v>90</v>
      </c>
      <c r="C60" s="6">
        <f t="shared" si="8"/>
        <v>336702</v>
      </c>
      <c r="D60" s="9">
        <f t="shared" si="7"/>
        <v>336890</v>
      </c>
      <c r="E60" s="144">
        <v>188</v>
      </c>
      <c r="F60" s="147">
        <v>34</v>
      </c>
      <c r="G60" s="10">
        <f t="shared" si="9"/>
        <v>18.085106382978726</v>
      </c>
      <c r="H60" s="10">
        <v>8.3000000000000007</v>
      </c>
      <c r="I60" s="5"/>
      <c r="J60" s="5"/>
      <c r="K60" s="6"/>
      <c r="L60" s="73"/>
    </row>
    <row r="61" spans="1:12">
      <c r="A61" s="213"/>
      <c r="B61" s="2" t="s">
        <v>91</v>
      </c>
      <c r="C61" s="6">
        <f t="shared" si="8"/>
        <v>336890</v>
      </c>
      <c r="D61" s="9">
        <f t="shared" si="7"/>
        <v>337178</v>
      </c>
      <c r="E61" s="144">
        <v>288</v>
      </c>
      <c r="F61" s="147">
        <v>47</v>
      </c>
      <c r="G61" s="10">
        <f t="shared" si="9"/>
        <v>16.319444444444446</v>
      </c>
      <c r="H61" s="10">
        <v>8.3000000000000007</v>
      </c>
      <c r="I61" s="5">
        <v>14995</v>
      </c>
      <c r="J61" s="5"/>
      <c r="K61" s="6"/>
      <c r="L61" s="73"/>
    </row>
    <row r="62" spans="1:12">
      <c r="A62" s="213"/>
      <c r="B62" s="2" t="s">
        <v>92</v>
      </c>
      <c r="C62" s="6">
        <f t="shared" si="8"/>
        <v>337178</v>
      </c>
      <c r="D62" s="9">
        <f t="shared" si="7"/>
        <v>337503</v>
      </c>
      <c r="E62" s="144">
        <v>325</v>
      </c>
      <c r="F62" s="147">
        <v>52.01</v>
      </c>
      <c r="G62" s="10">
        <f t="shared" si="9"/>
        <v>16.003076923076922</v>
      </c>
      <c r="H62" s="10">
        <v>8.3000000000000007</v>
      </c>
      <c r="I62" s="5"/>
      <c r="J62" s="5">
        <v>6775</v>
      </c>
      <c r="K62" s="6"/>
      <c r="L62" s="73"/>
    </row>
    <row r="63" spans="1:12">
      <c r="A63" s="213"/>
      <c r="B63" s="2" t="s">
        <v>93</v>
      </c>
      <c r="C63" s="6">
        <f t="shared" si="8"/>
        <v>337503</v>
      </c>
      <c r="D63" s="9">
        <f t="shared" si="7"/>
        <v>337718</v>
      </c>
      <c r="E63" s="144">
        <v>215</v>
      </c>
      <c r="F63" s="147">
        <v>32</v>
      </c>
      <c r="G63" s="10">
        <f t="shared" si="9"/>
        <v>14.883720930232558</v>
      </c>
      <c r="H63" s="10">
        <v>8.3000000000000007</v>
      </c>
      <c r="I63" s="5"/>
      <c r="J63" s="5"/>
      <c r="K63" s="6"/>
      <c r="L63" s="73"/>
    </row>
    <row r="64" spans="1:12">
      <c r="A64" s="213"/>
      <c r="B64" s="2" t="s">
        <v>94</v>
      </c>
      <c r="C64" s="6">
        <f t="shared" si="8"/>
        <v>337718</v>
      </c>
      <c r="D64" s="9">
        <f t="shared" si="7"/>
        <v>337842</v>
      </c>
      <c r="E64" s="144">
        <v>124</v>
      </c>
      <c r="F64" s="147">
        <v>19</v>
      </c>
      <c r="G64" s="10">
        <f t="shared" si="9"/>
        <v>15.32258064516129</v>
      </c>
      <c r="H64" s="10">
        <v>8.3000000000000007</v>
      </c>
      <c r="I64" s="6"/>
      <c r="J64" s="6"/>
      <c r="K64" s="6"/>
      <c r="L64" s="72"/>
    </row>
    <row r="65" spans="1:13">
      <c r="A65" s="213"/>
      <c r="B65" s="2" t="s">
        <v>95</v>
      </c>
      <c r="C65" s="6">
        <f t="shared" si="8"/>
        <v>337842</v>
      </c>
      <c r="D65" s="9">
        <f t="shared" si="7"/>
        <v>337842</v>
      </c>
      <c r="E65" s="144"/>
      <c r="F65" s="147">
        <v>0</v>
      </c>
      <c r="G65" s="10" t="e">
        <f t="shared" si="9"/>
        <v>#DIV/0!</v>
      </c>
      <c r="H65" s="10">
        <v>8.3000000000000007</v>
      </c>
      <c r="I65" s="6"/>
      <c r="J65" s="6"/>
      <c r="K65" s="6"/>
      <c r="L65" s="72"/>
    </row>
    <row r="66" spans="1:13" ht="15.75" thickBot="1">
      <c r="A66" s="214"/>
      <c r="B66" s="74" t="s">
        <v>96</v>
      </c>
      <c r="C66" s="75"/>
      <c r="D66" s="76"/>
      <c r="E66" s="76">
        <f>SUM(E54:E65)</f>
        <v>2412</v>
      </c>
      <c r="F66" s="76">
        <f>SUM(F54:F65)</f>
        <v>370.01</v>
      </c>
      <c r="G66" s="77">
        <f>F66/E66*100</f>
        <v>15.34038142620232</v>
      </c>
      <c r="H66" s="79">
        <v>8.3000000000000007</v>
      </c>
      <c r="I66" s="75">
        <f>SUM(I54:I65)</f>
        <v>14995</v>
      </c>
      <c r="J66" s="75">
        <f>SUM(J54:J65)</f>
        <v>34717</v>
      </c>
      <c r="K66" s="75">
        <f>SUM(K54:K65)</f>
        <v>0</v>
      </c>
      <c r="L66" s="78">
        <f>SUM(L54:L65)</f>
        <v>0</v>
      </c>
      <c r="M66" s="1" t="s">
        <v>144</v>
      </c>
    </row>
    <row r="67" spans="1:13" ht="15.75" thickBot="1"/>
    <row r="68" spans="1:13" ht="18.75">
      <c r="A68" s="210" t="s">
        <v>7</v>
      </c>
      <c r="B68" s="65" t="s">
        <v>0</v>
      </c>
      <c r="C68" s="66" t="s">
        <v>7</v>
      </c>
      <c r="D68" s="67"/>
      <c r="E68" s="67"/>
      <c r="F68" s="67"/>
      <c r="G68" s="131" t="s">
        <v>139</v>
      </c>
      <c r="H68" s="67"/>
      <c r="I68" s="67"/>
      <c r="J68" s="67"/>
      <c r="K68" s="67"/>
      <c r="L68" s="68"/>
    </row>
    <row r="69" spans="1:13">
      <c r="A69" s="213"/>
      <c r="B69" s="20" t="s">
        <v>79</v>
      </c>
      <c r="C69" s="23" t="s">
        <v>3</v>
      </c>
      <c r="D69" s="22"/>
      <c r="E69" s="22"/>
      <c r="F69" s="22"/>
      <c r="G69" s="22"/>
      <c r="H69" s="22"/>
      <c r="I69" s="22"/>
      <c r="J69" s="22"/>
      <c r="K69" s="22"/>
      <c r="L69" s="69"/>
    </row>
    <row r="70" spans="1:13">
      <c r="A70" s="213"/>
      <c r="B70" s="20" t="s">
        <v>80</v>
      </c>
      <c r="C70" s="23" t="s">
        <v>83</v>
      </c>
      <c r="D70" s="22"/>
      <c r="E70" s="22"/>
      <c r="F70" s="22"/>
      <c r="G70" s="22"/>
      <c r="H70" s="22"/>
      <c r="I70" s="22"/>
      <c r="J70" s="22"/>
      <c r="K70" s="22"/>
      <c r="L70" s="69"/>
    </row>
    <row r="71" spans="1:13">
      <c r="A71" s="213"/>
      <c r="B71" s="20" t="s">
        <v>1</v>
      </c>
      <c r="C71" s="26">
        <v>9402</v>
      </c>
      <c r="D71" s="22"/>
      <c r="E71" s="22"/>
      <c r="F71" s="22"/>
      <c r="G71" s="22"/>
      <c r="H71" s="22"/>
      <c r="I71" s="22"/>
      <c r="J71" s="22"/>
      <c r="K71" s="22"/>
      <c r="L71" s="69"/>
    </row>
    <row r="72" spans="1:13">
      <c r="A72" s="213"/>
      <c r="B72" s="20" t="s">
        <v>81</v>
      </c>
      <c r="C72" s="23" t="s">
        <v>8</v>
      </c>
      <c r="D72" s="22"/>
      <c r="E72" s="22"/>
      <c r="F72" s="22"/>
      <c r="G72" s="22"/>
      <c r="H72" s="22"/>
      <c r="I72" s="22"/>
      <c r="J72" s="22"/>
      <c r="K72" s="22"/>
      <c r="L72" s="69"/>
    </row>
    <row r="73" spans="1:13">
      <c r="A73" s="213"/>
      <c r="B73" s="20" t="s">
        <v>82</v>
      </c>
      <c r="C73" s="26">
        <v>2001</v>
      </c>
      <c r="D73" s="22"/>
      <c r="E73" s="22"/>
      <c r="F73" s="22"/>
      <c r="G73" s="22"/>
      <c r="H73" s="22"/>
      <c r="I73" s="22"/>
      <c r="J73" s="22"/>
      <c r="K73" s="22"/>
      <c r="L73" s="69"/>
    </row>
    <row r="74" spans="1:13">
      <c r="A74" s="213"/>
      <c r="B74" s="18"/>
      <c r="C74" s="24"/>
      <c r="D74" s="24"/>
      <c r="E74" s="24"/>
      <c r="F74" s="24"/>
      <c r="G74" s="24"/>
      <c r="H74" s="24"/>
      <c r="I74" s="24"/>
      <c r="J74" s="24"/>
      <c r="K74" s="24"/>
      <c r="L74" s="70"/>
    </row>
    <row r="75" spans="1:13" ht="75">
      <c r="A75" s="213"/>
      <c r="B75" s="27"/>
      <c r="C75" s="28" t="s">
        <v>97</v>
      </c>
      <c r="D75" s="28" t="s">
        <v>98</v>
      </c>
      <c r="E75" s="28" t="s">
        <v>100</v>
      </c>
      <c r="F75" s="28" t="s">
        <v>101</v>
      </c>
      <c r="G75" s="28" t="s">
        <v>104</v>
      </c>
      <c r="H75" s="28" t="s">
        <v>102</v>
      </c>
      <c r="I75" s="28" t="s">
        <v>99</v>
      </c>
      <c r="J75" s="28" t="s">
        <v>105</v>
      </c>
      <c r="K75" s="28" t="s">
        <v>106</v>
      </c>
      <c r="L75" s="71" t="s">
        <v>103</v>
      </c>
    </row>
    <row r="76" spans="1:13">
      <c r="A76" s="213"/>
      <c r="B76" s="80" t="s">
        <v>84</v>
      </c>
      <c r="C76" s="81">
        <v>424386</v>
      </c>
      <c r="D76" s="9">
        <f t="shared" ref="D76:D79" si="10">C76+E76</f>
        <v>425810</v>
      </c>
      <c r="E76" s="144">
        <v>1424</v>
      </c>
      <c r="F76" s="148">
        <v>150</v>
      </c>
      <c r="G76" s="83">
        <f>F76/E76*100</f>
        <v>10.533707865168539</v>
      </c>
      <c r="H76" s="83">
        <v>10.9</v>
      </c>
      <c r="I76" s="81"/>
      <c r="J76" s="81"/>
      <c r="K76" s="81"/>
      <c r="L76" s="84"/>
    </row>
    <row r="77" spans="1:13">
      <c r="A77" s="213"/>
      <c r="B77" s="80" t="s">
        <v>85</v>
      </c>
      <c r="C77" s="81">
        <f t="shared" ref="C77:C88" si="11">D76</f>
        <v>425810</v>
      </c>
      <c r="D77" s="9">
        <f t="shared" si="10"/>
        <v>427395</v>
      </c>
      <c r="E77" s="144">
        <v>1585</v>
      </c>
      <c r="F77" s="148">
        <v>165</v>
      </c>
      <c r="G77" s="83">
        <f t="shared" ref="G77:G87" si="12">F77/E77*100</f>
        <v>10.410094637223976</v>
      </c>
      <c r="H77" s="83">
        <v>10.9</v>
      </c>
      <c r="I77" s="81">
        <v>13082</v>
      </c>
      <c r="J77" s="81"/>
      <c r="K77" s="81"/>
      <c r="L77" s="84"/>
    </row>
    <row r="78" spans="1:13">
      <c r="A78" s="213"/>
      <c r="B78" s="80" t="s">
        <v>86</v>
      </c>
      <c r="C78" s="81">
        <f t="shared" si="11"/>
        <v>427395</v>
      </c>
      <c r="D78" s="9">
        <f t="shared" si="10"/>
        <v>429461</v>
      </c>
      <c r="E78" s="144">
        <v>2066</v>
      </c>
      <c r="F78" s="148">
        <v>216.01</v>
      </c>
      <c r="G78" s="83">
        <f t="shared" si="12"/>
        <v>10.455469506292351</v>
      </c>
      <c r="H78" s="83">
        <v>10.9</v>
      </c>
      <c r="I78" s="81"/>
      <c r="J78" s="81"/>
      <c r="K78" s="81"/>
      <c r="L78" s="84"/>
    </row>
    <row r="79" spans="1:13">
      <c r="A79" s="213"/>
      <c r="B79" s="80" t="s">
        <v>87</v>
      </c>
      <c r="C79" s="81">
        <f t="shared" si="11"/>
        <v>429461</v>
      </c>
      <c r="D79" s="9">
        <f t="shared" si="10"/>
        <v>433581</v>
      </c>
      <c r="E79" s="157">
        <v>4120</v>
      </c>
      <c r="F79" s="148">
        <v>390.08</v>
      </c>
      <c r="G79" s="83">
        <f t="shared" si="12"/>
        <v>9.4679611650485427</v>
      </c>
      <c r="H79" s="83">
        <v>10.9</v>
      </c>
      <c r="I79" s="81"/>
      <c r="J79" s="81"/>
      <c r="K79" s="81"/>
      <c r="L79" s="84"/>
    </row>
    <row r="80" spans="1:13">
      <c r="A80" s="213"/>
      <c r="B80" s="80" t="s">
        <v>88</v>
      </c>
      <c r="C80" s="81">
        <f t="shared" si="11"/>
        <v>433581</v>
      </c>
      <c r="D80" s="82">
        <f t="shared" ref="D80:D87" si="13">C80+E80</f>
        <v>435571</v>
      </c>
      <c r="E80" s="157">
        <v>1990</v>
      </c>
      <c r="F80" s="148">
        <v>194.01</v>
      </c>
      <c r="G80" s="83">
        <f t="shared" si="12"/>
        <v>9.7492462311557784</v>
      </c>
      <c r="H80" s="83">
        <v>10.9</v>
      </c>
      <c r="I80" s="5"/>
      <c r="J80" s="5"/>
      <c r="K80" s="5"/>
      <c r="L80" s="73"/>
    </row>
    <row r="81" spans="1:13">
      <c r="A81" s="213"/>
      <c r="B81" s="80" t="s">
        <v>89</v>
      </c>
      <c r="C81" s="81">
        <f t="shared" si="11"/>
        <v>435571</v>
      </c>
      <c r="D81" s="82">
        <f t="shared" si="13"/>
        <v>437676</v>
      </c>
      <c r="E81" s="157">
        <v>2105</v>
      </c>
      <c r="F81" s="148">
        <v>206</v>
      </c>
      <c r="G81" s="83">
        <f t="shared" si="12"/>
        <v>9.7862232779097393</v>
      </c>
      <c r="H81" s="83">
        <v>10.9</v>
      </c>
      <c r="I81" s="5"/>
      <c r="J81" s="5"/>
      <c r="K81" s="5"/>
      <c r="L81" s="73"/>
    </row>
    <row r="82" spans="1:13">
      <c r="A82" s="213"/>
      <c r="B82" s="80" t="s">
        <v>90</v>
      </c>
      <c r="C82" s="81">
        <f t="shared" si="11"/>
        <v>437676</v>
      </c>
      <c r="D82" s="82">
        <f t="shared" si="13"/>
        <v>439597</v>
      </c>
      <c r="E82" s="157">
        <v>1921</v>
      </c>
      <c r="F82" s="148">
        <v>184.04</v>
      </c>
      <c r="G82" s="83">
        <f t="shared" si="12"/>
        <v>9.5804268610098902</v>
      </c>
      <c r="H82" s="83">
        <v>10.9</v>
      </c>
      <c r="I82" s="5"/>
      <c r="J82" s="5"/>
      <c r="K82" s="5"/>
      <c r="L82" s="73"/>
    </row>
    <row r="83" spans="1:13">
      <c r="A83" s="213"/>
      <c r="B83" s="80" t="s">
        <v>91</v>
      </c>
      <c r="C83" s="81">
        <f t="shared" si="11"/>
        <v>439597</v>
      </c>
      <c r="D83" s="82">
        <f t="shared" si="13"/>
        <v>441723</v>
      </c>
      <c r="E83" s="157">
        <v>2126</v>
      </c>
      <c r="F83" s="148">
        <v>208.01</v>
      </c>
      <c r="G83" s="83">
        <f t="shared" si="12"/>
        <v>9.7841015992474123</v>
      </c>
      <c r="H83" s="83">
        <v>10.9</v>
      </c>
      <c r="I83" s="5"/>
      <c r="J83" s="5"/>
      <c r="K83" s="5"/>
      <c r="L83" s="73"/>
    </row>
    <row r="84" spans="1:13">
      <c r="A84" s="213"/>
      <c r="B84" s="80" t="s">
        <v>92</v>
      </c>
      <c r="C84" s="81">
        <f t="shared" si="11"/>
        <v>441723</v>
      </c>
      <c r="D84" s="82">
        <f t="shared" si="13"/>
        <v>443220</v>
      </c>
      <c r="E84" s="157">
        <v>1497</v>
      </c>
      <c r="F84" s="148">
        <v>145.02000000000001</v>
      </c>
      <c r="G84" s="83">
        <f t="shared" si="12"/>
        <v>9.6873747494989981</v>
      </c>
      <c r="H84" s="83">
        <v>10.9</v>
      </c>
      <c r="I84" s="5">
        <v>20842</v>
      </c>
      <c r="J84" s="5"/>
      <c r="K84" s="5"/>
      <c r="L84" s="73"/>
    </row>
    <row r="85" spans="1:13">
      <c r="A85" s="213"/>
      <c r="B85" s="80" t="s">
        <v>93</v>
      </c>
      <c r="C85" s="81">
        <f t="shared" si="11"/>
        <v>443220</v>
      </c>
      <c r="D85" s="82">
        <f t="shared" si="13"/>
        <v>443628</v>
      </c>
      <c r="E85" s="157">
        <v>408</v>
      </c>
      <c r="F85" s="148">
        <v>22</v>
      </c>
      <c r="G85" s="83">
        <f t="shared" si="12"/>
        <v>5.3921568627450984</v>
      </c>
      <c r="H85" s="83">
        <v>10.9</v>
      </c>
      <c r="I85" s="5"/>
      <c r="J85" s="5"/>
      <c r="K85" s="5"/>
      <c r="L85" s="73"/>
    </row>
    <row r="86" spans="1:13">
      <c r="A86" s="213"/>
      <c r="B86" s="80" t="s">
        <v>94</v>
      </c>
      <c r="C86" s="81">
        <f t="shared" si="11"/>
        <v>443628</v>
      </c>
      <c r="D86" s="82">
        <f t="shared" si="13"/>
        <v>444294</v>
      </c>
      <c r="E86" s="157">
        <v>666</v>
      </c>
      <c r="F86" s="148">
        <v>99.04</v>
      </c>
      <c r="G86" s="83">
        <f t="shared" si="12"/>
        <v>14.870870870870872</v>
      </c>
      <c r="H86" s="83">
        <v>10.9</v>
      </c>
      <c r="I86" s="81">
        <v>8797</v>
      </c>
      <c r="J86" s="81"/>
      <c r="K86" s="81"/>
      <c r="L86" s="84"/>
    </row>
    <row r="87" spans="1:13">
      <c r="A87" s="213"/>
      <c r="B87" s="80" t="s">
        <v>95</v>
      </c>
      <c r="C87" s="81">
        <f t="shared" si="11"/>
        <v>444294</v>
      </c>
      <c r="D87" s="82">
        <f t="shared" si="13"/>
        <v>444294</v>
      </c>
      <c r="E87" s="157">
        <v>0</v>
      </c>
      <c r="F87" s="148">
        <v>0</v>
      </c>
      <c r="G87" s="83" t="e">
        <f t="shared" si="12"/>
        <v>#DIV/0!</v>
      </c>
      <c r="H87" s="83">
        <v>10.9</v>
      </c>
      <c r="I87" s="81"/>
      <c r="J87" s="81"/>
      <c r="K87" s="81"/>
      <c r="L87" s="84"/>
    </row>
    <row r="88" spans="1:13" ht="15.75" thickBot="1">
      <c r="A88" s="214"/>
      <c r="B88" s="74" t="s">
        <v>96</v>
      </c>
      <c r="C88" s="139">
        <f t="shared" si="11"/>
        <v>444294</v>
      </c>
      <c r="D88" s="76"/>
      <c r="E88" s="76">
        <f>SUM(E76:E87)</f>
        <v>19908</v>
      </c>
      <c r="F88" s="149">
        <f>SUM(F76:F87)</f>
        <v>1979.2099999999998</v>
      </c>
      <c r="G88" s="77">
        <f>F88/E88*100</f>
        <v>9.9417821981113104</v>
      </c>
      <c r="H88" s="77">
        <v>10.9</v>
      </c>
      <c r="I88" s="75">
        <f>SUM(I76:I87)</f>
        <v>42721</v>
      </c>
      <c r="J88" s="75">
        <f>SUM(J76:J87)</f>
        <v>0</v>
      </c>
      <c r="K88" s="75">
        <f>SUM(K76:K87)</f>
        <v>0</v>
      </c>
      <c r="L88" s="78">
        <f>SUM(L76:L87)</f>
        <v>0</v>
      </c>
      <c r="M88" s="1" t="s">
        <v>146</v>
      </c>
    </row>
    <row r="89" spans="1:13" ht="15.75" thickBot="1"/>
    <row r="90" spans="1:13" ht="18.75">
      <c r="A90" s="210" t="s">
        <v>9</v>
      </c>
      <c r="B90" s="65" t="s">
        <v>0</v>
      </c>
      <c r="C90" s="66" t="s">
        <v>9</v>
      </c>
      <c r="D90" s="67"/>
      <c r="E90" s="67"/>
      <c r="F90" s="67"/>
      <c r="G90" s="131" t="s">
        <v>139</v>
      </c>
      <c r="H90" s="67"/>
      <c r="I90" s="67"/>
      <c r="J90" s="67"/>
      <c r="K90" s="67"/>
      <c r="L90" s="68"/>
    </row>
    <row r="91" spans="1:13">
      <c r="A91" s="213"/>
      <c r="B91" s="20" t="s">
        <v>79</v>
      </c>
      <c r="C91" s="23" t="s">
        <v>3</v>
      </c>
      <c r="D91" s="22"/>
      <c r="E91" s="22"/>
      <c r="F91" s="22"/>
      <c r="G91" s="22"/>
      <c r="H91" s="22"/>
      <c r="I91" s="22"/>
      <c r="J91" s="22"/>
      <c r="K91" s="22"/>
      <c r="L91" s="69"/>
    </row>
    <row r="92" spans="1:13">
      <c r="A92" s="213"/>
      <c r="B92" s="20" t="s">
        <v>80</v>
      </c>
      <c r="C92" s="23" t="s">
        <v>83</v>
      </c>
      <c r="D92" s="22"/>
      <c r="E92" s="22"/>
      <c r="F92" s="22"/>
      <c r="G92" s="22"/>
      <c r="H92" s="22"/>
      <c r="I92" s="22"/>
      <c r="J92" s="22"/>
      <c r="K92" s="22"/>
      <c r="L92" s="69"/>
    </row>
    <row r="93" spans="1:13">
      <c r="A93" s="213"/>
      <c r="B93" s="20" t="s">
        <v>1</v>
      </c>
      <c r="C93" s="26">
        <v>9402</v>
      </c>
      <c r="D93" s="22"/>
      <c r="E93" s="22"/>
      <c r="F93" s="22"/>
      <c r="G93" s="22"/>
      <c r="H93" s="22"/>
      <c r="I93" s="22"/>
      <c r="J93" s="22"/>
      <c r="K93" s="22"/>
      <c r="L93" s="69"/>
    </row>
    <row r="94" spans="1:13">
      <c r="A94" s="213"/>
      <c r="B94" s="20" t="s">
        <v>81</v>
      </c>
      <c r="C94" s="29" t="s">
        <v>174</v>
      </c>
      <c r="D94" s="22"/>
      <c r="E94" s="22"/>
      <c r="F94" s="22"/>
      <c r="G94" s="22"/>
      <c r="H94" s="22"/>
      <c r="I94" s="22"/>
      <c r="J94" s="22"/>
      <c r="K94" s="22"/>
      <c r="L94" s="69"/>
    </row>
    <row r="95" spans="1:13">
      <c r="A95" s="213"/>
      <c r="B95" s="20" t="s">
        <v>82</v>
      </c>
      <c r="C95" s="26">
        <v>2000</v>
      </c>
      <c r="D95" s="22"/>
      <c r="E95" s="22"/>
      <c r="F95" s="22"/>
      <c r="G95" s="22"/>
      <c r="H95" s="22"/>
      <c r="I95" s="22"/>
      <c r="J95" s="22"/>
      <c r="K95" s="22"/>
      <c r="L95" s="69"/>
    </row>
    <row r="96" spans="1:13">
      <c r="A96" s="213"/>
      <c r="B96" s="18"/>
      <c r="C96" s="24"/>
      <c r="D96" s="24"/>
      <c r="E96" s="24"/>
      <c r="F96" s="24"/>
      <c r="G96" s="24"/>
      <c r="H96" s="24"/>
      <c r="I96" s="24"/>
      <c r="J96" s="24"/>
      <c r="K96" s="24"/>
      <c r="L96" s="70"/>
    </row>
    <row r="97" spans="1:13" ht="75">
      <c r="A97" s="213"/>
      <c r="B97" s="27"/>
      <c r="C97" s="28" t="s">
        <v>97</v>
      </c>
      <c r="D97" s="28" t="s">
        <v>98</v>
      </c>
      <c r="E97" s="28" t="s">
        <v>100</v>
      </c>
      <c r="F97" s="28" t="s">
        <v>101</v>
      </c>
      <c r="G97" s="28" t="s">
        <v>104</v>
      </c>
      <c r="H97" s="28" t="s">
        <v>102</v>
      </c>
      <c r="I97" s="28" t="s">
        <v>99</v>
      </c>
      <c r="J97" s="28" t="s">
        <v>105</v>
      </c>
      <c r="K97" s="28" t="s">
        <v>106</v>
      </c>
      <c r="L97" s="71" t="s">
        <v>103</v>
      </c>
    </row>
    <row r="98" spans="1:13">
      <c r="A98" s="213"/>
      <c r="B98" s="3" t="s">
        <v>84</v>
      </c>
      <c r="C98" s="8">
        <v>359240</v>
      </c>
      <c r="D98" s="13">
        <f t="shared" ref="D98:D109" si="14">C98+E98</f>
        <v>359403</v>
      </c>
      <c r="E98" s="145">
        <v>163</v>
      </c>
      <c r="F98" s="146">
        <v>23.02</v>
      </c>
      <c r="G98" s="14">
        <f>F98/E98*100</f>
        <v>14.122699386503069</v>
      </c>
      <c r="H98" s="14">
        <v>10.7</v>
      </c>
      <c r="I98" s="8"/>
      <c r="J98" s="8"/>
      <c r="K98" s="8">
        <f t="shared" ref="K98:K109" si="15">I98+J98</f>
        <v>0</v>
      </c>
      <c r="L98" s="102"/>
    </row>
    <row r="99" spans="1:13">
      <c r="A99" s="213"/>
      <c r="B99" s="3" t="s">
        <v>85</v>
      </c>
      <c r="C99" s="8">
        <f t="shared" ref="C99:C109" si="16">D98</f>
        <v>359403</v>
      </c>
      <c r="D99" s="13">
        <f>C99+E99</f>
        <v>359686</v>
      </c>
      <c r="E99" s="145">
        <v>283</v>
      </c>
      <c r="F99" s="146">
        <v>40</v>
      </c>
      <c r="G99" s="14">
        <f t="shared" ref="G99:G109" si="17">F99/E99*100</f>
        <v>14.134275618374559</v>
      </c>
      <c r="H99" s="14">
        <v>10.7</v>
      </c>
      <c r="I99" s="8"/>
      <c r="J99" s="8"/>
      <c r="K99" s="8">
        <f t="shared" si="15"/>
        <v>0</v>
      </c>
      <c r="L99" s="102"/>
    </row>
    <row r="100" spans="1:13">
      <c r="A100" s="213"/>
      <c r="B100" s="3" t="s">
        <v>86</v>
      </c>
      <c r="C100" s="8">
        <f t="shared" si="16"/>
        <v>359686</v>
      </c>
      <c r="D100" s="13">
        <f t="shared" si="14"/>
        <v>359866</v>
      </c>
      <c r="E100" s="145">
        <v>180</v>
      </c>
      <c r="F100" s="146">
        <v>26</v>
      </c>
      <c r="G100" s="14">
        <f t="shared" si="17"/>
        <v>14.444444444444443</v>
      </c>
      <c r="H100" s="14">
        <v>10.7</v>
      </c>
      <c r="I100" s="8"/>
      <c r="J100" s="8"/>
      <c r="K100" s="8">
        <f t="shared" si="15"/>
        <v>0</v>
      </c>
      <c r="L100" s="102"/>
    </row>
    <row r="101" spans="1:13">
      <c r="A101" s="213"/>
      <c r="B101" s="3" t="s">
        <v>87</v>
      </c>
      <c r="C101" s="8">
        <f t="shared" si="16"/>
        <v>359866</v>
      </c>
      <c r="D101" s="13">
        <f t="shared" si="14"/>
        <v>359997</v>
      </c>
      <c r="E101" s="145">
        <v>131</v>
      </c>
      <c r="F101" s="146">
        <v>20.2</v>
      </c>
      <c r="G101" s="14">
        <f t="shared" si="17"/>
        <v>15.419847328244273</v>
      </c>
      <c r="H101" s="14">
        <v>10.7</v>
      </c>
      <c r="I101" s="8"/>
      <c r="J101" s="8"/>
      <c r="K101" s="8">
        <f t="shared" si="15"/>
        <v>0</v>
      </c>
      <c r="L101" s="102"/>
    </row>
    <row r="102" spans="1:13">
      <c r="A102" s="213"/>
      <c r="B102" s="3" t="s">
        <v>88</v>
      </c>
      <c r="C102" s="8">
        <f t="shared" si="16"/>
        <v>359997</v>
      </c>
      <c r="D102" s="13">
        <f t="shared" si="14"/>
        <v>360225</v>
      </c>
      <c r="E102" s="145">
        <v>228</v>
      </c>
      <c r="F102" s="146">
        <v>35</v>
      </c>
      <c r="G102" s="14">
        <f t="shared" si="17"/>
        <v>15.350877192982457</v>
      </c>
      <c r="H102" s="14">
        <v>10.7</v>
      </c>
      <c r="I102" s="30"/>
      <c r="J102" s="30">
        <v>1628</v>
      </c>
      <c r="K102" s="30">
        <f t="shared" si="15"/>
        <v>1628</v>
      </c>
      <c r="L102" s="103"/>
    </row>
    <row r="103" spans="1:13">
      <c r="A103" s="213"/>
      <c r="B103" s="3" t="s">
        <v>89</v>
      </c>
      <c r="C103" s="8">
        <f t="shared" si="16"/>
        <v>360225</v>
      </c>
      <c r="D103" s="13">
        <f t="shared" si="14"/>
        <v>360450</v>
      </c>
      <c r="E103" s="145">
        <v>225</v>
      </c>
      <c r="F103" s="146">
        <v>33.020000000000003</v>
      </c>
      <c r="G103" s="14">
        <f t="shared" si="17"/>
        <v>14.675555555555556</v>
      </c>
      <c r="H103" s="14">
        <v>10.7</v>
      </c>
      <c r="I103" s="30"/>
      <c r="J103" s="30"/>
      <c r="K103" s="30">
        <f t="shared" si="15"/>
        <v>0</v>
      </c>
      <c r="L103" s="103"/>
    </row>
    <row r="104" spans="1:13">
      <c r="A104" s="213"/>
      <c r="B104" s="3" t="s">
        <v>90</v>
      </c>
      <c r="C104" s="8">
        <f t="shared" si="16"/>
        <v>360450</v>
      </c>
      <c r="D104" s="13">
        <f t="shared" si="14"/>
        <v>360536</v>
      </c>
      <c r="E104" s="145">
        <v>86</v>
      </c>
      <c r="F104" s="146">
        <v>12.01</v>
      </c>
      <c r="G104" s="14">
        <f t="shared" si="17"/>
        <v>13.965116279069766</v>
      </c>
      <c r="H104" s="14">
        <v>10.7</v>
      </c>
      <c r="I104" s="30"/>
      <c r="J104" s="30"/>
      <c r="K104" s="30">
        <f t="shared" si="15"/>
        <v>0</v>
      </c>
      <c r="L104" s="103"/>
    </row>
    <row r="105" spans="1:13">
      <c r="A105" s="213"/>
      <c r="B105" s="3" t="s">
        <v>91</v>
      </c>
      <c r="C105" s="8">
        <f t="shared" si="16"/>
        <v>360536</v>
      </c>
      <c r="D105" s="13">
        <f t="shared" si="14"/>
        <v>360556</v>
      </c>
      <c r="E105" s="145">
        <v>20</v>
      </c>
      <c r="F105" s="146">
        <v>3</v>
      </c>
      <c r="G105" s="14">
        <f t="shared" si="17"/>
        <v>15</v>
      </c>
      <c r="H105" s="14">
        <v>10.7</v>
      </c>
      <c r="I105" s="30"/>
      <c r="J105" s="30">
        <v>8326</v>
      </c>
      <c r="K105" s="30">
        <f t="shared" si="15"/>
        <v>8326</v>
      </c>
      <c r="L105" s="103"/>
    </row>
    <row r="106" spans="1:13">
      <c r="A106" s="213"/>
      <c r="B106" s="3" t="s">
        <v>92</v>
      </c>
      <c r="C106" s="8">
        <f t="shared" si="16"/>
        <v>360556</v>
      </c>
      <c r="D106" s="13">
        <f t="shared" si="14"/>
        <v>360581</v>
      </c>
      <c r="E106" s="145">
        <v>25</v>
      </c>
      <c r="F106" s="146">
        <v>4</v>
      </c>
      <c r="G106" s="14">
        <f t="shared" si="17"/>
        <v>16</v>
      </c>
      <c r="H106" s="14">
        <v>10.7</v>
      </c>
      <c r="I106" s="30"/>
      <c r="J106" s="30"/>
      <c r="K106" s="30">
        <f t="shared" si="15"/>
        <v>0</v>
      </c>
      <c r="L106" s="103"/>
    </row>
    <row r="107" spans="1:13">
      <c r="A107" s="213"/>
      <c r="B107" s="3" t="s">
        <v>93</v>
      </c>
      <c r="C107" s="8">
        <f t="shared" si="16"/>
        <v>360581</v>
      </c>
      <c r="D107" s="13">
        <f t="shared" si="14"/>
        <v>360741</v>
      </c>
      <c r="E107" s="145">
        <v>160</v>
      </c>
      <c r="F107" s="146">
        <v>24</v>
      </c>
      <c r="G107" s="14">
        <f t="shared" si="17"/>
        <v>15</v>
      </c>
      <c r="H107" s="14">
        <v>10.7</v>
      </c>
      <c r="I107" s="30"/>
      <c r="J107" s="30"/>
      <c r="K107" s="30">
        <f t="shared" si="15"/>
        <v>0</v>
      </c>
      <c r="L107" s="103"/>
    </row>
    <row r="108" spans="1:13">
      <c r="A108" s="213"/>
      <c r="B108" s="3" t="s">
        <v>94</v>
      </c>
      <c r="C108" s="8">
        <f t="shared" si="16"/>
        <v>360741</v>
      </c>
      <c r="D108" s="13">
        <f t="shared" si="14"/>
        <v>360812</v>
      </c>
      <c r="E108" s="145">
        <v>71</v>
      </c>
      <c r="F108" s="146">
        <v>11</v>
      </c>
      <c r="G108" s="14">
        <f t="shared" si="17"/>
        <v>15.492957746478872</v>
      </c>
      <c r="H108" s="14">
        <v>10.7</v>
      </c>
      <c r="I108" s="8"/>
      <c r="J108" s="8"/>
      <c r="K108" s="8">
        <f t="shared" si="15"/>
        <v>0</v>
      </c>
      <c r="L108" s="102"/>
    </row>
    <row r="109" spans="1:13">
      <c r="A109" s="213"/>
      <c r="B109" s="3" t="s">
        <v>95</v>
      </c>
      <c r="C109" s="8">
        <f t="shared" si="16"/>
        <v>360812</v>
      </c>
      <c r="D109" s="13">
        <f t="shared" si="14"/>
        <v>361303</v>
      </c>
      <c r="E109" s="145">
        <v>491</v>
      </c>
      <c r="F109" s="146">
        <v>69</v>
      </c>
      <c r="G109" s="14">
        <f t="shared" si="17"/>
        <v>14.052953156822811</v>
      </c>
      <c r="H109" s="14">
        <v>10.7</v>
      </c>
      <c r="I109" s="8"/>
      <c r="J109" s="8"/>
      <c r="K109" s="8">
        <f t="shared" si="15"/>
        <v>0</v>
      </c>
      <c r="L109" s="102"/>
    </row>
    <row r="110" spans="1:13" ht="15.75" thickBot="1">
      <c r="A110" s="214"/>
      <c r="B110" s="104" t="s">
        <v>96</v>
      </c>
      <c r="C110" s="105"/>
      <c r="D110" s="106"/>
      <c r="E110" s="106">
        <f>SUM(E98:E109)</f>
        <v>2063</v>
      </c>
      <c r="F110" s="106">
        <f>SUM(F98:F109)</f>
        <v>300.25</v>
      </c>
      <c r="G110" s="107">
        <f>F110/E110*100</f>
        <v>14.554047503635481</v>
      </c>
      <c r="H110" s="108">
        <v>10.7</v>
      </c>
      <c r="I110" s="105">
        <f>SUM(I98:I109)</f>
        <v>0</v>
      </c>
      <c r="J110" s="105">
        <f>SUM(J98:J109)</f>
        <v>9954</v>
      </c>
      <c r="K110" s="105">
        <f>SUM(K98:K109)</f>
        <v>9954</v>
      </c>
      <c r="L110" s="109">
        <f>SUM(L98:L109)</f>
        <v>0</v>
      </c>
      <c r="M110" s="1" t="s">
        <v>144</v>
      </c>
    </row>
    <row r="111" spans="1:13" ht="15.75" thickBot="1"/>
    <row r="112" spans="1:13" ht="18.75">
      <c r="A112" s="210" t="s">
        <v>10</v>
      </c>
      <c r="B112" s="65" t="s">
        <v>0</v>
      </c>
      <c r="C112" s="66" t="s">
        <v>10</v>
      </c>
      <c r="D112" s="67"/>
      <c r="E112" s="67"/>
      <c r="F112" s="67"/>
      <c r="G112" s="67"/>
      <c r="H112" s="67"/>
      <c r="I112" s="67"/>
      <c r="J112" s="67"/>
      <c r="K112" s="67"/>
      <c r="L112" s="68"/>
    </row>
    <row r="113" spans="1:13">
      <c r="A113" s="213"/>
      <c r="B113" s="20" t="s">
        <v>79</v>
      </c>
      <c r="C113" s="23" t="s">
        <v>3</v>
      </c>
      <c r="D113" s="22"/>
      <c r="E113" s="22"/>
      <c r="F113" s="22"/>
      <c r="G113" s="22"/>
      <c r="H113" s="22"/>
      <c r="I113" s="22"/>
      <c r="J113" s="22"/>
      <c r="K113" s="22"/>
      <c r="L113" s="69"/>
    </row>
    <row r="114" spans="1:13">
      <c r="A114" s="213"/>
      <c r="B114" s="20" t="s">
        <v>80</v>
      </c>
      <c r="C114" s="23" t="s">
        <v>83</v>
      </c>
      <c r="D114" s="22"/>
      <c r="E114" s="22"/>
      <c r="F114" s="22"/>
      <c r="G114" s="22"/>
      <c r="H114" s="22"/>
      <c r="I114" s="22"/>
      <c r="J114" s="22"/>
      <c r="K114" s="22"/>
      <c r="L114" s="69"/>
    </row>
    <row r="115" spans="1:13">
      <c r="A115" s="213"/>
      <c r="B115" s="20" t="s">
        <v>1</v>
      </c>
      <c r="C115" s="26">
        <v>9402</v>
      </c>
      <c r="D115" s="22"/>
      <c r="E115" s="22"/>
      <c r="F115" s="22"/>
      <c r="G115" s="22"/>
      <c r="H115" s="22"/>
      <c r="I115" s="22"/>
      <c r="J115" s="22"/>
      <c r="K115" s="22"/>
      <c r="L115" s="69"/>
    </row>
    <row r="116" spans="1:13">
      <c r="A116" s="213"/>
      <c r="B116" s="20" t="s">
        <v>81</v>
      </c>
      <c r="C116" s="23" t="s">
        <v>4</v>
      </c>
      <c r="D116" s="22"/>
      <c r="E116" s="22"/>
      <c r="F116" s="22"/>
      <c r="G116" s="22"/>
      <c r="H116" s="22"/>
      <c r="I116" s="22"/>
      <c r="J116" s="22"/>
      <c r="K116" s="22"/>
      <c r="L116" s="69"/>
    </row>
    <row r="117" spans="1:13">
      <c r="A117" s="213"/>
      <c r="B117" s="20" t="s">
        <v>82</v>
      </c>
      <c r="C117" s="26">
        <v>2001</v>
      </c>
      <c r="D117" s="22"/>
      <c r="E117" s="22"/>
      <c r="F117" s="22"/>
      <c r="G117" s="22"/>
      <c r="H117" s="22"/>
      <c r="I117" s="22"/>
      <c r="J117" s="22"/>
      <c r="K117" s="22"/>
      <c r="L117" s="69"/>
    </row>
    <row r="118" spans="1:13">
      <c r="A118" s="213"/>
      <c r="B118" s="18"/>
      <c r="C118" s="24"/>
      <c r="D118" s="24"/>
      <c r="E118" s="24"/>
      <c r="F118" s="24"/>
      <c r="G118" s="24"/>
      <c r="H118" s="24"/>
      <c r="I118" s="24"/>
      <c r="J118" s="24"/>
      <c r="K118" s="24"/>
      <c r="L118" s="70"/>
    </row>
    <row r="119" spans="1:13" ht="75">
      <c r="A119" s="213"/>
      <c r="B119" s="27"/>
      <c r="C119" s="28" t="s">
        <v>97</v>
      </c>
      <c r="D119" s="28" t="s">
        <v>98</v>
      </c>
      <c r="E119" s="28" t="s">
        <v>100</v>
      </c>
      <c r="F119" s="28" t="s">
        <v>101</v>
      </c>
      <c r="G119" s="28" t="s">
        <v>104</v>
      </c>
      <c r="H119" s="28" t="s">
        <v>102</v>
      </c>
      <c r="I119" s="28" t="s">
        <v>99</v>
      </c>
      <c r="J119" s="28" t="s">
        <v>105</v>
      </c>
      <c r="K119" s="28" t="s">
        <v>106</v>
      </c>
      <c r="L119" s="71" t="s">
        <v>103</v>
      </c>
    </row>
    <row r="120" spans="1:13">
      <c r="A120" s="213"/>
      <c r="B120" s="179" t="s">
        <v>84</v>
      </c>
      <c r="C120" s="180">
        <v>300628</v>
      </c>
      <c r="D120" s="181">
        <v>0</v>
      </c>
      <c r="E120" s="185">
        <f>SUM(D120-C120)</f>
        <v>-300628</v>
      </c>
      <c r="F120" s="182">
        <v>0</v>
      </c>
      <c r="G120" s="183">
        <f>F120/E120*100</f>
        <v>0</v>
      </c>
      <c r="H120" s="183">
        <v>8.4</v>
      </c>
      <c r="I120" s="180"/>
      <c r="J120" s="180"/>
      <c r="K120" s="180"/>
      <c r="L120" s="184"/>
    </row>
    <row r="121" spans="1:13">
      <c r="A121" s="213"/>
      <c r="B121" s="179" t="s">
        <v>85</v>
      </c>
      <c r="C121" s="180">
        <f t="shared" ref="C121:C131" si="18">D120</f>
        <v>0</v>
      </c>
      <c r="D121" s="181">
        <v>0</v>
      </c>
      <c r="E121" s="185">
        <v>0</v>
      </c>
      <c r="F121" s="182">
        <v>0</v>
      </c>
      <c r="G121" s="183" t="e">
        <f t="shared" ref="G121:G131" si="19">F121/E121*100</f>
        <v>#DIV/0!</v>
      </c>
      <c r="H121" s="183">
        <v>8.4</v>
      </c>
      <c r="I121" s="180"/>
      <c r="J121" s="180"/>
      <c r="K121" s="180"/>
      <c r="L121" s="184"/>
    </row>
    <row r="122" spans="1:13">
      <c r="A122" s="213"/>
      <c r="B122" s="179" t="s">
        <v>86</v>
      </c>
      <c r="C122" s="180">
        <f t="shared" si="18"/>
        <v>0</v>
      </c>
      <c r="D122" s="181">
        <v>0</v>
      </c>
      <c r="E122" s="185">
        <v>0</v>
      </c>
      <c r="F122" s="182">
        <v>0</v>
      </c>
      <c r="G122" s="183" t="e">
        <f t="shared" si="19"/>
        <v>#DIV/0!</v>
      </c>
      <c r="H122" s="183">
        <v>8.4</v>
      </c>
      <c r="I122" s="180"/>
      <c r="J122" s="180"/>
      <c r="K122" s="180"/>
      <c r="L122" s="184"/>
    </row>
    <row r="123" spans="1:13">
      <c r="A123" s="213"/>
      <c r="B123" s="179" t="s">
        <v>87</v>
      </c>
      <c r="C123" s="180">
        <f t="shared" si="18"/>
        <v>0</v>
      </c>
      <c r="D123" s="181">
        <v>0</v>
      </c>
      <c r="E123" s="185">
        <v>0</v>
      </c>
      <c r="F123" s="182">
        <v>0</v>
      </c>
      <c r="G123" s="183" t="e">
        <f t="shared" si="19"/>
        <v>#DIV/0!</v>
      </c>
      <c r="H123" s="183">
        <v>8.4</v>
      </c>
      <c r="I123" s="180"/>
      <c r="J123" s="180"/>
      <c r="K123" s="180"/>
      <c r="L123" s="184"/>
    </row>
    <row r="124" spans="1:13">
      <c r="A124" s="213"/>
      <c r="B124" s="179" t="s">
        <v>88</v>
      </c>
      <c r="C124" s="180">
        <f t="shared" si="18"/>
        <v>0</v>
      </c>
      <c r="D124" s="181">
        <f t="shared" ref="D124:D131" si="20">C124+E124</f>
        <v>0</v>
      </c>
      <c r="E124" s="185">
        <v>0</v>
      </c>
      <c r="F124" s="182">
        <v>0</v>
      </c>
      <c r="G124" s="183" t="e">
        <f t="shared" si="19"/>
        <v>#DIV/0!</v>
      </c>
      <c r="H124" s="183">
        <v>8.4</v>
      </c>
      <c r="I124" s="186"/>
      <c r="J124" s="186"/>
      <c r="K124" s="186"/>
      <c r="L124" s="187"/>
    </row>
    <row r="125" spans="1:13">
      <c r="A125" s="213"/>
      <c r="B125" s="179" t="s">
        <v>89</v>
      </c>
      <c r="C125" s="180">
        <f t="shared" si="18"/>
        <v>0</v>
      </c>
      <c r="D125" s="181">
        <f t="shared" si="20"/>
        <v>0</v>
      </c>
      <c r="E125" s="185">
        <v>0</v>
      </c>
      <c r="F125" s="182">
        <v>0</v>
      </c>
      <c r="G125" s="183" t="e">
        <f t="shared" si="19"/>
        <v>#DIV/0!</v>
      </c>
      <c r="H125" s="183">
        <v>8.4</v>
      </c>
      <c r="I125" s="186"/>
      <c r="J125" s="186"/>
      <c r="K125" s="186"/>
      <c r="L125" s="187"/>
    </row>
    <row r="126" spans="1:13">
      <c r="A126" s="213"/>
      <c r="B126" s="179" t="s">
        <v>90</v>
      </c>
      <c r="C126" s="180">
        <f t="shared" si="18"/>
        <v>0</v>
      </c>
      <c r="D126" s="181">
        <f t="shared" si="20"/>
        <v>0</v>
      </c>
      <c r="E126" s="185">
        <v>0</v>
      </c>
      <c r="F126" s="182">
        <v>0</v>
      </c>
      <c r="G126" s="183" t="e">
        <f t="shared" si="19"/>
        <v>#DIV/0!</v>
      </c>
      <c r="H126" s="183">
        <v>8.4</v>
      </c>
      <c r="I126" s="186"/>
      <c r="J126" s="186"/>
      <c r="K126" s="186"/>
      <c r="L126" s="187"/>
      <c r="M126" s="1" t="s">
        <v>195</v>
      </c>
    </row>
    <row r="127" spans="1:13">
      <c r="A127" s="213"/>
      <c r="B127" s="179" t="s">
        <v>91</v>
      </c>
      <c r="C127" s="180">
        <f t="shared" si="18"/>
        <v>0</v>
      </c>
      <c r="D127" s="181">
        <f t="shared" si="20"/>
        <v>0</v>
      </c>
      <c r="E127" s="185">
        <v>0</v>
      </c>
      <c r="F127" s="182">
        <v>0</v>
      </c>
      <c r="G127" s="183" t="e">
        <f t="shared" si="19"/>
        <v>#DIV/0!</v>
      </c>
      <c r="H127" s="183">
        <v>8.4</v>
      </c>
      <c r="I127" s="186"/>
      <c r="J127" s="186"/>
      <c r="K127" s="186"/>
      <c r="L127" s="187"/>
    </row>
    <row r="128" spans="1:13">
      <c r="A128" s="213"/>
      <c r="B128" s="179" t="s">
        <v>92</v>
      </c>
      <c r="C128" s="180">
        <f t="shared" si="18"/>
        <v>0</v>
      </c>
      <c r="D128" s="181">
        <f t="shared" si="20"/>
        <v>0</v>
      </c>
      <c r="E128" s="185">
        <v>0</v>
      </c>
      <c r="F128" s="182">
        <v>0</v>
      </c>
      <c r="G128" s="183" t="e">
        <f t="shared" si="19"/>
        <v>#DIV/0!</v>
      </c>
      <c r="H128" s="183">
        <v>8.4</v>
      </c>
      <c r="I128" s="186"/>
      <c r="J128" s="186"/>
      <c r="K128" s="186"/>
      <c r="L128" s="187"/>
    </row>
    <row r="129" spans="1:13">
      <c r="A129" s="213"/>
      <c r="B129" s="179" t="s">
        <v>93</v>
      </c>
      <c r="C129" s="180">
        <f t="shared" si="18"/>
        <v>0</v>
      </c>
      <c r="D129" s="181">
        <f t="shared" si="20"/>
        <v>0</v>
      </c>
      <c r="E129" s="185"/>
      <c r="F129" s="182"/>
      <c r="G129" s="183" t="e">
        <f t="shared" si="19"/>
        <v>#DIV/0!</v>
      </c>
      <c r="H129" s="183">
        <v>8.4</v>
      </c>
      <c r="I129" s="186"/>
      <c r="J129" s="186"/>
      <c r="K129" s="186"/>
      <c r="L129" s="187"/>
    </row>
    <row r="130" spans="1:13">
      <c r="A130" s="213"/>
      <c r="B130" s="179" t="s">
        <v>94</v>
      </c>
      <c r="C130" s="180">
        <f t="shared" si="18"/>
        <v>0</v>
      </c>
      <c r="D130" s="181">
        <f t="shared" si="20"/>
        <v>0</v>
      </c>
      <c r="E130" s="185"/>
      <c r="F130" s="182"/>
      <c r="G130" s="183" t="e">
        <f t="shared" si="19"/>
        <v>#DIV/0!</v>
      </c>
      <c r="H130" s="183">
        <v>8.4</v>
      </c>
      <c r="I130" s="180"/>
      <c r="J130" s="180"/>
      <c r="K130" s="180"/>
      <c r="L130" s="184"/>
    </row>
    <row r="131" spans="1:13">
      <c r="A131" s="213"/>
      <c r="B131" s="179" t="s">
        <v>95</v>
      </c>
      <c r="C131" s="180">
        <f t="shared" si="18"/>
        <v>0</v>
      </c>
      <c r="D131" s="181">
        <f t="shared" si="20"/>
        <v>0</v>
      </c>
      <c r="E131" s="185"/>
      <c r="F131" s="182"/>
      <c r="G131" s="183" t="e">
        <f t="shared" si="19"/>
        <v>#DIV/0!</v>
      </c>
      <c r="H131" s="183">
        <v>8.4</v>
      </c>
      <c r="I131" s="180"/>
      <c r="J131" s="180"/>
      <c r="K131" s="180"/>
      <c r="L131" s="184"/>
    </row>
    <row r="132" spans="1:13" ht="15.75" thickBot="1">
      <c r="A132" s="214"/>
      <c r="B132" s="189" t="s">
        <v>96</v>
      </c>
      <c r="C132" s="190"/>
      <c r="D132" s="191"/>
      <c r="E132" s="191">
        <f>SUM(E120:E131)</f>
        <v>-300628</v>
      </c>
      <c r="F132" s="191">
        <f>SUM(F120:F131)</f>
        <v>0</v>
      </c>
      <c r="G132" s="192">
        <f>F132/E132*100</f>
        <v>0</v>
      </c>
      <c r="H132" s="192">
        <v>8.4</v>
      </c>
      <c r="I132" s="190">
        <f>SUM(I120:I131)</f>
        <v>0</v>
      </c>
      <c r="J132" s="190">
        <f>SUM(J120:J131)</f>
        <v>0</v>
      </c>
      <c r="K132" s="190">
        <f>SUM(K120:K131)</f>
        <v>0</v>
      </c>
      <c r="L132" s="194">
        <f>SUM(L120:L131)</f>
        <v>0</v>
      </c>
      <c r="M132" s="1" t="s">
        <v>147</v>
      </c>
    </row>
    <row r="133" spans="1:13" ht="15.75" thickBot="1"/>
    <row r="134" spans="1:13" ht="18.75">
      <c r="A134" s="210" t="s">
        <v>11</v>
      </c>
      <c r="B134" s="65" t="s">
        <v>0</v>
      </c>
      <c r="C134" s="66" t="s">
        <v>11</v>
      </c>
      <c r="D134" s="67"/>
      <c r="E134" s="67"/>
      <c r="F134" s="67"/>
      <c r="G134" s="131" t="s">
        <v>139</v>
      </c>
      <c r="H134" s="67"/>
      <c r="I134" s="67"/>
      <c r="J134" s="67"/>
      <c r="K134" s="67"/>
      <c r="L134" s="68"/>
    </row>
    <row r="135" spans="1:13">
      <c r="A135" s="213"/>
      <c r="B135" s="20" t="s">
        <v>79</v>
      </c>
      <c r="C135" s="23" t="s">
        <v>3</v>
      </c>
      <c r="D135" s="22"/>
      <c r="E135" s="22"/>
      <c r="F135" s="22"/>
      <c r="G135" s="22"/>
      <c r="H135" s="22"/>
      <c r="I135" s="22"/>
      <c r="J135" s="22"/>
      <c r="K135" s="22"/>
      <c r="L135" s="69"/>
    </row>
    <row r="136" spans="1:13">
      <c r="A136" s="213"/>
      <c r="B136" s="20" t="s">
        <v>80</v>
      </c>
      <c r="C136" s="29" t="s">
        <v>107</v>
      </c>
      <c r="D136" s="22"/>
      <c r="E136" s="22"/>
      <c r="F136" s="22"/>
      <c r="G136" s="22"/>
      <c r="H136" s="22"/>
      <c r="I136" s="22"/>
      <c r="J136" s="22"/>
      <c r="K136" s="22"/>
      <c r="L136" s="69"/>
    </row>
    <row r="137" spans="1:13">
      <c r="A137" s="213"/>
      <c r="B137" s="20" t="s">
        <v>1</v>
      </c>
      <c r="C137" s="26">
        <v>9402</v>
      </c>
      <c r="D137" s="22"/>
      <c r="E137" s="22"/>
      <c r="F137" s="22"/>
      <c r="G137" s="22"/>
      <c r="H137" s="22"/>
      <c r="I137" s="22"/>
      <c r="J137" s="22"/>
      <c r="K137" s="22"/>
      <c r="L137" s="69"/>
    </row>
    <row r="138" spans="1:13">
      <c r="A138" s="213"/>
      <c r="B138" s="20" t="s">
        <v>81</v>
      </c>
      <c r="C138" s="29" t="s">
        <v>159</v>
      </c>
      <c r="D138" s="22"/>
      <c r="E138" s="22"/>
      <c r="F138" s="22"/>
      <c r="G138" s="22"/>
      <c r="H138" s="22"/>
      <c r="I138" s="22"/>
      <c r="J138" s="22"/>
      <c r="K138" s="22"/>
      <c r="L138" s="69"/>
    </row>
    <row r="139" spans="1:13">
      <c r="A139" s="213"/>
      <c r="B139" s="20" t="s">
        <v>82</v>
      </c>
      <c r="C139" s="26">
        <v>2003</v>
      </c>
      <c r="D139" s="22"/>
      <c r="E139" s="22"/>
      <c r="F139" s="22"/>
      <c r="G139" s="22"/>
      <c r="H139" s="22"/>
      <c r="I139" s="22"/>
      <c r="J139" s="22"/>
      <c r="K139" s="22"/>
      <c r="L139" s="69"/>
    </row>
    <row r="140" spans="1:13">
      <c r="A140" s="213"/>
      <c r="B140" s="18"/>
      <c r="C140" s="24"/>
      <c r="D140" s="24"/>
      <c r="E140" s="24"/>
      <c r="F140" s="24"/>
      <c r="G140" s="24"/>
      <c r="H140" s="24"/>
      <c r="I140" s="24"/>
      <c r="J140" s="24"/>
      <c r="K140" s="24"/>
      <c r="L140" s="70"/>
    </row>
    <row r="141" spans="1:13" ht="75">
      <c r="A141" s="213"/>
      <c r="B141" s="27"/>
      <c r="C141" s="28" t="s">
        <v>97</v>
      </c>
      <c r="D141" s="28" t="s">
        <v>98</v>
      </c>
      <c r="E141" s="28" t="s">
        <v>100</v>
      </c>
      <c r="F141" s="28" t="s">
        <v>101</v>
      </c>
      <c r="G141" s="28" t="s">
        <v>104</v>
      </c>
      <c r="H141" s="28" t="s">
        <v>102</v>
      </c>
      <c r="I141" s="28" t="s">
        <v>99</v>
      </c>
      <c r="J141" s="28" t="s">
        <v>105</v>
      </c>
      <c r="K141" s="28" t="s">
        <v>106</v>
      </c>
      <c r="L141" s="71" t="s">
        <v>103</v>
      </c>
    </row>
    <row r="142" spans="1:13">
      <c r="A142" s="213"/>
      <c r="B142" s="179" t="s">
        <v>84</v>
      </c>
      <c r="C142" s="180">
        <v>366985</v>
      </c>
      <c r="D142" s="181">
        <v>0</v>
      </c>
      <c r="E142" s="181">
        <v>0</v>
      </c>
      <c r="F142" s="182"/>
      <c r="G142" s="183" t="e">
        <f>F142/E142*100</f>
        <v>#DIV/0!</v>
      </c>
      <c r="H142" s="183">
        <v>13.8</v>
      </c>
      <c r="I142" s="180"/>
      <c r="J142" s="180"/>
      <c r="K142" s="180">
        <f t="shared" ref="K142:K153" si="21">I142+J142</f>
        <v>0</v>
      </c>
      <c r="L142" s="184"/>
    </row>
    <row r="143" spans="1:13">
      <c r="A143" s="213"/>
      <c r="B143" s="179" t="s">
        <v>85</v>
      </c>
      <c r="C143" s="180">
        <f t="shared" ref="C143:C153" si="22">D142</f>
        <v>0</v>
      </c>
      <c r="D143" s="181">
        <v>0</v>
      </c>
      <c r="E143" s="185">
        <v>0</v>
      </c>
      <c r="F143" s="182"/>
      <c r="G143" s="183" t="e">
        <f t="shared" ref="G143:G153" si="23">F143/E143*100</f>
        <v>#DIV/0!</v>
      </c>
      <c r="H143" s="183">
        <v>13.8</v>
      </c>
      <c r="I143" s="180"/>
      <c r="J143" s="180"/>
      <c r="K143" s="180"/>
      <c r="L143" s="184"/>
    </row>
    <row r="144" spans="1:13">
      <c r="A144" s="213"/>
      <c r="B144" s="179" t="s">
        <v>86</v>
      </c>
      <c r="C144" s="180">
        <f t="shared" si="22"/>
        <v>0</v>
      </c>
      <c r="D144" s="181">
        <v>0</v>
      </c>
      <c r="E144" s="185">
        <v>0</v>
      </c>
      <c r="F144" s="182"/>
      <c r="G144" s="183" t="e">
        <f t="shared" si="23"/>
        <v>#DIV/0!</v>
      </c>
      <c r="H144" s="183">
        <v>13.8</v>
      </c>
      <c r="I144" s="180"/>
      <c r="J144" s="180"/>
      <c r="K144" s="180"/>
      <c r="L144" s="184"/>
    </row>
    <row r="145" spans="1:13">
      <c r="A145" s="213"/>
      <c r="B145" s="179" t="s">
        <v>87</v>
      </c>
      <c r="C145" s="180">
        <f t="shared" si="22"/>
        <v>0</v>
      </c>
      <c r="D145" s="181">
        <f t="shared" ref="D145:D153" si="24">C145+E145</f>
        <v>0</v>
      </c>
      <c r="E145" s="185">
        <v>0</v>
      </c>
      <c r="F145" s="182"/>
      <c r="G145" s="183" t="e">
        <f t="shared" si="23"/>
        <v>#DIV/0!</v>
      </c>
      <c r="H145" s="183">
        <v>13.8</v>
      </c>
      <c r="I145" s="180"/>
      <c r="J145" s="180"/>
      <c r="K145" s="180"/>
      <c r="L145" s="184"/>
    </row>
    <row r="146" spans="1:13">
      <c r="A146" s="213"/>
      <c r="B146" s="179" t="s">
        <v>88</v>
      </c>
      <c r="C146" s="180">
        <f t="shared" si="22"/>
        <v>0</v>
      </c>
      <c r="D146" s="181">
        <f t="shared" si="24"/>
        <v>0</v>
      </c>
      <c r="E146" s="185">
        <v>0</v>
      </c>
      <c r="F146" s="182"/>
      <c r="G146" s="183" t="e">
        <f t="shared" si="23"/>
        <v>#DIV/0!</v>
      </c>
      <c r="H146" s="183">
        <v>13.8</v>
      </c>
      <c r="I146" s="186"/>
      <c r="J146" s="186"/>
      <c r="K146" s="186"/>
      <c r="L146" s="187"/>
    </row>
    <row r="147" spans="1:13">
      <c r="A147" s="213"/>
      <c r="B147" s="179" t="s">
        <v>89</v>
      </c>
      <c r="C147" s="180">
        <f t="shared" si="22"/>
        <v>0</v>
      </c>
      <c r="D147" s="181">
        <f t="shared" si="24"/>
        <v>0</v>
      </c>
      <c r="E147" s="185">
        <v>0</v>
      </c>
      <c r="F147" s="182"/>
      <c r="G147" s="183" t="e">
        <f t="shared" si="23"/>
        <v>#DIV/0!</v>
      </c>
      <c r="H147" s="183">
        <v>13.8</v>
      </c>
      <c r="I147" s="186"/>
      <c r="J147" s="186"/>
      <c r="K147" s="186"/>
      <c r="L147" s="187"/>
      <c r="M147" s="1" t="s">
        <v>195</v>
      </c>
    </row>
    <row r="148" spans="1:13">
      <c r="A148" s="213"/>
      <c r="B148" s="179" t="s">
        <v>90</v>
      </c>
      <c r="C148" s="180">
        <f t="shared" si="22"/>
        <v>0</v>
      </c>
      <c r="D148" s="181">
        <f t="shared" si="24"/>
        <v>0</v>
      </c>
      <c r="E148" s="185">
        <v>0</v>
      </c>
      <c r="F148" s="182"/>
      <c r="G148" s="183" t="e">
        <f t="shared" si="23"/>
        <v>#DIV/0!</v>
      </c>
      <c r="H148" s="183">
        <v>13.8</v>
      </c>
      <c r="I148" s="186"/>
      <c r="J148" s="186"/>
      <c r="K148" s="186"/>
      <c r="L148" s="187"/>
    </row>
    <row r="149" spans="1:13">
      <c r="A149" s="213"/>
      <c r="B149" s="179" t="s">
        <v>91</v>
      </c>
      <c r="C149" s="180">
        <f t="shared" si="22"/>
        <v>0</v>
      </c>
      <c r="D149" s="181">
        <f t="shared" si="24"/>
        <v>0</v>
      </c>
      <c r="E149" s="185">
        <v>0</v>
      </c>
      <c r="F149" s="182"/>
      <c r="G149" s="183" t="e">
        <f t="shared" si="23"/>
        <v>#DIV/0!</v>
      </c>
      <c r="H149" s="183">
        <v>13.8</v>
      </c>
      <c r="I149" s="186"/>
      <c r="J149" s="186"/>
      <c r="K149" s="186"/>
      <c r="L149" s="187"/>
    </row>
    <row r="150" spans="1:13">
      <c r="A150" s="213"/>
      <c r="B150" s="179" t="s">
        <v>92</v>
      </c>
      <c r="C150" s="180">
        <f t="shared" si="22"/>
        <v>0</v>
      </c>
      <c r="D150" s="181">
        <f t="shared" si="24"/>
        <v>0</v>
      </c>
      <c r="E150" s="185">
        <v>0</v>
      </c>
      <c r="F150" s="182"/>
      <c r="G150" s="183" t="e">
        <f t="shared" si="23"/>
        <v>#DIV/0!</v>
      </c>
      <c r="H150" s="183">
        <v>13.8</v>
      </c>
      <c r="I150" s="186"/>
      <c r="J150" s="186"/>
      <c r="K150" s="186"/>
      <c r="L150" s="187"/>
    </row>
    <row r="151" spans="1:13">
      <c r="A151" s="213"/>
      <c r="B151" s="179" t="s">
        <v>93</v>
      </c>
      <c r="C151" s="180">
        <f t="shared" si="22"/>
        <v>0</v>
      </c>
      <c r="D151" s="181">
        <f t="shared" si="24"/>
        <v>0</v>
      </c>
      <c r="E151" s="185">
        <v>0</v>
      </c>
      <c r="F151" s="182"/>
      <c r="G151" s="183" t="e">
        <f t="shared" si="23"/>
        <v>#DIV/0!</v>
      </c>
      <c r="H151" s="183">
        <v>13.8</v>
      </c>
      <c r="I151" s="186"/>
      <c r="J151" s="186"/>
      <c r="K151" s="186"/>
      <c r="L151" s="187"/>
    </row>
    <row r="152" spans="1:13">
      <c r="A152" s="213"/>
      <c r="B152" s="179" t="s">
        <v>94</v>
      </c>
      <c r="C152" s="180">
        <f t="shared" si="22"/>
        <v>0</v>
      </c>
      <c r="D152" s="181">
        <f t="shared" si="24"/>
        <v>0</v>
      </c>
      <c r="E152" s="185">
        <v>0</v>
      </c>
      <c r="F152" s="182"/>
      <c r="G152" s="183" t="e">
        <f t="shared" si="23"/>
        <v>#DIV/0!</v>
      </c>
      <c r="H152" s="183">
        <v>13.8</v>
      </c>
      <c r="I152" s="180"/>
      <c r="J152" s="180"/>
      <c r="K152" s="180">
        <f t="shared" si="21"/>
        <v>0</v>
      </c>
      <c r="L152" s="184"/>
    </row>
    <row r="153" spans="1:13">
      <c r="A153" s="213"/>
      <c r="B153" s="179" t="s">
        <v>95</v>
      </c>
      <c r="C153" s="180">
        <f t="shared" si="22"/>
        <v>0</v>
      </c>
      <c r="D153" s="181">
        <f t="shared" si="24"/>
        <v>0</v>
      </c>
      <c r="E153" s="185"/>
      <c r="F153" s="182"/>
      <c r="G153" s="183" t="e">
        <f t="shared" si="23"/>
        <v>#DIV/0!</v>
      </c>
      <c r="H153" s="183">
        <v>13.8</v>
      </c>
      <c r="I153" s="188"/>
      <c r="J153" s="180"/>
      <c r="K153" s="180">
        <f t="shared" si="21"/>
        <v>0</v>
      </c>
      <c r="L153" s="184"/>
    </row>
    <row r="154" spans="1:13" ht="15.75" thickBot="1">
      <c r="A154" s="214"/>
      <c r="B154" s="189" t="s">
        <v>96</v>
      </c>
      <c r="C154" s="190"/>
      <c r="D154" s="191"/>
      <c r="E154" s="191">
        <f>SUM(E142:E153)</f>
        <v>0</v>
      </c>
      <c r="F154" s="191">
        <f>SUM(F142:F153)</f>
        <v>0</v>
      </c>
      <c r="G154" s="192" t="e">
        <f>F154/E154*100</f>
        <v>#DIV/0!</v>
      </c>
      <c r="H154" s="193">
        <v>13.8</v>
      </c>
      <c r="I154" s="190">
        <f>SUM(I142:I153)</f>
        <v>0</v>
      </c>
      <c r="J154" s="190">
        <f>SUM(J142:J153)</f>
        <v>0</v>
      </c>
      <c r="K154" s="190">
        <f>SUM(K142:K153)</f>
        <v>0</v>
      </c>
      <c r="L154" s="194">
        <f>SUM(L142:L153)</f>
        <v>0</v>
      </c>
      <c r="M154" s="1" t="s">
        <v>144</v>
      </c>
    </row>
    <row r="156" spans="1:13" ht="15.75" thickBot="1">
      <c r="B156" s="31"/>
      <c r="C156" s="32"/>
      <c r="D156" s="33"/>
      <c r="E156" s="33"/>
      <c r="F156" s="33"/>
      <c r="G156" s="34"/>
      <c r="H156" s="34"/>
      <c r="I156" s="32"/>
      <c r="J156" s="32"/>
      <c r="K156" s="32"/>
      <c r="L156" s="32"/>
    </row>
    <row r="157" spans="1:13" ht="18.75">
      <c r="A157" s="210" t="s">
        <v>20</v>
      </c>
      <c r="B157" s="65" t="s">
        <v>0</v>
      </c>
      <c r="C157" s="66" t="s">
        <v>20</v>
      </c>
      <c r="D157" s="67"/>
      <c r="E157" s="67"/>
      <c r="F157" s="67"/>
      <c r="G157" s="131" t="s">
        <v>139</v>
      </c>
      <c r="H157" s="67"/>
      <c r="I157" s="67"/>
      <c r="J157" s="67"/>
      <c r="K157" s="67"/>
      <c r="L157" s="68"/>
    </row>
    <row r="158" spans="1:13">
      <c r="A158" s="213"/>
      <c r="B158" s="20" t="s">
        <v>79</v>
      </c>
      <c r="C158" s="23" t="s">
        <v>3</v>
      </c>
      <c r="D158" s="22"/>
      <c r="E158" s="22"/>
      <c r="F158" s="22"/>
      <c r="G158" s="22"/>
      <c r="H158" s="22"/>
      <c r="I158" s="22"/>
      <c r="J158" s="22"/>
      <c r="K158" s="22"/>
      <c r="L158" s="69"/>
    </row>
    <row r="159" spans="1:13">
      <c r="A159" s="213"/>
      <c r="B159" s="20" t="s">
        <v>80</v>
      </c>
      <c r="C159" s="23" t="s">
        <v>83</v>
      </c>
      <c r="D159" s="22"/>
      <c r="E159" s="22"/>
      <c r="F159" s="22"/>
      <c r="G159" s="22"/>
      <c r="H159" s="22"/>
      <c r="I159" s="22"/>
      <c r="J159" s="22"/>
      <c r="K159" s="22"/>
      <c r="L159" s="69"/>
    </row>
    <row r="160" spans="1:13">
      <c r="A160" s="213"/>
      <c r="B160" s="20" t="s">
        <v>1</v>
      </c>
      <c r="C160" s="26">
        <v>9402</v>
      </c>
      <c r="D160" s="22"/>
      <c r="E160" s="22"/>
      <c r="F160" s="22"/>
      <c r="G160" s="22"/>
      <c r="H160" s="22"/>
      <c r="I160" s="22"/>
      <c r="J160" s="22"/>
      <c r="K160" s="22"/>
      <c r="L160" s="69"/>
    </row>
    <row r="161" spans="1:12">
      <c r="A161" s="213"/>
      <c r="B161" s="20" t="s">
        <v>81</v>
      </c>
      <c r="C161" s="29" t="s">
        <v>4</v>
      </c>
      <c r="D161" s="22"/>
      <c r="E161" s="22"/>
      <c r="F161" s="22"/>
      <c r="G161" s="22"/>
      <c r="H161" s="22"/>
      <c r="I161" s="22"/>
      <c r="J161" s="22"/>
      <c r="K161" s="22"/>
      <c r="L161" s="69"/>
    </row>
    <row r="162" spans="1:12">
      <c r="A162" s="213"/>
      <c r="B162" s="20" t="s">
        <v>82</v>
      </c>
      <c r="C162" s="26">
        <v>2001</v>
      </c>
      <c r="D162" s="22"/>
      <c r="E162" s="22"/>
      <c r="F162" s="22"/>
      <c r="G162" s="22"/>
      <c r="H162" s="22"/>
      <c r="I162" s="22"/>
      <c r="J162" s="22"/>
      <c r="K162" s="22"/>
      <c r="L162" s="69"/>
    </row>
    <row r="163" spans="1:12">
      <c r="A163" s="213"/>
      <c r="B163" s="18"/>
      <c r="C163" s="24"/>
      <c r="D163" s="24"/>
      <c r="E163" s="24"/>
      <c r="F163" s="24"/>
      <c r="G163" s="24"/>
      <c r="H163" s="24"/>
      <c r="I163" s="24"/>
      <c r="J163" s="24"/>
      <c r="K163" s="24"/>
      <c r="L163" s="70"/>
    </row>
    <row r="164" spans="1:12" ht="75">
      <c r="A164" s="213"/>
      <c r="B164" s="27"/>
      <c r="C164" s="28" t="s">
        <v>97</v>
      </c>
      <c r="D164" s="28" t="s">
        <v>98</v>
      </c>
      <c r="E164" s="28" t="s">
        <v>100</v>
      </c>
      <c r="F164" s="28" t="s">
        <v>101</v>
      </c>
      <c r="G164" s="28" t="s">
        <v>104</v>
      </c>
      <c r="H164" s="28" t="s">
        <v>102</v>
      </c>
      <c r="I164" s="28" t="s">
        <v>99</v>
      </c>
      <c r="J164" s="28" t="s">
        <v>105</v>
      </c>
      <c r="K164" s="28" t="s">
        <v>106</v>
      </c>
      <c r="L164" s="71" t="s">
        <v>103</v>
      </c>
    </row>
    <row r="165" spans="1:12">
      <c r="A165" s="213"/>
      <c r="B165" s="2" t="s">
        <v>84</v>
      </c>
      <c r="C165" s="6">
        <v>370817</v>
      </c>
      <c r="D165" s="9">
        <f t="shared" ref="D165:D166" si="25">C165+E165</f>
        <v>371110</v>
      </c>
      <c r="E165" s="144">
        <v>293</v>
      </c>
      <c r="F165" s="147">
        <v>42</v>
      </c>
      <c r="G165" s="10">
        <f>F165/E165*100</f>
        <v>14.334470989761092</v>
      </c>
      <c r="H165" s="10">
        <v>10.9</v>
      </c>
      <c r="I165" s="6"/>
      <c r="J165" s="6"/>
      <c r="K165" s="6">
        <f t="shared" ref="K165:K176" si="26">I165+J165</f>
        <v>0</v>
      </c>
      <c r="L165" s="72"/>
    </row>
    <row r="166" spans="1:12">
      <c r="A166" s="213"/>
      <c r="B166" s="2" t="s">
        <v>85</v>
      </c>
      <c r="C166" s="6">
        <f t="shared" ref="C166:C176" si="27">D165</f>
        <v>371110</v>
      </c>
      <c r="D166" s="9">
        <f t="shared" si="25"/>
        <v>371485</v>
      </c>
      <c r="E166" s="144">
        <v>375</v>
      </c>
      <c r="F166" s="147">
        <v>63</v>
      </c>
      <c r="G166" s="10">
        <f t="shared" ref="G166:G176" si="28">F166/E166*100</f>
        <v>16.8</v>
      </c>
      <c r="H166" s="10">
        <v>10.9</v>
      </c>
      <c r="I166" s="6"/>
      <c r="J166" s="5">
        <v>23685</v>
      </c>
      <c r="K166" s="6"/>
      <c r="L166" s="72"/>
    </row>
    <row r="167" spans="1:12">
      <c r="A167" s="213"/>
      <c r="B167" s="2" t="s">
        <v>86</v>
      </c>
      <c r="C167" s="6">
        <f t="shared" si="27"/>
        <v>371485</v>
      </c>
      <c r="D167" s="9">
        <f t="shared" ref="D167:D176" si="29">C167+E167</f>
        <v>371627</v>
      </c>
      <c r="E167" s="144">
        <v>142</v>
      </c>
      <c r="F167" s="147">
        <v>22</v>
      </c>
      <c r="G167" s="10">
        <f t="shared" si="28"/>
        <v>15.492957746478872</v>
      </c>
      <c r="H167" s="10">
        <v>10.9</v>
      </c>
      <c r="I167" s="6">
        <v>19671</v>
      </c>
      <c r="J167" s="6"/>
      <c r="K167" s="6"/>
      <c r="L167" s="72"/>
    </row>
    <row r="168" spans="1:12">
      <c r="A168" s="213"/>
      <c r="B168" s="2" t="s">
        <v>87</v>
      </c>
      <c r="C168" s="6">
        <f t="shared" si="27"/>
        <v>371627</v>
      </c>
      <c r="D168" s="9">
        <f t="shared" si="29"/>
        <v>371984</v>
      </c>
      <c r="E168" s="144">
        <v>357</v>
      </c>
      <c r="F168" s="147">
        <v>55</v>
      </c>
      <c r="G168" s="10">
        <f t="shared" si="28"/>
        <v>15.406162464985995</v>
      </c>
      <c r="H168" s="10">
        <v>10.9</v>
      </c>
      <c r="I168" s="6"/>
      <c r="J168" s="6"/>
      <c r="K168" s="6"/>
      <c r="L168" s="72"/>
    </row>
    <row r="169" spans="1:12">
      <c r="A169" s="213"/>
      <c r="B169" s="2" t="s">
        <v>88</v>
      </c>
      <c r="C169" s="6">
        <f t="shared" si="27"/>
        <v>371984</v>
      </c>
      <c r="D169" s="9">
        <f t="shared" si="29"/>
        <v>372388</v>
      </c>
      <c r="E169" s="144">
        <v>404</v>
      </c>
      <c r="F169" s="147">
        <v>62</v>
      </c>
      <c r="G169" s="10">
        <f t="shared" si="28"/>
        <v>15.346534653465346</v>
      </c>
      <c r="H169" s="10">
        <v>10.9</v>
      </c>
      <c r="I169" s="5"/>
      <c r="J169" s="5"/>
      <c r="K169" s="5"/>
      <c r="L169" s="73"/>
    </row>
    <row r="170" spans="1:12">
      <c r="A170" s="213"/>
      <c r="B170" s="2" t="s">
        <v>89</v>
      </c>
      <c r="C170" s="6">
        <f t="shared" si="27"/>
        <v>372388</v>
      </c>
      <c r="D170" s="9">
        <f t="shared" si="29"/>
        <v>372575</v>
      </c>
      <c r="E170" s="144">
        <v>187</v>
      </c>
      <c r="F170" s="147">
        <v>27</v>
      </c>
      <c r="G170" s="10">
        <f t="shared" si="28"/>
        <v>14.438502673796791</v>
      </c>
      <c r="H170" s="10">
        <v>10.9</v>
      </c>
      <c r="I170" s="5"/>
      <c r="J170" s="5">
        <v>23131</v>
      </c>
      <c r="K170" s="5"/>
      <c r="L170" s="73"/>
    </row>
    <row r="171" spans="1:12">
      <c r="A171" s="213"/>
      <c r="B171" s="2" t="s">
        <v>90</v>
      </c>
      <c r="C171" s="6">
        <f t="shared" si="27"/>
        <v>372575</v>
      </c>
      <c r="D171" s="9">
        <f t="shared" si="29"/>
        <v>372672</v>
      </c>
      <c r="E171" s="144">
        <v>97</v>
      </c>
      <c r="F171" s="147">
        <v>14</v>
      </c>
      <c r="G171" s="10">
        <f t="shared" si="28"/>
        <v>14.432989690721648</v>
      </c>
      <c r="H171" s="10">
        <v>10.9</v>
      </c>
      <c r="I171" s="5"/>
      <c r="J171" s="5"/>
      <c r="K171" s="5"/>
      <c r="L171" s="73"/>
    </row>
    <row r="172" spans="1:12">
      <c r="A172" s="213"/>
      <c r="B172" s="2" t="s">
        <v>91</v>
      </c>
      <c r="C172" s="6">
        <f t="shared" si="27"/>
        <v>372672</v>
      </c>
      <c r="D172" s="9">
        <f t="shared" si="29"/>
        <v>372833</v>
      </c>
      <c r="E172" s="144">
        <v>161</v>
      </c>
      <c r="F172" s="147">
        <v>24</v>
      </c>
      <c r="G172" s="10">
        <f t="shared" si="28"/>
        <v>14.906832298136646</v>
      </c>
      <c r="H172" s="10">
        <v>10.9</v>
      </c>
      <c r="I172" s="5"/>
      <c r="J172" s="5"/>
      <c r="K172" s="5"/>
      <c r="L172" s="73"/>
    </row>
    <row r="173" spans="1:12">
      <c r="A173" s="213"/>
      <c r="B173" s="2" t="s">
        <v>92</v>
      </c>
      <c r="C173" s="6">
        <f t="shared" si="27"/>
        <v>372833</v>
      </c>
      <c r="D173" s="9">
        <f t="shared" si="29"/>
        <v>373054</v>
      </c>
      <c r="E173" s="144">
        <v>221</v>
      </c>
      <c r="F173" s="147">
        <v>33</v>
      </c>
      <c r="G173" s="10">
        <f t="shared" si="28"/>
        <v>14.932126696832579</v>
      </c>
      <c r="H173" s="10">
        <v>10.9</v>
      </c>
      <c r="I173" s="5"/>
      <c r="J173" s="5"/>
      <c r="K173" s="5"/>
      <c r="L173" s="73"/>
    </row>
    <row r="174" spans="1:12">
      <c r="A174" s="213"/>
      <c r="B174" s="2" t="s">
        <v>93</v>
      </c>
      <c r="C174" s="6">
        <f t="shared" si="27"/>
        <v>373054</v>
      </c>
      <c r="D174" s="9">
        <f t="shared" si="29"/>
        <v>373168</v>
      </c>
      <c r="E174" s="144">
        <v>114</v>
      </c>
      <c r="F174" s="147">
        <v>18</v>
      </c>
      <c r="G174" s="10">
        <f t="shared" si="28"/>
        <v>15.789473684210526</v>
      </c>
      <c r="H174" s="10">
        <v>10.9</v>
      </c>
      <c r="I174" s="5"/>
      <c r="J174" s="5"/>
      <c r="K174" s="5"/>
      <c r="L174" s="73"/>
    </row>
    <row r="175" spans="1:12">
      <c r="A175" s="213"/>
      <c r="B175" s="2" t="s">
        <v>94</v>
      </c>
      <c r="C175" s="6">
        <f t="shared" si="27"/>
        <v>373168</v>
      </c>
      <c r="D175" s="9">
        <f t="shared" si="29"/>
        <v>373332</v>
      </c>
      <c r="E175" s="144">
        <v>164</v>
      </c>
      <c r="F175" s="147">
        <v>27</v>
      </c>
      <c r="G175" s="10">
        <f t="shared" si="28"/>
        <v>16.463414634146343</v>
      </c>
      <c r="H175" s="10">
        <v>10.9</v>
      </c>
      <c r="I175" s="6"/>
      <c r="J175" s="6"/>
      <c r="K175" s="6"/>
      <c r="L175" s="72"/>
    </row>
    <row r="176" spans="1:12">
      <c r="A176" s="213"/>
      <c r="B176" s="2" t="s">
        <v>95</v>
      </c>
      <c r="C176" s="6">
        <f t="shared" si="27"/>
        <v>373332</v>
      </c>
      <c r="D176" s="9">
        <f t="shared" si="29"/>
        <v>373332</v>
      </c>
      <c r="E176" s="144">
        <v>0</v>
      </c>
      <c r="F176" s="147">
        <v>0</v>
      </c>
      <c r="G176" s="10" t="e">
        <f t="shared" si="28"/>
        <v>#DIV/0!</v>
      </c>
      <c r="H176" s="10">
        <v>10.9</v>
      </c>
      <c r="I176" s="6"/>
      <c r="J176" s="6"/>
      <c r="K176" s="6">
        <f t="shared" si="26"/>
        <v>0</v>
      </c>
      <c r="L176" s="72"/>
    </row>
    <row r="177" spans="1:12" ht="15.75" thickBot="1">
      <c r="A177" s="214"/>
      <c r="B177" s="74" t="s">
        <v>96</v>
      </c>
      <c r="C177" s="75"/>
      <c r="D177" s="76"/>
      <c r="E177" s="76">
        <f>SUM(E165:E176)</f>
        <v>2515</v>
      </c>
      <c r="F177" s="76">
        <f>SUM(F165:F176)</f>
        <v>387</v>
      </c>
      <c r="G177" s="77">
        <f>F177/E177*100</f>
        <v>15.387673956262427</v>
      </c>
      <c r="H177" s="79">
        <v>10.9</v>
      </c>
      <c r="I177" s="75">
        <f>SUM(I165:I176)</f>
        <v>19671</v>
      </c>
      <c r="J177" s="75">
        <f>SUM(J165:J176)</f>
        <v>46816</v>
      </c>
      <c r="K177" s="75">
        <f>SUM(K165:K176)</f>
        <v>0</v>
      </c>
      <c r="L177" s="78">
        <f>SUM(L165:L176)</f>
        <v>0</v>
      </c>
    </row>
    <row r="178" spans="1:12">
      <c r="B178" s="31"/>
      <c r="C178" s="32"/>
      <c r="D178" s="33"/>
      <c r="E178" s="33"/>
      <c r="F178" s="33"/>
      <c r="G178" s="34"/>
      <c r="H178" s="34"/>
      <c r="I178" s="32"/>
      <c r="J178" s="32"/>
      <c r="K178" s="32"/>
      <c r="L178" s="32"/>
    </row>
    <row r="179" spans="1:12" ht="15.75" thickBot="1"/>
    <row r="180" spans="1:12" ht="18.75">
      <c r="A180" s="210" t="s">
        <v>14</v>
      </c>
      <c r="B180" s="65" t="s">
        <v>0</v>
      </c>
      <c r="C180" s="66" t="s">
        <v>14</v>
      </c>
      <c r="D180" s="67"/>
      <c r="E180" s="67"/>
      <c r="F180" s="67"/>
      <c r="G180" s="67"/>
      <c r="H180" s="67"/>
      <c r="I180" s="67"/>
      <c r="J180" s="67"/>
      <c r="K180" s="67"/>
      <c r="L180" s="68"/>
    </row>
    <row r="181" spans="1:12">
      <c r="A181" s="213"/>
      <c r="B181" s="20" t="s">
        <v>79</v>
      </c>
      <c r="C181" s="23" t="s">
        <v>3</v>
      </c>
      <c r="D181" s="22"/>
      <c r="E181" s="22"/>
      <c r="F181" s="22"/>
      <c r="G181" s="22"/>
      <c r="H181" s="22"/>
      <c r="I181" s="22"/>
      <c r="J181" s="22"/>
      <c r="K181" s="22"/>
      <c r="L181" s="69"/>
    </row>
    <row r="182" spans="1:12">
      <c r="A182" s="213"/>
      <c r="B182" s="20" t="s">
        <v>80</v>
      </c>
      <c r="C182" s="23" t="s">
        <v>83</v>
      </c>
      <c r="D182" s="22"/>
      <c r="E182" s="22"/>
      <c r="F182" s="22"/>
      <c r="G182" s="22"/>
      <c r="H182" s="22"/>
      <c r="I182" s="22"/>
      <c r="J182" s="22"/>
      <c r="K182" s="22"/>
      <c r="L182" s="69"/>
    </row>
    <row r="183" spans="1:12">
      <c r="A183" s="213"/>
      <c r="B183" s="20" t="s">
        <v>1</v>
      </c>
      <c r="C183" s="26">
        <v>9402</v>
      </c>
      <c r="D183" s="22"/>
      <c r="E183" s="22"/>
      <c r="F183" s="22"/>
      <c r="G183" s="22"/>
      <c r="H183" s="22"/>
      <c r="I183" s="22"/>
      <c r="J183" s="22"/>
      <c r="K183" s="22"/>
      <c r="L183" s="69"/>
    </row>
    <row r="184" spans="1:12">
      <c r="A184" s="213"/>
      <c r="B184" s="20" t="s">
        <v>81</v>
      </c>
      <c r="C184" s="29" t="s">
        <v>4</v>
      </c>
      <c r="D184" s="22"/>
      <c r="E184" s="22"/>
      <c r="F184" s="22"/>
      <c r="G184" s="22"/>
      <c r="H184" s="22"/>
      <c r="I184" s="22"/>
      <c r="J184" s="22"/>
      <c r="K184" s="22"/>
      <c r="L184" s="69"/>
    </row>
    <row r="185" spans="1:12">
      <c r="A185" s="213"/>
      <c r="B185" s="20" t="s">
        <v>82</v>
      </c>
      <c r="C185" s="26">
        <v>2005</v>
      </c>
      <c r="D185" s="22"/>
      <c r="E185" s="22"/>
      <c r="F185" s="22"/>
      <c r="G185" s="22"/>
      <c r="H185" s="22"/>
      <c r="I185" s="22"/>
      <c r="J185" s="22"/>
      <c r="K185" s="22"/>
      <c r="L185" s="69"/>
    </row>
    <row r="186" spans="1:12">
      <c r="A186" s="213"/>
      <c r="B186" s="18"/>
      <c r="C186" s="24"/>
      <c r="D186" s="24"/>
      <c r="E186" s="24"/>
      <c r="F186" s="24"/>
      <c r="G186" s="24"/>
      <c r="H186" s="24"/>
      <c r="I186" s="24"/>
      <c r="J186" s="24"/>
      <c r="K186" s="24"/>
      <c r="L186" s="70"/>
    </row>
    <row r="187" spans="1:12" ht="75">
      <c r="A187" s="213"/>
      <c r="B187" s="27"/>
      <c r="C187" s="28" t="s">
        <v>97</v>
      </c>
      <c r="D187" s="28" t="s">
        <v>98</v>
      </c>
      <c r="E187" s="28" t="s">
        <v>100</v>
      </c>
      <c r="F187" s="28" t="s">
        <v>101</v>
      </c>
      <c r="G187" s="28" t="s">
        <v>104</v>
      </c>
      <c r="H187" s="28" t="s">
        <v>102</v>
      </c>
      <c r="I187" s="28" t="s">
        <v>99</v>
      </c>
      <c r="J187" s="28" t="s">
        <v>105</v>
      </c>
      <c r="K187" s="28" t="s">
        <v>106</v>
      </c>
      <c r="L187" s="71" t="s">
        <v>103</v>
      </c>
    </row>
    <row r="188" spans="1:12">
      <c r="A188" s="213"/>
      <c r="B188" s="3" t="s">
        <v>84</v>
      </c>
      <c r="C188" s="8">
        <v>429405</v>
      </c>
      <c r="D188" s="13">
        <f t="shared" ref="D188:D189" si="30">C188+E188</f>
        <v>429588</v>
      </c>
      <c r="E188" s="145">
        <v>183</v>
      </c>
      <c r="F188" s="146">
        <v>21</v>
      </c>
      <c r="G188" s="14">
        <f>F188/E188*100</f>
        <v>11.475409836065573</v>
      </c>
      <c r="H188" s="14">
        <v>8</v>
      </c>
      <c r="I188" s="8"/>
      <c r="J188" s="8"/>
      <c r="K188" s="8">
        <f t="shared" ref="K188:K200" si="31">I188+J188</f>
        <v>0</v>
      </c>
      <c r="L188" s="102"/>
    </row>
    <row r="189" spans="1:12">
      <c r="A189" s="213"/>
      <c r="B189" s="3" t="s">
        <v>85</v>
      </c>
      <c r="C189" s="8">
        <f t="shared" ref="C189:C199" si="32">D188</f>
        <v>429588</v>
      </c>
      <c r="D189" s="13">
        <f t="shared" si="30"/>
        <v>429781</v>
      </c>
      <c r="E189" s="145">
        <v>193</v>
      </c>
      <c r="F189" s="146">
        <v>20.010000000000002</v>
      </c>
      <c r="G189" s="14">
        <f t="shared" ref="G189:G199" si="33">F189/E189*100</f>
        <v>10.367875647668393</v>
      </c>
      <c r="H189" s="14">
        <v>8</v>
      </c>
      <c r="I189" s="8"/>
      <c r="J189" s="8"/>
      <c r="K189" s="8">
        <f t="shared" si="31"/>
        <v>0</v>
      </c>
      <c r="L189" s="102"/>
    </row>
    <row r="190" spans="1:12">
      <c r="A190" s="213"/>
      <c r="B190" s="3" t="s">
        <v>86</v>
      </c>
      <c r="C190" s="8">
        <f t="shared" si="32"/>
        <v>429781</v>
      </c>
      <c r="D190" s="13">
        <f t="shared" ref="D190:D199" si="34">C190+E190</f>
        <v>430060</v>
      </c>
      <c r="E190" s="145">
        <v>279</v>
      </c>
      <c r="F190" s="146">
        <v>30</v>
      </c>
      <c r="G190" s="14">
        <f t="shared" si="33"/>
        <v>10.75268817204301</v>
      </c>
      <c r="H190" s="14">
        <v>8</v>
      </c>
      <c r="I190" s="8"/>
      <c r="J190" s="8"/>
      <c r="K190" s="8">
        <f t="shared" si="31"/>
        <v>0</v>
      </c>
      <c r="L190" s="102"/>
    </row>
    <row r="191" spans="1:12">
      <c r="A191" s="213"/>
      <c r="B191" s="3" t="s">
        <v>87</v>
      </c>
      <c r="C191" s="8">
        <f t="shared" si="32"/>
        <v>430060</v>
      </c>
      <c r="D191" s="13">
        <f t="shared" si="34"/>
        <v>430334</v>
      </c>
      <c r="E191" s="145">
        <v>274</v>
      </c>
      <c r="F191" s="146">
        <v>37.9</v>
      </c>
      <c r="G191" s="14">
        <f t="shared" si="33"/>
        <v>13.832116788321166</v>
      </c>
      <c r="H191" s="14">
        <v>8</v>
      </c>
      <c r="I191" s="8"/>
      <c r="J191" s="8"/>
      <c r="K191" s="8">
        <f t="shared" si="31"/>
        <v>0</v>
      </c>
      <c r="L191" s="102"/>
    </row>
    <row r="192" spans="1:12">
      <c r="A192" s="213"/>
      <c r="B192" s="3" t="s">
        <v>88</v>
      </c>
      <c r="C192" s="8">
        <f t="shared" si="32"/>
        <v>430334</v>
      </c>
      <c r="D192" s="13">
        <f t="shared" si="34"/>
        <v>430522</v>
      </c>
      <c r="E192" s="145">
        <v>188</v>
      </c>
      <c r="F192" s="146">
        <v>25.51</v>
      </c>
      <c r="G192" s="14">
        <f t="shared" si="33"/>
        <v>13.569148936170214</v>
      </c>
      <c r="H192" s="14">
        <v>8</v>
      </c>
      <c r="I192" s="30"/>
      <c r="J192" s="30"/>
      <c r="K192" s="30"/>
      <c r="L192" s="103"/>
    </row>
    <row r="193" spans="1:13">
      <c r="A193" s="213"/>
      <c r="B193" s="3" t="s">
        <v>89</v>
      </c>
      <c r="C193" s="8">
        <f t="shared" si="32"/>
        <v>430522</v>
      </c>
      <c r="D193" s="13">
        <f t="shared" si="34"/>
        <v>430712</v>
      </c>
      <c r="E193" s="145">
        <v>190</v>
      </c>
      <c r="F193" s="146">
        <v>25.74</v>
      </c>
      <c r="G193" s="14">
        <f t="shared" si="33"/>
        <v>13.54736842105263</v>
      </c>
      <c r="H193" s="14">
        <v>8</v>
      </c>
      <c r="I193" s="30"/>
      <c r="J193" s="30"/>
      <c r="K193" s="30"/>
      <c r="L193" s="103"/>
    </row>
    <row r="194" spans="1:13">
      <c r="A194" s="213"/>
      <c r="B194" s="3" t="s">
        <v>90</v>
      </c>
      <c r="C194" s="8">
        <f t="shared" si="32"/>
        <v>430712</v>
      </c>
      <c r="D194" s="13">
        <f t="shared" si="34"/>
        <v>430860</v>
      </c>
      <c r="E194" s="145">
        <v>148</v>
      </c>
      <c r="F194" s="146">
        <v>20.87</v>
      </c>
      <c r="G194" s="14">
        <f t="shared" si="33"/>
        <v>14.101351351351351</v>
      </c>
      <c r="H194" s="14">
        <v>8</v>
      </c>
      <c r="I194" s="30"/>
      <c r="J194" s="30"/>
      <c r="K194" s="30"/>
      <c r="L194" s="103"/>
    </row>
    <row r="195" spans="1:13">
      <c r="A195" s="213"/>
      <c r="B195" s="3" t="s">
        <v>91</v>
      </c>
      <c r="C195" s="8">
        <f t="shared" si="32"/>
        <v>430860</v>
      </c>
      <c r="D195" s="13">
        <f t="shared" si="34"/>
        <v>431036</v>
      </c>
      <c r="E195" s="145">
        <v>176</v>
      </c>
      <c r="F195" s="146">
        <v>25.17</v>
      </c>
      <c r="G195" s="14">
        <f t="shared" si="33"/>
        <v>14.301136363636365</v>
      </c>
      <c r="H195" s="14">
        <v>8</v>
      </c>
      <c r="I195" s="30"/>
      <c r="J195" s="30"/>
      <c r="K195" s="30"/>
      <c r="L195" s="103"/>
    </row>
    <row r="196" spans="1:13">
      <c r="A196" s="213"/>
      <c r="B196" s="3" t="s">
        <v>92</v>
      </c>
      <c r="C196" s="8">
        <f t="shared" si="32"/>
        <v>431036</v>
      </c>
      <c r="D196" s="13">
        <f t="shared" si="34"/>
        <v>431170</v>
      </c>
      <c r="E196" s="145">
        <v>134</v>
      </c>
      <c r="F196" s="146">
        <v>19.940000000000001</v>
      </c>
      <c r="G196" s="14">
        <f t="shared" si="33"/>
        <v>14.880597014925373</v>
      </c>
      <c r="H196" s="14">
        <v>8</v>
      </c>
      <c r="I196" s="30">
        <v>11007</v>
      </c>
      <c r="J196" s="30"/>
      <c r="K196" s="30">
        <f t="shared" si="31"/>
        <v>11007</v>
      </c>
      <c r="L196" s="103"/>
    </row>
    <row r="197" spans="1:13">
      <c r="A197" s="213"/>
      <c r="B197" s="3" t="s">
        <v>93</v>
      </c>
      <c r="C197" s="8">
        <f t="shared" si="32"/>
        <v>431170</v>
      </c>
      <c r="D197" s="13">
        <f t="shared" si="34"/>
        <v>431350</v>
      </c>
      <c r="E197" s="145">
        <v>180</v>
      </c>
      <c r="F197" s="146">
        <v>25.12</v>
      </c>
      <c r="G197" s="14">
        <f t="shared" si="33"/>
        <v>13.955555555555557</v>
      </c>
      <c r="H197" s="14">
        <v>8</v>
      </c>
      <c r="I197" s="30"/>
      <c r="J197" s="30"/>
      <c r="K197" s="30">
        <f t="shared" si="31"/>
        <v>0</v>
      </c>
      <c r="L197" s="103"/>
    </row>
    <row r="198" spans="1:13">
      <c r="A198" s="213"/>
      <c r="B198" s="3" t="s">
        <v>94</v>
      </c>
      <c r="C198" s="8">
        <f t="shared" si="32"/>
        <v>431350</v>
      </c>
      <c r="D198" s="13">
        <f t="shared" si="34"/>
        <v>431532</v>
      </c>
      <c r="E198" s="145">
        <v>182</v>
      </c>
      <c r="F198" s="146">
        <v>25.23</v>
      </c>
      <c r="G198" s="14">
        <f t="shared" si="33"/>
        <v>13.862637362637361</v>
      </c>
      <c r="H198" s="14">
        <v>8</v>
      </c>
      <c r="I198" s="8"/>
      <c r="J198" s="8"/>
      <c r="K198" s="8">
        <f t="shared" si="31"/>
        <v>0</v>
      </c>
      <c r="L198" s="102"/>
    </row>
    <row r="199" spans="1:13">
      <c r="A199" s="213"/>
      <c r="B199" s="3" t="s">
        <v>95</v>
      </c>
      <c r="C199" s="8">
        <f t="shared" si="32"/>
        <v>431532</v>
      </c>
      <c r="D199" s="13">
        <f t="shared" si="34"/>
        <v>431709</v>
      </c>
      <c r="E199" s="145">
        <v>177</v>
      </c>
      <c r="F199" s="146">
        <v>25.77</v>
      </c>
      <c r="G199" s="14">
        <f t="shared" si="33"/>
        <v>14.559322033898306</v>
      </c>
      <c r="H199" s="14">
        <v>8</v>
      </c>
      <c r="I199" s="8"/>
      <c r="J199" s="8"/>
      <c r="K199" s="8">
        <f t="shared" si="31"/>
        <v>0</v>
      </c>
      <c r="L199" s="102"/>
      <c r="M199" s="1" t="s">
        <v>148</v>
      </c>
    </row>
    <row r="200" spans="1:13" ht="15.75" thickBot="1">
      <c r="A200" s="214"/>
      <c r="B200" s="104" t="s">
        <v>96</v>
      </c>
      <c r="C200" s="105"/>
      <c r="D200" s="106"/>
      <c r="E200" s="106">
        <f>SUM(E188:E199)</f>
        <v>2304</v>
      </c>
      <c r="F200" s="106">
        <f>SUM(F188:F199)</f>
        <v>302.26</v>
      </c>
      <c r="G200" s="107">
        <f>F200/E200*100</f>
        <v>13.118923611111111</v>
      </c>
      <c r="H200" s="108">
        <v>8</v>
      </c>
      <c r="I200" s="105">
        <f>SUM(I188:I199)</f>
        <v>11007</v>
      </c>
      <c r="J200" s="105">
        <f>SUM(J188:J199)</f>
        <v>0</v>
      </c>
      <c r="K200" s="105">
        <f t="shared" si="31"/>
        <v>11007</v>
      </c>
      <c r="L200" s="109">
        <f>SUM(L188:L199)</f>
        <v>0</v>
      </c>
    </row>
    <row r="201" spans="1:13" ht="15.75" thickBot="1"/>
    <row r="202" spans="1:13" ht="18.75">
      <c r="A202" s="210" t="s">
        <v>16</v>
      </c>
      <c r="B202" s="65" t="s">
        <v>0</v>
      </c>
      <c r="C202" s="66" t="s">
        <v>16</v>
      </c>
      <c r="D202" s="67"/>
      <c r="E202" s="67"/>
      <c r="F202" s="67"/>
      <c r="G202" s="131" t="s">
        <v>142</v>
      </c>
      <c r="H202" s="67"/>
      <c r="I202" s="67"/>
      <c r="J202" s="67"/>
      <c r="K202" s="67"/>
      <c r="L202" s="68"/>
    </row>
    <row r="203" spans="1:13">
      <c r="A203" s="213"/>
      <c r="B203" s="20" t="s">
        <v>79</v>
      </c>
      <c r="C203" s="23" t="s">
        <v>3</v>
      </c>
      <c r="D203" s="22"/>
      <c r="E203" s="22"/>
      <c r="F203" s="22"/>
      <c r="G203" s="22"/>
      <c r="H203" s="22"/>
      <c r="I203" s="22"/>
      <c r="J203" s="22"/>
      <c r="K203" s="22"/>
      <c r="L203" s="69"/>
    </row>
    <row r="204" spans="1:13">
      <c r="A204" s="213"/>
      <c r="B204" s="20" t="s">
        <v>80</v>
      </c>
      <c r="C204" s="23" t="s">
        <v>83</v>
      </c>
      <c r="D204" s="22"/>
      <c r="E204" s="22"/>
      <c r="F204" s="22"/>
      <c r="G204" s="22"/>
      <c r="H204" s="22"/>
      <c r="I204" s="22"/>
      <c r="J204" s="22"/>
      <c r="K204" s="22"/>
      <c r="L204" s="69"/>
    </row>
    <row r="205" spans="1:13">
      <c r="A205" s="213"/>
      <c r="B205" s="20" t="s">
        <v>1</v>
      </c>
      <c r="C205" s="26">
        <v>9402</v>
      </c>
      <c r="D205" s="22"/>
      <c r="E205" s="22"/>
      <c r="F205" s="22"/>
      <c r="G205" s="22"/>
      <c r="H205" s="22"/>
      <c r="I205" s="22"/>
      <c r="J205" s="22"/>
      <c r="K205" s="22"/>
      <c r="L205" s="69"/>
    </row>
    <row r="206" spans="1:13">
      <c r="A206" s="213"/>
      <c r="B206" s="20" t="s">
        <v>81</v>
      </c>
      <c r="C206" s="29" t="s">
        <v>4</v>
      </c>
      <c r="D206" s="22"/>
      <c r="E206" s="22"/>
      <c r="F206" s="22"/>
      <c r="G206" s="22"/>
      <c r="H206" s="22"/>
      <c r="I206" s="22"/>
      <c r="J206" s="22"/>
      <c r="K206" s="22"/>
      <c r="L206" s="69"/>
    </row>
    <row r="207" spans="1:13">
      <c r="A207" s="213"/>
      <c r="B207" s="20" t="s">
        <v>82</v>
      </c>
      <c r="C207" s="26">
        <v>2008</v>
      </c>
      <c r="D207" s="22"/>
      <c r="E207" s="22"/>
      <c r="F207" s="22"/>
      <c r="G207" s="22"/>
      <c r="H207" s="22"/>
      <c r="I207" s="22"/>
      <c r="J207" s="22"/>
      <c r="K207" s="22"/>
      <c r="L207" s="69"/>
    </row>
    <row r="208" spans="1:13">
      <c r="A208" s="213"/>
      <c r="B208" s="18"/>
      <c r="C208" s="24"/>
      <c r="D208" s="24"/>
      <c r="E208" s="24"/>
      <c r="F208" s="24"/>
      <c r="G208" s="24"/>
      <c r="H208" s="24"/>
      <c r="I208" s="24"/>
      <c r="J208" s="24"/>
      <c r="K208" s="24"/>
      <c r="L208" s="70"/>
    </row>
    <row r="209" spans="1:12" ht="75">
      <c r="A209" s="213"/>
      <c r="B209" s="27"/>
      <c r="C209" s="28" t="s">
        <v>97</v>
      </c>
      <c r="D209" s="28" t="s">
        <v>98</v>
      </c>
      <c r="E209" s="28" t="s">
        <v>100</v>
      </c>
      <c r="F209" s="28" t="s">
        <v>101</v>
      </c>
      <c r="G209" s="28" t="s">
        <v>104</v>
      </c>
      <c r="H209" s="28" t="s">
        <v>102</v>
      </c>
      <c r="I209" s="28" t="s">
        <v>99</v>
      </c>
      <c r="J209" s="28" t="s">
        <v>105</v>
      </c>
      <c r="K209" s="28" t="s">
        <v>106</v>
      </c>
      <c r="L209" s="71" t="s">
        <v>103</v>
      </c>
    </row>
    <row r="210" spans="1:12">
      <c r="A210" s="213"/>
      <c r="B210" s="2" t="s">
        <v>84</v>
      </c>
      <c r="C210" s="6">
        <v>360332</v>
      </c>
      <c r="D210" s="9">
        <f t="shared" ref="D210:D221" si="35">C210+E210</f>
        <v>361229</v>
      </c>
      <c r="E210" s="144">
        <v>897</v>
      </c>
      <c r="F210" s="147">
        <v>104</v>
      </c>
      <c r="G210" s="10">
        <f>F210/E210*100</f>
        <v>11.594202898550725</v>
      </c>
      <c r="H210" s="10">
        <v>8.3000000000000007</v>
      </c>
      <c r="I210" s="6"/>
      <c r="J210" s="6"/>
      <c r="K210" s="6">
        <f>I210+J210</f>
        <v>0</v>
      </c>
      <c r="L210" s="72"/>
    </row>
    <row r="211" spans="1:12">
      <c r="A211" s="213"/>
      <c r="B211" s="2" t="s">
        <v>85</v>
      </c>
      <c r="C211" s="6">
        <f t="shared" ref="C211:C221" si="36">D210</f>
        <v>361229</v>
      </c>
      <c r="D211" s="9">
        <f t="shared" si="35"/>
        <v>361541</v>
      </c>
      <c r="E211" s="144">
        <v>312</v>
      </c>
      <c r="F211" s="147">
        <v>47</v>
      </c>
      <c r="G211" s="10">
        <f t="shared" ref="G211:G221" si="37">F211/E211*100</f>
        <v>15.064102564102564</v>
      </c>
      <c r="H211" s="10">
        <v>8.3000000000000007</v>
      </c>
      <c r="I211" s="6"/>
      <c r="J211" s="6"/>
      <c r="K211" s="6">
        <f t="shared" ref="K211:K222" si="38">I211+J211</f>
        <v>0</v>
      </c>
      <c r="L211" s="72"/>
    </row>
    <row r="212" spans="1:12">
      <c r="A212" s="213"/>
      <c r="B212" s="2" t="s">
        <v>86</v>
      </c>
      <c r="C212" s="6">
        <f t="shared" si="36"/>
        <v>361541</v>
      </c>
      <c r="D212" s="9">
        <f t="shared" si="35"/>
        <v>361883</v>
      </c>
      <c r="E212" s="144">
        <v>342</v>
      </c>
      <c r="F212" s="147">
        <v>54</v>
      </c>
      <c r="G212" s="10">
        <f t="shared" si="37"/>
        <v>15.789473684210526</v>
      </c>
      <c r="H212" s="10">
        <v>8.3000000000000007</v>
      </c>
      <c r="I212" s="6"/>
      <c r="J212" s="6"/>
      <c r="K212" s="6">
        <f t="shared" si="38"/>
        <v>0</v>
      </c>
      <c r="L212" s="72"/>
    </row>
    <row r="213" spans="1:12">
      <c r="A213" s="213"/>
      <c r="B213" s="2" t="s">
        <v>87</v>
      </c>
      <c r="C213" s="6">
        <f t="shared" si="36"/>
        <v>361883</v>
      </c>
      <c r="D213" s="9">
        <f t="shared" si="35"/>
        <v>362190</v>
      </c>
      <c r="E213" s="144">
        <v>307</v>
      </c>
      <c r="F213" s="147">
        <v>44.05</v>
      </c>
      <c r="G213" s="10">
        <f t="shared" si="37"/>
        <v>14.348534201954397</v>
      </c>
      <c r="H213" s="10">
        <v>8.3000000000000007</v>
      </c>
      <c r="I213" s="6"/>
      <c r="J213" s="6"/>
      <c r="K213" s="6">
        <f t="shared" si="38"/>
        <v>0</v>
      </c>
      <c r="L213" s="72"/>
    </row>
    <row r="214" spans="1:12">
      <c r="A214" s="213"/>
      <c r="B214" s="2" t="s">
        <v>88</v>
      </c>
      <c r="C214" s="6">
        <f t="shared" si="36"/>
        <v>362190</v>
      </c>
      <c r="D214" s="9">
        <f t="shared" si="35"/>
        <v>365333</v>
      </c>
      <c r="E214" s="144">
        <v>3143</v>
      </c>
      <c r="F214" s="147">
        <v>260.07</v>
      </c>
      <c r="G214" s="10">
        <f t="shared" si="37"/>
        <v>8.2745784282532604</v>
      </c>
      <c r="H214" s="10">
        <v>8.3000000000000007</v>
      </c>
      <c r="I214" s="5"/>
      <c r="J214" s="5"/>
      <c r="K214" s="5"/>
      <c r="L214" s="73"/>
    </row>
    <row r="215" spans="1:12">
      <c r="A215" s="213"/>
      <c r="B215" s="2" t="s">
        <v>89</v>
      </c>
      <c r="C215" s="6">
        <f t="shared" si="36"/>
        <v>365333</v>
      </c>
      <c r="D215" s="9">
        <f t="shared" si="35"/>
        <v>366944</v>
      </c>
      <c r="E215" s="144">
        <v>1611</v>
      </c>
      <c r="F215" s="147">
        <v>138.01</v>
      </c>
      <c r="G215" s="10">
        <f t="shared" si="37"/>
        <v>8.5667287399130974</v>
      </c>
      <c r="H215" s="10">
        <v>8.3000000000000007</v>
      </c>
      <c r="I215" s="5">
        <v>15350</v>
      </c>
      <c r="J215" s="5">
        <v>3331</v>
      </c>
      <c r="K215" s="5"/>
      <c r="L215" s="73"/>
    </row>
    <row r="216" spans="1:12">
      <c r="A216" s="213"/>
      <c r="B216" s="2" t="s">
        <v>90</v>
      </c>
      <c r="C216" s="6">
        <f t="shared" si="36"/>
        <v>366944</v>
      </c>
      <c r="D216" s="9">
        <f t="shared" si="35"/>
        <v>368009</v>
      </c>
      <c r="E216" s="144">
        <v>1065</v>
      </c>
      <c r="F216" s="147">
        <v>95.09</v>
      </c>
      <c r="G216" s="10">
        <f t="shared" si="37"/>
        <v>8.9286384976525834</v>
      </c>
      <c r="H216" s="10">
        <v>8.3000000000000007</v>
      </c>
      <c r="I216" s="5"/>
      <c r="J216" s="5"/>
      <c r="K216" s="5"/>
      <c r="L216" s="73"/>
    </row>
    <row r="217" spans="1:12">
      <c r="A217" s="213"/>
      <c r="B217" s="2" t="s">
        <v>91</v>
      </c>
      <c r="C217" s="6">
        <f t="shared" si="36"/>
        <v>368009</v>
      </c>
      <c r="D217" s="9">
        <f t="shared" si="35"/>
        <v>369445</v>
      </c>
      <c r="E217" s="144">
        <v>1436</v>
      </c>
      <c r="F217" s="147">
        <v>125.01</v>
      </c>
      <c r="G217" s="10">
        <f t="shared" si="37"/>
        <v>8.7054317548746525</v>
      </c>
      <c r="H217" s="10">
        <v>8.3000000000000007</v>
      </c>
      <c r="I217" s="5"/>
      <c r="J217" s="5"/>
      <c r="K217" s="5"/>
      <c r="L217" s="73"/>
    </row>
    <row r="218" spans="1:12">
      <c r="A218" s="213"/>
      <c r="B218" s="2" t="s">
        <v>92</v>
      </c>
      <c r="C218" s="6">
        <f t="shared" si="36"/>
        <v>369445</v>
      </c>
      <c r="D218" s="9">
        <f t="shared" si="35"/>
        <v>371093</v>
      </c>
      <c r="E218" s="144">
        <v>1648</v>
      </c>
      <c r="F218" s="147">
        <v>145.02000000000001</v>
      </c>
      <c r="G218" s="10">
        <f t="shared" si="37"/>
        <v>8.7997572815533989</v>
      </c>
      <c r="H218" s="10">
        <v>8.3000000000000007</v>
      </c>
      <c r="I218" s="5"/>
      <c r="J218" s="5">
        <v>3202</v>
      </c>
      <c r="K218" s="5"/>
      <c r="L218" s="73"/>
    </row>
    <row r="219" spans="1:12">
      <c r="A219" s="213"/>
      <c r="B219" s="2" t="s">
        <v>93</v>
      </c>
      <c r="C219" s="6">
        <f t="shared" si="36"/>
        <v>371093</v>
      </c>
      <c r="D219" s="9">
        <f t="shared" si="35"/>
        <v>374151</v>
      </c>
      <c r="E219" s="144">
        <v>3058</v>
      </c>
      <c r="F219" s="147">
        <v>255.04</v>
      </c>
      <c r="G219" s="10">
        <f t="shared" si="37"/>
        <v>8.3400915631131465</v>
      </c>
      <c r="H219" s="10">
        <v>8.3000000000000007</v>
      </c>
      <c r="I219" s="5"/>
      <c r="J219" s="5"/>
      <c r="K219" s="5"/>
      <c r="L219" s="73"/>
    </row>
    <row r="220" spans="1:12">
      <c r="A220" s="213"/>
      <c r="B220" s="2" t="s">
        <v>94</v>
      </c>
      <c r="C220" s="6">
        <f t="shared" si="36"/>
        <v>374151</v>
      </c>
      <c r="D220" s="9">
        <f t="shared" si="35"/>
        <v>375302</v>
      </c>
      <c r="E220" s="144">
        <v>1151</v>
      </c>
      <c r="F220" s="147">
        <v>99.01</v>
      </c>
      <c r="G220" s="10">
        <f t="shared" si="37"/>
        <v>8.602085143353607</v>
      </c>
      <c r="H220" s="10">
        <v>8.3000000000000007</v>
      </c>
      <c r="I220" s="6"/>
      <c r="J220" s="6">
        <v>6898</v>
      </c>
      <c r="K220" s="6"/>
      <c r="L220" s="72"/>
    </row>
    <row r="221" spans="1:12">
      <c r="A221" s="213"/>
      <c r="B221" s="2" t="s">
        <v>95</v>
      </c>
      <c r="C221" s="6">
        <f t="shared" si="36"/>
        <v>375302</v>
      </c>
      <c r="D221" s="9">
        <f t="shared" si="35"/>
        <v>375302</v>
      </c>
      <c r="E221" s="144">
        <v>0</v>
      </c>
      <c r="F221" s="147">
        <v>0</v>
      </c>
      <c r="G221" s="10" t="e">
        <f t="shared" si="37"/>
        <v>#DIV/0!</v>
      </c>
      <c r="H221" s="10">
        <v>8.3000000000000007</v>
      </c>
      <c r="I221" s="6"/>
      <c r="J221" s="6">
        <v>13874</v>
      </c>
      <c r="K221" s="6">
        <f t="shared" si="38"/>
        <v>13874</v>
      </c>
      <c r="L221" s="72"/>
    </row>
    <row r="222" spans="1:12" ht="15.75" thickBot="1">
      <c r="A222" s="214"/>
      <c r="B222" s="74" t="s">
        <v>96</v>
      </c>
      <c r="C222" s="75"/>
      <c r="D222" s="76"/>
      <c r="E222" s="76">
        <f>SUM(E210:E221)</f>
        <v>14970</v>
      </c>
      <c r="F222" s="76">
        <f>SUM(F210:F221)</f>
        <v>1366.3</v>
      </c>
      <c r="G222" s="77">
        <f>F222/E222*100</f>
        <v>9.1269205076820299</v>
      </c>
      <c r="H222" s="79">
        <v>8.3000000000000007</v>
      </c>
      <c r="I222" s="75">
        <f>SUM(I210:I221)</f>
        <v>15350</v>
      </c>
      <c r="J222" s="75">
        <f>SUM(J210:J221)</f>
        <v>27305</v>
      </c>
      <c r="K222" s="75">
        <f t="shared" si="38"/>
        <v>42655</v>
      </c>
      <c r="L222" s="78">
        <f>SUM(L210:L221)</f>
        <v>0</v>
      </c>
    </row>
    <row r="223" spans="1:12" ht="15.75" thickBot="1"/>
    <row r="224" spans="1:12" ht="18.75">
      <c r="A224" s="210" t="s">
        <v>17</v>
      </c>
      <c r="B224" s="65" t="s">
        <v>0</v>
      </c>
      <c r="C224" s="66" t="s">
        <v>17</v>
      </c>
      <c r="D224" s="67"/>
      <c r="E224" s="67"/>
      <c r="F224" s="67"/>
      <c r="G224" s="67"/>
      <c r="H224" s="67"/>
      <c r="I224" s="67"/>
      <c r="J224" s="67"/>
      <c r="K224" s="67"/>
      <c r="L224" s="68"/>
    </row>
    <row r="225" spans="1:12">
      <c r="A225" s="213"/>
      <c r="B225" s="20" t="s">
        <v>79</v>
      </c>
      <c r="C225" s="23" t="s">
        <v>3</v>
      </c>
      <c r="D225" s="22"/>
      <c r="E225" s="22"/>
      <c r="F225" s="22"/>
      <c r="G225" s="22"/>
      <c r="H225" s="22"/>
      <c r="I225" s="22"/>
      <c r="J225" s="22"/>
      <c r="K225" s="22"/>
      <c r="L225" s="69"/>
    </row>
    <row r="226" spans="1:12">
      <c r="A226" s="213"/>
      <c r="B226" s="20" t="s">
        <v>80</v>
      </c>
      <c r="C226" s="23" t="s">
        <v>83</v>
      </c>
      <c r="D226" s="22"/>
      <c r="E226" s="22"/>
      <c r="F226" s="22"/>
      <c r="G226" s="22"/>
      <c r="H226" s="22"/>
      <c r="I226" s="22"/>
      <c r="J226" s="22"/>
      <c r="K226" s="22"/>
      <c r="L226" s="69"/>
    </row>
    <row r="227" spans="1:12">
      <c r="A227" s="213"/>
      <c r="B227" s="20" t="s">
        <v>1</v>
      </c>
      <c r="C227" s="26">
        <v>9402</v>
      </c>
      <c r="D227" s="22"/>
      <c r="E227" s="22"/>
      <c r="F227" s="22"/>
      <c r="G227" s="22"/>
      <c r="H227" s="22"/>
      <c r="I227" s="22"/>
      <c r="J227" s="22"/>
      <c r="K227" s="22"/>
      <c r="L227" s="69"/>
    </row>
    <row r="228" spans="1:12">
      <c r="A228" s="213"/>
      <c r="B228" s="20" t="s">
        <v>81</v>
      </c>
      <c r="C228" s="29" t="s">
        <v>4</v>
      </c>
      <c r="D228" s="22"/>
      <c r="E228" s="22"/>
      <c r="F228" s="22"/>
      <c r="G228" s="22"/>
      <c r="H228" s="22"/>
      <c r="I228" s="22"/>
      <c r="J228" s="22"/>
      <c r="K228" s="22"/>
      <c r="L228" s="69"/>
    </row>
    <row r="229" spans="1:12">
      <c r="A229" s="213"/>
      <c r="B229" s="20" t="s">
        <v>82</v>
      </c>
      <c r="C229" s="26">
        <v>2011</v>
      </c>
      <c r="D229" s="22"/>
      <c r="E229" s="22"/>
      <c r="F229" s="22"/>
      <c r="G229" s="22"/>
      <c r="H229" s="22"/>
      <c r="I229" s="22"/>
      <c r="J229" s="22"/>
      <c r="K229" s="22"/>
      <c r="L229" s="69"/>
    </row>
    <row r="230" spans="1:12">
      <c r="A230" s="213"/>
      <c r="B230" s="18"/>
      <c r="C230" s="24"/>
      <c r="D230" s="24"/>
      <c r="E230" s="24"/>
      <c r="F230" s="24"/>
      <c r="G230" s="24"/>
      <c r="H230" s="24"/>
      <c r="I230" s="24"/>
      <c r="J230" s="24"/>
      <c r="K230" s="24"/>
      <c r="L230" s="70"/>
    </row>
    <row r="231" spans="1:12" ht="75">
      <c r="A231" s="213"/>
      <c r="B231" s="27"/>
      <c r="C231" s="28" t="s">
        <v>97</v>
      </c>
      <c r="D231" s="28" t="s">
        <v>98</v>
      </c>
      <c r="E231" s="28" t="s">
        <v>100</v>
      </c>
      <c r="F231" s="28" t="s">
        <v>101</v>
      </c>
      <c r="G231" s="28" t="s">
        <v>104</v>
      </c>
      <c r="H231" s="28" t="s">
        <v>102</v>
      </c>
      <c r="I231" s="28" t="s">
        <v>99</v>
      </c>
      <c r="J231" s="28" t="s">
        <v>105</v>
      </c>
      <c r="K231" s="28" t="s">
        <v>106</v>
      </c>
      <c r="L231" s="71" t="s">
        <v>103</v>
      </c>
    </row>
    <row r="232" spans="1:12">
      <c r="A232" s="213"/>
      <c r="B232" s="2" t="s">
        <v>84</v>
      </c>
      <c r="C232" s="6">
        <v>448906</v>
      </c>
      <c r="D232" s="9">
        <f t="shared" ref="D232:D242" si="39">C232+E232</f>
        <v>449503</v>
      </c>
      <c r="E232" s="144">
        <v>597</v>
      </c>
      <c r="F232" s="147">
        <v>42</v>
      </c>
      <c r="G232" s="10">
        <f>F232/E232*100</f>
        <v>7.0351758793969852</v>
      </c>
      <c r="H232" s="10">
        <v>7.6</v>
      </c>
      <c r="I232" s="6"/>
      <c r="J232" s="6">
        <v>24059</v>
      </c>
      <c r="K232" s="6"/>
      <c r="L232" s="72"/>
    </row>
    <row r="233" spans="1:12">
      <c r="A233" s="213"/>
      <c r="B233" s="2" t="s">
        <v>85</v>
      </c>
      <c r="C233" s="6">
        <f t="shared" ref="C233:C243" si="40">D232</f>
        <v>449503</v>
      </c>
      <c r="D233" s="9">
        <f t="shared" si="39"/>
        <v>449873</v>
      </c>
      <c r="E233" s="144">
        <v>370</v>
      </c>
      <c r="F233" s="147">
        <v>37</v>
      </c>
      <c r="G233" s="10">
        <f t="shared" ref="G233:G243" si="41">F233/E233*100</f>
        <v>10</v>
      </c>
      <c r="H233" s="10">
        <v>7.6</v>
      </c>
      <c r="I233" s="6"/>
      <c r="J233" s="6"/>
      <c r="K233" s="6"/>
      <c r="L233" s="72"/>
    </row>
    <row r="234" spans="1:12">
      <c r="A234" s="213"/>
      <c r="B234" s="2" t="s">
        <v>86</v>
      </c>
      <c r="C234" s="6">
        <f t="shared" si="40"/>
        <v>449873</v>
      </c>
      <c r="D234" s="9">
        <f t="shared" si="39"/>
        <v>451570</v>
      </c>
      <c r="E234" s="144">
        <v>1697</v>
      </c>
      <c r="F234" s="147">
        <v>160</v>
      </c>
      <c r="G234" s="10">
        <f t="shared" si="41"/>
        <v>9.4284030642309968</v>
      </c>
      <c r="H234" s="10">
        <v>7.6</v>
      </c>
      <c r="I234" s="6"/>
      <c r="J234" s="6"/>
      <c r="K234" s="6"/>
      <c r="L234" s="72"/>
    </row>
    <row r="235" spans="1:12">
      <c r="A235" s="213"/>
      <c r="B235" s="2" t="s">
        <v>87</v>
      </c>
      <c r="C235" s="6">
        <f t="shared" si="40"/>
        <v>451570</v>
      </c>
      <c r="D235" s="9">
        <f t="shared" si="39"/>
        <v>452127</v>
      </c>
      <c r="E235" s="144">
        <v>557</v>
      </c>
      <c r="F235" s="147">
        <v>47.52</v>
      </c>
      <c r="G235" s="10">
        <f t="shared" si="41"/>
        <v>8.5314183123877925</v>
      </c>
      <c r="H235" s="10">
        <v>7.6</v>
      </c>
      <c r="I235" s="6"/>
      <c r="J235" s="6">
        <v>14152</v>
      </c>
      <c r="K235" s="6"/>
      <c r="L235" s="72"/>
    </row>
    <row r="236" spans="1:12">
      <c r="A236" s="213"/>
      <c r="B236" s="2" t="s">
        <v>88</v>
      </c>
      <c r="C236" s="6">
        <f t="shared" si="40"/>
        <v>452127</v>
      </c>
      <c r="D236" s="9">
        <f t="shared" si="39"/>
        <v>453017</v>
      </c>
      <c r="E236" s="144">
        <v>890</v>
      </c>
      <c r="F236" s="147">
        <v>77</v>
      </c>
      <c r="G236" s="10">
        <f t="shared" si="41"/>
        <v>8.6516853932584272</v>
      </c>
      <c r="H236" s="10">
        <v>7.6</v>
      </c>
      <c r="I236" s="5"/>
      <c r="J236" s="5"/>
      <c r="K236" s="5"/>
      <c r="L236" s="73"/>
    </row>
    <row r="237" spans="1:12">
      <c r="A237" s="213"/>
      <c r="B237" s="2" t="s">
        <v>89</v>
      </c>
      <c r="C237" s="6">
        <f t="shared" si="40"/>
        <v>453017</v>
      </c>
      <c r="D237" s="9">
        <f t="shared" si="39"/>
        <v>453127</v>
      </c>
      <c r="E237" s="144">
        <v>110</v>
      </c>
      <c r="F237" s="147">
        <v>11</v>
      </c>
      <c r="G237" s="10">
        <f t="shared" si="41"/>
        <v>10</v>
      </c>
      <c r="H237" s="10">
        <v>7.6</v>
      </c>
      <c r="I237" s="5"/>
      <c r="J237" s="5"/>
      <c r="K237" s="5"/>
      <c r="L237" s="73"/>
    </row>
    <row r="238" spans="1:12">
      <c r="A238" s="213"/>
      <c r="B238" s="2" t="s">
        <v>90</v>
      </c>
      <c r="C238" s="6">
        <f t="shared" si="40"/>
        <v>453127</v>
      </c>
      <c r="D238" s="9">
        <f t="shared" si="39"/>
        <v>453303</v>
      </c>
      <c r="E238" s="144">
        <v>176</v>
      </c>
      <c r="F238" s="147">
        <v>20</v>
      </c>
      <c r="G238" s="10">
        <f t="shared" si="41"/>
        <v>11.363636363636363</v>
      </c>
      <c r="H238" s="10">
        <v>7.6</v>
      </c>
      <c r="I238" s="5"/>
      <c r="J238" s="5"/>
      <c r="K238" s="5"/>
      <c r="L238" s="73"/>
    </row>
    <row r="239" spans="1:12">
      <c r="A239" s="213"/>
      <c r="B239" s="2" t="s">
        <v>91</v>
      </c>
      <c r="C239" s="6">
        <f t="shared" si="40"/>
        <v>453303</v>
      </c>
      <c r="D239" s="9">
        <f t="shared" si="39"/>
        <v>453512</v>
      </c>
      <c r="E239" s="144">
        <v>209</v>
      </c>
      <c r="F239" s="147">
        <v>27</v>
      </c>
      <c r="G239" s="10">
        <f t="shared" si="41"/>
        <v>12.918660287081341</v>
      </c>
      <c r="H239" s="10">
        <v>7.6</v>
      </c>
      <c r="I239" s="5"/>
      <c r="J239" s="5"/>
      <c r="K239" s="5"/>
      <c r="L239" s="73"/>
    </row>
    <row r="240" spans="1:12">
      <c r="A240" s="213"/>
      <c r="B240" s="2" t="s">
        <v>92</v>
      </c>
      <c r="C240" s="6">
        <f t="shared" si="40"/>
        <v>453512</v>
      </c>
      <c r="D240" s="9">
        <f t="shared" si="39"/>
        <v>453961</v>
      </c>
      <c r="E240" s="144">
        <v>449</v>
      </c>
      <c r="F240" s="147">
        <v>60</v>
      </c>
      <c r="G240" s="10">
        <f t="shared" si="41"/>
        <v>13.363028953229399</v>
      </c>
      <c r="H240" s="10">
        <v>7.6</v>
      </c>
      <c r="I240" s="5"/>
      <c r="J240" s="5"/>
      <c r="K240" s="5"/>
      <c r="L240" s="73"/>
    </row>
    <row r="241" spans="1:12">
      <c r="A241" s="213"/>
      <c r="B241" s="2" t="s">
        <v>93</v>
      </c>
      <c r="C241" s="6">
        <f t="shared" si="40"/>
        <v>453961</v>
      </c>
      <c r="D241" s="9">
        <f t="shared" si="39"/>
        <v>454140</v>
      </c>
      <c r="E241" s="144">
        <v>179</v>
      </c>
      <c r="F241" s="147">
        <v>17</v>
      </c>
      <c r="G241" s="10">
        <f t="shared" si="41"/>
        <v>9.4972067039106136</v>
      </c>
      <c r="H241" s="10">
        <v>7.6</v>
      </c>
      <c r="I241" s="5"/>
      <c r="J241" s="5"/>
      <c r="K241" s="5"/>
      <c r="L241" s="73"/>
    </row>
    <row r="242" spans="1:12">
      <c r="A242" s="213"/>
      <c r="B242" s="2" t="s">
        <v>94</v>
      </c>
      <c r="C242" s="6">
        <f t="shared" si="40"/>
        <v>454140</v>
      </c>
      <c r="D242" s="9">
        <f t="shared" si="39"/>
        <v>454490</v>
      </c>
      <c r="E242" s="144">
        <v>350</v>
      </c>
      <c r="F242" s="147">
        <v>44.02</v>
      </c>
      <c r="G242" s="10">
        <f t="shared" si="41"/>
        <v>12.577142857142858</v>
      </c>
      <c r="H242" s="10">
        <v>7.6</v>
      </c>
      <c r="I242" s="6"/>
      <c r="J242" s="6"/>
      <c r="K242" s="6"/>
      <c r="L242" s="72"/>
    </row>
    <row r="243" spans="1:12">
      <c r="A243" s="213"/>
      <c r="B243" s="2" t="s">
        <v>95</v>
      </c>
      <c r="C243" s="6">
        <f t="shared" si="40"/>
        <v>454490</v>
      </c>
      <c r="D243" s="9">
        <f t="shared" ref="D243" si="42">C243+E243</f>
        <v>454490</v>
      </c>
      <c r="E243" s="144">
        <v>0</v>
      </c>
      <c r="F243" s="147">
        <v>0</v>
      </c>
      <c r="G243" s="10" t="e">
        <f t="shared" si="41"/>
        <v>#DIV/0!</v>
      </c>
      <c r="H243" s="10">
        <v>7.6</v>
      </c>
      <c r="I243" s="6"/>
      <c r="J243" s="6"/>
      <c r="K243" s="6"/>
      <c r="L243" s="72"/>
    </row>
    <row r="244" spans="1:12" ht="15.75" thickBot="1">
      <c r="A244" s="214"/>
      <c r="B244" s="74" t="s">
        <v>96</v>
      </c>
      <c r="C244" s="75"/>
      <c r="D244" s="76"/>
      <c r="E244" s="76">
        <f>SUM(E232:E243)</f>
        <v>5584</v>
      </c>
      <c r="F244" s="76">
        <f>SUM(F232:F243)</f>
        <v>542.54</v>
      </c>
      <c r="G244" s="77">
        <f>F244/E244*100</f>
        <v>9.7159742120343839</v>
      </c>
      <c r="H244" s="79">
        <v>7.6</v>
      </c>
      <c r="I244" s="75">
        <f>SUM(I232:I243)</f>
        <v>0</v>
      </c>
      <c r="J244" s="75">
        <f>SUM(J232:J243)</f>
        <v>38211</v>
      </c>
      <c r="K244" s="75">
        <f t="shared" ref="K244" si="43">I244+J244</f>
        <v>38211</v>
      </c>
      <c r="L244" s="78">
        <f>SUM(L232:L243)</f>
        <v>0</v>
      </c>
    </row>
    <row r="245" spans="1:12" ht="15.75" thickBot="1"/>
    <row r="246" spans="1:12" ht="18.75">
      <c r="A246" s="210" t="s">
        <v>18</v>
      </c>
      <c r="B246" s="65" t="s">
        <v>0</v>
      </c>
      <c r="C246" s="66" t="s">
        <v>18</v>
      </c>
      <c r="D246" s="67"/>
      <c r="E246" s="67"/>
      <c r="F246" s="67"/>
      <c r="G246" s="67"/>
      <c r="H246" s="67"/>
      <c r="I246" s="67"/>
      <c r="J246" s="67"/>
      <c r="K246" s="67"/>
      <c r="L246" s="68"/>
    </row>
    <row r="247" spans="1:12">
      <c r="A247" s="213"/>
      <c r="B247" s="20" t="s">
        <v>79</v>
      </c>
      <c r="C247" s="23" t="s">
        <v>3</v>
      </c>
      <c r="D247" s="22"/>
      <c r="E247" s="22"/>
      <c r="F247" s="22"/>
      <c r="G247" s="22"/>
      <c r="H247" s="22"/>
      <c r="I247" s="22"/>
      <c r="J247" s="22"/>
      <c r="K247" s="22"/>
      <c r="L247" s="69"/>
    </row>
    <row r="248" spans="1:12">
      <c r="A248" s="213"/>
      <c r="B248" s="20" t="s">
        <v>80</v>
      </c>
      <c r="C248" s="23" t="s">
        <v>83</v>
      </c>
      <c r="D248" s="22"/>
      <c r="E248" s="22"/>
      <c r="F248" s="22"/>
      <c r="G248" s="22"/>
      <c r="H248" s="22"/>
      <c r="I248" s="22"/>
      <c r="J248" s="22"/>
      <c r="K248" s="22"/>
      <c r="L248" s="69"/>
    </row>
    <row r="249" spans="1:12">
      <c r="A249" s="213"/>
      <c r="B249" s="20" t="s">
        <v>1</v>
      </c>
      <c r="C249" s="26">
        <v>9405</v>
      </c>
      <c r="D249" s="22"/>
      <c r="E249" s="22"/>
      <c r="F249" s="22"/>
      <c r="G249" s="22"/>
      <c r="H249" s="22"/>
      <c r="I249" s="22"/>
      <c r="J249" s="22"/>
      <c r="K249" s="22"/>
      <c r="L249" s="69"/>
    </row>
    <row r="250" spans="1:12">
      <c r="A250" s="213"/>
      <c r="B250" s="20" t="s">
        <v>81</v>
      </c>
      <c r="C250" s="29" t="s">
        <v>15</v>
      </c>
      <c r="D250" s="22"/>
      <c r="E250" s="22"/>
      <c r="F250" s="22"/>
      <c r="G250" s="22"/>
      <c r="H250" s="22"/>
      <c r="I250" s="22"/>
      <c r="J250" s="22"/>
      <c r="K250" s="22"/>
      <c r="L250" s="69"/>
    </row>
    <row r="251" spans="1:12">
      <c r="A251" s="213"/>
      <c r="B251" s="20" t="s">
        <v>82</v>
      </c>
      <c r="C251" s="26">
        <v>2011</v>
      </c>
      <c r="D251" s="22"/>
      <c r="E251" s="22"/>
      <c r="F251" s="22"/>
      <c r="G251" s="22"/>
      <c r="H251" s="22"/>
      <c r="I251" s="22"/>
      <c r="J251" s="22"/>
      <c r="K251" s="22"/>
      <c r="L251" s="69"/>
    </row>
    <row r="252" spans="1:12">
      <c r="A252" s="213"/>
      <c r="B252" s="18"/>
      <c r="C252" s="24"/>
      <c r="D252" s="24"/>
      <c r="E252" s="24"/>
      <c r="F252" s="24"/>
      <c r="G252" s="24"/>
      <c r="H252" s="24"/>
      <c r="I252" s="24"/>
      <c r="J252" s="24"/>
      <c r="K252" s="24"/>
      <c r="L252" s="70"/>
    </row>
    <row r="253" spans="1:12" ht="75">
      <c r="A253" s="213"/>
      <c r="B253" s="27"/>
      <c r="C253" s="28" t="s">
        <v>97</v>
      </c>
      <c r="D253" s="28" t="s">
        <v>98</v>
      </c>
      <c r="E253" s="28" t="s">
        <v>100</v>
      </c>
      <c r="F253" s="28" t="s">
        <v>101</v>
      </c>
      <c r="G253" s="28" t="s">
        <v>104</v>
      </c>
      <c r="H253" s="28" t="s">
        <v>102</v>
      </c>
      <c r="I253" s="28" t="s">
        <v>99</v>
      </c>
      <c r="J253" s="28" t="s">
        <v>105</v>
      </c>
      <c r="K253" s="28" t="s">
        <v>106</v>
      </c>
      <c r="L253" s="71" t="s">
        <v>103</v>
      </c>
    </row>
    <row r="254" spans="1:12">
      <c r="A254" s="213"/>
      <c r="B254" s="4" t="s">
        <v>84</v>
      </c>
      <c r="C254" s="7">
        <v>444696</v>
      </c>
      <c r="D254" s="11">
        <f t="shared" ref="D254:D255" si="44">C254+E254</f>
        <v>446210</v>
      </c>
      <c r="E254" s="150">
        <v>1514</v>
      </c>
      <c r="F254" s="151">
        <v>117</v>
      </c>
      <c r="G254" s="12">
        <f>F254/E254*100</f>
        <v>7.7278731836195504</v>
      </c>
      <c r="H254" s="12">
        <v>7.6</v>
      </c>
      <c r="I254" s="7"/>
      <c r="J254" s="7"/>
      <c r="K254" s="7"/>
      <c r="L254" s="85"/>
    </row>
    <row r="255" spans="1:12">
      <c r="A255" s="213"/>
      <c r="B255" s="4" t="s">
        <v>85</v>
      </c>
      <c r="C255" s="7">
        <f t="shared" ref="C255:C265" si="45">D254</f>
        <v>446210</v>
      </c>
      <c r="D255" s="11">
        <f t="shared" si="44"/>
        <v>447032</v>
      </c>
      <c r="E255" s="150">
        <v>822</v>
      </c>
      <c r="F255" s="151">
        <v>93</v>
      </c>
      <c r="G255" s="12">
        <f t="shared" ref="G255:G265" si="46">F255/E255*100</f>
        <v>11.313868613138686</v>
      </c>
      <c r="H255" s="12">
        <v>7.6</v>
      </c>
      <c r="I255" s="7"/>
      <c r="J255" s="7">
        <v>3572</v>
      </c>
      <c r="K255" s="7"/>
      <c r="L255" s="85"/>
    </row>
    <row r="256" spans="1:12">
      <c r="A256" s="213"/>
      <c r="B256" s="4" t="s">
        <v>86</v>
      </c>
      <c r="C256" s="7">
        <f t="shared" si="45"/>
        <v>447032</v>
      </c>
      <c r="D256" s="11">
        <f t="shared" ref="D256:D265" si="47">C256+E256</f>
        <v>448040</v>
      </c>
      <c r="E256" s="150">
        <v>1008</v>
      </c>
      <c r="F256" s="151">
        <v>108</v>
      </c>
      <c r="G256" s="12">
        <f t="shared" si="46"/>
        <v>10.714285714285714</v>
      </c>
      <c r="H256" s="12">
        <v>7.6</v>
      </c>
      <c r="I256" s="7"/>
      <c r="J256" s="7"/>
      <c r="K256" s="7"/>
      <c r="L256" s="85"/>
    </row>
    <row r="257" spans="1:12">
      <c r="A257" s="213"/>
      <c r="B257" s="4" t="s">
        <v>87</v>
      </c>
      <c r="C257" s="7">
        <f t="shared" si="45"/>
        <v>448040</v>
      </c>
      <c r="D257" s="11">
        <f t="shared" si="47"/>
        <v>449849</v>
      </c>
      <c r="E257" s="150">
        <v>1809</v>
      </c>
      <c r="F257" s="151">
        <v>157.01</v>
      </c>
      <c r="G257" s="12">
        <f t="shared" si="46"/>
        <v>8.6793808734107234</v>
      </c>
      <c r="H257" s="12">
        <v>7.6</v>
      </c>
      <c r="I257" s="7"/>
      <c r="J257" s="15"/>
      <c r="K257" s="7"/>
      <c r="L257" s="85"/>
    </row>
    <row r="258" spans="1:12">
      <c r="A258" s="213"/>
      <c r="B258" s="4" t="s">
        <v>88</v>
      </c>
      <c r="C258" s="7">
        <f t="shared" si="45"/>
        <v>449849</v>
      </c>
      <c r="D258" s="11">
        <f t="shared" si="47"/>
        <v>450457</v>
      </c>
      <c r="E258" s="150">
        <v>608</v>
      </c>
      <c r="F258" s="151">
        <v>50</v>
      </c>
      <c r="G258" s="12">
        <f t="shared" si="46"/>
        <v>8.2236842105263168</v>
      </c>
      <c r="H258" s="12">
        <v>7.6</v>
      </c>
      <c r="I258" s="15">
        <v>7413</v>
      </c>
      <c r="J258" s="15"/>
      <c r="K258" s="15"/>
      <c r="L258" s="86"/>
    </row>
    <row r="259" spans="1:12">
      <c r="A259" s="213"/>
      <c r="B259" s="4" t="s">
        <v>89</v>
      </c>
      <c r="C259" s="7">
        <f t="shared" si="45"/>
        <v>450457</v>
      </c>
      <c r="D259" s="11">
        <f t="shared" si="47"/>
        <v>451497</v>
      </c>
      <c r="E259" s="150">
        <v>1040</v>
      </c>
      <c r="F259" s="151">
        <v>87.11</v>
      </c>
      <c r="G259" s="12">
        <f t="shared" si="46"/>
        <v>8.3759615384615387</v>
      </c>
      <c r="H259" s="12">
        <v>7.6</v>
      </c>
      <c r="I259" s="15"/>
      <c r="J259" s="15">
        <v>56031</v>
      </c>
      <c r="K259" s="15"/>
      <c r="L259" s="86"/>
    </row>
    <row r="260" spans="1:12">
      <c r="A260" s="213"/>
      <c r="B260" s="4" t="s">
        <v>90</v>
      </c>
      <c r="C260" s="7">
        <f t="shared" si="45"/>
        <v>451497</v>
      </c>
      <c r="D260" s="11">
        <f t="shared" si="47"/>
        <v>452181</v>
      </c>
      <c r="E260" s="150">
        <v>684</v>
      </c>
      <c r="F260" s="151">
        <v>58.01</v>
      </c>
      <c r="G260" s="12">
        <f t="shared" si="46"/>
        <v>8.4809941520467831</v>
      </c>
      <c r="H260" s="12">
        <v>7.6</v>
      </c>
      <c r="I260" s="15"/>
      <c r="J260" s="15">
        <v>43345</v>
      </c>
      <c r="K260" s="15"/>
      <c r="L260" s="86"/>
    </row>
    <row r="261" spans="1:12">
      <c r="A261" s="213"/>
      <c r="B261" s="4" t="s">
        <v>91</v>
      </c>
      <c r="C261" s="7">
        <f t="shared" si="45"/>
        <v>452181</v>
      </c>
      <c r="D261" s="11">
        <f t="shared" si="47"/>
        <v>453666</v>
      </c>
      <c r="E261" s="150">
        <v>1485</v>
      </c>
      <c r="F261" s="151">
        <v>125</v>
      </c>
      <c r="G261" s="12">
        <f t="shared" si="46"/>
        <v>8.4175084175084187</v>
      </c>
      <c r="H261" s="12">
        <v>7.6</v>
      </c>
      <c r="I261" s="15"/>
      <c r="J261" s="15"/>
      <c r="K261" s="15"/>
      <c r="L261" s="86"/>
    </row>
    <row r="262" spans="1:12">
      <c r="A262" s="213"/>
      <c r="B262" s="4" t="s">
        <v>92</v>
      </c>
      <c r="C262" s="7">
        <f t="shared" si="45"/>
        <v>453666</v>
      </c>
      <c r="D262" s="11">
        <f t="shared" si="47"/>
        <v>454890</v>
      </c>
      <c r="E262" s="150">
        <v>1224</v>
      </c>
      <c r="F262" s="151">
        <v>98.81</v>
      </c>
      <c r="G262" s="12">
        <f t="shared" si="46"/>
        <v>8.0727124183006538</v>
      </c>
      <c r="H262" s="12">
        <v>7.6</v>
      </c>
      <c r="I262" s="15"/>
      <c r="J262" s="15"/>
      <c r="K262" s="15"/>
      <c r="L262" s="86"/>
    </row>
    <row r="263" spans="1:12">
      <c r="A263" s="213"/>
      <c r="B263" s="4" t="s">
        <v>93</v>
      </c>
      <c r="C263" s="7">
        <f t="shared" si="45"/>
        <v>454890</v>
      </c>
      <c r="D263" s="11">
        <f t="shared" si="47"/>
        <v>456244</v>
      </c>
      <c r="E263" s="150">
        <v>1354</v>
      </c>
      <c r="F263" s="151">
        <v>119</v>
      </c>
      <c r="G263" s="12">
        <f t="shared" si="46"/>
        <v>8.7887740029542094</v>
      </c>
      <c r="H263" s="12">
        <v>7.6</v>
      </c>
      <c r="I263" s="15"/>
      <c r="J263" s="7"/>
      <c r="K263" s="15"/>
      <c r="L263" s="86"/>
    </row>
    <row r="264" spans="1:12">
      <c r="A264" s="213"/>
      <c r="B264" s="4" t="s">
        <v>94</v>
      </c>
      <c r="C264" s="7">
        <f t="shared" si="45"/>
        <v>456244</v>
      </c>
      <c r="D264" s="11">
        <f t="shared" si="47"/>
        <v>458558</v>
      </c>
      <c r="E264" s="150">
        <v>2314</v>
      </c>
      <c r="F264" s="151">
        <v>199</v>
      </c>
      <c r="G264" s="12">
        <f t="shared" si="46"/>
        <v>8.5998271391529819</v>
      </c>
      <c r="H264" s="12">
        <v>7.6</v>
      </c>
      <c r="I264" s="7"/>
      <c r="J264" s="7"/>
      <c r="K264" s="7"/>
      <c r="L264" s="85"/>
    </row>
    <row r="265" spans="1:12">
      <c r="A265" s="213"/>
      <c r="B265" s="4" t="s">
        <v>95</v>
      </c>
      <c r="C265" s="7">
        <f t="shared" si="45"/>
        <v>458558</v>
      </c>
      <c r="D265" s="11">
        <f t="shared" si="47"/>
        <v>458558</v>
      </c>
      <c r="E265" s="150">
        <v>0</v>
      </c>
      <c r="F265" s="151">
        <v>0</v>
      </c>
      <c r="G265" s="12" t="e">
        <f t="shared" si="46"/>
        <v>#DIV/0!</v>
      </c>
      <c r="H265" s="12">
        <v>7.6</v>
      </c>
      <c r="I265" s="7"/>
      <c r="J265" s="7"/>
      <c r="K265" s="7">
        <f t="shared" ref="K265" si="48">I265+J265</f>
        <v>0</v>
      </c>
      <c r="L265" s="85"/>
    </row>
    <row r="266" spans="1:12" ht="15.75" thickBot="1">
      <c r="A266" s="214"/>
      <c r="B266" s="87" t="s">
        <v>96</v>
      </c>
      <c r="C266" s="88"/>
      <c r="D266" s="89"/>
      <c r="E266" s="89">
        <f>SUM(E254:E265)</f>
        <v>13862</v>
      </c>
      <c r="F266" s="89">
        <f>SUM(F254:F265)</f>
        <v>1211.94</v>
      </c>
      <c r="G266" s="90">
        <f>F266/E266*100</f>
        <v>8.742894243254943</v>
      </c>
      <c r="H266" s="91">
        <v>7.6</v>
      </c>
      <c r="I266" s="88">
        <f>SUM(I254:I265)</f>
        <v>7413</v>
      </c>
      <c r="J266" s="88">
        <f>SUM(J254:J265)</f>
        <v>102948</v>
      </c>
      <c r="K266" s="88">
        <f>SUM(K254:K265)</f>
        <v>0</v>
      </c>
      <c r="L266" s="92">
        <f>SUM(L254:L265)</f>
        <v>0</v>
      </c>
    </row>
    <row r="267" spans="1:12" ht="15.75" thickBot="1"/>
    <row r="268" spans="1:12" ht="18.75">
      <c r="A268" s="210" t="s">
        <v>19</v>
      </c>
      <c r="B268" s="65" t="s">
        <v>0</v>
      </c>
      <c r="C268" s="66" t="s">
        <v>19</v>
      </c>
      <c r="D268" s="67"/>
      <c r="E268" s="67"/>
      <c r="F268" s="67"/>
      <c r="G268" s="67"/>
      <c r="H268" s="67"/>
      <c r="I268" s="67"/>
      <c r="J268" s="67"/>
      <c r="K268" s="67"/>
      <c r="L268" s="68"/>
    </row>
    <row r="269" spans="1:12">
      <c r="A269" s="213"/>
      <c r="B269" s="20" t="s">
        <v>79</v>
      </c>
      <c r="C269" s="23" t="s">
        <v>3</v>
      </c>
      <c r="D269" s="22"/>
      <c r="E269" s="22"/>
      <c r="F269" s="22"/>
      <c r="G269" s="22"/>
      <c r="H269" s="22"/>
      <c r="I269" s="22"/>
      <c r="J269" s="22"/>
      <c r="K269" s="22"/>
      <c r="L269" s="69"/>
    </row>
    <row r="270" spans="1:12">
      <c r="A270" s="213"/>
      <c r="B270" s="20" t="s">
        <v>80</v>
      </c>
      <c r="C270" s="23" t="s">
        <v>83</v>
      </c>
      <c r="D270" s="22"/>
      <c r="E270" s="22"/>
      <c r="F270" s="22"/>
      <c r="G270" s="22"/>
      <c r="H270" s="22"/>
      <c r="I270" s="22"/>
      <c r="J270" s="22"/>
      <c r="K270" s="22"/>
      <c r="L270" s="69"/>
    </row>
    <row r="271" spans="1:12">
      <c r="A271" s="213"/>
      <c r="B271" s="20" t="s">
        <v>1</v>
      </c>
      <c r="C271" s="26">
        <v>9405</v>
      </c>
      <c r="D271" s="22"/>
      <c r="E271" s="22"/>
      <c r="F271" s="22"/>
      <c r="G271" s="22"/>
      <c r="H271" s="22"/>
      <c r="I271" s="22"/>
      <c r="J271" s="22"/>
      <c r="K271" s="22"/>
      <c r="L271" s="69"/>
    </row>
    <row r="272" spans="1:12">
      <c r="A272" s="213"/>
      <c r="B272" s="20" t="s">
        <v>81</v>
      </c>
      <c r="C272" s="29" t="s">
        <v>15</v>
      </c>
      <c r="D272" s="22"/>
      <c r="E272" s="22"/>
      <c r="F272" s="22"/>
      <c r="G272" s="22"/>
      <c r="H272" s="22"/>
      <c r="I272" s="22"/>
      <c r="J272" s="22"/>
      <c r="K272" s="22"/>
      <c r="L272" s="69"/>
    </row>
    <row r="273" spans="1:13">
      <c r="A273" s="213"/>
      <c r="B273" s="20" t="s">
        <v>82</v>
      </c>
      <c r="C273" s="26">
        <v>2011</v>
      </c>
      <c r="D273" s="22"/>
      <c r="E273" s="22"/>
      <c r="F273" s="22"/>
      <c r="G273" s="22"/>
      <c r="H273" s="22"/>
      <c r="I273" s="22"/>
      <c r="J273" s="22"/>
      <c r="K273" s="22"/>
      <c r="L273" s="69"/>
    </row>
    <row r="274" spans="1:13">
      <c r="A274" s="213"/>
      <c r="B274" s="18"/>
      <c r="C274" s="24"/>
      <c r="D274" s="24"/>
      <c r="E274" s="24"/>
      <c r="F274" s="24"/>
      <c r="G274" s="24"/>
      <c r="H274" s="24"/>
      <c r="I274" s="24"/>
      <c r="J274" s="24"/>
      <c r="K274" s="24"/>
      <c r="L274" s="70"/>
    </row>
    <row r="275" spans="1:13" ht="75">
      <c r="A275" s="213"/>
      <c r="B275" s="27"/>
      <c r="C275" s="28" t="s">
        <v>97</v>
      </c>
      <c r="D275" s="28" t="s">
        <v>98</v>
      </c>
      <c r="E275" s="28" t="s">
        <v>100</v>
      </c>
      <c r="F275" s="28" t="s">
        <v>101</v>
      </c>
      <c r="G275" s="28" t="s">
        <v>104</v>
      </c>
      <c r="H275" s="28" t="s">
        <v>102</v>
      </c>
      <c r="I275" s="28" t="s">
        <v>99</v>
      </c>
      <c r="J275" s="28" t="s">
        <v>105</v>
      </c>
      <c r="K275" s="28" t="s">
        <v>106</v>
      </c>
      <c r="L275" s="71" t="s">
        <v>103</v>
      </c>
    </row>
    <row r="276" spans="1:13">
      <c r="A276" s="213"/>
      <c r="B276" s="4" t="s">
        <v>84</v>
      </c>
      <c r="C276" s="7">
        <v>435023</v>
      </c>
      <c r="D276" s="11">
        <f t="shared" ref="D276:D277" si="49">C276+E276</f>
        <v>435282</v>
      </c>
      <c r="E276" s="150">
        <v>259</v>
      </c>
      <c r="F276" s="151">
        <v>45</v>
      </c>
      <c r="G276" s="12">
        <f>F276/E276*100</f>
        <v>17.374517374517374</v>
      </c>
      <c r="H276" s="12">
        <v>7.6</v>
      </c>
      <c r="I276" s="7"/>
      <c r="J276" s="7">
        <v>10226</v>
      </c>
      <c r="K276" s="7"/>
      <c r="L276" s="85"/>
    </row>
    <row r="277" spans="1:13">
      <c r="A277" s="213"/>
      <c r="B277" s="4" t="s">
        <v>85</v>
      </c>
      <c r="C277" s="7">
        <f t="shared" ref="C277:C287" si="50">D276</f>
        <v>435282</v>
      </c>
      <c r="D277" s="11">
        <f t="shared" si="49"/>
        <v>435875</v>
      </c>
      <c r="E277" s="150">
        <v>593</v>
      </c>
      <c r="F277" s="151">
        <v>71</v>
      </c>
      <c r="G277" s="12">
        <f t="shared" ref="G277:G287" si="51">F277/E277*100</f>
        <v>11.973018549747048</v>
      </c>
      <c r="H277" s="12">
        <v>7.6</v>
      </c>
      <c r="I277" s="7"/>
      <c r="J277" s="7"/>
      <c r="K277" s="7"/>
      <c r="L277" s="85"/>
    </row>
    <row r="278" spans="1:13">
      <c r="A278" s="213"/>
      <c r="B278" s="4" t="s">
        <v>86</v>
      </c>
      <c r="C278" s="7">
        <f t="shared" si="50"/>
        <v>435875</v>
      </c>
      <c r="D278" s="11">
        <f t="shared" ref="D278:D287" si="52">C278+E278</f>
        <v>436473</v>
      </c>
      <c r="E278" s="150">
        <v>598</v>
      </c>
      <c r="F278" s="151">
        <v>60</v>
      </c>
      <c r="G278" s="12">
        <f t="shared" si="51"/>
        <v>10.033444816053512</v>
      </c>
      <c r="H278" s="12">
        <v>7.6</v>
      </c>
      <c r="I278" s="7"/>
      <c r="J278" s="7">
        <v>9927</v>
      </c>
      <c r="K278" s="7"/>
      <c r="L278" s="85"/>
      <c r="M278" s="40"/>
    </row>
    <row r="279" spans="1:13">
      <c r="A279" s="213"/>
      <c r="B279" s="4" t="s">
        <v>87</v>
      </c>
      <c r="C279" s="7">
        <f t="shared" si="50"/>
        <v>436473</v>
      </c>
      <c r="D279" s="11">
        <f t="shared" si="52"/>
        <v>436709</v>
      </c>
      <c r="E279" s="150">
        <v>236</v>
      </c>
      <c r="F279" s="151">
        <v>26.5</v>
      </c>
      <c r="G279" s="12">
        <f t="shared" si="51"/>
        <v>11.228813559322035</v>
      </c>
      <c r="H279" s="12">
        <v>7.6</v>
      </c>
      <c r="I279" s="7"/>
      <c r="J279" s="7"/>
      <c r="K279" s="7"/>
      <c r="L279" s="85"/>
    </row>
    <row r="280" spans="1:13">
      <c r="A280" s="213"/>
      <c r="B280" s="4" t="s">
        <v>88</v>
      </c>
      <c r="C280" s="7">
        <f t="shared" si="50"/>
        <v>436709</v>
      </c>
      <c r="D280" s="11">
        <f t="shared" si="52"/>
        <v>437990</v>
      </c>
      <c r="E280" s="150">
        <v>1281</v>
      </c>
      <c r="F280" s="151">
        <v>117</v>
      </c>
      <c r="G280" s="12">
        <f t="shared" si="51"/>
        <v>9.1334894613583142</v>
      </c>
      <c r="H280" s="12">
        <v>7.6</v>
      </c>
      <c r="I280" s="15"/>
      <c r="J280" s="15">
        <v>2472</v>
      </c>
      <c r="K280" s="15"/>
      <c r="L280" s="86"/>
    </row>
    <row r="281" spans="1:13">
      <c r="A281" s="213"/>
      <c r="B281" s="4" t="s">
        <v>89</v>
      </c>
      <c r="C281" s="7">
        <f t="shared" si="50"/>
        <v>437990</v>
      </c>
      <c r="D281" s="11">
        <f t="shared" si="52"/>
        <v>438287</v>
      </c>
      <c r="E281" s="150">
        <v>297</v>
      </c>
      <c r="F281" s="151">
        <v>32</v>
      </c>
      <c r="G281" s="12">
        <f t="shared" si="51"/>
        <v>10.774410774410773</v>
      </c>
      <c r="H281" s="12">
        <v>7.6</v>
      </c>
      <c r="I281" s="15"/>
      <c r="J281" s="15">
        <v>11356</v>
      </c>
      <c r="K281" s="15"/>
      <c r="L281" s="86"/>
    </row>
    <row r="282" spans="1:13">
      <c r="A282" s="213"/>
      <c r="B282" s="4" t="s">
        <v>90</v>
      </c>
      <c r="C282" s="7">
        <f t="shared" si="50"/>
        <v>438287</v>
      </c>
      <c r="D282" s="11">
        <f t="shared" si="52"/>
        <v>438763</v>
      </c>
      <c r="E282" s="150">
        <v>476</v>
      </c>
      <c r="F282" s="151">
        <v>58</v>
      </c>
      <c r="G282" s="12">
        <f t="shared" si="51"/>
        <v>12.184873949579831</v>
      </c>
      <c r="H282" s="12">
        <v>7.6</v>
      </c>
      <c r="I282" s="15"/>
      <c r="J282" s="15">
        <v>55724</v>
      </c>
      <c r="K282" s="15"/>
      <c r="L282" s="86"/>
    </row>
    <row r="283" spans="1:13">
      <c r="A283" s="213"/>
      <c r="B283" s="4" t="s">
        <v>91</v>
      </c>
      <c r="C283" s="7">
        <f t="shared" si="50"/>
        <v>438763</v>
      </c>
      <c r="D283" s="11">
        <f t="shared" si="52"/>
        <v>439280</v>
      </c>
      <c r="E283" s="150">
        <v>517</v>
      </c>
      <c r="F283" s="151">
        <v>76</v>
      </c>
      <c r="G283" s="12">
        <f t="shared" si="51"/>
        <v>14.70019342359768</v>
      </c>
      <c r="H283" s="12">
        <v>7.6</v>
      </c>
      <c r="I283" s="15"/>
      <c r="J283" s="15"/>
      <c r="K283" s="15"/>
      <c r="L283" s="86"/>
    </row>
    <row r="284" spans="1:13">
      <c r="A284" s="213"/>
      <c r="B284" s="4" t="s">
        <v>92</v>
      </c>
      <c r="C284" s="7">
        <f t="shared" si="50"/>
        <v>439280</v>
      </c>
      <c r="D284" s="11">
        <f t="shared" si="52"/>
        <v>439547</v>
      </c>
      <c r="E284" s="150">
        <v>267</v>
      </c>
      <c r="F284" s="151">
        <v>40</v>
      </c>
      <c r="G284" s="12">
        <f t="shared" si="51"/>
        <v>14.981273408239701</v>
      </c>
      <c r="H284" s="12">
        <v>7.6</v>
      </c>
      <c r="I284" s="15"/>
      <c r="J284" s="15">
        <v>4195</v>
      </c>
      <c r="K284" s="15"/>
      <c r="L284" s="86"/>
    </row>
    <row r="285" spans="1:13">
      <c r="A285" s="213"/>
      <c r="B285" s="4" t="s">
        <v>93</v>
      </c>
      <c r="C285" s="7">
        <f t="shared" si="50"/>
        <v>439547</v>
      </c>
      <c r="D285" s="11">
        <f t="shared" si="52"/>
        <v>440154</v>
      </c>
      <c r="E285" s="150">
        <v>607</v>
      </c>
      <c r="F285" s="151">
        <v>91</v>
      </c>
      <c r="G285" s="12">
        <f t="shared" si="51"/>
        <v>14.991762767710048</v>
      </c>
      <c r="H285" s="12">
        <v>7.6</v>
      </c>
      <c r="I285" s="15"/>
      <c r="J285" s="15"/>
      <c r="K285" s="15"/>
      <c r="L285" s="86"/>
    </row>
    <row r="286" spans="1:13">
      <c r="A286" s="213"/>
      <c r="B286" s="4" t="s">
        <v>94</v>
      </c>
      <c r="C286" s="7">
        <f t="shared" si="50"/>
        <v>440154</v>
      </c>
      <c r="D286" s="11">
        <f t="shared" si="52"/>
        <v>441965</v>
      </c>
      <c r="E286" s="150">
        <v>1811</v>
      </c>
      <c r="F286" s="151">
        <v>163.03</v>
      </c>
      <c r="G286" s="12">
        <f t="shared" si="51"/>
        <v>9.0022087244616227</v>
      </c>
      <c r="H286" s="12">
        <v>7.6</v>
      </c>
      <c r="I286" s="7"/>
      <c r="J286" s="7"/>
      <c r="K286" s="7"/>
      <c r="L286" s="85"/>
    </row>
    <row r="287" spans="1:13">
      <c r="A287" s="213"/>
      <c r="B287" s="4" t="s">
        <v>95</v>
      </c>
      <c r="C287" s="7">
        <f t="shared" si="50"/>
        <v>441965</v>
      </c>
      <c r="D287" s="11">
        <f t="shared" si="52"/>
        <v>441965</v>
      </c>
      <c r="E287" s="150">
        <v>0</v>
      </c>
      <c r="F287" s="151">
        <v>0</v>
      </c>
      <c r="G287" s="12" t="e">
        <f t="shared" si="51"/>
        <v>#DIV/0!</v>
      </c>
      <c r="H287" s="12">
        <v>7.6</v>
      </c>
      <c r="I287" s="7"/>
      <c r="J287" s="7">
        <v>6875</v>
      </c>
      <c r="K287" s="7"/>
      <c r="L287" s="85"/>
    </row>
    <row r="288" spans="1:13" ht="15.75" thickBot="1">
      <c r="A288" s="214"/>
      <c r="B288" s="87" t="s">
        <v>96</v>
      </c>
      <c r="C288" s="88"/>
      <c r="D288" s="89"/>
      <c r="E288" s="89">
        <f>SUM(E276:E287)</f>
        <v>6942</v>
      </c>
      <c r="F288" s="89">
        <f>SUM(F276:F287)</f>
        <v>779.53</v>
      </c>
      <c r="G288" s="90">
        <f>F288/E288*100</f>
        <v>11.229184673004896</v>
      </c>
      <c r="H288" s="91">
        <v>7.6</v>
      </c>
      <c r="I288" s="88">
        <f>SUM(I276:I287)</f>
        <v>0</v>
      </c>
      <c r="J288" s="88">
        <f>SUM(J276:J287)</f>
        <v>100775</v>
      </c>
      <c r="K288" s="88">
        <f t="shared" ref="K288" si="53">I288+J288</f>
        <v>100775</v>
      </c>
      <c r="L288" s="92">
        <f>SUM(L276:L287)</f>
        <v>0</v>
      </c>
    </row>
    <row r="289" spans="1:12" ht="15.75" thickBot="1"/>
    <row r="290" spans="1:12" ht="18.75">
      <c r="A290" s="210" t="s">
        <v>197</v>
      </c>
      <c r="B290" s="65" t="s">
        <v>0</v>
      </c>
      <c r="C290" s="66" t="s">
        <v>197</v>
      </c>
      <c r="D290" s="67"/>
      <c r="E290" s="67"/>
      <c r="F290" s="67"/>
      <c r="G290" s="131"/>
      <c r="H290" s="67"/>
      <c r="I290" s="67"/>
      <c r="J290" s="67"/>
      <c r="K290" s="67"/>
      <c r="L290" s="68"/>
    </row>
    <row r="291" spans="1:12">
      <c r="A291" s="213"/>
      <c r="B291" s="20" t="s">
        <v>79</v>
      </c>
      <c r="C291" s="23" t="s">
        <v>3</v>
      </c>
      <c r="D291" s="22"/>
      <c r="E291" s="22"/>
      <c r="F291" s="22"/>
      <c r="G291" s="22"/>
      <c r="H291" s="22"/>
      <c r="I291" s="22"/>
      <c r="J291" s="22"/>
      <c r="K291" s="22"/>
      <c r="L291" s="69"/>
    </row>
    <row r="292" spans="1:12">
      <c r="A292" s="213"/>
      <c r="B292" s="20" t="s">
        <v>80</v>
      </c>
      <c r="C292" s="29" t="s">
        <v>113</v>
      </c>
      <c r="D292" s="22"/>
      <c r="E292" s="22"/>
      <c r="F292" s="22"/>
      <c r="G292" s="22"/>
      <c r="H292" s="22"/>
      <c r="I292" s="22"/>
      <c r="J292" s="22"/>
      <c r="K292" s="22"/>
      <c r="L292" s="69"/>
    </row>
    <row r="293" spans="1:12">
      <c r="A293" s="213"/>
      <c r="B293" s="20" t="s">
        <v>1</v>
      </c>
      <c r="C293" s="26">
        <v>9402</v>
      </c>
      <c r="D293" s="22"/>
      <c r="E293" s="22"/>
      <c r="F293" s="22"/>
      <c r="G293" s="22"/>
      <c r="H293" s="22"/>
      <c r="I293" s="22"/>
      <c r="J293" s="22"/>
      <c r="K293" s="22"/>
      <c r="L293" s="69"/>
    </row>
    <row r="294" spans="1:12">
      <c r="A294" s="213"/>
      <c r="B294" s="20" t="s">
        <v>81</v>
      </c>
      <c r="C294" s="23" t="s">
        <v>8</v>
      </c>
      <c r="D294" s="22"/>
      <c r="E294" s="22"/>
      <c r="F294" s="22"/>
      <c r="G294" s="22"/>
      <c r="H294" s="22"/>
      <c r="I294" s="22"/>
      <c r="J294" s="22"/>
      <c r="K294" s="22"/>
      <c r="L294" s="69"/>
    </row>
    <row r="295" spans="1:12">
      <c r="A295" s="213"/>
      <c r="B295" s="20" t="s">
        <v>82</v>
      </c>
      <c r="C295" s="26"/>
      <c r="D295" s="22"/>
      <c r="E295" s="22"/>
      <c r="F295" s="22"/>
      <c r="G295" s="22"/>
      <c r="H295" s="22"/>
      <c r="I295" s="22"/>
      <c r="J295" s="22"/>
      <c r="K295" s="22"/>
      <c r="L295" s="69"/>
    </row>
    <row r="296" spans="1:12">
      <c r="A296" s="213"/>
      <c r="B296" s="18"/>
      <c r="C296" s="24"/>
      <c r="D296" s="24"/>
      <c r="E296" s="24"/>
      <c r="F296" s="24"/>
      <c r="G296" s="24"/>
      <c r="H296" s="24"/>
      <c r="I296" s="24"/>
      <c r="J296" s="24"/>
      <c r="K296" s="24"/>
      <c r="L296" s="70"/>
    </row>
    <row r="297" spans="1:12" ht="75">
      <c r="A297" s="213"/>
      <c r="B297" s="27"/>
      <c r="C297" s="28" t="s">
        <v>97</v>
      </c>
      <c r="D297" s="28" t="s">
        <v>98</v>
      </c>
      <c r="E297" s="28" t="s">
        <v>100</v>
      </c>
      <c r="F297" s="28" t="s">
        <v>101</v>
      </c>
      <c r="G297" s="28" t="s">
        <v>104</v>
      </c>
      <c r="H297" s="28" t="s">
        <v>102</v>
      </c>
      <c r="I297" s="28" t="s">
        <v>99</v>
      </c>
      <c r="J297" s="28" t="s">
        <v>105</v>
      </c>
      <c r="K297" s="28" t="s">
        <v>106</v>
      </c>
      <c r="L297" s="71" t="s">
        <v>103</v>
      </c>
    </row>
    <row r="298" spans="1:12">
      <c r="A298" s="213"/>
      <c r="B298" s="2" t="s">
        <v>84</v>
      </c>
      <c r="C298" s="6"/>
      <c r="D298" s="9">
        <f t="shared" ref="D298:D309" si="54">C298+E298</f>
        <v>0</v>
      </c>
      <c r="E298" s="144">
        <v>0</v>
      </c>
      <c r="F298" s="147">
        <v>0</v>
      </c>
      <c r="G298" s="10" t="e">
        <f>F298/E298*100</f>
        <v>#DIV/0!</v>
      </c>
      <c r="H298" s="10">
        <v>9.9</v>
      </c>
      <c r="I298" s="6"/>
      <c r="J298" s="6"/>
      <c r="K298" s="6">
        <f t="shared" ref="K298:K304" si="55">I298+J298</f>
        <v>0</v>
      </c>
      <c r="L298" s="72"/>
    </row>
    <row r="299" spans="1:12">
      <c r="A299" s="213"/>
      <c r="B299" s="2" t="s">
        <v>85</v>
      </c>
      <c r="C299" s="6">
        <f t="shared" ref="C299:C309" si="56">D298</f>
        <v>0</v>
      </c>
      <c r="D299" s="9">
        <f t="shared" si="54"/>
        <v>0</v>
      </c>
      <c r="E299" s="144">
        <v>0</v>
      </c>
      <c r="F299" s="147">
        <v>0</v>
      </c>
      <c r="G299" s="10" t="e">
        <f t="shared" ref="G299:G309" si="57">F299/E299*100</f>
        <v>#DIV/0!</v>
      </c>
      <c r="H299" s="10">
        <v>9.9</v>
      </c>
      <c r="I299" s="6"/>
      <c r="J299" s="6"/>
      <c r="K299" s="6">
        <f t="shared" si="55"/>
        <v>0</v>
      </c>
      <c r="L299" s="72"/>
    </row>
    <row r="300" spans="1:12">
      <c r="A300" s="213"/>
      <c r="B300" s="2" t="s">
        <v>86</v>
      </c>
      <c r="C300" s="6">
        <f t="shared" si="56"/>
        <v>0</v>
      </c>
      <c r="D300" s="9">
        <f t="shared" si="54"/>
        <v>0</v>
      </c>
      <c r="E300" s="144">
        <v>0</v>
      </c>
      <c r="F300" s="147">
        <v>0</v>
      </c>
      <c r="G300" s="10" t="e">
        <f t="shared" si="57"/>
        <v>#DIV/0!</v>
      </c>
      <c r="H300" s="10">
        <v>9.9</v>
      </c>
      <c r="I300" s="6"/>
      <c r="J300" s="6"/>
      <c r="K300" s="6">
        <f t="shared" si="55"/>
        <v>0</v>
      </c>
      <c r="L300" s="72"/>
    </row>
    <row r="301" spans="1:12">
      <c r="A301" s="213"/>
      <c r="B301" s="2" t="s">
        <v>87</v>
      </c>
      <c r="C301" s="6">
        <f t="shared" si="56"/>
        <v>0</v>
      </c>
      <c r="D301" s="9">
        <f t="shared" si="54"/>
        <v>0</v>
      </c>
      <c r="E301" s="144">
        <v>0</v>
      </c>
      <c r="F301" s="147">
        <v>0</v>
      </c>
      <c r="G301" s="10" t="e">
        <f t="shared" si="57"/>
        <v>#DIV/0!</v>
      </c>
      <c r="H301" s="10">
        <v>9.9</v>
      </c>
      <c r="I301" s="6"/>
      <c r="J301" s="6"/>
      <c r="K301" s="6">
        <f t="shared" si="55"/>
        <v>0</v>
      </c>
      <c r="L301" s="72"/>
    </row>
    <row r="302" spans="1:12">
      <c r="A302" s="213"/>
      <c r="B302" s="2" t="s">
        <v>88</v>
      </c>
      <c r="C302" s="6">
        <f t="shared" si="56"/>
        <v>0</v>
      </c>
      <c r="D302" s="9">
        <f t="shared" si="54"/>
        <v>0</v>
      </c>
      <c r="E302" s="144">
        <v>0</v>
      </c>
      <c r="F302" s="147">
        <v>0</v>
      </c>
      <c r="G302" s="10" t="e">
        <f t="shared" si="57"/>
        <v>#DIV/0!</v>
      </c>
      <c r="H302" s="10">
        <v>9.9</v>
      </c>
      <c r="I302" s="5"/>
      <c r="J302" s="5"/>
      <c r="K302" s="5">
        <f t="shared" si="55"/>
        <v>0</v>
      </c>
      <c r="L302" s="73"/>
    </row>
    <row r="303" spans="1:12">
      <c r="A303" s="213"/>
      <c r="B303" s="2" t="s">
        <v>89</v>
      </c>
      <c r="C303" s="6">
        <f t="shared" si="56"/>
        <v>0</v>
      </c>
      <c r="D303" s="9">
        <f t="shared" si="54"/>
        <v>0</v>
      </c>
      <c r="E303" s="144">
        <v>0</v>
      </c>
      <c r="F303" s="147">
        <v>0</v>
      </c>
      <c r="G303" s="10" t="e">
        <f t="shared" si="57"/>
        <v>#DIV/0!</v>
      </c>
      <c r="H303" s="10">
        <v>9.9</v>
      </c>
      <c r="I303" s="5"/>
      <c r="J303" s="198"/>
      <c r="K303" s="5">
        <f t="shared" si="55"/>
        <v>0</v>
      </c>
      <c r="L303" s="73"/>
    </row>
    <row r="304" spans="1:12">
      <c r="A304" s="213"/>
      <c r="B304" s="2" t="s">
        <v>90</v>
      </c>
      <c r="C304" s="6">
        <v>314528</v>
      </c>
      <c r="D304" s="9">
        <f t="shared" si="54"/>
        <v>314528</v>
      </c>
      <c r="E304" s="144">
        <v>0</v>
      </c>
      <c r="F304" s="147">
        <v>0</v>
      </c>
      <c r="G304" s="10" t="e">
        <f t="shared" si="57"/>
        <v>#DIV/0!</v>
      </c>
      <c r="H304" s="10">
        <v>9.9</v>
      </c>
      <c r="I304" s="5">
        <v>6498</v>
      </c>
      <c r="J304" s="5"/>
      <c r="K304" s="5">
        <f t="shared" si="55"/>
        <v>6498</v>
      </c>
      <c r="L304" s="73"/>
    </row>
    <row r="305" spans="1:13">
      <c r="A305" s="213"/>
      <c r="B305" s="2" t="s">
        <v>91</v>
      </c>
      <c r="C305" s="6">
        <f t="shared" si="56"/>
        <v>314528</v>
      </c>
      <c r="D305" s="9">
        <f t="shared" si="54"/>
        <v>314528</v>
      </c>
      <c r="E305" s="144">
        <v>0</v>
      </c>
      <c r="F305" s="147">
        <v>0</v>
      </c>
      <c r="G305" s="10" t="e">
        <f t="shared" si="57"/>
        <v>#DIV/0!</v>
      </c>
      <c r="H305" s="10">
        <v>9.9</v>
      </c>
      <c r="I305" s="5"/>
      <c r="J305" s="5"/>
      <c r="K305" s="5"/>
      <c r="L305" s="73"/>
    </row>
    <row r="306" spans="1:13">
      <c r="A306" s="213"/>
      <c r="B306" s="2" t="s">
        <v>92</v>
      </c>
      <c r="C306" s="6">
        <f t="shared" si="56"/>
        <v>314528</v>
      </c>
      <c r="D306" s="9">
        <f t="shared" si="54"/>
        <v>314528</v>
      </c>
      <c r="E306" s="144">
        <v>0</v>
      </c>
      <c r="F306" s="147">
        <v>0</v>
      </c>
      <c r="G306" s="10" t="e">
        <f t="shared" si="57"/>
        <v>#DIV/0!</v>
      </c>
      <c r="H306" s="10">
        <v>9.9</v>
      </c>
      <c r="I306" s="5"/>
      <c r="J306" s="5"/>
      <c r="K306" s="5"/>
      <c r="L306" s="73"/>
      <c r="M306" s="1" t="s">
        <v>201</v>
      </c>
    </row>
    <row r="307" spans="1:13">
      <c r="A307" s="213"/>
      <c r="B307" s="2" t="s">
        <v>93</v>
      </c>
      <c r="C307" s="6">
        <f t="shared" si="56"/>
        <v>314528</v>
      </c>
      <c r="D307" s="9">
        <f t="shared" si="54"/>
        <v>315130</v>
      </c>
      <c r="E307" s="144">
        <v>602</v>
      </c>
      <c r="F307" s="147">
        <v>89.03</v>
      </c>
      <c r="G307" s="10">
        <f t="shared" si="57"/>
        <v>14.789036544850498</v>
      </c>
      <c r="H307" s="10">
        <v>9.9</v>
      </c>
      <c r="I307" s="6">
        <v>4409</v>
      </c>
      <c r="J307" s="5">
        <v>29556</v>
      </c>
      <c r="K307" s="5"/>
      <c r="L307" s="73"/>
    </row>
    <row r="308" spans="1:13">
      <c r="A308" s="213"/>
      <c r="B308" s="2" t="s">
        <v>94</v>
      </c>
      <c r="C308" s="6">
        <f t="shared" si="56"/>
        <v>315130</v>
      </c>
      <c r="D308" s="9">
        <f t="shared" si="54"/>
        <v>316330</v>
      </c>
      <c r="E308" s="144">
        <v>1200</v>
      </c>
      <c r="F308" s="147">
        <v>159.05000000000001</v>
      </c>
      <c r="G308" s="10">
        <f t="shared" si="57"/>
        <v>13.254166666666666</v>
      </c>
      <c r="H308" s="10">
        <v>9.9</v>
      </c>
      <c r="I308" s="6"/>
      <c r="J308" s="6"/>
      <c r="K308" s="6"/>
      <c r="L308" s="72"/>
    </row>
    <row r="309" spans="1:13">
      <c r="A309" s="213"/>
      <c r="B309" s="2" t="s">
        <v>95</v>
      </c>
      <c r="C309" s="6">
        <f t="shared" si="56"/>
        <v>316330</v>
      </c>
      <c r="D309" s="9">
        <f t="shared" si="54"/>
        <v>316330</v>
      </c>
      <c r="E309" s="144">
        <v>0</v>
      </c>
      <c r="F309" s="147">
        <v>0</v>
      </c>
      <c r="G309" s="10" t="e">
        <f t="shared" si="57"/>
        <v>#DIV/0!</v>
      </c>
      <c r="H309" s="10">
        <v>9.9</v>
      </c>
      <c r="I309" s="81"/>
      <c r="J309" s="6">
        <v>28629</v>
      </c>
      <c r="K309" s="6">
        <f t="shared" ref="K309" si="58">I309+J309</f>
        <v>28629</v>
      </c>
      <c r="L309" s="72"/>
    </row>
    <row r="310" spans="1:13" ht="15.75" thickBot="1">
      <c r="A310" s="214"/>
      <c r="B310" s="74" t="s">
        <v>96</v>
      </c>
      <c r="C310" s="75"/>
      <c r="D310" s="76"/>
      <c r="E310" s="76">
        <f>SUM(E298:E309)</f>
        <v>1802</v>
      </c>
      <c r="F310" s="76">
        <f>SUM(F298:F309)</f>
        <v>248.08</v>
      </c>
      <c r="G310" s="77">
        <f>F310/E310*100</f>
        <v>13.766925638179799</v>
      </c>
      <c r="H310" s="79">
        <v>9.9</v>
      </c>
      <c r="I310" s="75">
        <f>SUM(I298:I309)</f>
        <v>10907</v>
      </c>
      <c r="J310" s="75">
        <f>SUM(J298:J309)</f>
        <v>58185</v>
      </c>
      <c r="K310" s="75">
        <f>SUM(K298:K309)</f>
        <v>35127</v>
      </c>
      <c r="L310" s="78">
        <f>SUM(L298:L309)</f>
        <v>0</v>
      </c>
    </row>
    <row r="311" spans="1:13" ht="15.75" thickBot="1"/>
    <row r="312" spans="1:13" ht="18.75">
      <c r="A312" s="210" t="s">
        <v>21</v>
      </c>
      <c r="B312" s="65" t="s">
        <v>0</v>
      </c>
      <c r="C312" s="66" t="s">
        <v>21</v>
      </c>
      <c r="D312" s="67"/>
      <c r="E312" s="67"/>
      <c r="F312" s="67"/>
      <c r="G312" s="131" t="s">
        <v>142</v>
      </c>
      <c r="H312" s="67"/>
      <c r="I312" s="67"/>
      <c r="J312" s="67"/>
      <c r="K312" s="67"/>
      <c r="L312" s="68"/>
    </row>
    <row r="313" spans="1:13">
      <c r="A313" s="213"/>
      <c r="B313" s="20" t="s">
        <v>79</v>
      </c>
      <c r="C313" s="23" t="s">
        <v>3</v>
      </c>
      <c r="D313" s="22"/>
      <c r="E313" s="22"/>
      <c r="F313" s="22"/>
      <c r="G313" s="22"/>
      <c r="H313" s="22"/>
      <c r="I313" s="22"/>
      <c r="J313" s="22"/>
      <c r="K313" s="22"/>
      <c r="L313" s="69"/>
    </row>
    <row r="314" spans="1:13">
      <c r="A314" s="213"/>
      <c r="B314" s="20" t="s">
        <v>80</v>
      </c>
      <c r="C314" s="23" t="s">
        <v>83</v>
      </c>
      <c r="D314" s="22"/>
      <c r="E314" s="22"/>
      <c r="F314" s="22"/>
      <c r="G314" s="22"/>
      <c r="H314" s="22"/>
      <c r="I314" s="22"/>
      <c r="J314" s="22"/>
      <c r="K314" s="22"/>
      <c r="L314" s="69"/>
    </row>
    <row r="315" spans="1:13">
      <c r="A315" s="213"/>
      <c r="B315" s="20" t="s">
        <v>1</v>
      </c>
      <c r="C315" s="26">
        <v>9405</v>
      </c>
      <c r="D315" s="22"/>
      <c r="E315" s="22"/>
      <c r="F315" s="22"/>
      <c r="G315" s="22"/>
      <c r="H315" s="22"/>
      <c r="I315" s="22"/>
      <c r="J315" s="22"/>
      <c r="K315" s="22"/>
      <c r="L315" s="69"/>
    </row>
    <row r="316" spans="1:13">
      <c r="A316" s="213"/>
      <c r="B316" s="20" t="s">
        <v>81</v>
      </c>
      <c r="C316" s="29" t="s">
        <v>15</v>
      </c>
      <c r="D316" s="22"/>
      <c r="E316" s="22"/>
      <c r="F316" s="22"/>
      <c r="G316" s="22"/>
      <c r="H316" s="22"/>
      <c r="I316" s="22"/>
      <c r="J316" s="22"/>
      <c r="K316" s="22"/>
      <c r="L316" s="69"/>
    </row>
    <row r="317" spans="1:13">
      <c r="A317" s="213"/>
      <c r="B317" s="20" t="s">
        <v>82</v>
      </c>
      <c r="C317" s="26">
        <v>2012</v>
      </c>
      <c r="D317" s="22"/>
      <c r="E317" s="22"/>
      <c r="F317" s="22"/>
      <c r="G317" s="22"/>
      <c r="H317" s="22"/>
      <c r="I317" s="22"/>
      <c r="J317" s="22"/>
      <c r="K317" s="22"/>
      <c r="L317" s="69"/>
    </row>
    <row r="318" spans="1:13">
      <c r="A318" s="213"/>
      <c r="B318" s="18"/>
      <c r="C318" s="24"/>
      <c r="D318" s="24"/>
      <c r="E318" s="24"/>
      <c r="F318" s="24"/>
      <c r="G318" s="24"/>
      <c r="H318" s="24"/>
      <c r="I318" s="24"/>
      <c r="J318" s="24"/>
      <c r="K318" s="24"/>
      <c r="L318" s="70"/>
    </row>
    <row r="319" spans="1:13" ht="75">
      <c r="A319" s="213"/>
      <c r="B319" s="27"/>
      <c r="C319" s="28" t="s">
        <v>97</v>
      </c>
      <c r="D319" s="28" t="s">
        <v>98</v>
      </c>
      <c r="E319" s="28" t="s">
        <v>100</v>
      </c>
      <c r="F319" s="28" t="s">
        <v>101</v>
      </c>
      <c r="G319" s="28" t="s">
        <v>104</v>
      </c>
      <c r="H319" s="28" t="s">
        <v>102</v>
      </c>
      <c r="I319" s="28" t="s">
        <v>99</v>
      </c>
      <c r="J319" s="28" t="s">
        <v>105</v>
      </c>
      <c r="K319" s="28" t="s">
        <v>106</v>
      </c>
      <c r="L319" s="71" t="s">
        <v>103</v>
      </c>
    </row>
    <row r="320" spans="1:13">
      <c r="A320" s="213"/>
      <c r="B320" s="4" t="s">
        <v>84</v>
      </c>
      <c r="C320" s="7">
        <v>512195</v>
      </c>
      <c r="D320" s="11">
        <f t="shared" ref="D320:D321" si="59">C320+E320</f>
        <v>514972</v>
      </c>
      <c r="E320" s="150">
        <v>2777</v>
      </c>
      <c r="F320" s="151">
        <v>247.02</v>
      </c>
      <c r="G320" s="12">
        <f>F320/E320*100</f>
        <v>8.8952106589845155</v>
      </c>
      <c r="H320" s="12">
        <v>7.8</v>
      </c>
      <c r="I320" s="7"/>
      <c r="J320" s="7"/>
      <c r="K320" s="7">
        <f t="shared" ref="K320:K332" si="60">I320+J320</f>
        <v>0</v>
      </c>
      <c r="L320" s="85"/>
    </row>
    <row r="321" spans="1:12">
      <c r="A321" s="213"/>
      <c r="B321" s="4" t="s">
        <v>85</v>
      </c>
      <c r="C321" s="7">
        <f t="shared" ref="C321:C331" si="61">D320</f>
        <v>514972</v>
      </c>
      <c r="D321" s="11">
        <f t="shared" si="59"/>
        <v>516626</v>
      </c>
      <c r="E321" s="150">
        <v>1654</v>
      </c>
      <c r="F321" s="151">
        <v>177</v>
      </c>
      <c r="G321" s="12">
        <f t="shared" ref="G321:G331" si="62">F321/E321*100</f>
        <v>10.701330108827085</v>
      </c>
      <c r="H321" s="12">
        <v>7.8</v>
      </c>
      <c r="I321" s="7"/>
      <c r="J321" s="7"/>
      <c r="K321" s="7"/>
      <c r="L321" s="85"/>
    </row>
    <row r="322" spans="1:12">
      <c r="A322" s="213"/>
      <c r="B322" s="4" t="s">
        <v>86</v>
      </c>
      <c r="C322" s="7">
        <f t="shared" si="61"/>
        <v>516626</v>
      </c>
      <c r="D322" s="11">
        <f t="shared" ref="D322:D331" si="63">C322+E322</f>
        <v>518653</v>
      </c>
      <c r="E322" s="150">
        <v>2027</v>
      </c>
      <c r="F322" s="151">
        <v>200.51</v>
      </c>
      <c r="G322" s="12">
        <f t="shared" si="62"/>
        <v>9.8919585594474579</v>
      </c>
      <c r="H322" s="12">
        <v>7.8</v>
      </c>
      <c r="I322" s="7"/>
      <c r="J322" s="7">
        <v>16295</v>
      </c>
      <c r="K322" s="7"/>
      <c r="L322" s="85"/>
    </row>
    <row r="323" spans="1:12">
      <c r="A323" s="213"/>
      <c r="B323" s="4" t="s">
        <v>87</v>
      </c>
      <c r="C323" s="7">
        <f t="shared" si="61"/>
        <v>518653</v>
      </c>
      <c r="D323" s="11">
        <f t="shared" si="63"/>
        <v>521075</v>
      </c>
      <c r="E323" s="150">
        <v>2422</v>
      </c>
      <c r="F323" s="151">
        <v>181.02</v>
      </c>
      <c r="G323" s="12">
        <f t="shared" si="62"/>
        <v>7.4739884393063587</v>
      </c>
      <c r="H323" s="12">
        <v>7.8</v>
      </c>
      <c r="I323" s="7"/>
      <c r="J323" s="7"/>
      <c r="K323" s="7"/>
      <c r="L323" s="85"/>
    </row>
    <row r="324" spans="1:12">
      <c r="A324" s="213"/>
      <c r="B324" s="4" t="s">
        <v>88</v>
      </c>
      <c r="C324" s="7">
        <f t="shared" si="61"/>
        <v>521075</v>
      </c>
      <c r="D324" s="11">
        <f t="shared" si="63"/>
        <v>524760</v>
      </c>
      <c r="E324" s="150">
        <v>3685</v>
      </c>
      <c r="F324" s="151">
        <v>310.04000000000002</v>
      </c>
      <c r="G324" s="12">
        <f t="shared" si="62"/>
        <v>8.4135685210312072</v>
      </c>
      <c r="H324" s="12">
        <v>7.8</v>
      </c>
      <c r="I324" s="15">
        <v>41952</v>
      </c>
      <c r="J324" s="15"/>
      <c r="K324" s="15"/>
      <c r="L324" s="86"/>
    </row>
    <row r="325" spans="1:12">
      <c r="A325" s="213"/>
      <c r="B325" s="4" t="s">
        <v>89</v>
      </c>
      <c r="C325" s="7">
        <f t="shared" si="61"/>
        <v>524760</v>
      </c>
      <c r="D325" s="11">
        <f t="shared" si="63"/>
        <v>529496</v>
      </c>
      <c r="E325" s="150">
        <v>4736</v>
      </c>
      <c r="F325" s="151">
        <v>413.01</v>
      </c>
      <c r="G325" s="12">
        <f t="shared" si="62"/>
        <v>8.7206503378378368</v>
      </c>
      <c r="H325" s="12">
        <v>7.8</v>
      </c>
      <c r="I325" s="15"/>
      <c r="J325" s="15"/>
      <c r="K325" s="15"/>
      <c r="L325" s="86"/>
    </row>
    <row r="326" spans="1:12">
      <c r="A326" s="213"/>
      <c r="B326" s="4" t="s">
        <v>90</v>
      </c>
      <c r="C326" s="7">
        <f t="shared" si="61"/>
        <v>529496</v>
      </c>
      <c r="D326" s="11">
        <f t="shared" si="63"/>
        <v>533470</v>
      </c>
      <c r="E326" s="150">
        <v>3974</v>
      </c>
      <c r="F326" s="151">
        <v>342</v>
      </c>
      <c r="G326" s="12">
        <f t="shared" si="62"/>
        <v>8.6059386009058887</v>
      </c>
      <c r="H326" s="12">
        <v>7.8</v>
      </c>
      <c r="I326" s="15"/>
      <c r="J326" s="15"/>
      <c r="K326" s="15"/>
      <c r="L326" s="86"/>
    </row>
    <row r="327" spans="1:12">
      <c r="A327" s="213"/>
      <c r="B327" s="4" t="s">
        <v>91</v>
      </c>
      <c r="C327" s="7">
        <f t="shared" si="61"/>
        <v>533470</v>
      </c>
      <c r="D327" s="11">
        <f t="shared" si="63"/>
        <v>537648</v>
      </c>
      <c r="E327" s="150">
        <v>4178</v>
      </c>
      <c r="F327" s="151">
        <v>362.07</v>
      </c>
      <c r="G327" s="12">
        <f t="shared" si="62"/>
        <v>8.6661081857348012</v>
      </c>
      <c r="H327" s="12">
        <v>7.8</v>
      </c>
      <c r="I327" s="15"/>
      <c r="J327" s="15"/>
      <c r="K327" s="15"/>
      <c r="L327" s="86"/>
    </row>
    <row r="328" spans="1:12">
      <c r="A328" s="213"/>
      <c r="B328" s="4" t="s">
        <v>92</v>
      </c>
      <c r="C328" s="7">
        <f t="shared" si="61"/>
        <v>537648</v>
      </c>
      <c r="D328" s="11">
        <f t="shared" si="63"/>
        <v>541511</v>
      </c>
      <c r="E328" s="150">
        <v>3863</v>
      </c>
      <c r="F328" s="151">
        <v>327.02999999999997</v>
      </c>
      <c r="G328" s="12">
        <f t="shared" si="62"/>
        <v>8.4657002329795485</v>
      </c>
      <c r="H328" s="12">
        <v>7.8</v>
      </c>
      <c r="I328" s="15"/>
      <c r="J328" s="15"/>
      <c r="K328" s="15"/>
      <c r="L328" s="86"/>
    </row>
    <row r="329" spans="1:12">
      <c r="A329" s="213"/>
      <c r="B329" s="4" t="s">
        <v>93</v>
      </c>
      <c r="C329" s="7">
        <f t="shared" si="61"/>
        <v>541511</v>
      </c>
      <c r="D329" s="11">
        <f t="shared" si="63"/>
        <v>546490</v>
      </c>
      <c r="E329" s="150">
        <v>4979</v>
      </c>
      <c r="F329" s="151">
        <v>422.06</v>
      </c>
      <c r="G329" s="12">
        <f t="shared" si="62"/>
        <v>8.4768025707973482</v>
      </c>
      <c r="H329" s="12">
        <v>7.8</v>
      </c>
      <c r="I329" s="15"/>
      <c r="J329" s="15"/>
      <c r="K329" s="15"/>
      <c r="L329" s="86"/>
    </row>
    <row r="330" spans="1:12">
      <c r="A330" s="213"/>
      <c r="B330" s="4" t="s">
        <v>94</v>
      </c>
      <c r="C330" s="7">
        <f t="shared" si="61"/>
        <v>546490</v>
      </c>
      <c r="D330" s="11">
        <f t="shared" si="63"/>
        <v>549854</v>
      </c>
      <c r="E330" s="150">
        <v>3364</v>
      </c>
      <c r="F330" s="151">
        <v>289.17</v>
      </c>
      <c r="G330" s="12">
        <f t="shared" si="62"/>
        <v>8.5960166468489909</v>
      </c>
      <c r="H330" s="12">
        <v>7.8</v>
      </c>
      <c r="I330" s="7">
        <v>23221</v>
      </c>
      <c r="J330" s="7"/>
      <c r="K330" s="7"/>
      <c r="L330" s="85"/>
    </row>
    <row r="331" spans="1:12">
      <c r="A331" s="213"/>
      <c r="B331" s="4" t="s">
        <v>95</v>
      </c>
      <c r="C331" s="7">
        <f t="shared" si="61"/>
        <v>549854</v>
      </c>
      <c r="D331" s="11">
        <f t="shared" si="63"/>
        <v>549854</v>
      </c>
      <c r="E331" s="150">
        <v>0</v>
      </c>
      <c r="F331" s="151">
        <v>0</v>
      </c>
      <c r="G331" s="12" t="e">
        <f t="shared" si="62"/>
        <v>#DIV/0!</v>
      </c>
      <c r="H331" s="12">
        <v>7.8</v>
      </c>
      <c r="I331" s="7"/>
      <c r="J331" s="7"/>
      <c r="K331" s="7">
        <f t="shared" si="60"/>
        <v>0</v>
      </c>
      <c r="L331" s="85"/>
    </row>
    <row r="332" spans="1:12" ht="15.75" thickBot="1">
      <c r="A332" s="214"/>
      <c r="B332" s="87" t="s">
        <v>96</v>
      </c>
      <c r="C332" s="88"/>
      <c r="D332" s="89"/>
      <c r="E332" s="89">
        <f>SUM(E320:E331)</f>
        <v>37659</v>
      </c>
      <c r="F332" s="89">
        <f>SUM(F320:F331)</f>
        <v>3270.93</v>
      </c>
      <c r="G332" s="90">
        <f>F332/E332*100</f>
        <v>8.6856528319923516</v>
      </c>
      <c r="H332" s="91">
        <v>7.8</v>
      </c>
      <c r="I332" s="88">
        <f>SUM(I320:I331)</f>
        <v>65173</v>
      </c>
      <c r="J332" s="88">
        <f>SUM(J320:J331)</f>
        <v>16295</v>
      </c>
      <c r="K332" s="88">
        <f t="shared" si="60"/>
        <v>81468</v>
      </c>
      <c r="L332" s="92">
        <f>SUM(L320:L331)</f>
        <v>0</v>
      </c>
    </row>
    <row r="333" spans="1:12" ht="15.75" thickBot="1"/>
    <row r="334" spans="1:12" ht="18.75">
      <c r="A334" s="210" t="s">
        <v>22</v>
      </c>
      <c r="B334" s="65" t="s">
        <v>0</v>
      </c>
      <c r="C334" s="66" t="s">
        <v>22</v>
      </c>
      <c r="D334" s="67"/>
      <c r="E334" s="67"/>
      <c r="F334" s="67"/>
      <c r="G334" s="131" t="s">
        <v>139</v>
      </c>
      <c r="H334" s="67"/>
      <c r="I334" s="67"/>
      <c r="J334" s="67"/>
      <c r="K334" s="67"/>
      <c r="L334" s="68"/>
    </row>
    <row r="335" spans="1:12">
      <c r="A335" s="213"/>
      <c r="B335" s="20" t="s">
        <v>79</v>
      </c>
      <c r="C335" s="23" t="s">
        <v>3</v>
      </c>
      <c r="D335" s="22"/>
      <c r="E335" s="22"/>
      <c r="F335" s="22"/>
      <c r="G335" s="22"/>
      <c r="H335" s="22"/>
      <c r="I335" s="22"/>
      <c r="J335" s="22"/>
      <c r="K335" s="22"/>
      <c r="L335" s="69"/>
    </row>
    <row r="336" spans="1:12">
      <c r="A336" s="213"/>
      <c r="B336" s="20" t="s">
        <v>80</v>
      </c>
      <c r="C336" s="23" t="s">
        <v>83</v>
      </c>
      <c r="D336" s="22"/>
      <c r="E336" s="22"/>
      <c r="F336" s="22"/>
      <c r="G336" s="22"/>
      <c r="H336" s="22"/>
      <c r="I336" s="22"/>
      <c r="J336" s="22"/>
      <c r="K336" s="22"/>
      <c r="L336" s="69"/>
    </row>
    <row r="337" spans="1:13">
      <c r="A337" s="213"/>
      <c r="B337" s="20" t="s">
        <v>1</v>
      </c>
      <c r="C337" s="26">
        <v>9405</v>
      </c>
      <c r="D337" s="22"/>
      <c r="E337" s="22"/>
      <c r="F337" s="22"/>
      <c r="G337" s="22"/>
      <c r="H337" s="22"/>
      <c r="I337" s="22"/>
      <c r="J337" s="22"/>
      <c r="K337" s="22"/>
      <c r="L337" s="69"/>
    </row>
    <row r="338" spans="1:13">
      <c r="A338" s="213"/>
      <c r="B338" s="20" t="s">
        <v>81</v>
      </c>
      <c r="C338" s="29" t="s">
        <v>15</v>
      </c>
      <c r="D338" s="22"/>
      <c r="E338" s="22"/>
      <c r="F338" s="22"/>
      <c r="G338" s="22"/>
      <c r="H338" s="22"/>
      <c r="I338" s="22"/>
      <c r="J338" s="22"/>
      <c r="K338" s="22"/>
      <c r="L338" s="69"/>
    </row>
    <row r="339" spans="1:13">
      <c r="A339" s="213"/>
      <c r="B339" s="20" t="s">
        <v>82</v>
      </c>
      <c r="C339" s="26">
        <v>2001</v>
      </c>
      <c r="D339" s="22"/>
      <c r="E339" s="22"/>
      <c r="F339" s="22"/>
      <c r="G339" s="22"/>
      <c r="H339" s="22"/>
      <c r="I339" s="22"/>
      <c r="J339" s="22"/>
      <c r="K339" s="22"/>
      <c r="L339" s="69"/>
    </row>
    <row r="340" spans="1:13">
      <c r="A340" s="213"/>
      <c r="B340" s="18"/>
      <c r="C340" s="24"/>
      <c r="D340" s="24"/>
      <c r="E340" s="24"/>
      <c r="F340" s="24"/>
      <c r="G340" s="24"/>
      <c r="H340" s="24"/>
      <c r="I340" s="24"/>
      <c r="J340" s="24"/>
      <c r="K340" s="24"/>
      <c r="L340" s="70"/>
    </row>
    <row r="341" spans="1:13" ht="75">
      <c r="A341" s="213"/>
      <c r="B341" s="27"/>
      <c r="C341" s="28" t="s">
        <v>97</v>
      </c>
      <c r="D341" s="28" t="s">
        <v>98</v>
      </c>
      <c r="E341" s="28" t="s">
        <v>100</v>
      </c>
      <c r="F341" s="28" t="s">
        <v>101</v>
      </c>
      <c r="G341" s="28" t="s">
        <v>104</v>
      </c>
      <c r="H341" s="28" t="s">
        <v>102</v>
      </c>
      <c r="I341" s="28" t="s">
        <v>99</v>
      </c>
      <c r="J341" s="28" t="s">
        <v>105</v>
      </c>
      <c r="K341" s="28" t="s">
        <v>106</v>
      </c>
      <c r="L341" s="71" t="s">
        <v>103</v>
      </c>
    </row>
    <row r="342" spans="1:13">
      <c r="A342" s="213"/>
      <c r="B342" s="4" t="s">
        <v>84</v>
      </c>
      <c r="C342" s="7">
        <v>510347</v>
      </c>
      <c r="D342" s="11">
        <v>510743</v>
      </c>
      <c r="E342" s="150"/>
      <c r="F342" s="151"/>
      <c r="G342" s="12" t="e">
        <f>F342/E342*100</f>
        <v>#DIV/0!</v>
      </c>
      <c r="H342" s="12">
        <v>10.9</v>
      </c>
      <c r="I342" s="7"/>
      <c r="J342" s="7">
        <v>30323</v>
      </c>
      <c r="K342" s="7">
        <f t="shared" ref="K342:K354" si="64">I342+J342</f>
        <v>30323</v>
      </c>
      <c r="L342" s="85"/>
    </row>
    <row r="343" spans="1:13">
      <c r="A343" s="213"/>
      <c r="B343" s="4" t="s">
        <v>85</v>
      </c>
      <c r="C343" s="7">
        <f>D342</f>
        <v>510743</v>
      </c>
      <c r="D343" s="11">
        <f t="shared" ref="D343:D353" si="65">C343+E343</f>
        <v>510743</v>
      </c>
      <c r="E343" s="11"/>
      <c r="F343" s="151"/>
      <c r="G343" s="12" t="e">
        <f t="shared" ref="G343:G353" si="66">F343/E343*100</f>
        <v>#DIV/0!</v>
      </c>
      <c r="H343" s="12">
        <v>10.9</v>
      </c>
      <c r="I343" s="7"/>
      <c r="J343" s="7">
        <v>2599</v>
      </c>
      <c r="K343" s="7">
        <f t="shared" si="64"/>
        <v>2599</v>
      </c>
      <c r="L343" s="85"/>
      <c r="M343" s="1" t="s">
        <v>187</v>
      </c>
    </row>
    <row r="344" spans="1:13">
      <c r="A344" s="213"/>
      <c r="B344" s="4" t="s">
        <v>86</v>
      </c>
      <c r="C344" s="7">
        <f t="shared" ref="C344:C353" si="67">D343</f>
        <v>510743</v>
      </c>
      <c r="D344" s="11">
        <f t="shared" si="65"/>
        <v>510876</v>
      </c>
      <c r="E344" s="11">
        <v>133</v>
      </c>
      <c r="F344" s="151">
        <v>10</v>
      </c>
      <c r="G344" s="12">
        <f t="shared" si="66"/>
        <v>7.518796992481203</v>
      </c>
      <c r="H344" s="12">
        <v>10.9</v>
      </c>
      <c r="I344" s="7"/>
      <c r="J344" s="7"/>
      <c r="K344" s="7">
        <f t="shared" si="64"/>
        <v>0</v>
      </c>
      <c r="L344" s="85"/>
    </row>
    <row r="345" spans="1:13">
      <c r="A345" s="213"/>
      <c r="B345" s="4" t="s">
        <v>87</v>
      </c>
      <c r="C345" s="7">
        <f t="shared" si="67"/>
        <v>510876</v>
      </c>
      <c r="D345" s="11">
        <f t="shared" si="65"/>
        <v>511083</v>
      </c>
      <c r="E345" s="11">
        <v>207</v>
      </c>
      <c r="F345" s="151">
        <v>18</v>
      </c>
      <c r="G345" s="12">
        <f t="shared" si="66"/>
        <v>8.695652173913043</v>
      </c>
      <c r="H345" s="12">
        <v>10.9</v>
      </c>
      <c r="I345" s="7"/>
      <c r="J345" s="7">
        <v>13540</v>
      </c>
      <c r="K345" s="7">
        <f t="shared" si="64"/>
        <v>13540</v>
      </c>
      <c r="L345" s="85"/>
    </row>
    <row r="346" spans="1:13">
      <c r="A346" s="213"/>
      <c r="B346" s="4" t="s">
        <v>88</v>
      </c>
      <c r="C346" s="7">
        <f t="shared" si="67"/>
        <v>511083</v>
      </c>
      <c r="D346" s="11">
        <f t="shared" si="65"/>
        <v>511203</v>
      </c>
      <c r="E346" s="11">
        <v>120</v>
      </c>
      <c r="F346" s="151">
        <v>13</v>
      </c>
      <c r="G346" s="12">
        <f t="shared" si="66"/>
        <v>10.833333333333334</v>
      </c>
      <c r="H346" s="12">
        <v>10.9</v>
      </c>
      <c r="I346" s="15"/>
      <c r="J346" s="15"/>
      <c r="K346" s="15">
        <f t="shared" si="64"/>
        <v>0</v>
      </c>
      <c r="L346" s="86"/>
    </row>
    <row r="347" spans="1:13">
      <c r="A347" s="213"/>
      <c r="B347" s="4" t="s">
        <v>89</v>
      </c>
      <c r="C347" s="7">
        <f t="shared" si="67"/>
        <v>511203</v>
      </c>
      <c r="D347" s="11">
        <f t="shared" si="65"/>
        <v>511467</v>
      </c>
      <c r="E347" s="11">
        <v>264</v>
      </c>
      <c r="F347" s="151">
        <v>23</v>
      </c>
      <c r="G347" s="12">
        <f t="shared" si="66"/>
        <v>8.7121212121212128</v>
      </c>
      <c r="H347" s="12">
        <v>10.9</v>
      </c>
      <c r="I347" s="15"/>
      <c r="J347" s="15"/>
      <c r="K347" s="15">
        <f t="shared" si="64"/>
        <v>0</v>
      </c>
      <c r="L347" s="86"/>
    </row>
    <row r="348" spans="1:13">
      <c r="A348" s="213"/>
      <c r="B348" s="4" t="s">
        <v>90</v>
      </c>
      <c r="C348" s="7">
        <f t="shared" si="67"/>
        <v>511467</v>
      </c>
      <c r="D348" s="11">
        <f t="shared" si="65"/>
        <v>511654</v>
      </c>
      <c r="E348" s="11">
        <v>187</v>
      </c>
      <c r="F348" s="151">
        <v>17</v>
      </c>
      <c r="G348" s="12">
        <f t="shared" si="66"/>
        <v>9.0909090909090917</v>
      </c>
      <c r="H348" s="12">
        <v>10.9</v>
      </c>
      <c r="I348" s="15"/>
      <c r="J348" s="15"/>
      <c r="K348" s="15">
        <f t="shared" si="64"/>
        <v>0</v>
      </c>
      <c r="L348" s="86"/>
    </row>
    <row r="349" spans="1:13">
      <c r="A349" s="213"/>
      <c r="B349" s="4" t="s">
        <v>91</v>
      </c>
      <c r="C349" s="7">
        <f t="shared" si="67"/>
        <v>511654</v>
      </c>
      <c r="D349" s="11">
        <f t="shared" si="65"/>
        <v>511756</v>
      </c>
      <c r="E349" s="11">
        <v>102</v>
      </c>
      <c r="F349" s="151">
        <v>13</v>
      </c>
      <c r="G349" s="12">
        <f t="shared" si="66"/>
        <v>12.745098039215685</v>
      </c>
      <c r="H349" s="12">
        <v>10.9</v>
      </c>
      <c r="I349" s="15"/>
      <c r="J349" s="15"/>
      <c r="K349" s="15">
        <f t="shared" si="64"/>
        <v>0</v>
      </c>
      <c r="L349" s="86"/>
    </row>
    <row r="350" spans="1:13">
      <c r="A350" s="213"/>
      <c r="B350" s="4" t="s">
        <v>92</v>
      </c>
      <c r="C350" s="7">
        <f t="shared" si="67"/>
        <v>511756</v>
      </c>
      <c r="D350" s="11">
        <f t="shared" si="65"/>
        <v>511756</v>
      </c>
      <c r="E350" s="11">
        <v>0</v>
      </c>
      <c r="F350" s="151">
        <v>0</v>
      </c>
      <c r="G350" s="12" t="e">
        <f t="shared" si="66"/>
        <v>#DIV/0!</v>
      </c>
      <c r="H350" s="12">
        <v>10.9</v>
      </c>
      <c r="I350" s="15"/>
      <c r="J350" s="15"/>
      <c r="K350" s="15">
        <f t="shared" si="64"/>
        <v>0</v>
      </c>
      <c r="L350" s="86"/>
      <c r="M350" s="1" t="s">
        <v>198</v>
      </c>
    </row>
    <row r="351" spans="1:13">
      <c r="A351" s="213"/>
      <c r="B351" s="4" t="s">
        <v>93</v>
      </c>
      <c r="C351" s="7">
        <f t="shared" si="67"/>
        <v>511756</v>
      </c>
      <c r="D351" s="11">
        <f t="shared" si="65"/>
        <v>511922</v>
      </c>
      <c r="E351" s="11">
        <v>166</v>
      </c>
      <c r="F351" s="151">
        <v>40</v>
      </c>
      <c r="G351" s="12">
        <f t="shared" si="66"/>
        <v>24.096385542168676</v>
      </c>
      <c r="H351" s="12">
        <v>10.9</v>
      </c>
      <c r="I351" s="15"/>
      <c r="J351" s="15">
        <v>52947</v>
      </c>
      <c r="K351" s="15">
        <f t="shared" si="64"/>
        <v>52947</v>
      </c>
      <c r="L351" s="86"/>
    </row>
    <row r="352" spans="1:13">
      <c r="A352" s="213"/>
      <c r="B352" s="4" t="s">
        <v>94</v>
      </c>
      <c r="C352" s="7">
        <f t="shared" si="67"/>
        <v>511922</v>
      </c>
      <c r="D352" s="11">
        <f t="shared" si="65"/>
        <v>512265</v>
      </c>
      <c r="E352" s="11">
        <v>343</v>
      </c>
      <c r="F352" s="151">
        <v>63</v>
      </c>
      <c r="G352" s="12">
        <f t="shared" si="66"/>
        <v>18.367346938775512</v>
      </c>
      <c r="H352" s="12">
        <v>10.9</v>
      </c>
      <c r="I352" s="7"/>
      <c r="J352" s="7"/>
      <c r="K352" s="7">
        <f t="shared" si="64"/>
        <v>0</v>
      </c>
      <c r="L352" s="85"/>
    </row>
    <row r="353" spans="1:13">
      <c r="A353" s="213"/>
      <c r="B353" s="4" t="s">
        <v>95</v>
      </c>
      <c r="C353" s="7">
        <f t="shared" si="67"/>
        <v>512265</v>
      </c>
      <c r="D353" s="11">
        <f t="shared" si="65"/>
        <v>512265</v>
      </c>
      <c r="E353" s="11"/>
      <c r="F353" s="151"/>
      <c r="G353" s="12" t="e">
        <f t="shared" si="66"/>
        <v>#DIV/0!</v>
      </c>
      <c r="H353" s="12">
        <v>10.9</v>
      </c>
      <c r="I353" s="7"/>
      <c r="J353" s="7"/>
      <c r="K353" s="7">
        <f t="shared" si="64"/>
        <v>0</v>
      </c>
      <c r="L353" s="85"/>
    </row>
    <row r="354" spans="1:13" ht="15.75" thickBot="1">
      <c r="A354" s="214"/>
      <c r="B354" s="87" t="s">
        <v>96</v>
      </c>
      <c r="C354" s="88"/>
      <c r="D354" s="89"/>
      <c r="E354" s="89">
        <f>SUM(E342:E353)</f>
        <v>1522</v>
      </c>
      <c r="F354" s="89">
        <f>SUM(F342:F353)</f>
        <v>197</v>
      </c>
      <c r="G354" s="90">
        <f>F354/E354*100</f>
        <v>12.943495400788436</v>
      </c>
      <c r="H354" s="91">
        <v>10.9</v>
      </c>
      <c r="I354" s="88">
        <f>SUM(I342:I353)</f>
        <v>0</v>
      </c>
      <c r="J354" s="88">
        <f>SUM(J342:J353)</f>
        <v>99409</v>
      </c>
      <c r="K354" s="88">
        <f t="shared" si="64"/>
        <v>99409</v>
      </c>
      <c r="L354" s="92">
        <f>SUM(L342:L353)</f>
        <v>0</v>
      </c>
    </row>
    <row r="355" spans="1:13" ht="15.75" thickBot="1"/>
    <row r="356" spans="1:13" ht="18.75">
      <c r="A356" s="210" t="s">
        <v>23</v>
      </c>
      <c r="B356" s="65" t="s">
        <v>0</v>
      </c>
      <c r="C356" s="66" t="s">
        <v>23</v>
      </c>
      <c r="D356" s="67"/>
      <c r="E356" s="67"/>
      <c r="F356" s="67"/>
      <c r="G356" s="131" t="s">
        <v>142</v>
      </c>
      <c r="H356" s="67"/>
      <c r="I356" s="67"/>
      <c r="J356" s="67"/>
      <c r="K356" s="67"/>
      <c r="L356" s="68"/>
    </row>
    <row r="357" spans="1:13">
      <c r="A357" s="213"/>
      <c r="B357" s="20" t="s">
        <v>79</v>
      </c>
      <c r="C357" s="23" t="s">
        <v>3</v>
      </c>
      <c r="D357" s="22"/>
      <c r="E357" s="22"/>
      <c r="F357" s="22"/>
      <c r="G357" s="22"/>
      <c r="H357" s="22"/>
      <c r="I357" s="22"/>
      <c r="J357" s="22"/>
      <c r="K357" s="22"/>
      <c r="L357" s="69"/>
    </row>
    <row r="358" spans="1:13">
      <c r="A358" s="213"/>
      <c r="B358" s="20" t="s">
        <v>80</v>
      </c>
      <c r="C358" s="23" t="s">
        <v>83</v>
      </c>
      <c r="D358" s="22"/>
      <c r="E358" s="22"/>
      <c r="F358" s="22"/>
      <c r="G358" s="22"/>
      <c r="H358" s="22"/>
      <c r="I358" s="22"/>
      <c r="J358" s="22"/>
      <c r="K358" s="22"/>
      <c r="L358" s="69"/>
      <c r="M358" s="132" t="s">
        <v>143</v>
      </c>
    </row>
    <row r="359" spans="1:13">
      <c r="A359" s="213"/>
      <c r="B359" s="20" t="s">
        <v>1</v>
      </c>
      <c r="C359" s="26">
        <v>9405</v>
      </c>
      <c r="D359" s="22"/>
      <c r="E359" s="22"/>
      <c r="F359" s="22"/>
      <c r="G359" s="22"/>
      <c r="H359" s="22"/>
      <c r="I359" s="22"/>
      <c r="J359" s="22"/>
      <c r="K359" s="22"/>
      <c r="L359" s="69"/>
    </row>
    <row r="360" spans="1:13">
      <c r="A360" s="213"/>
      <c r="B360" s="20" t="s">
        <v>81</v>
      </c>
      <c r="C360" s="29" t="s">
        <v>15</v>
      </c>
      <c r="D360" s="22"/>
      <c r="E360" s="22"/>
      <c r="F360" s="22"/>
      <c r="G360" s="22"/>
      <c r="H360" s="22"/>
      <c r="I360" s="22"/>
      <c r="J360" s="22"/>
      <c r="K360" s="22"/>
      <c r="L360" s="69"/>
    </row>
    <row r="361" spans="1:13">
      <c r="A361" s="213"/>
      <c r="B361" s="20" t="s">
        <v>82</v>
      </c>
      <c r="C361" s="26">
        <v>2015</v>
      </c>
      <c r="D361" s="22"/>
      <c r="E361" s="22"/>
      <c r="F361" s="22"/>
      <c r="G361" s="22"/>
      <c r="H361" s="22"/>
      <c r="I361" s="22"/>
      <c r="J361" s="22"/>
      <c r="K361" s="22"/>
      <c r="L361" s="69"/>
    </row>
    <row r="362" spans="1:13">
      <c r="A362" s="213"/>
      <c r="B362" s="18"/>
      <c r="C362" s="24"/>
      <c r="D362" s="24"/>
      <c r="E362" s="24"/>
      <c r="F362" s="24"/>
      <c r="G362" s="24"/>
      <c r="H362" s="24"/>
      <c r="I362" s="24"/>
      <c r="J362" s="24"/>
      <c r="K362" s="24"/>
      <c r="L362" s="70"/>
    </row>
    <row r="363" spans="1:13" ht="75">
      <c r="A363" s="213"/>
      <c r="B363" s="27"/>
      <c r="C363" s="28" t="s">
        <v>97</v>
      </c>
      <c r="D363" s="28" t="s">
        <v>98</v>
      </c>
      <c r="E363" s="28" t="s">
        <v>100</v>
      </c>
      <c r="F363" s="28" t="s">
        <v>101</v>
      </c>
      <c r="G363" s="28" t="s">
        <v>104</v>
      </c>
      <c r="H363" s="28" t="s">
        <v>102</v>
      </c>
      <c r="I363" s="28" t="s">
        <v>99</v>
      </c>
      <c r="J363" s="28" t="s">
        <v>105</v>
      </c>
      <c r="K363" s="28" t="s">
        <v>106</v>
      </c>
      <c r="L363" s="71" t="s">
        <v>103</v>
      </c>
    </row>
    <row r="364" spans="1:13">
      <c r="A364" s="213"/>
      <c r="B364" s="4" t="s">
        <v>84</v>
      </c>
      <c r="C364" s="7">
        <v>358760</v>
      </c>
      <c r="D364" s="11">
        <f t="shared" ref="D364:D365" si="68">C364+E364</f>
        <v>361368</v>
      </c>
      <c r="E364" s="150">
        <v>2608</v>
      </c>
      <c r="F364" s="151">
        <v>252.01</v>
      </c>
      <c r="G364" s="12">
        <f>F364/E364*100</f>
        <v>9.6629601226993866</v>
      </c>
      <c r="H364" s="12">
        <v>7.6</v>
      </c>
      <c r="I364" s="7"/>
      <c r="J364" s="7">
        <v>7463</v>
      </c>
      <c r="K364" s="7"/>
      <c r="L364" s="85"/>
    </row>
    <row r="365" spans="1:13">
      <c r="A365" s="213"/>
      <c r="B365" s="4" t="s">
        <v>85</v>
      </c>
      <c r="C365" s="7">
        <f t="shared" ref="C365:C375" si="69">D364</f>
        <v>361368</v>
      </c>
      <c r="D365" s="11">
        <f t="shared" si="68"/>
        <v>363593</v>
      </c>
      <c r="E365" s="150">
        <v>2225</v>
      </c>
      <c r="F365" s="151">
        <v>226.01</v>
      </c>
      <c r="G365" s="12">
        <f t="shared" ref="G365:G375" si="70">F365/E365*100</f>
        <v>10.157752808988764</v>
      </c>
      <c r="H365" s="12">
        <v>7.6</v>
      </c>
      <c r="I365" s="7"/>
      <c r="J365" s="7">
        <v>15260</v>
      </c>
      <c r="K365" s="7"/>
      <c r="L365" s="85"/>
    </row>
    <row r="366" spans="1:13">
      <c r="A366" s="213"/>
      <c r="B366" s="4" t="s">
        <v>86</v>
      </c>
      <c r="C366" s="7">
        <f t="shared" si="69"/>
        <v>363593</v>
      </c>
      <c r="D366" s="11">
        <f t="shared" ref="D366:D375" si="71">C366+E366</f>
        <v>366877</v>
      </c>
      <c r="E366" s="150">
        <v>3284</v>
      </c>
      <c r="F366" s="151">
        <v>307.01</v>
      </c>
      <c r="G366" s="12">
        <f t="shared" si="70"/>
        <v>9.3486601705237504</v>
      </c>
      <c r="H366" s="12">
        <v>7.6</v>
      </c>
      <c r="I366" s="7"/>
      <c r="J366" s="7">
        <v>31546</v>
      </c>
      <c r="K366" s="7"/>
      <c r="L366" s="85"/>
    </row>
    <row r="367" spans="1:13">
      <c r="A367" s="213"/>
      <c r="B367" s="4" t="s">
        <v>87</v>
      </c>
      <c r="C367" s="7">
        <f t="shared" si="69"/>
        <v>366877</v>
      </c>
      <c r="D367" s="11">
        <f t="shared" si="71"/>
        <v>369459</v>
      </c>
      <c r="E367" s="150">
        <v>2582</v>
      </c>
      <c r="F367" s="151">
        <v>236</v>
      </c>
      <c r="G367" s="12">
        <f t="shared" si="70"/>
        <v>9.1402013942680096</v>
      </c>
      <c r="H367" s="12">
        <v>7.6</v>
      </c>
      <c r="I367" s="7"/>
      <c r="J367" s="7"/>
      <c r="K367" s="7"/>
      <c r="L367" s="85"/>
    </row>
    <row r="368" spans="1:13">
      <c r="A368" s="213"/>
      <c r="B368" s="4" t="s">
        <v>88</v>
      </c>
      <c r="C368" s="7">
        <f t="shared" si="69"/>
        <v>369459</v>
      </c>
      <c r="D368" s="11">
        <f t="shared" si="71"/>
        <v>374192</v>
      </c>
      <c r="E368" s="150">
        <v>4733</v>
      </c>
      <c r="F368" s="151">
        <v>426</v>
      </c>
      <c r="G368" s="12">
        <f t="shared" si="70"/>
        <v>9.0006338474540453</v>
      </c>
      <c r="H368" s="12">
        <v>7.6</v>
      </c>
      <c r="I368" s="15"/>
      <c r="J368" s="15"/>
      <c r="K368" s="15"/>
      <c r="L368" s="86"/>
    </row>
    <row r="369" spans="1:12">
      <c r="A369" s="213"/>
      <c r="B369" s="4" t="s">
        <v>89</v>
      </c>
      <c r="C369" s="7">
        <f t="shared" si="69"/>
        <v>374192</v>
      </c>
      <c r="D369" s="11">
        <f t="shared" si="71"/>
        <v>377707</v>
      </c>
      <c r="E369" s="150">
        <v>3515</v>
      </c>
      <c r="F369" s="151">
        <v>297.55</v>
      </c>
      <c r="G369" s="12">
        <f t="shared" si="70"/>
        <v>8.4651493598862029</v>
      </c>
      <c r="H369" s="12">
        <v>7.6</v>
      </c>
      <c r="I369" s="15">
        <v>31378</v>
      </c>
      <c r="J369" s="15"/>
      <c r="K369" s="15"/>
      <c r="L369" s="86"/>
    </row>
    <row r="370" spans="1:12">
      <c r="A370" s="213"/>
      <c r="B370" s="4" t="s">
        <v>90</v>
      </c>
      <c r="C370" s="7">
        <f t="shared" si="69"/>
        <v>377707</v>
      </c>
      <c r="D370" s="11">
        <f t="shared" si="71"/>
        <v>382554</v>
      </c>
      <c r="E370" s="150">
        <v>4847</v>
      </c>
      <c r="F370" s="151">
        <v>409</v>
      </c>
      <c r="G370" s="12">
        <f t="shared" si="70"/>
        <v>8.4382092015679788</v>
      </c>
      <c r="H370" s="12">
        <v>7.6</v>
      </c>
      <c r="I370" s="15"/>
      <c r="J370" s="15"/>
      <c r="K370" s="15"/>
      <c r="L370" s="86"/>
    </row>
    <row r="371" spans="1:12">
      <c r="A371" s="213"/>
      <c r="B371" s="4" t="s">
        <v>91</v>
      </c>
      <c r="C371" s="7">
        <f t="shared" si="69"/>
        <v>382554</v>
      </c>
      <c r="D371" s="11">
        <f t="shared" si="71"/>
        <v>386450</v>
      </c>
      <c r="E371" s="150">
        <v>3896</v>
      </c>
      <c r="F371" s="151">
        <v>354.01</v>
      </c>
      <c r="G371" s="12">
        <f t="shared" si="70"/>
        <v>9.0864989733059556</v>
      </c>
      <c r="H371" s="12">
        <v>7.6</v>
      </c>
      <c r="I371" s="15"/>
      <c r="J371" s="15"/>
      <c r="K371" s="15"/>
      <c r="L371" s="86"/>
    </row>
    <row r="372" spans="1:12">
      <c r="A372" s="213"/>
      <c r="B372" s="4" t="s">
        <v>92</v>
      </c>
      <c r="C372" s="7">
        <f t="shared" si="69"/>
        <v>386450</v>
      </c>
      <c r="D372" s="11">
        <f t="shared" si="71"/>
        <v>389738</v>
      </c>
      <c r="E372" s="150">
        <v>3288</v>
      </c>
      <c r="F372" s="151">
        <v>289</v>
      </c>
      <c r="G372" s="12">
        <f t="shared" si="70"/>
        <v>8.7895377128953776</v>
      </c>
      <c r="H372" s="12">
        <v>7.6</v>
      </c>
      <c r="I372" s="15"/>
      <c r="J372" s="15"/>
      <c r="K372" s="15"/>
      <c r="L372" s="86"/>
    </row>
    <row r="373" spans="1:12">
      <c r="A373" s="213"/>
      <c r="B373" s="4" t="s">
        <v>93</v>
      </c>
      <c r="C373" s="7">
        <f t="shared" si="69"/>
        <v>389738</v>
      </c>
      <c r="D373" s="11">
        <f t="shared" si="71"/>
        <v>392446</v>
      </c>
      <c r="E373" s="150">
        <v>2708</v>
      </c>
      <c r="F373" s="151">
        <v>243.01</v>
      </c>
      <c r="G373" s="12">
        <f t="shared" si="70"/>
        <v>8.9737813884785815</v>
      </c>
      <c r="H373" s="12">
        <v>7.6</v>
      </c>
      <c r="I373" s="7"/>
      <c r="J373" s="15"/>
      <c r="K373" s="15"/>
      <c r="L373" s="86"/>
    </row>
    <row r="374" spans="1:12">
      <c r="A374" s="213"/>
      <c r="B374" s="4" t="s">
        <v>94</v>
      </c>
      <c r="C374" s="7">
        <f t="shared" si="69"/>
        <v>392446</v>
      </c>
      <c r="D374" s="11">
        <f t="shared" si="71"/>
        <v>395868</v>
      </c>
      <c r="E374" s="150">
        <v>3422</v>
      </c>
      <c r="F374" s="151">
        <v>319.02</v>
      </c>
      <c r="G374" s="12">
        <f t="shared" si="70"/>
        <v>9.3226183518410277</v>
      </c>
      <c r="H374" s="12">
        <v>7.6</v>
      </c>
      <c r="I374" s="7">
        <v>28725</v>
      </c>
      <c r="J374" s="7"/>
      <c r="K374" s="7"/>
      <c r="L374" s="85"/>
    </row>
    <row r="375" spans="1:12">
      <c r="A375" s="213"/>
      <c r="B375" s="4" t="s">
        <v>95</v>
      </c>
      <c r="C375" s="7">
        <f t="shared" si="69"/>
        <v>395868</v>
      </c>
      <c r="D375" s="11">
        <f t="shared" si="71"/>
        <v>395868</v>
      </c>
      <c r="E375" s="150">
        <v>0</v>
      </c>
      <c r="F375" s="151">
        <v>0</v>
      </c>
      <c r="G375" s="12" t="e">
        <f t="shared" si="70"/>
        <v>#DIV/0!</v>
      </c>
      <c r="H375" s="12">
        <v>7.6</v>
      </c>
      <c r="I375" s="7"/>
      <c r="J375" s="7"/>
      <c r="K375" s="7"/>
      <c r="L375" s="85"/>
    </row>
    <row r="376" spans="1:12" ht="15.75" thickBot="1">
      <c r="A376" s="214"/>
      <c r="B376" s="87" t="s">
        <v>96</v>
      </c>
      <c r="C376" s="88"/>
      <c r="D376" s="89"/>
      <c r="E376" s="89">
        <f>SUM(E364:E375)</f>
        <v>37108</v>
      </c>
      <c r="F376" s="89">
        <f>SUM(F364:F375)</f>
        <v>3358.6200000000003</v>
      </c>
      <c r="G376" s="90">
        <f>F376/E376*100</f>
        <v>9.0509324134957438</v>
      </c>
      <c r="H376" s="91">
        <v>7.6</v>
      </c>
      <c r="I376" s="88">
        <f>SUM(I364:I375)</f>
        <v>60103</v>
      </c>
      <c r="J376" s="88">
        <f>SUM(J364:J375)</f>
        <v>54269</v>
      </c>
      <c r="K376" s="88">
        <f t="shared" ref="K376" si="72">I376+J376</f>
        <v>114372</v>
      </c>
      <c r="L376" s="92">
        <f>SUM(L364:L375)</f>
        <v>0</v>
      </c>
    </row>
    <row r="377" spans="1:12" ht="15.75" thickBot="1"/>
    <row r="378" spans="1:12" ht="18.75">
      <c r="A378" s="210" t="s">
        <v>24</v>
      </c>
      <c r="B378" s="65" t="s">
        <v>0</v>
      </c>
      <c r="C378" s="66" t="s">
        <v>24</v>
      </c>
      <c r="D378" s="67"/>
      <c r="E378" s="67"/>
      <c r="F378" s="67"/>
      <c r="G378" s="131" t="s">
        <v>142</v>
      </c>
      <c r="H378" s="67"/>
      <c r="I378" s="67"/>
      <c r="J378" s="67"/>
      <c r="K378" s="67"/>
      <c r="L378" s="68"/>
    </row>
    <row r="379" spans="1:12">
      <c r="A379" s="213"/>
      <c r="B379" s="20" t="s">
        <v>79</v>
      </c>
      <c r="C379" s="23" t="s">
        <v>3</v>
      </c>
      <c r="D379" s="22"/>
      <c r="E379" s="22"/>
      <c r="F379" s="22"/>
      <c r="G379" s="22"/>
      <c r="H379" s="22"/>
      <c r="I379" s="22"/>
      <c r="J379" s="22"/>
      <c r="K379" s="22"/>
      <c r="L379" s="69"/>
    </row>
    <row r="380" spans="1:12">
      <c r="A380" s="213"/>
      <c r="B380" s="20" t="s">
        <v>80</v>
      </c>
      <c r="C380" s="23" t="s">
        <v>83</v>
      </c>
      <c r="D380" s="22"/>
      <c r="E380" s="22"/>
      <c r="F380" s="22"/>
      <c r="G380" s="22"/>
      <c r="H380" s="22"/>
      <c r="I380" s="22"/>
      <c r="J380" s="22"/>
      <c r="K380" s="22"/>
      <c r="L380" s="69"/>
    </row>
    <row r="381" spans="1:12">
      <c r="A381" s="213"/>
      <c r="B381" s="20" t="s">
        <v>1</v>
      </c>
      <c r="C381" s="26">
        <v>9405</v>
      </c>
      <c r="D381" s="22"/>
      <c r="E381" s="22"/>
      <c r="F381" s="22"/>
      <c r="G381" s="22"/>
      <c r="H381" s="22"/>
      <c r="I381" s="22"/>
      <c r="J381" s="22"/>
      <c r="K381" s="22"/>
      <c r="L381" s="69"/>
    </row>
    <row r="382" spans="1:12">
      <c r="A382" s="213"/>
      <c r="B382" s="20" t="s">
        <v>81</v>
      </c>
      <c r="C382" s="29" t="s">
        <v>15</v>
      </c>
      <c r="D382" s="22"/>
      <c r="E382" s="22"/>
      <c r="F382" s="22"/>
      <c r="G382" s="22"/>
      <c r="H382" s="22"/>
      <c r="I382" s="22"/>
      <c r="J382" s="22"/>
      <c r="K382" s="22"/>
      <c r="L382" s="69"/>
    </row>
    <row r="383" spans="1:12">
      <c r="A383" s="213"/>
      <c r="B383" s="20" t="s">
        <v>82</v>
      </c>
      <c r="C383" s="26">
        <v>2015</v>
      </c>
      <c r="D383" s="22"/>
      <c r="E383" s="22"/>
      <c r="F383" s="22"/>
      <c r="G383" s="22"/>
      <c r="H383" s="22"/>
      <c r="I383" s="22"/>
      <c r="J383" s="22"/>
      <c r="K383" s="22"/>
      <c r="L383" s="69"/>
    </row>
    <row r="384" spans="1:12">
      <c r="A384" s="213"/>
      <c r="B384" s="18"/>
      <c r="C384" s="24"/>
      <c r="D384" s="24"/>
      <c r="E384" s="24"/>
      <c r="F384" s="24"/>
      <c r="G384" s="24"/>
      <c r="H384" s="24"/>
      <c r="I384" s="24"/>
      <c r="J384" s="24"/>
      <c r="K384" s="24"/>
      <c r="L384" s="70"/>
    </row>
    <row r="385" spans="1:12" ht="75">
      <c r="A385" s="213"/>
      <c r="B385" s="27"/>
      <c r="C385" s="28" t="s">
        <v>97</v>
      </c>
      <c r="D385" s="28" t="s">
        <v>98</v>
      </c>
      <c r="E385" s="28" t="s">
        <v>100</v>
      </c>
      <c r="F385" s="28" t="s">
        <v>101</v>
      </c>
      <c r="G385" s="28" t="s">
        <v>104</v>
      </c>
      <c r="H385" s="28" t="s">
        <v>102</v>
      </c>
      <c r="I385" s="28" t="s">
        <v>99</v>
      </c>
      <c r="J385" s="28" t="s">
        <v>105</v>
      </c>
      <c r="K385" s="28" t="s">
        <v>106</v>
      </c>
      <c r="L385" s="71" t="s">
        <v>103</v>
      </c>
    </row>
    <row r="386" spans="1:12">
      <c r="A386" s="213"/>
      <c r="B386" s="4" t="s">
        <v>84</v>
      </c>
      <c r="C386" s="7">
        <v>386175</v>
      </c>
      <c r="D386" s="11">
        <f t="shared" ref="D386:D388" si="73">C386+E386</f>
        <v>388741</v>
      </c>
      <c r="E386" s="150">
        <v>2566</v>
      </c>
      <c r="F386" s="151">
        <v>250.01</v>
      </c>
      <c r="G386" s="12">
        <f>F386/E386*100</f>
        <v>9.7431800467653922</v>
      </c>
      <c r="H386" s="12">
        <v>7.6</v>
      </c>
      <c r="I386" s="7"/>
      <c r="J386" s="7"/>
      <c r="K386" s="7"/>
      <c r="L386" s="85"/>
    </row>
    <row r="387" spans="1:12">
      <c r="A387" s="213"/>
      <c r="B387" s="4" t="s">
        <v>85</v>
      </c>
      <c r="C387" s="7">
        <f t="shared" ref="C387:C397" si="74">D386</f>
        <v>388741</v>
      </c>
      <c r="D387" s="11">
        <f t="shared" si="73"/>
        <v>391685</v>
      </c>
      <c r="E387" s="150">
        <v>2944</v>
      </c>
      <c r="F387" s="151">
        <v>293.02999999999997</v>
      </c>
      <c r="G387" s="12">
        <f t="shared" ref="G387:G397" si="75">F387/E387*100</f>
        <v>9.953464673913043</v>
      </c>
      <c r="H387" s="12">
        <v>7.6</v>
      </c>
      <c r="I387" s="7"/>
      <c r="J387" s="141"/>
      <c r="K387" s="7"/>
      <c r="L387" s="85"/>
    </row>
    <row r="388" spans="1:12">
      <c r="A388" s="213"/>
      <c r="B388" s="4" t="s">
        <v>86</v>
      </c>
      <c r="C388" s="7">
        <f t="shared" si="74"/>
        <v>391685</v>
      </c>
      <c r="D388" s="11">
        <f t="shared" si="73"/>
        <v>395423</v>
      </c>
      <c r="E388" s="150">
        <v>3738</v>
      </c>
      <c r="F388" s="151">
        <v>352</v>
      </c>
      <c r="G388" s="12">
        <f t="shared" si="75"/>
        <v>9.4168004280363835</v>
      </c>
      <c r="H388" s="12">
        <v>7.6</v>
      </c>
      <c r="I388" s="7"/>
      <c r="J388" s="7"/>
      <c r="K388" s="7"/>
      <c r="L388" s="85"/>
    </row>
    <row r="389" spans="1:12">
      <c r="A389" s="213"/>
      <c r="B389" s="4" t="s">
        <v>87</v>
      </c>
      <c r="C389" s="7">
        <f t="shared" si="74"/>
        <v>395423</v>
      </c>
      <c r="D389" s="11">
        <f t="shared" ref="D389:D397" si="76">C389+E389</f>
        <v>400360</v>
      </c>
      <c r="E389" s="150">
        <v>4937</v>
      </c>
      <c r="F389" s="151">
        <v>441.03</v>
      </c>
      <c r="G389" s="12">
        <f t="shared" si="75"/>
        <v>8.9331577881304423</v>
      </c>
      <c r="H389" s="12">
        <v>7.6</v>
      </c>
      <c r="I389" s="7"/>
      <c r="J389" s="7"/>
      <c r="K389" s="7"/>
      <c r="L389" s="85"/>
    </row>
    <row r="390" spans="1:12">
      <c r="A390" s="213"/>
      <c r="B390" s="4" t="s">
        <v>88</v>
      </c>
      <c r="C390" s="7">
        <f t="shared" si="74"/>
        <v>400360</v>
      </c>
      <c r="D390" s="11">
        <f t="shared" si="76"/>
        <v>404592</v>
      </c>
      <c r="E390" s="150">
        <v>4232</v>
      </c>
      <c r="F390" s="151">
        <v>383.01</v>
      </c>
      <c r="G390" s="12">
        <f t="shared" si="75"/>
        <v>9.0503308128544422</v>
      </c>
      <c r="H390" s="12">
        <v>7.6</v>
      </c>
      <c r="I390" s="15">
        <v>34875</v>
      </c>
      <c r="J390" s="15"/>
      <c r="K390" s="15"/>
      <c r="L390" s="86"/>
    </row>
    <row r="391" spans="1:12">
      <c r="A391" s="213"/>
      <c r="B391" s="4" t="s">
        <v>89</v>
      </c>
      <c r="C391" s="7">
        <f t="shared" si="74"/>
        <v>404592</v>
      </c>
      <c r="D391" s="11">
        <f t="shared" si="76"/>
        <v>408178</v>
      </c>
      <c r="E391" s="150">
        <v>3586</v>
      </c>
      <c r="F391" s="151">
        <v>354.51</v>
      </c>
      <c r="G391" s="12">
        <f t="shared" si="75"/>
        <v>9.8859453430005573</v>
      </c>
      <c r="H391" s="12">
        <v>7.6</v>
      </c>
      <c r="I391" s="15"/>
      <c r="J391" s="15"/>
      <c r="K391" s="15"/>
      <c r="L391" s="86"/>
    </row>
    <row r="392" spans="1:12">
      <c r="A392" s="213"/>
      <c r="B392" s="4" t="s">
        <v>90</v>
      </c>
      <c r="C392" s="7">
        <f t="shared" si="74"/>
        <v>408178</v>
      </c>
      <c r="D392" s="11">
        <f t="shared" si="76"/>
        <v>412962</v>
      </c>
      <c r="E392" s="150">
        <v>4784</v>
      </c>
      <c r="F392" s="151">
        <v>512</v>
      </c>
      <c r="G392" s="12">
        <f t="shared" si="75"/>
        <v>10.702341137123746</v>
      </c>
      <c r="H392" s="12">
        <v>7.6</v>
      </c>
      <c r="I392" s="15"/>
      <c r="J392" s="15"/>
      <c r="K392" s="15"/>
      <c r="L392" s="86"/>
    </row>
    <row r="393" spans="1:12">
      <c r="A393" s="213"/>
      <c r="B393" s="4" t="s">
        <v>91</v>
      </c>
      <c r="C393" s="7">
        <f t="shared" si="74"/>
        <v>412962</v>
      </c>
      <c r="D393" s="11">
        <f t="shared" si="76"/>
        <v>419605</v>
      </c>
      <c r="E393" s="150">
        <v>6643</v>
      </c>
      <c r="F393" s="151">
        <v>641.67999999999995</v>
      </c>
      <c r="G393" s="12">
        <f t="shared" si="75"/>
        <v>9.6594911937377681</v>
      </c>
      <c r="H393" s="12">
        <v>7.6</v>
      </c>
      <c r="I393" s="15"/>
      <c r="J393" s="15"/>
      <c r="K393" s="15"/>
      <c r="L393" s="86"/>
    </row>
    <row r="394" spans="1:12">
      <c r="A394" s="213"/>
      <c r="B394" s="4" t="s">
        <v>92</v>
      </c>
      <c r="C394" s="7">
        <f t="shared" si="74"/>
        <v>419605</v>
      </c>
      <c r="D394" s="11">
        <f t="shared" si="76"/>
        <v>423370</v>
      </c>
      <c r="E394" s="150">
        <v>3765</v>
      </c>
      <c r="F394" s="151">
        <v>385</v>
      </c>
      <c r="G394" s="12">
        <f t="shared" si="75"/>
        <v>10.225763612217795</v>
      </c>
      <c r="H394" s="12">
        <v>7.6</v>
      </c>
      <c r="I394" s="15"/>
      <c r="J394" s="15"/>
      <c r="K394" s="15"/>
      <c r="L394" s="86"/>
    </row>
    <row r="395" spans="1:12">
      <c r="A395" s="213"/>
      <c r="B395" s="4" t="s">
        <v>93</v>
      </c>
      <c r="C395" s="7">
        <f t="shared" si="74"/>
        <v>423370</v>
      </c>
      <c r="D395" s="11">
        <f t="shared" si="76"/>
        <v>427967</v>
      </c>
      <c r="E395" s="150">
        <v>4597</v>
      </c>
      <c r="F395" s="151">
        <v>421.04</v>
      </c>
      <c r="G395" s="12">
        <f t="shared" si="75"/>
        <v>9.1590167500543842</v>
      </c>
      <c r="H395" s="12">
        <v>7.6</v>
      </c>
      <c r="I395" s="15">
        <v>32699</v>
      </c>
      <c r="J395" s="15"/>
      <c r="K395" s="15"/>
      <c r="L395" s="86"/>
    </row>
    <row r="396" spans="1:12">
      <c r="A396" s="213"/>
      <c r="B396" s="4" t="s">
        <v>94</v>
      </c>
      <c r="C396" s="7">
        <f t="shared" si="74"/>
        <v>427967</v>
      </c>
      <c r="D396" s="11">
        <f t="shared" si="76"/>
        <v>429885</v>
      </c>
      <c r="E396" s="150">
        <v>1918</v>
      </c>
      <c r="F396" s="151">
        <v>238</v>
      </c>
      <c r="G396" s="12">
        <f t="shared" si="75"/>
        <v>12.408759124087592</v>
      </c>
      <c r="H396" s="12">
        <v>7.6</v>
      </c>
      <c r="I396" s="7">
        <v>33129</v>
      </c>
      <c r="J396" s="7"/>
      <c r="K396" s="7"/>
      <c r="L396" s="85"/>
    </row>
    <row r="397" spans="1:12">
      <c r="A397" s="213"/>
      <c r="B397" s="4" t="s">
        <v>95</v>
      </c>
      <c r="C397" s="7">
        <f t="shared" si="74"/>
        <v>429885</v>
      </c>
      <c r="D397" s="11">
        <f t="shared" si="76"/>
        <v>429885</v>
      </c>
      <c r="E397" s="150">
        <v>0</v>
      </c>
      <c r="F397" s="151">
        <v>0</v>
      </c>
      <c r="G397" s="12" t="e">
        <f t="shared" si="75"/>
        <v>#DIV/0!</v>
      </c>
      <c r="H397" s="12">
        <v>7.6</v>
      </c>
      <c r="I397" s="7"/>
      <c r="J397" s="7"/>
      <c r="K397" s="7"/>
      <c r="L397" s="85"/>
    </row>
    <row r="398" spans="1:12" ht="15.75" thickBot="1">
      <c r="A398" s="214"/>
      <c r="B398" s="87" t="s">
        <v>96</v>
      </c>
      <c r="C398" s="88"/>
      <c r="D398" s="89"/>
      <c r="E398" s="89">
        <f>SUM(E386:E397)</f>
        <v>43710</v>
      </c>
      <c r="F398" s="89">
        <f>SUM(F386:F397)</f>
        <v>4271.3099999999995</v>
      </c>
      <c r="G398" s="90">
        <f>F398/E398*100</f>
        <v>9.771928620452984</v>
      </c>
      <c r="H398" s="91">
        <v>7.6</v>
      </c>
      <c r="I398" s="88">
        <f>SUM(I386:I397)</f>
        <v>100703</v>
      </c>
      <c r="J398" s="88">
        <f>SUM(J386:J397)</f>
        <v>0</v>
      </c>
      <c r="K398" s="88">
        <f t="shared" ref="K398" si="77">I398+J398</f>
        <v>100703</v>
      </c>
      <c r="L398" s="92">
        <f>SUM(L386:L397)</f>
        <v>0</v>
      </c>
    </row>
    <row r="399" spans="1:12" ht="15.75" thickBot="1"/>
    <row r="400" spans="1:12" ht="18.75">
      <c r="A400" s="210" t="s">
        <v>25</v>
      </c>
      <c r="B400" s="65" t="s">
        <v>0</v>
      </c>
      <c r="C400" s="66" t="s">
        <v>25</v>
      </c>
      <c r="D400" s="67"/>
      <c r="E400" s="67"/>
      <c r="F400" s="67"/>
      <c r="G400" s="131" t="s">
        <v>142</v>
      </c>
      <c r="H400" s="67"/>
      <c r="I400" s="67"/>
      <c r="J400" s="67"/>
      <c r="K400" s="67"/>
      <c r="L400" s="68"/>
    </row>
    <row r="401" spans="1:13">
      <c r="A401" s="213"/>
      <c r="B401" s="20" t="s">
        <v>79</v>
      </c>
      <c r="C401" s="23" t="s">
        <v>3</v>
      </c>
      <c r="D401" s="22"/>
      <c r="E401" s="22"/>
      <c r="F401" s="22"/>
      <c r="G401" s="22"/>
      <c r="H401" s="22"/>
      <c r="I401" s="22"/>
      <c r="J401" s="22"/>
      <c r="K401" s="22"/>
      <c r="L401" s="69"/>
    </row>
    <row r="402" spans="1:13">
      <c r="A402" s="213"/>
      <c r="B402" s="20" t="s">
        <v>80</v>
      </c>
      <c r="C402" s="23" t="s">
        <v>83</v>
      </c>
      <c r="D402" s="22"/>
      <c r="E402" s="22"/>
      <c r="F402" s="22"/>
      <c r="G402" s="22"/>
      <c r="H402" s="22"/>
      <c r="I402" s="22"/>
      <c r="J402" s="22"/>
      <c r="K402" s="22"/>
      <c r="L402" s="69"/>
    </row>
    <row r="403" spans="1:13">
      <c r="A403" s="213"/>
      <c r="B403" s="20" t="s">
        <v>1</v>
      </c>
      <c r="C403" s="26">
        <v>9405</v>
      </c>
      <c r="D403" s="22"/>
      <c r="E403" s="22"/>
      <c r="F403" s="22"/>
      <c r="G403" s="22"/>
      <c r="H403" s="22"/>
      <c r="I403" s="22"/>
      <c r="J403" s="22"/>
      <c r="K403" s="22"/>
      <c r="L403" s="69"/>
    </row>
    <row r="404" spans="1:13">
      <c r="A404" s="213"/>
      <c r="B404" s="20" t="s">
        <v>81</v>
      </c>
      <c r="C404" s="29" t="s">
        <v>15</v>
      </c>
      <c r="D404" s="22"/>
      <c r="E404" s="22"/>
      <c r="F404" s="22"/>
      <c r="G404" s="22"/>
      <c r="H404" s="22"/>
      <c r="I404" s="22"/>
      <c r="J404" s="22"/>
      <c r="K404" s="22"/>
      <c r="L404" s="69"/>
    </row>
    <row r="405" spans="1:13">
      <c r="A405" s="213"/>
      <c r="B405" s="20" t="s">
        <v>82</v>
      </c>
      <c r="C405" s="26">
        <v>2015</v>
      </c>
      <c r="D405" s="22"/>
      <c r="E405" s="22"/>
      <c r="F405" s="22"/>
      <c r="G405" s="22"/>
      <c r="H405" s="22"/>
      <c r="I405" s="22"/>
      <c r="J405" s="22"/>
      <c r="K405" s="22"/>
      <c r="L405" s="69"/>
    </row>
    <row r="406" spans="1:13">
      <c r="A406" s="213"/>
      <c r="B406" s="18"/>
      <c r="C406" s="24"/>
      <c r="D406" s="24"/>
      <c r="E406" s="24"/>
      <c r="F406" s="24"/>
      <c r="G406" s="24"/>
      <c r="H406" s="24"/>
      <c r="I406" s="24"/>
      <c r="J406" s="24"/>
      <c r="K406" s="24"/>
      <c r="L406" s="70"/>
    </row>
    <row r="407" spans="1:13" ht="75">
      <c r="A407" s="213"/>
      <c r="B407" s="27"/>
      <c r="C407" s="28" t="s">
        <v>97</v>
      </c>
      <c r="D407" s="28" t="s">
        <v>98</v>
      </c>
      <c r="E407" s="28" t="s">
        <v>100</v>
      </c>
      <c r="F407" s="28" t="s">
        <v>101</v>
      </c>
      <c r="G407" s="28" t="s">
        <v>104</v>
      </c>
      <c r="H407" s="28" t="s">
        <v>102</v>
      </c>
      <c r="I407" s="28" t="s">
        <v>99</v>
      </c>
      <c r="J407" s="28" t="s">
        <v>105</v>
      </c>
      <c r="K407" s="28" t="s">
        <v>106</v>
      </c>
      <c r="L407" s="71" t="s">
        <v>103</v>
      </c>
    </row>
    <row r="408" spans="1:13">
      <c r="A408" s="213"/>
      <c r="B408" s="4" t="s">
        <v>84</v>
      </c>
      <c r="C408" s="7">
        <v>413610</v>
      </c>
      <c r="D408" s="11">
        <f t="shared" ref="D408:D410" si="78">C408+E408</f>
        <v>416640</v>
      </c>
      <c r="E408" s="150">
        <v>3030</v>
      </c>
      <c r="F408" s="151">
        <v>258</v>
      </c>
      <c r="G408" s="12">
        <f>F408/E408*100</f>
        <v>8.5148514851485153</v>
      </c>
      <c r="H408" s="12">
        <v>7.6</v>
      </c>
      <c r="I408" s="7"/>
      <c r="J408" s="7">
        <v>27114</v>
      </c>
      <c r="K408" s="7"/>
      <c r="L408" s="85"/>
      <c r="M408" s="55"/>
    </row>
    <row r="409" spans="1:13">
      <c r="A409" s="213"/>
      <c r="B409" s="4" t="s">
        <v>85</v>
      </c>
      <c r="C409" s="7">
        <f t="shared" ref="C409:C419" si="79">D408</f>
        <v>416640</v>
      </c>
      <c r="D409" s="11">
        <f t="shared" si="78"/>
        <v>422150</v>
      </c>
      <c r="E409" s="150">
        <v>5510</v>
      </c>
      <c r="F409" s="151">
        <v>463</v>
      </c>
      <c r="G409" s="12">
        <f t="shared" ref="G409:G419" si="80">F409/E409*100</f>
        <v>8.4029038112522692</v>
      </c>
      <c r="H409" s="12">
        <v>7.6</v>
      </c>
      <c r="I409" s="7"/>
      <c r="J409" s="7"/>
      <c r="K409" s="7"/>
      <c r="L409" s="85"/>
    </row>
    <row r="410" spans="1:13">
      <c r="A410" s="213"/>
      <c r="B410" s="4" t="s">
        <v>86</v>
      </c>
      <c r="C410" s="7">
        <f t="shared" si="79"/>
        <v>422150</v>
      </c>
      <c r="D410" s="11">
        <f t="shared" si="78"/>
        <v>426140</v>
      </c>
      <c r="E410" s="150">
        <v>3990</v>
      </c>
      <c r="F410" s="151">
        <v>322</v>
      </c>
      <c r="G410" s="12">
        <f t="shared" si="80"/>
        <v>8.0701754385964914</v>
      </c>
      <c r="H410" s="12">
        <v>7.6</v>
      </c>
      <c r="I410" s="7">
        <v>3009</v>
      </c>
      <c r="J410" s="141">
        <v>17491</v>
      </c>
      <c r="K410" s="7"/>
      <c r="L410" s="85"/>
    </row>
    <row r="411" spans="1:13">
      <c r="A411" s="213"/>
      <c r="B411" s="4" t="s">
        <v>87</v>
      </c>
      <c r="C411" s="7">
        <f t="shared" si="79"/>
        <v>426140</v>
      </c>
      <c r="D411" s="11">
        <f t="shared" ref="D411:D419" si="81">C411+E411</f>
        <v>430820</v>
      </c>
      <c r="E411" s="150">
        <v>4680</v>
      </c>
      <c r="F411" s="151">
        <v>373</v>
      </c>
      <c r="G411" s="12">
        <f t="shared" si="80"/>
        <v>7.9700854700854693</v>
      </c>
      <c r="H411" s="12">
        <v>7.6</v>
      </c>
      <c r="I411" s="7"/>
      <c r="J411" s="7"/>
      <c r="K411" s="7"/>
      <c r="L411" s="85"/>
    </row>
    <row r="412" spans="1:13">
      <c r="A412" s="213"/>
      <c r="B412" s="4" t="s">
        <v>88</v>
      </c>
      <c r="C412" s="7">
        <f t="shared" si="79"/>
        <v>430820</v>
      </c>
      <c r="D412" s="11">
        <f t="shared" si="81"/>
        <v>435300</v>
      </c>
      <c r="E412" s="150">
        <v>4480</v>
      </c>
      <c r="F412" s="151">
        <v>356</v>
      </c>
      <c r="G412" s="12">
        <f t="shared" si="80"/>
        <v>7.9464285714285712</v>
      </c>
      <c r="H412" s="12">
        <v>7.6</v>
      </c>
      <c r="I412" s="15"/>
      <c r="J412" s="7"/>
      <c r="K412" s="15"/>
      <c r="L412" s="86"/>
    </row>
    <row r="413" spans="1:13">
      <c r="A413" s="213"/>
      <c r="B413" s="4" t="s">
        <v>89</v>
      </c>
      <c r="C413" s="7">
        <f t="shared" si="79"/>
        <v>435300</v>
      </c>
      <c r="D413" s="11">
        <f t="shared" si="81"/>
        <v>441410</v>
      </c>
      <c r="E413" s="150">
        <v>6110</v>
      </c>
      <c r="F413" s="151">
        <v>482.72</v>
      </c>
      <c r="G413" s="12">
        <f t="shared" si="80"/>
        <v>7.9004909983633391</v>
      </c>
      <c r="H413" s="12">
        <v>7.6</v>
      </c>
      <c r="I413" s="15">
        <v>27927</v>
      </c>
      <c r="J413" s="15"/>
      <c r="K413" s="15"/>
      <c r="L413" s="86"/>
    </row>
    <row r="414" spans="1:13">
      <c r="A414" s="213"/>
      <c r="B414" s="4" t="s">
        <v>90</v>
      </c>
      <c r="C414" s="7">
        <f t="shared" si="79"/>
        <v>441410</v>
      </c>
      <c r="D414" s="11">
        <f t="shared" si="81"/>
        <v>445370</v>
      </c>
      <c r="E414" s="150">
        <v>3960</v>
      </c>
      <c r="F414" s="151">
        <v>341.03</v>
      </c>
      <c r="G414" s="12">
        <f t="shared" si="80"/>
        <v>8.6118686868686858</v>
      </c>
      <c r="H414" s="12">
        <v>7.6</v>
      </c>
      <c r="I414" s="15"/>
      <c r="J414" s="15"/>
      <c r="K414" s="15"/>
      <c r="L414" s="86"/>
    </row>
    <row r="415" spans="1:13">
      <c r="A415" s="213"/>
      <c r="B415" s="4" t="s">
        <v>91</v>
      </c>
      <c r="C415" s="7">
        <f t="shared" si="79"/>
        <v>445370</v>
      </c>
      <c r="D415" s="11">
        <f t="shared" si="81"/>
        <v>449650</v>
      </c>
      <c r="E415" s="150">
        <v>4280</v>
      </c>
      <c r="F415" s="151">
        <v>364</v>
      </c>
      <c r="G415" s="12">
        <f t="shared" si="80"/>
        <v>8.5046728971962615</v>
      </c>
      <c r="H415" s="12">
        <v>7.6</v>
      </c>
      <c r="I415" s="15"/>
      <c r="J415" s="15"/>
      <c r="K415" s="15"/>
      <c r="L415" s="86"/>
    </row>
    <row r="416" spans="1:13">
      <c r="A416" s="213"/>
      <c r="B416" s="4" t="s">
        <v>92</v>
      </c>
      <c r="C416" s="7">
        <f t="shared" si="79"/>
        <v>449650</v>
      </c>
      <c r="D416" s="11">
        <f t="shared" si="81"/>
        <v>456293</v>
      </c>
      <c r="E416" s="150">
        <v>6643</v>
      </c>
      <c r="F416" s="151">
        <v>641.67999999999995</v>
      </c>
      <c r="G416" s="12">
        <f t="shared" si="80"/>
        <v>9.6594911937377681</v>
      </c>
      <c r="H416" s="12">
        <v>7.6</v>
      </c>
      <c r="I416" s="15"/>
      <c r="J416" s="15"/>
      <c r="K416" s="15"/>
      <c r="L416" s="86"/>
    </row>
    <row r="417" spans="1:13">
      <c r="A417" s="213"/>
      <c r="B417" s="4" t="s">
        <v>93</v>
      </c>
      <c r="C417" s="7">
        <f t="shared" si="79"/>
        <v>456293</v>
      </c>
      <c r="D417" s="11">
        <f t="shared" si="81"/>
        <v>461513</v>
      </c>
      <c r="E417" s="150">
        <v>5220</v>
      </c>
      <c r="F417" s="151">
        <v>436</v>
      </c>
      <c r="G417" s="12">
        <f t="shared" si="80"/>
        <v>8.3524904214559381</v>
      </c>
      <c r="H417" s="12">
        <v>7.6</v>
      </c>
      <c r="I417" s="15"/>
      <c r="J417" s="15"/>
      <c r="K417" s="15"/>
      <c r="L417" s="86"/>
    </row>
    <row r="418" spans="1:13">
      <c r="A418" s="213"/>
      <c r="B418" s="4" t="s">
        <v>94</v>
      </c>
      <c r="C418" s="7">
        <f t="shared" si="79"/>
        <v>461513</v>
      </c>
      <c r="D418" s="11">
        <f t="shared" si="81"/>
        <v>463758</v>
      </c>
      <c r="E418" s="150">
        <v>2245</v>
      </c>
      <c r="F418" s="151">
        <v>183.02</v>
      </c>
      <c r="G418" s="12">
        <f t="shared" si="80"/>
        <v>8.1523385300668156</v>
      </c>
      <c r="H418" s="12">
        <v>7.6</v>
      </c>
      <c r="I418" s="7"/>
      <c r="J418" s="7">
        <v>58211</v>
      </c>
      <c r="K418" s="7"/>
      <c r="L418" s="85"/>
    </row>
    <row r="419" spans="1:13">
      <c r="A419" s="213"/>
      <c r="B419" s="4" t="s">
        <v>95</v>
      </c>
      <c r="C419" s="7">
        <f t="shared" si="79"/>
        <v>463758</v>
      </c>
      <c r="D419" s="11">
        <f t="shared" si="81"/>
        <v>463758</v>
      </c>
      <c r="E419" s="150">
        <v>0</v>
      </c>
      <c r="F419" s="151">
        <v>0</v>
      </c>
      <c r="G419" s="12" t="e">
        <f t="shared" si="80"/>
        <v>#DIV/0!</v>
      </c>
      <c r="H419" s="12">
        <v>7.6</v>
      </c>
      <c r="I419" s="7"/>
      <c r="J419" s="7">
        <v>24093</v>
      </c>
      <c r="K419" s="7"/>
      <c r="L419" s="85"/>
    </row>
    <row r="420" spans="1:13" ht="15.75" thickBot="1">
      <c r="A420" s="214"/>
      <c r="B420" s="87" t="s">
        <v>96</v>
      </c>
      <c r="C420" s="88"/>
      <c r="D420" s="89"/>
      <c r="E420" s="89">
        <f>SUM(E408:E419)</f>
        <v>50148</v>
      </c>
      <c r="F420" s="89">
        <f>SUM(F408:F419)</f>
        <v>4220.45</v>
      </c>
      <c r="G420" s="90">
        <f>F420/E420*100</f>
        <v>8.4159886735263623</v>
      </c>
      <c r="H420" s="91">
        <v>7.6</v>
      </c>
      <c r="I420" s="88">
        <f>SUM(I408:I419)</f>
        <v>30936</v>
      </c>
      <c r="J420" s="88">
        <f>SUM(J408:J419)</f>
        <v>126909</v>
      </c>
      <c r="K420" s="88">
        <f t="shared" ref="K420" si="82">I420+J420</f>
        <v>157845</v>
      </c>
      <c r="L420" s="92">
        <f>SUM(L408:L419)</f>
        <v>0</v>
      </c>
    </row>
    <row r="421" spans="1:13" ht="15.75" thickBot="1"/>
    <row r="422" spans="1:13" ht="18.75">
      <c r="A422" s="210" t="s">
        <v>26</v>
      </c>
      <c r="B422" s="65" t="s">
        <v>0</v>
      </c>
      <c r="C422" s="66" t="s">
        <v>26</v>
      </c>
      <c r="D422" s="67"/>
      <c r="E422" s="67"/>
      <c r="F422" s="67"/>
      <c r="G422" s="131" t="s">
        <v>142</v>
      </c>
      <c r="H422" s="67"/>
      <c r="I422" s="67"/>
      <c r="J422" s="67"/>
      <c r="K422" s="67"/>
      <c r="L422" s="68"/>
    </row>
    <row r="423" spans="1:13">
      <c r="A423" s="213"/>
      <c r="B423" s="20" t="s">
        <v>79</v>
      </c>
      <c r="C423" s="23" t="s">
        <v>3</v>
      </c>
      <c r="D423" s="22"/>
      <c r="E423" s="22"/>
      <c r="F423" s="22"/>
      <c r="G423" s="22"/>
      <c r="H423" s="22"/>
      <c r="I423" s="22"/>
      <c r="J423" s="22"/>
      <c r="K423" s="22"/>
      <c r="L423" s="69"/>
    </row>
    <row r="424" spans="1:13">
      <c r="A424" s="213"/>
      <c r="B424" s="20" t="s">
        <v>80</v>
      </c>
      <c r="C424" s="23" t="s">
        <v>83</v>
      </c>
      <c r="D424" s="22"/>
      <c r="E424" s="22"/>
      <c r="F424" s="22"/>
      <c r="G424" s="22"/>
      <c r="H424" s="22"/>
      <c r="I424" s="22"/>
      <c r="J424" s="22"/>
      <c r="K424" s="22"/>
      <c r="L424" s="69"/>
    </row>
    <row r="425" spans="1:13">
      <c r="A425" s="213"/>
      <c r="B425" s="20" t="s">
        <v>1</v>
      </c>
      <c r="C425" s="26">
        <v>9405</v>
      </c>
      <c r="D425" s="22"/>
      <c r="E425" s="22"/>
      <c r="F425" s="22"/>
      <c r="G425" s="22"/>
      <c r="H425" s="22"/>
      <c r="I425" s="22"/>
      <c r="J425" s="22"/>
      <c r="K425" s="22"/>
      <c r="L425" s="69"/>
    </row>
    <row r="426" spans="1:13">
      <c r="A426" s="213"/>
      <c r="B426" s="20" t="s">
        <v>81</v>
      </c>
      <c r="C426" s="29" t="s">
        <v>15</v>
      </c>
      <c r="D426" s="22"/>
      <c r="E426" s="22"/>
      <c r="F426" s="22"/>
      <c r="G426" s="22"/>
      <c r="H426" s="22"/>
      <c r="I426" s="22"/>
      <c r="J426" s="22"/>
      <c r="K426" s="22"/>
      <c r="L426" s="69"/>
    </row>
    <row r="427" spans="1:13">
      <c r="A427" s="213"/>
      <c r="B427" s="20" t="s">
        <v>82</v>
      </c>
      <c r="C427" s="26">
        <v>2016</v>
      </c>
      <c r="D427" s="22"/>
      <c r="E427" s="22"/>
      <c r="F427" s="22"/>
      <c r="G427" s="22"/>
      <c r="H427" s="22"/>
      <c r="I427" s="22"/>
      <c r="J427" s="22"/>
      <c r="K427" s="22"/>
      <c r="L427" s="69"/>
    </row>
    <row r="428" spans="1:13">
      <c r="A428" s="213"/>
      <c r="B428" s="18"/>
      <c r="C428" s="24"/>
      <c r="D428" s="24"/>
      <c r="E428" s="24"/>
      <c r="F428" s="24"/>
      <c r="G428" s="24"/>
      <c r="H428" s="24"/>
      <c r="I428" s="24"/>
      <c r="J428" s="24"/>
      <c r="K428" s="24"/>
      <c r="L428" s="70"/>
    </row>
    <row r="429" spans="1:13" ht="75">
      <c r="A429" s="213"/>
      <c r="B429" s="27"/>
      <c r="C429" s="28" t="s">
        <v>97</v>
      </c>
      <c r="D429" s="28" t="s">
        <v>98</v>
      </c>
      <c r="E429" s="28" t="s">
        <v>100</v>
      </c>
      <c r="F429" s="28" t="s">
        <v>101</v>
      </c>
      <c r="G429" s="28" t="s">
        <v>104</v>
      </c>
      <c r="H429" s="28" t="s">
        <v>102</v>
      </c>
      <c r="I429" s="28" t="s">
        <v>99</v>
      </c>
      <c r="J429" s="28" t="s">
        <v>105</v>
      </c>
      <c r="K429" s="28" t="s">
        <v>106</v>
      </c>
      <c r="L429" s="71" t="s">
        <v>103</v>
      </c>
    </row>
    <row r="430" spans="1:13">
      <c r="A430" s="213"/>
      <c r="B430" s="4" t="s">
        <v>84</v>
      </c>
      <c r="C430" s="7">
        <v>234980</v>
      </c>
      <c r="D430" s="11">
        <f t="shared" ref="D430:D431" si="83">C430+E430</f>
        <v>237841</v>
      </c>
      <c r="E430" s="150">
        <v>2861</v>
      </c>
      <c r="F430" s="151">
        <v>244.02</v>
      </c>
      <c r="G430" s="12">
        <f>F430/E430*100</f>
        <v>8.5291855994407548</v>
      </c>
      <c r="H430" s="12">
        <v>7</v>
      </c>
      <c r="I430" s="7"/>
      <c r="J430" s="7"/>
      <c r="K430" s="7"/>
      <c r="L430" s="85"/>
    </row>
    <row r="431" spans="1:13">
      <c r="A431" s="213"/>
      <c r="B431" s="4" t="s">
        <v>85</v>
      </c>
      <c r="C431" s="7">
        <f t="shared" ref="C431:C441" si="84">D430</f>
        <v>237841</v>
      </c>
      <c r="D431" s="11">
        <f t="shared" si="83"/>
        <v>241525</v>
      </c>
      <c r="E431" s="150">
        <v>3684</v>
      </c>
      <c r="F431" s="151">
        <v>332.04</v>
      </c>
      <c r="G431" s="12">
        <f t="shared" ref="G431:G441" si="85">F431/E431*100</f>
        <v>9.0130293159609138</v>
      </c>
      <c r="H431" s="12">
        <v>7</v>
      </c>
      <c r="I431" s="7"/>
      <c r="J431" s="141">
        <v>6746</v>
      </c>
      <c r="K431" s="7"/>
      <c r="L431" s="85"/>
      <c r="M431" s="1" t="s">
        <v>184</v>
      </c>
    </row>
    <row r="432" spans="1:13">
      <c r="A432" s="213"/>
      <c r="B432" s="4" t="s">
        <v>86</v>
      </c>
      <c r="C432" s="7">
        <f t="shared" si="84"/>
        <v>241525</v>
      </c>
      <c r="D432" s="11">
        <f t="shared" ref="D432:D441" si="86">C432+E432</f>
        <v>246645</v>
      </c>
      <c r="E432" s="150">
        <v>5120</v>
      </c>
      <c r="F432" s="151">
        <v>429.14</v>
      </c>
      <c r="G432" s="12">
        <f t="shared" si="85"/>
        <v>8.3816406250000011</v>
      </c>
      <c r="H432" s="12">
        <v>7</v>
      </c>
      <c r="I432" s="7"/>
      <c r="J432" s="7"/>
      <c r="K432" s="7"/>
      <c r="L432" s="85"/>
    </row>
    <row r="433" spans="1:13">
      <c r="A433" s="213"/>
      <c r="B433" s="4" t="s">
        <v>87</v>
      </c>
      <c r="C433" s="7">
        <f t="shared" si="84"/>
        <v>246645</v>
      </c>
      <c r="D433" s="11">
        <f t="shared" si="86"/>
        <v>247976</v>
      </c>
      <c r="E433" s="150">
        <v>1331</v>
      </c>
      <c r="F433" s="151">
        <v>110</v>
      </c>
      <c r="G433" s="12">
        <f t="shared" si="85"/>
        <v>8.2644628099173563</v>
      </c>
      <c r="H433" s="12">
        <v>7</v>
      </c>
      <c r="I433" s="7">
        <v>18035</v>
      </c>
      <c r="J433" s="141">
        <v>6746</v>
      </c>
      <c r="K433" s="7"/>
      <c r="L433" s="85"/>
      <c r="M433" s="1" t="s">
        <v>188</v>
      </c>
    </row>
    <row r="434" spans="1:13">
      <c r="A434" s="213"/>
      <c r="B434" s="4" t="s">
        <v>88</v>
      </c>
      <c r="C434" s="7">
        <f t="shared" si="84"/>
        <v>247976</v>
      </c>
      <c r="D434" s="11">
        <f t="shared" si="86"/>
        <v>253148</v>
      </c>
      <c r="E434" s="150">
        <v>5172</v>
      </c>
      <c r="F434" s="151">
        <v>416</v>
      </c>
      <c r="G434" s="12">
        <f t="shared" si="85"/>
        <v>8.0433101314771847</v>
      </c>
      <c r="H434" s="12">
        <v>7</v>
      </c>
      <c r="I434" s="15"/>
      <c r="J434" s="15"/>
      <c r="K434" s="15"/>
      <c r="L434" s="86"/>
    </row>
    <row r="435" spans="1:13">
      <c r="A435" s="213"/>
      <c r="B435" s="4" t="s">
        <v>89</v>
      </c>
      <c r="C435" s="7">
        <f t="shared" si="84"/>
        <v>253148</v>
      </c>
      <c r="D435" s="11">
        <f t="shared" si="86"/>
        <v>256579</v>
      </c>
      <c r="E435" s="150">
        <v>3431</v>
      </c>
      <c r="F435" s="151">
        <v>280</v>
      </c>
      <c r="G435" s="12">
        <f t="shared" si="85"/>
        <v>8.1608860390556686</v>
      </c>
      <c r="H435" s="12">
        <v>7</v>
      </c>
      <c r="I435" s="15"/>
      <c r="J435" s="15">
        <v>4384</v>
      </c>
      <c r="K435" s="15"/>
      <c r="L435" s="86"/>
    </row>
    <row r="436" spans="1:13">
      <c r="A436" s="213"/>
      <c r="B436" s="4" t="s">
        <v>90</v>
      </c>
      <c r="C436" s="7">
        <f t="shared" si="84"/>
        <v>256579</v>
      </c>
      <c r="D436" s="11">
        <f t="shared" si="86"/>
        <v>263415</v>
      </c>
      <c r="E436" s="150">
        <v>6836</v>
      </c>
      <c r="F436" s="151">
        <v>534.01</v>
      </c>
      <c r="G436" s="12">
        <f t="shared" si="85"/>
        <v>7.81173200702165</v>
      </c>
      <c r="H436" s="12">
        <v>7</v>
      </c>
      <c r="I436" s="15"/>
      <c r="J436" s="15"/>
      <c r="K436" s="15"/>
      <c r="L436" s="86"/>
    </row>
    <row r="437" spans="1:13">
      <c r="A437" s="213"/>
      <c r="B437" s="4" t="s">
        <v>91</v>
      </c>
      <c r="C437" s="7">
        <f t="shared" si="84"/>
        <v>263415</v>
      </c>
      <c r="D437" s="11">
        <f t="shared" si="86"/>
        <v>267599</v>
      </c>
      <c r="E437" s="150">
        <v>4184</v>
      </c>
      <c r="F437" s="151">
        <v>322.02</v>
      </c>
      <c r="G437" s="12">
        <f t="shared" si="85"/>
        <v>7.6964627151051621</v>
      </c>
      <c r="H437" s="12">
        <v>7</v>
      </c>
      <c r="I437" s="15"/>
      <c r="J437" s="15"/>
      <c r="K437" s="15"/>
      <c r="L437" s="86"/>
    </row>
    <row r="438" spans="1:13">
      <c r="A438" s="213"/>
      <c r="B438" s="4" t="s">
        <v>92</v>
      </c>
      <c r="C438" s="7">
        <f t="shared" si="84"/>
        <v>267599</v>
      </c>
      <c r="D438" s="11">
        <f t="shared" si="86"/>
        <v>272115</v>
      </c>
      <c r="E438" s="150">
        <v>4516</v>
      </c>
      <c r="F438" s="151">
        <v>355</v>
      </c>
      <c r="G438" s="12">
        <f t="shared" si="85"/>
        <v>7.8609388839681129</v>
      </c>
      <c r="H438" s="12">
        <v>7</v>
      </c>
      <c r="I438" s="15">
        <v>8979</v>
      </c>
      <c r="J438" s="15"/>
      <c r="K438" s="15"/>
      <c r="L438" s="86"/>
    </row>
    <row r="439" spans="1:13">
      <c r="A439" s="213"/>
      <c r="B439" s="4" t="s">
        <v>93</v>
      </c>
      <c r="C439" s="7">
        <f t="shared" si="84"/>
        <v>272115</v>
      </c>
      <c r="D439" s="11">
        <f t="shared" si="86"/>
        <v>277740</v>
      </c>
      <c r="E439" s="150">
        <v>5625</v>
      </c>
      <c r="F439" s="151">
        <v>454.01</v>
      </c>
      <c r="G439" s="12">
        <f t="shared" si="85"/>
        <v>8.0712888888888887</v>
      </c>
      <c r="H439" s="12">
        <v>7</v>
      </c>
      <c r="I439" s="15"/>
      <c r="J439" s="15"/>
      <c r="K439" s="15"/>
      <c r="L439" s="86"/>
    </row>
    <row r="440" spans="1:13">
      <c r="A440" s="213"/>
      <c r="B440" s="4" t="s">
        <v>94</v>
      </c>
      <c r="C440" s="7">
        <f t="shared" si="84"/>
        <v>277740</v>
      </c>
      <c r="D440" s="11">
        <f t="shared" si="86"/>
        <v>281189</v>
      </c>
      <c r="E440" s="150">
        <v>3449</v>
      </c>
      <c r="F440" s="151">
        <v>299</v>
      </c>
      <c r="G440" s="12">
        <f t="shared" si="85"/>
        <v>8.6691794723108142</v>
      </c>
      <c r="H440" s="12">
        <v>7</v>
      </c>
      <c r="I440" s="7"/>
      <c r="J440" s="7"/>
      <c r="K440" s="7"/>
      <c r="L440" s="85"/>
    </row>
    <row r="441" spans="1:13">
      <c r="A441" s="213"/>
      <c r="B441" s="4" t="s">
        <v>95</v>
      </c>
      <c r="C441" s="7">
        <f t="shared" si="84"/>
        <v>281189</v>
      </c>
      <c r="D441" s="11">
        <f t="shared" si="86"/>
        <v>281189</v>
      </c>
      <c r="E441" s="150">
        <v>0</v>
      </c>
      <c r="F441" s="151">
        <v>0</v>
      </c>
      <c r="G441" s="12" t="e">
        <f t="shared" si="85"/>
        <v>#DIV/0!</v>
      </c>
      <c r="H441" s="12">
        <v>7</v>
      </c>
      <c r="I441" s="140"/>
      <c r="J441" s="7"/>
      <c r="K441" s="7"/>
      <c r="L441" s="85"/>
    </row>
    <row r="442" spans="1:13" ht="15.75" thickBot="1">
      <c r="A442" s="214"/>
      <c r="B442" s="87" t="s">
        <v>96</v>
      </c>
      <c r="C442" s="88"/>
      <c r="D442" s="89"/>
      <c r="E442" s="89">
        <f>SUM(E430:E441)</f>
        <v>46209</v>
      </c>
      <c r="F442" s="89">
        <f>SUM(F430:F441)</f>
        <v>3775.24</v>
      </c>
      <c r="G442" s="90">
        <f>F442/E442*100</f>
        <v>8.1699236079551589</v>
      </c>
      <c r="H442" s="91">
        <v>7</v>
      </c>
      <c r="I442" s="88">
        <f>SUM(I430:I441)</f>
        <v>27014</v>
      </c>
      <c r="J442" s="88">
        <f>SUM(J430:J441)</f>
        <v>17876</v>
      </c>
      <c r="K442" s="88">
        <f t="shared" ref="K442" si="87">I442+J442</f>
        <v>44890</v>
      </c>
      <c r="L442" s="92">
        <f>SUM(L430:L441)</f>
        <v>0</v>
      </c>
    </row>
    <row r="443" spans="1:13" ht="15.75" thickBot="1"/>
    <row r="444" spans="1:13" ht="18.75">
      <c r="A444" s="210" t="s">
        <v>27</v>
      </c>
      <c r="B444" s="65" t="s">
        <v>0</v>
      </c>
      <c r="C444" s="66" t="s">
        <v>27</v>
      </c>
      <c r="D444" s="67"/>
      <c r="E444" s="67"/>
      <c r="F444" s="67"/>
      <c r="G444" s="131" t="s">
        <v>142</v>
      </c>
      <c r="H444" s="67"/>
      <c r="I444" s="67"/>
      <c r="J444" s="67"/>
      <c r="K444" s="67"/>
      <c r="L444" s="68"/>
    </row>
    <row r="445" spans="1:13">
      <c r="A445" s="213"/>
      <c r="B445" s="20" t="s">
        <v>79</v>
      </c>
      <c r="C445" s="23" t="s">
        <v>3</v>
      </c>
      <c r="D445" s="22"/>
      <c r="E445" s="22"/>
      <c r="F445" s="22"/>
      <c r="G445" s="22"/>
      <c r="H445" s="22"/>
      <c r="I445" s="22"/>
      <c r="J445" s="22"/>
      <c r="K445" s="22"/>
      <c r="L445" s="69"/>
    </row>
    <row r="446" spans="1:13">
      <c r="A446" s="213"/>
      <c r="B446" s="20" t="s">
        <v>80</v>
      </c>
      <c r="C446" s="23" t="s">
        <v>83</v>
      </c>
      <c r="D446" s="22"/>
      <c r="E446" s="22"/>
      <c r="F446" s="22"/>
      <c r="G446" s="22"/>
      <c r="H446" s="22"/>
      <c r="I446" s="22"/>
      <c r="J446" s="22"/>
      <c r="K446" s="22"/>
      <c r="L446" s="69"/>
    </row>
    <row r="447" spans="1:13">
      <c r="A447" s="213"/>
      <c r="B447" s="20" t="s">
        <v>1</v>
      </c>
      <c r="C447" s="26">
        <v>9405</v>
      </c>
      <c r="D447" s="22"/>
      <c r="E447" s="22"/>
      <c r="F447" s="22"/>
      <c r="G447" s="22"/>
      <c r="H447" s="22"/>
      <c r="I447" s="22"/>
      <c r="J447" s="22"/>
      <c r="K447" s="22"/>
      <c r="L447" s="69"/>
    </row>
    <row r="448" spans="1:13">
      <c r="A448" s="213"/>
      <c r="B448" s="20" t="s">
        <v>81</v>
      </c>
      <c r="C448" s="29" t="s">
        <v>15</v>
      </c>
      <c r="D448" s="22"/>
      <c r="E448" s="22"/>
      <c r="F448" s="22"/>
      <c r="G448" s="22"/>
      <c r="H448" s="22"/>
      <c r="I448" s="22"/>
      <c r="J448" s="22"/>
      <c r="K448" s="22"/>
      <c r="L448" s="69"/>
    </row>
    <row r="449" spans="1:12">
      <c r="A449" s="213"/>
      <c r="B449" s="20" t="s">
        <v>82</v>
      </c>
      <c r="C449" s="26">
        <v>2016</v>
      </c>
      <c r="D449" s="22"/>
      <c r="E449" s="22"/>
      <c r="F449" s="22"/>
      <c r="G449" s="22"/>
      <c r="H449" s="22"/>
      <c r="I449" s="22"/>
      <c r="J449" s="22"/>
      <c r="K449" s="22"/>
      <c r="L449" s="69"/>
    </row>
    <row r="450" spans="1:12">
      <c r="A450" s="213"/>
      <c r="B450" s="18"/>
      <c r="C450" s="24"/>
      <c r="D450" s="24"/>
      <c r="E450" s="24"/>
      <c r="F450" s="24"/>
      <c r="G450" s="24"/>
      <c r="H450" s="24"/>
      <c r="I450" s="24"/>
      <c r="J450" s="24"/>
      <c r="K450" s="24"/>
      <c r="L450" s="70"/>
    </row>
    <row r="451" spans="1:12" ht="75">
      <c r="A451" s="213"/>
      <c r="B451" s="27"/>
      <c r="C451" s="28" t="s">
        <v>97</v>
      </c>
      <c r="D451" s="28" t="s">
        <v>98</v>
      </c>
      <c r="E451" s="28" t="s">
        <v>100</v>
      </c>
      <c r="F451" s="28" t="s">
        <v>101</v>
      </c>
      <c r="G451" s="28" t="s">
        <v>104</v>
      </c>
      <c r="H451" s="28" t="s">
        <v>102</v>
      </c>
      <c r="I451" s="28" t="s">
        <v>99</v>
      </c>
      <c r="J451" s="28" t="s">
        <v>105</v>
      </c>
      <c r="K451" s="28" t="s">
        <v>106</v>
      </c>
      <c r="L451" s="71" t="s">
        <v>103</v>
      </c>
    </row>
    <row r="452" spans="1:12">
      <c r="A452" s="213"/>
      <c r="B452" s="4" t="s">
        <v>84</v>
      </c>
      <c r="C452" s="7">
        <v>245227</v>
      </c>
      <c r="D452" s="11">
        <f t="shared" ref="D452:D453" si="88">C452+E452</f>
        <v>248212</v>
      </c>
      <c r="E452" s="150">
        <v>2985</v>
      </c>
      <c r="F452" s="151">
        <v>262.02999999999997</v>
      </c>
      <c r="G452" s="12">
        <f>F452/E452*100</f>
        <v>8.7782244556113902</v>
      </c>
      <c r="H452" s="12">
        <v>7</v>
      </c>
      <c r="I452" s="7"/>
      <c r="J452" s="7"/>
      <c r="K452" s="7"/>
      <c r="L452" s="85"/>
    </row>
    <row r="453" spans="1:12">
      <c r="A453" s="213"/>
      <c r="B453" s="4" t="s">
        <v>85</v>
      </c>
      <c r="C453" s="7">
        <f t="shared" ref="C453:C463" si="89">D452</f>
        <v>248212</v>
      </c>
      <c r="D453" s="11">
        <f t="shared" si="88"/>
        <v>250516</v>
      </c>
      <c r="E453" s="150">
        <v>2304</v>
      </c>
      <c r="F453" s="151">
        <v>208.01</v>
      </c>
      <c r="G453" s="12">
        <f t="shared" ref="G453:G463" si="90">F453/E453*100</f>
        <v>9.0282118055555554</v>
      </c>
      <c r="H453" s="12">
        <v>7</v>
      </c>
      <c r="I453" s="7">
        <v>7326</v>
      </c>
      <c r="J453" s="7"/>
      <c r="K453" s="7"/>
      <c r="L453" s="85"/>
    </row>
    <row r="454" spans="1:12">
      <c r="A454" s="213"/>
      <c r="B454" s="4" t="s">
        <v>86</v>
      </c>
      <c r="C454" s="7">
        <f t="shared" si="89"/>
        <v>250516</v>
      </c>
      <c r="D454" s="11">
        <f t="shared" ref="D454:D463" si="91">C454+E454</f>
        <v>252494</v>
      </c>
      <c r="E454" s="150">
        <v>1978</v>
      </c>
      <c r="F454" s="151">
        <v>181</v>
      </c>
      <c r="G454" s="12">
        <f t="shared" si="90"/>
        <v>9.1506572295247715</v>
      </c>
      <c r="H454" s="12">
        <v>7</v>
      </c>
      <c r="I454" s="7"/>
      <c r="J454" s="7">
        <v>7537</v>
      </c>
      <c r="K454" s="7"/>
      <c r="L454" s="85"/>
    </row>
    <row r="455" spans="1:12">
      <c r="A455" s="213"/>
      <c r="B455" s="4" t="s">
        <v>87</v>
      </c>
      <c r="C455" s="7">
        <f t="shared" si="89"/>
        <v>252494</v>
      </c>
      <c r="D455" s="11">
        <f t="shared" si="91"/>
        <v>254440</v>
      </c>
      <c r="E455" s="150">
        <v>1946</v>
      </c>
      <c r="F455" s="151">
        <v>182</v>
      </c>
      <c r="G455" s="12">
        <f t="shared" si="90"/>
        <v>9.3525179856115113</v>
      </c>
      <c r="H455" s="12">
        <v>7</v>
      </c>
      <c r="I455" s="7"/>
      <c r="J455" s="7"/>
      <c r="K455" s="7"/>
      <c r="L455" s="85"/>
    </row>
    <row r="456" spans="1:12">
      <c r="A456" s="213"/>
      <c r="B456" s="4" t="s">
        <v>88</v>
      </c>
      <c r="C456" s="7">
        <f t="shared" si="89"/>
        <v>254440</v>
      </c>
      <c r="D456" s="11">
        <f t="shared" si="91"/>
        <v>256386</v>
      </c>
      <c r="E456" s="150">
        <v>1946</v>
      </c>
      <c r="F456" s="151">
        <v>182</v>
      </c>
      <c r="G456" s="12">
        <f t="shared" si="90"/>
        <v>9.3525179856115113</v>
      </c>
      <c r="H456" s="12">
        <v>7</v>
      </c>
      <c r="I456" s="15"/>
      <c r="J456" s="15"/>
      <c r="K456" s="15"/>
      <c r="L456" s="86"/>
    </row>
    <row r="457" spans="1:12">
      <c r="A457" s="213"/>
      <c r="B457" s="4" t="s">
        <v>89</v>
      </c>
      <c r="C457" s="7">
        <f t="shared" si="89"/>
        <v>256386</v>
      </c>
      <c r="D457" s="11">
        <f t="shared" si="91"/>
        <v>259975</v>
      </c>
      <c r="E457" s="150">
        <v>3589</v>
      </c>
      <c r="F457" s="151">
        <v>310</v>
      </c>
      <c r="G457" s="12">
        <f t="shared" si="90"/>
        <v>8.6375034828643074</v>
      </c>
      <c r="H457" s="12">
        <v>7</v>
      </c>
      <c r="I457" s="15"/>
      <c r="J457" s="15">
        <v>3924</v>
      </c>
      <c r="K457" s="15"/>
      <c r="L457" s="86"/>
    </row>
    <row r="458" spans="1:12">
      <c r="A458" s="213"/>
      <c r="B458" s="4" t="s">
        <v>90</v>
      </c>
      <c r="C458" s="7">
        <f t="shared" si="89"/>
        <v>259975</v>
      </c>
      <c r="D458" s="11">
        <f t="shared" si="91"/>
        <v>263392</v>
      </c>
      <c r="E458" s="150">
        <v>3417</v>
      </c>
      <c r="F458" s="151">
        <v>310.64999999999998</v>
      </c>
      <c r="G458" s="12">
        <f t="shared" si="90"/>
        <v>9.0913081650570682</v>
      </c>
      <c r="H458" s="12">
        <v>7</v>
      </c>
      <c r="I458" s="15"/>
      <c r="J458" s="15"/>
      <c r="K458" s="15"/>
      <c r="L458" s="86"/>
    </row>
    <row r="459" spans="1:12">
      <c r="A459" s="213"/>
      <c r="B459" s="4" t="s">
        <v>91</v>
      </c>
      <c r="C459" s="7">
        <f t="shared" si="89"/>
        <v>263392</v>
      </c>
      <c r="D459" s="11">
        <f t="shared" si="91"/>
        <v>265730</v>
      </c>
      <c r="E459" s="150">
        <v>2338</v>
      </c>
      <c r="F459" s="151">
        <v>217.01</v>
      </c>
      <c r="G459" s="12">
        <f t="shared" si="90"/>
        <v>9.2818648417450813</v>
      </c>
      <c r="H459" s="12">
        <v>7</v>
      </c>
      <c r="I459" s="15"/>
      <c r="J459" s="15"/>
      <c r="K459" s="15"/>
      <c r="L459" s="86"/>
    </row>
    <row r="460" spans="1:12">
      <c r="A460" s="213"/>
      <c r="B460" s="4" t="s">
        <v>92</v>
      </c>
      <c r="C460" s="7">
        <f t="shared" si="89"/>
        <v>265730</v>
      </c>
      <c r="D460" s="11">
        <f t="shared" si="91"/>
        <v>267223</v>
      </c>
      <c r="E460" s="150">
        <v>1493</v>
      </c>
      <c r="F460" s="151">
        <v>140.06</v>
      </c>
      <c r="G460" s="12">
        <f t="shared" si="90"/>
        <v>9.381111855324848</v>
      </c>
      <c r="H460" s="12">
        <v>7</v>
      </c>
      <c r="I460" s="15"/>
      <c r="J460" s="15"/>
      <c r="K460" s="15"/>
      <c r="L460" s="86"/>
    </row>
    <row r="461" spans="1:12">
      <c r="A461" s="213"/>
      <c r="B461" s="4" t="s">
        <v>93</v>
      </c>
      <c r="C461" s="7">
        <f t="shared" si="89"/>
        <v>267223</v>
      </c>
      <c r="D461" s="11">
        <f t="shared" si="91"/>
        <v>269982</v>
      </c>
      <c r="E461" s="150">
        <v>2759</v>
      </c>
      <c r="F461" s="151">
        <v>243.01</v>
      </c>
      <c r="G461" s="12">
        <f t="shared" si="90"/>
        <v>8.8079014135556353</v>
      </c>
      <c r="H461" s="12">
        <v>7</v>
      </c>
      <c r="I461" s="15"/>
      <c r="J461" s="15"/>
      <c r="K461" s="15"/>
      <c r="L461" s="86"/>
    </row>
    <row r="462" spans="1:12">
      <c r="A462" s="213"/>
      <c r="B462" s="4" t="s">
        <v>94</v>
      </c>
      <c r="C462" s="7">
        <f t="shared" si="89"/>
        <v>269982</v>
      </c>
      <c r="D462" s="11">
        <f t="shared" si="91"/>
        <v>273609</v>
      </c>
      <c r="E462" s="150">
        <v>3627</v>
      </c>
      <c r="F462" s="151">
        <v>298</v>
      </c>
      <c r="G462" s="12">
        <f t="shared" si="90"/>
        <v>8.2161566032533777</v>
      </c>
      <c r="H462" s="12">
        <v>7</v>
      </c>
      <c r="I462" s="7">
        <v>9604</v>
      </c>
      <c r="J462" s="7"/>
      <c r="K462" s="7"/>
      <c r="L462" s="85"/>
    </row>
    <row r="463" spans="1:12">
      <c r="A463" s="213"/>
      <c r="B463" s="4" t="s">
        <v>95</v>
      </c>
      <c r="C463" s="7">
        <f t="shared" si="89"/>
        <v>273609</v>
      </c>
      <c r="D463" s="11">
        <f t="shared" si="91"/>
        <v>273609</v>
      </c>
      <c r="E463" s="150">
        <v>0</v>
      </c>
      <c r="F463" s="151">
        <v>0</v>
      </c>
      <c r="G463" s="12" t="e">
        <f t="shared" si="90"/>
        <v>#DIV/0!</v>
      </c>
      <c r="H463" s="12">
        <v>7</v>
      </c>
      <c r="I463" s="140"/>
      <c r="J463" s="7">
        <v>11183</v>
      </c>
      <c r="K463" s="7"/>
      <c r="L463" s="85"/>
    </row>
    <row r="464" spans="1:12" ht="15.75" thickBot="1">
      <c r="A464" s="214"/>
      <c r="B464" s="87" t="s">
        <v>96</v>
      </c>
      <c r="C464" s="88"/>
      <c r="D464" s="89"/>
      <c r="E464" s="89">
        <f>SUM(E452:E463)</f>
        <v>28382</v>
      </c>
      <c r="F464" s="89">
        <f>SUM(F452:F463)</f>
        <v>2533.77</v>
      </c>
      <c r="G464" s="90">
        <f>F464/E464*100</f>
        <v>8.9273835529560994</v>
      </c>
      <c r="H464" s="91">
        <v>7</v>
      </c>
      <c r="I464" s="88">
        <f>SUM(I452:I463)</f>
        <v>16930</v>
      </c>
      <c r="J464" s="88">
        <f>SUM(J452:J463)</f>
        <v>22644</v>
      </c>
      <c r="K464" s="88">
        <f t="shared" ref="K464" si="92">I464+J464</f>
        <v>39574</v>
      </c>
      <c r="L464" s="92">
        <f>SUM(L452:L463)</f>
        <v>0</v>
      </c>
    </row>
    <row r="465" spans="1:12" ht="15.75" thickBot="1"/>
    <row r="466" spans="1:12" ht="18.75">
      <c r="A466" s="210" t="s">
        <v>28</v>
      </c>
      <c r="B466" s="65" t="s">
        <v>0</v>
      </c>
      <c r="C466" s="66" t="s">
        <v>28</v>
      </c>
      <c r="D466" s="67"/>
      <c r="E466" s="67"/>
      <c r="F466" s="67"/>
      <c r="G466" s="131" t="s">
        <v>139</v>
      </c>
      <c r="H466" s="67"/>
      <c r="I466" s="67"/>
      <c r="J466" s="67"/>
      <c r="K466" s="67"/>
      <c r="L466" s="68"/>
    </row>
    <row r="467" spans="1:12">
      <c r="A467" s="213"/>
      <c r="B467" s="20" t="s">
        <v>79</v>
      </c>
      <c r="C467" s="29" t="s">
        <v>108</v>
      </c>
      <c r="D467" s="22"/>
      <c r="E467" s="22"/>
      <c r="F467" s="22"/>
      <c r="G467" s="22"/>
      <c r="H467" s="22"/>
      <c r="I467" s="22"/>
      <c r="J467" s="22"/>
      <c r="K467" s="22"/>
      <c r="L467" s="69"/>
    </row>
    <row r="468" spans="1:12">
      <c r="A468" s="213"/>
      <c r="B468" s="20" t="s">
        <v>80</v>
      </c>
      <c r="C468" s="23" t="s">
        <v>83</v>
      </c>
      <c r="D468" s="22"/>
      <c r="E468" s="22"/>
      <c r="F468" s="22"/>
      <c r="G468" s="22"/>
      <c r="H468" s="22"/>
      <c r="I468" s="22"/>
      <c r="J468" s="22"/>
      <c r="K468" s="22"/>
      <c r="L468" s="69"/>
    </row>
    <row r="469" spans="1:12">
      <c r="A469" s="213"/>
      <c r="B469" s="20" t="s">
        <v>1</v>
      </c>
      <c r="C469" s="26">
        <v>9403</v>
      </c>
      <c r="D469" s="22"/>
      <c r="E469" s="22"/>
      <c r="F469" s="22"/>
      <c r="G469" s="22"/>
      <c r="H469" s="22"/>
      <c r="I469" s="22"/>
      <c r="J469" s="22"/>
      <c r="K469" s="22"/>
      <c r="L469" s="69"/>
    </row>
    <row r="470" spans="1:12">
      <c r="A470" s="213"/>
      <c r="B470" s="20" t="s">
        <v>81</v>
      </c>
      <c r="C470" s="29" t="s">
        <v>29</v>
      </c>
      <c r="D470" s="22"/>
      <c r="E470" s="22"/>
      <c r="F470" s="22"/>
      <c r="G470" s="22"/>
      <c r="H470" s="22"/>
      <c r="I470" s="22"/>
      <c r="J470" s="22"/>
      <c r="K470" s="22"/>
      <c r="L470" s="69"/>
    </row>
    <row r="471" spans="1:12">
      <c r="A471" s="213"/>
      <c r="B471" s="20" t="s">
        <v>82</v>
      </c>
      <c r="C471" s="26">
        <v>2007</v>
      </c>
      <c r="D471" s="22"/>
      <c r="E471" s="22"/>
      <c r="F471" s="22"/>
      <c r="G471" s="22"/>
      <c r="H471" s="22"/>
      <c r="I471" s="22"/>
      <c r="J471" s="22"/>
      <c r="K471" s="22"/>
      <c r="L471" s="69"/>
    </row>
    <row r="472" spans="1:12">
      <c r="A472" s="213"/>
      <c r="B472" s="18"/>
      <c r="C472" s="24"/>
      <c r="D472" s="24"/>
      <c r="E472" s="24"/>
      <c r="F472" s="24"/>
      <c r="G472" s="24"/>
      <c r="H472" s="24"/>
      <c r="I472" s="24"/>
      <c r="J472" s="24"/>
      <c r="K472" s="24"/>
      <c r="L472" s="70"/>
    </row>
    <row r="473" spans="1:12" ht="75">
      <c r="A473" s="213"/>
      <c r="B473" s="27"/>
      <c r="C473" s="28" t="s">
        <v>97</v>
      </c>
      <c r="D473" s="28" t="s">
        <v>98</v>
      </c>
      <c r="E473" s="28" t="s">
        <v>100</v>
      </c>
      <c r="F473" s="28" t="s">
        <v>101</v>
      </c>
      <c r="G473" s="28" t="s">
        <v>104</v>
      </c>
      <c r="H473" s="28" t="s">
        <v>102</v>
      </c>
      <c r="I473" s="28" t="s">
        <v>99</v>
      </c>
      <c r="J473" s="28" t="s">
        <v>105</v>
      </c>
      <c r="K473" s="28" t="s">
        <v>106</v>
      </c>
      <c r="L473" s="71" t="s">
        <v>103</v>
      </c>
    </row>
    <row r="474" spans="1:12">
      <c r="A474" s="213"/>
      <c r="B474" s="35" t="s">
        <v>84</v>
      </c>
      <c r="C474" s="36">
        <v>180346</v>
      </c>
      <c r="D474" s="37">
        <f t="shared" ref="D474:D475" si="93">C474+E474</f>
        <v>180623</v>
      </c>
      <c r="E474" s="37">
        <v>277</v>
      </c>
      <c r="F474" s="152">
        <v>23</v>
      </c>
      <c r="G474" s="38">
        <f>F474/E474*100</f>
        <v>8.3032490974729249</v>
      </c>
      <c r="H474" s="38">
        <v>6.6</v>
      </c>
      <c r="I474" s="36"/>
      <c r="J474" s="36"/>
      <c r="K474" s="36">
        <f t="shared" ref="K474:K486" si="94">I474+J474</f>
        <v>0</v>
      </c>
      <c r="L474" s="93"/>
    </row>
    <row r="475" spans="1:12">
      <c r="A475" s="213"/>
      <c r="B475" s="35" t="s">
        <v>85</v>
      </c>
      <c r="C475" s="36">
        <f>D474</f>
        <v>180623</v>
      </c>
      <c r="D475" s="37">
        <f t="shared" si="93"/>
        <v>181482</v>
      </c>
      <c r="E475" s="37">
        <v>859</v>
      </c>
      <c r="F475" s="152">
        <v>70</v>
      </c>
      <c r="G475" s="38">
        <f t="shared" ref="G475:G485" si="95">F475/E475*100</f>
        <v>8.1490104772991838</v>
      </c>
      <c r="H475" s="38">
        <v>6.6</v>
      </c>
      <c r="I475" s="36"/>
      <c r="J475" s="36"/>
      <c r="K475" s="36">
        <f t="shared" si="94"/>
        <v>0</v>
      </c>
      <c r="L475" s="93"/>
    </row>
    <row r="476" spans="1:12">
      <c r="A476" s="213"/>
      <c r="B476" s="35" t="s">
        <v>86</v>
      </c>
      <c r="C476" s="36">
        <f t="shared" ref="C476:C485" si="96">D475</f>
        <v>181482</v>
      </c>
      <c r="D476" s="37">
        <f t="shared" ref="D476:D485" si="97">C476+E476</f>
        <v>182490</v>
      </c>
      <c r="E476" s="37">
        <v>1008</v>
      </c>
      <c r="F476" s="152">
        <v>77</v>
      </c>
      <c r="G476" s="38">
        <f t="shared" si="95"/>
        <v>7.6388888888888893</v>
      </c>
      <c r="H476" s="38">
        <v>6.6</v>
      </c>
      <c r="I476" s="36"/>
      <c r="J476" s="36"/>
      <c r="K476" s="36"/>
      <c r="L476" s="93"/>
    </row>
    <row r="477" spans="1:12">
      <c r="A477" s="213"/>
      <c r="B477" s="35" t="s">
        <v>87</v>
      </c>
      <c r="C477" s="36">
        <f t="shared" si="96"/>
        <v>182490</v>
      </c>
      <c r="D477" s="37">
        <f t="shared" si="97"/>
        <v>182784</v>
      </c>
      <c r="E477" s="37">
        <v>294</v>
      </c>
      <c r="F477" s="152">
        <v>22</v>
      </c>
      <c r="G477" s="38">
        <f t="shared" si="95"/>
        <v>7.4829931972789119</v>
      </c>
      <c r="H477" s="38">
        <v>6.6</v>
      </c>
      <c r="I477" s="36"/>
      <c r="J477" s="36"/>
      <c r="K477" s="36"/>
      <c r="L477" s="93"/>
    </row>
    <row r="478" spans="1:12">
      <c r="A478" s="213"/>
      <c r="B478" s="35" t="s">
        <v>88</v>
      </c>
      <c r="C478" s="36">
        <f t="shared" si="96"/>
        <v>182784</v>
      </c>
      <c r="D478" s="37">
        <f t="shared" si="97"/>
        <v>183518</v>
      </c>
      <c r="E478" s="37">
        <v>734</v>
      </c>
      <c r="F478" s="152">
        <v>54</v>
      </c>
      <c r="G478" s="38">
        <f>F478/(E478)*100</f>
        <v>7.3569482288828345</v>
      </c>
      <c r="H478" s="38">
        <v>6.6</v>
      </c>
      <c r="I478" s="39"/>
      <c r="J478" s="39"/>
      <c r="K478" s="39"/>
      <c r="L478" s="94"/>
    </row>
    <row r="479" spans="1:12">
      <c r="A479" s="213"/>
      <c r="B479" s="35" t="s">
        <v>89</v>
      </c>
      <c r="C479" s="36">
        <f>D478</f>
        <v>183518</v>
      </c>
      <c r="D479" s="37">
        <f t="shared" si="97"/>
        <v>183620</v>
      </c>
      <c r="E479" s="37">
        <v>102</v>
      </c>
      <c r="F479" s="152">
        <v>7.03</v>
      </c>
      <c r="G479" s="38">
        <f t="shared" si="95"/>
        <v>6.8921568627450984</v>
      </c>
      <c r="H479" s="38">
        <v>6.6</v>
      </c>
      <c r="I479" s="39"/>
      <c r="J479" s="39"/>
      <c r="K479" s="39"/>
      <c r="L479" s="94"/>
    </row>
    <row r="480" spans="1:12">
      <c r="A480" s="213"/>
      <c r="B480" s="35" t="s">
        <v>90</v>
      </c>
      <c r="C480" s="36">
        <f t="shared" si="96"/>
        <v>183620</v>
      </c>
      <c r="D480" s="37">
        <f t="shared" si="97"/>
        <v>183774</v>
      </c>
      <c r="E480" s="37">
        <v>154</v>
      </c>
      <c r="F480" s="152">
        <v>10.99</v>
      </c>
      <c r="G480" s="38">
        <f t="shared" si="95"/>
        <v>7.1363636363636367</v>
      </c>
      <c r="H480" s="38">
        <v>6.6</v>
      </c>
      <c r="I480" s="39"/>
      <c r="J480" s="39"/>
      <c r="K480" s="39"/>
      <c r="L480" s="94"/>
    </row>
    <row r="481" spans="1:12">
      <c r="A481" s="213"/>
      <c r="B481" s="35" t="s">
        <v>91</v>
      </c>
      <c r="C481" s="36">
        <f t="shared" si="96"/>
        <v>183774</v>
      </c>
      <c r="D481" s="37">
        <f t="shared" si="97"/>
        <v>184167</v>
      </c>
      <c r="E481" s="37">
        <v>393</v>
      </c>
      <c r="F481" s="152">
        <v>31</v>
      </c>
      <c r="G481" s="38">
        <f t="shared" si="95"/>
        <v>7.888040712468193</v>
      </c>
      <c r="H481" s="38">
        <v>6.6</v>
      </c>
      <c r="I481" s="39"/>
      <c r="J481" s="39"/>
      <c r="K481" s="39"/>
      <c r="L481" s="94"/>
    </row>
    <row r="482" spans="1:12">
      <c r="A482" s="213"/>
      <c r="B482" s="35" t="s">
        <v>92</v>
      </c>
      <c r="C482" s="36">
        <f t="shared" si="96"/>
        <v>184167</v>
      </c>
      <c r="D482" s="37">
        <f t="shared" si="97"/>
        <v>184842</v>
      </c>
      <c r="E482" s="37">
        <v>675</v>
      </c>
      <c r="F482" s="152">
        <v>53</v>
      </c>
      <c r="G482" s="38">
        <f t="shared" si="95"/>
        <v>7.8518518518518512</v>
      </c>
      <c r="H482" s="38">
        <v>6.6</v>
      </c>
      <c r="I482" s="39"/>
      <c r="J482" s="39"/>
      <c r="K482" s="39"/>
      <c r="L482" s="94"/>
    </row>
    <row r="483" spans="1:12">
      <c r="A483" s="213"/>
      <c r="B483" s="35" t="s">
        <v>93</v>
      </c>
      <c r="C483" s="36">
        <f t="shared" si="96"/>
        <v>184842</v>
      </c>
      <c r="D483" s="37">
        <f t="shared" si="97"/>
        <v>185289</v>
      </c>
      <c r="E483" s="37">
        <v>447</v>
      </c>
      <c r="F483" s="152">
        <v>36</v>
      </c>
      <c r="G483" s="38">
        <f t="shared" si="95"/>
        <v>8.0536912751677843</v>
      </c>
      <c r="H483" s="38">
        <v>6.6</v>
      </c>
      <c r="I483" s="39"/>
      <c r="J483" s="39"/>
      <c r="K483" s="39"/>
      <c r="L483" s="94"/>
    </row>
    <row r="484" spans="1:12">
      <c r="A484" s="213"/>
      <c r="B484" s="35" t="s">
        <v>94</v>
      </c>
      <c r="C484" s="36">
        <f t="shared" si="96"/>
        <v>185289</v>
      </c>
      <c r="D484" s="37">
        <f t="shared" si="97"/>
        <v>186570</v>
      </c>
      <c r="E484" s="37">
        <v>1281</v>
      </c>
      <c r="F484" s="152">
        <v>99.75</v>
      </c>
      <c r="G484" s="38">
        <f t="shared" si="95"/>
        <v>7.7868852459016393</v>
      </c>
      <c r="H484" s="38">
        <v>6.6</v>
      </c>
      <c r="I484" s="36"/>
      <c r="J484" s="36">
        <v>1532</v>
      </c>
      <c r="K484" s="36"/>
      <c r="L484" s="93"/>
    </row>
    <row r="485" spans="1:12">
      <c r="A485" s="213"/>
      <c r="B485" s="35" t="s">
        <v>95</v>
      </c>
      <c r="C485" s="36">
        <f t="shared" si="96"/>
        <v>186570</v>
      </c>
      <c r="D485" s="37">
        <f t="shared" si="97"/>
        <v>186866</v>
      </c>
      <c r="E485" s="37">
        <v>296</v>
      </c>
      <c r="F485" s="152">
        <v>24</v>
      </c>
      <c r="G485" s="38">
        <f t="shared" si="95"/>
        <v>8.1081081081081088</v>
      </c>
      <c r="H485" s="38">
        <v>6.6</v>
      </c>
      <c r="I485" s="36"/>
      <c r="J485" s="36"/>
      <c r="K485" s="36"/>
      <c r="L485" s="93"/>
    </row>
    <row r="486" spans="1:12" ht="15.75" thickBot="1">
      <c r="A486" s="214"/>
      <c r="B486" s="95" t="s">
        <v>96</v>
      </c>
      <c r="C486" s="96"/>
      <c r="D486" s="97"/>
      <c r="E486" s="97">
        <f>SUM(E474:E485)</f>
        <v>6520</v>
      </c>
      <c r="F486" s="97">
        <f>SUM(F474:F485)</f>
        <v>507.77</v>
      </c>
      <c r="G486" s="98">
        <f>F486/E486*100</f>
        <v>7.7878834355828221</v>
      </c>
      <c r="H486" s="99">
        <v>6.6</v>
      </c>
      <c r="I486" s="96">
        <f>SUM(I474:I485)</f>
        <v>0</v>
      </c>
      <c r="J486" s="96">
        <f>SUM(J474:J485)</f>
        <v>1532</v>
      </c>
      <c r="K486" s="96">
        <f t="shared" si="94"/>
        <v>1532</v>
      </c>
      <c r="L486" s="100">
        <f>SUM(L474:L485)</f>
        <v>0</v>
      </c>
    </row>
    <row r="487" spans="1:12" ht="15.75" thickBot="1"/>
    <row r="488" spans="1:12" ht="18.75">
      <c r="A488" s="210" t="s">
        <v>30</v>
      </c>
      <c r="B488" s="65" t="s">
        <v>0</v>
      </c>
      <c r="C488" s="66" t="s">
        <v>30</v>
      </c>
      <c r="D488" s="67"/>
      <c r="E488" s="67"/>
      <c r="F488" s="67"/>
      <c r="G488" s="67"/>
      <c r="H488" s="67"/>
      <c r="I488" s="67"/>
      <c r="J488" s="67"/>
      <c r="K488" s="67"/>
      <c r="L488" s="68"/>
    </row>
    <row r="489" spans="1:12">
      <c r="A489" s="213"/>
      <c r="B489" s="20" t="s">
        <v>79</v>
      </c>
      <c r="C489" s="29" t="s">
        <v>109</v>
      </c>
      <c r="D489" s="22"/>
      <c r="E489" s="22"/>
      <c r="F489" s="22"/>
      <c r="G489" s="22"/>
      <c r="H489" s="22"/>
      <c r="I489" s="22"/>
      <c r="J489" s="22"/>
      <c r="K489" s="22"/>
      <c r="L489" s="69"/>
    </row>
    <row r="490" spans="1:12">
      <c r="A490" s="213"/>
      <c r="B490" s="20" t="s">
        <v>80</v>
      </c>
      <c r="C490" s="29" t="s">
        <v>107</v>
      </c>
      <c r="D490" s="22"/>
      <c r="E490" s="22"/>
      <c r="F490" s="22"/>
      <c r="G490" s="22"/>
      <c r="H490" s="22"/>
      <c r="I490" s="22"/>
      <c r="J490" s="22"/>
      <c r="K490" s="22"/>
      <c r="L490" s="69"/>
    </row>
    <row r="491" spans="1:12">
      <c r="A491" s="213"/>
      <c r="B491" s="20" t="s">
        <v>1</v>
      </c>
      <c r="C491" s="26">
        <v>9403</v>
      </c>
      <c r="D491" s="22"/>
      <c r="E491" s="22"/>
      <c r="F491" s="22"/>
      <c r="G491" s="22"/>
      <c r="H491" s="22"/>
      <c r="I491" s="22"/>
      <c r="J491" s="22"/>
      <c r="K491" s="22"/>
      <c r="L491" s="69"/>
    </row>
    <row r="492" spans="1:12">
      <c r="A492" s="213"/>
      <c r="B492" s="20" t="s">
        <v>81</v>
      </c>
      <c r="C492" s="29" t="s">
        <v>31</v>
      </c>
      <c r="D492" s="22"/>
      <c r="E492" s="22"/>
      <c r="F492" s="22"/>
      <c r="G492" s="22"/>
      <c r="H492" s="22"/>
      <c r="I492" s="22"/>
      <c r="J492" s="22"/>
      <c r="K492" s="22"/>
      <c r="L492" s="69"/>
    </row>
    <row r="493" spans="1:12">
      <c r="A493" s="213"/>
      <c r="B493" s="20" t="s">
        <v>82</v>
      </c>
      <c r="C493" s="26">
        <v>2009</v>
      </c>
      <c r="D493" s="22"/>
      <c r="E493" s="22"/>
      <c r="F493" s="22"/>
      <c r="G493" s="22"/>
      <c r="H493" s="22"/>
      <c r="I493" s="22"/>
      <c r="J493" s="22"/>
      <c r="K493" s="22"/>
      <c r="L493" s="69"/>
    </row>
    <row r="494" spans="1:12">
      <c r="A494" s="213"/>
      <c r="B494" s="18"/>
      <c r="C494" s="24"/>
      <c r="D494" s="24"/>
      <c r="E494" s="24"/>
      <c r="F494" s="24"/>
      <c r="G494" s="24"/>
      <c r="H494" s="24"/>
      <c r="I494" s="24"/>
      <c r="J494" s="24"/>
      <c r="K494" s="24"/>
      <c r="L494" s="70"/>
    </row>
    <row r="495" spans="1:12" ht="75">
      <c r="A495" s="213"/>
      <c r="B495" s="27"/>
      <c r="C495" s="28" t="s">
        <v>97</v>
      </c>
      <c r="D495" s="28" t="s">
        <v>98</v>
      </c>
      <c r="E495" s="28" t="s">
        <v>100</v>
      </c>
      <c r="F495" s="28" t="s">
        <v>101</v>
      </c>
      <c r="G495" s="28" t="s">
        <v>104</v>
      </c>
      <c r="H495" s="28" t="s">
        <v>102</v>
      </c>
      <c r="I495" s="28" t="s">
        <v>99</v>
      </c>
      <c r="J495" s="28" t="s">
        <v>105</v>
      </c>
      <c r="K495" s="28" t="s">
        <v>106</v>
      </c>
      <c r="L495" s="71" t="s">
        <v>103</v>
      </c>
    </row>
    <row r="496" spans="1:12">
      <c r="A496" s="213"/>
      <c r="B496" s="35" t="s">
        <v>84</v>
      </c>
      <c r="C496" s="36">
        <v>60851</v>
      </c>
      <c r="D496" s="37">
        <f t="shared" ref="D496:D507" si="98">C496+E496</f>
        <v>61317</v>
      </c>
      <c r="E496" s="37">
        <v>466</v>
      </c>
      <c r="F496" s="152">
        <v>60.15</v>
      </c>
      <c r="G496" s="38">
        <f>F496/E496*100</f>
        <v>12.90772532188841</v>
      </c>
      <c r="H496" s="38">
        <v>6.2</v>
      </c>
      <c r="I496" s="36"/>
      <c r="J496" s="36"/>
      <c r="K496" s="36">
        <f t="shared" ref="K496:K508" si="99">I496+J496</f>
        <v>0</v>
      </c>
      <c r="L496" s="93"/>
    </row>
    <row r="497" spans="1:12">
      <c r="A497" s="213"/>
      <c r="B497" s="35" t="s">
        <v>85</v>
      </c>
      <c r="C497" s="36">
        <f t="shared" ref="C497" si="100">D496</f>
        <v>61317</v>
      </c>
      <c r="D497" s="37">
        <f t="shared" si="98"/>
        <v>61639</v>
      </c>
      <c r="E497" s="37">
        <v>322</v>
      </c>
      <c r="F497" s="152">
        <v>40.6</v>
      </c>
      <c r="G497" s="38">
        <f t="shared" ref="G497:G507" si="101">F497/E497*100</f>
        <v>12.608695652173912</v>
      </c>
      <c r="H497" s="38">
        <v>6.2</v>
      </c>
      <c r="I497" s="36"/>
      <c r="J497" s="36"/>
      <c r="K497" s="36">
        <f t="shared" si="99"/>
        <v>0</v>
      </c>
      <c r="L497" s="93"/>
    </row>
    <row r="498" spans="1:12">
      <c r="A498" s="213"/>
      <c r="B498" s="35" t="s">
        <v>86</v>
      </c>
      <c r="C498" s="36">
        <f t="shared" ref="C498:C507" si="102">D497</f>
        <v>61639</v>
      </c>
      <c r="D498" s="37">
        <f t="shared" si="98"/>
        <v>62075</v>
      </c>
      <c r="E498" s="37">
        <v>436</v>
      </c>
      <c r="F498" s="152">
        <v>54.42</v>
      </c>
      <c r="G498" s="38">
        <f t="shared" si="101"/>
        <v>12.48165137614679</v>
      </c>
      <c r="H498" s="38">
        <v>6.2</v>
      </c>
      <c r="I498" s="36"/>
      <c r="J498" s="36"/>
      <c r="K498" s="36"/>
      <c r="L498" s="93"/>
    </row>
    <row r="499" spans="1:12">
      <c r="A499" s="213"/>
      <c r="B499" s="35" t="s">
        <v>87</v>
      </c>
      <c r="C499" s="36">
        <f t="shared" si="102"/>
        <v>62075</v>
      </c>
      <c r="D499" s="37">
        <f t="shared" si="98"/>
        <v>62238</v>
      </c>
      <c r="E499" s="37">
        <v>163</v>
      </c>
      <c r="F499" s="152">
        <v>20</v>
      </c>
      <c r="G499" s="38">
        <f t="shared" si="101"/>
        <v>12.269938650306749</v>
      </c>
      <c r="H499" s="38">
        <v>6.2</v>
      </c>
      <c r="I499" s="36"/>
      <c r="J499" s="36"/>
      <c r="K499" s="36">
        <f t="shared" si="99"/>
        <v>0</v>
      </c>
      <c r="L499" s="93"/>
    </row>
    <row r="500" spans="1:12">
      <c r="A500" s="213"/>
      <c r="B500" s="35" t="s">
        <v>88</v>
      </c>
      <c r="C500" s="36">
        <f t="shared" si="102"/>
        <v>62238</v>
      </c>
      <c r="D500" s="37">
        <f t="shared" si="98"/>
        <v>62555</v>
      </c>
      <c r="E500" s="37">
        <v>317</v>
      </c>
      <c r="F500" s="152">
        <v>38.19</v>
      </c>
      <c r="G500" s="38">
        <f>F500/E500*100</f>
        <v>12.047318611987382</v>
      </c>
      <c r="H500" s="38">
        <v>6.2</v>
      </c>
      <c r="I500" s="39"/>
      <c r="J500" s="39">
        <v>8441</v>
      </c>
      <c r="K500" s="39">
        <f t="shared" si="99"/>
        <v>8441</v>
      </c>
      <c r="L500" s="94"/>
    </row>
    <row r="501" spans="1:12">
      <c r="A501" s="213"/>
      <c r="B501" s="35" t="s">
        <v>89</v>
      </c>
      <c r="C501" s="36">
        <f t="shared" si="102"/>
        <v>62555</v>
      </c>
      <c r="D501" s="37">
        <f t="shared" si="98"/>
        <v>63030</v>
      </c>
      <c r="E501" s="37">
        <v>475</v>
      </c>
      <c r="F501" s="152">
        <v>52.88</v>
      </c>
      <c r="G501" s="38">
        <f t="shared" si="101"/>
        <v>11.132631578947368</v>
      </c>
      <c r="H501" s="38">
        <v>6.2</v>
      </c>
      <c r="I501" s="39"/>
      <c r="J501" s="39"/>
      <c r="K501" s="39">
        <f t="shared" si="99"/>
        <v>0</v>
      </c>
      <c r="L501" s="94"/>
    </row>
    <row r="502" spans="1:12">
      <c r="A502" s="213"/>
      <c r="B502" s="35" t="s">
        <v>90</v>
      </c>
      <c r="C502" s="36">
        <f t="shared" si="102"/>
        <v>63030</v>
      </c>
      <c r="D502" s="37">
        <f t="shared" si="98"/>
        <v>63495</v>
      </c>
      <c r="E502" s="37">
        <v>465</v>
      </c>
      <c r="F502" s="152">
        <v>54.08</v>
      </c>
      <c r="G502" s="38">
        <f t="shared" si="101"/>
        <v>11.630107526881719</v>
      </c>
      <c r="H502" s="38">
        <v>6.2</v>
      </c>
      <c r="I502" s="39"/>
      <c r="J502" s="39"/>
      <c r="K502" s="39">
        <f t="shared" si="99"/>
        <v>0</v>
      </c>
      <c r="L502" s="94"/>
    </row>
    <row r="503" spans="1:12">
      <c r="A503" s="213"/>
      <c r="B503" s="35" t="s">
        <v>91</v>
      </c>
      <c r="C503" s="36">
        <f t="shared" si="102"/>
        <v>63495</v>
      </c>
      <c r="D503" s="37">
        <f t="shared" si="98"/>
        <v>64076</v>
      </c>
      <c r="E503" s="37">
        <v>581</v>
      </c>
      <c r="F503" s="152">
        <v>63.54</v>
      </c>
      <c r="G503" s="38">
        <f t="shared" si="101"/>
        <v>10.93631669535284</v>
      </c>
      <c r="H503" s="38">
        <v>6.2</v>
      </c>
      <c r="I503" s="39"/>
      <c r="J503" s="39"/>
      <c r="K503" s="39">
        <f t="shared" si="99"/>
        <v>0</v>
      </c>
      <c r="L503" s="94"/>
    </row>
    <row r="504" spans="1:12">
      <c r="A504" s="213"/>
      <c r="B504" s="35" t="s">
        <v>92</v>
      </c>
      <c r="C504" s="36">
        <f t="shared" si="102"/>
        <v>64076</v>
      </c>
      <c r="D504" s="37">
        <f t="shared" si="98"/>
        <v>64700</v>
      </c>
      <c r="E504" s="37">
        <v>624</v>
      </c>
      <c r="F504" s="152">
        <v>59.02</v>
      </c>
      <c r="G504" s="38">
        <f t="shared" si="101"/>
        <v>9.4583333333333339</v>
      </c>
      <c r="H504" s="38">
        <v>6.2</v>
      </c>
      <c r="I504" s="39"/>
      <c r="J504" s="39"/>
      <c r="K504" s="39">
        <f t="shared" si="99"/>
        <v>0</v>
      </c>
      <c r="L504" s="94"/>
    </row>
    <row r="505" spans="1:12">
      <c r="A505" s="213"/>
      <c r="B505" s="35" t="s">
        <v>93</v>
      </c>
      <c r="C505" s="36">
        <f t="shared" si="102"/>
        <v>64700</v>
      </c>
      <c r="D505" s="37">
        <f t="shared" si="98"/>
        <v>65025</v>
      </c>
      <c r="E505" s="37">
        <v>325</v>
      </c>
      <c r="F505" s="152">
        <v>35.46</v>
      </c>
      <c r="G505" s="38">
        <f t="shared" si="101"/>
        <v>10.910769230769231</v>
      </c>
      <c r="H505" s="38">
        <v>6.2</v>
      </c>
      <c r="I505" s="39"/>
      <c r="J505" s="39"/>
      <c r="K505" s="39">
        <f t="shared" si="99"/>
        <v>0</v>
      </c>
      <c r="L505" s="94"/>
    </row>
    <row r="506" spans="1:12">
      <c r="A506" s="213"/>
      <c r="B506" s="35" t="s">
        <v>94</v>
      </c>
      <c r="C506" s="36">
        <f t="shared" si="102"/>
        <v>65025</v>
      </c>
      <c r="D506" s="37">
        <f t="shared" si="98"/>
        <v>65548</v>
      </c>
      <c r="E506" s="37">
        <v>523</v>
      </c>
      <c r="F506" s="152">
        <v>62.1</v>
      </c>
      <c r="G506" s="38">
        <f t="shared" si="101"/>
        <v>11.873804971319311</v>
      </c>
      <c r="H506" s="38">
        <v>6.2</v>
      </c>
      <c r="I506" s="36"/>
      <c r="J506" s="36"/>
      <c r="K506" s="36">
        <f t="shared" si="99"/>
        <v>0</v>
      </c>
      <c r="L506" s="93"/>
    </row>
    <row r="507" spans="1:12">
      <c r="A507" s="213"/>
      <c r="B507" s="35" t="s">
        <v>95</v>
      </c>
      <c r="C507" s="36">
        <f t="shared" si="102"/>
        <v>65548</v>
      </c>
      <c r="D507" s="37">
        <f t="shared" si="98"/>
        <v>65910</v>
      </c>
      <c r="E507" s="37">
        <v>362</v>
      </c>
      <c r="F507" s="152">
        <v>44.55</v>
      </c>
      <c r="G507" s="38">
        <f t="shared" si="101"/>
        <v>12.306629834254142</v>
      </c>
      <c r="H507" s="38">
        <v>6.2</v>
      </c>
      <c r="I507" s="36"/>
      <c r="J507" s="36"/>
      <c r="K507" s="36">
        <f t="shared" si="99"/>
        <v>0</v>
      </c>
      <c r="L507" s="93"/>
    </row>
    <row r="508" spans="1:12" ht="15.75" thickBot="1">
      <c r="A508" s="214"/>
      <c r="B508" s="95" t="s">
        <v>96</v>
      </c>
      <c r="C508" s="96"/>
      <c r="D508" s="97"/>
      <c r="E508" s="97">
        <f>SUM(E496:E507)</f>
        <v>5059</v>
      </c>
      <c r="F508" s="97">
        <f>SUM(F496:F507)</f>
        <v>584.9899999999999</v>
      </c>
      <c r="G508" s="98">
        <f>F508/E508*100</f>
        <v>11.56335244119391</v>
      </c>
      <c r="H508" s="99">
        <v>6.2</v>
      </c>
      <c r="I508" s="96">
        <f>SUM(I496:I507)</f>
        <v>0</v>
      </c>
      <c r="J508" s="96">
        <f>SUM(J496:J507)</f>
        <v>8441</v>
      </c>
      <c r="K508" s="96">
        <f t="shared" si="99"/>
        <v>8441</v>
      </c>
      <c r="L508" s="100">
        <f>SUM(L496:L507)</f>
        <v>0</v>
      </c>
    </row>
    <row r="509" spans="1:12" ht="15.75" thickBot="1"/>
    <row r="510" spans="1:12" ht="18.75">
      <c r="A510" s="210" t="s">
        <v>110</v>
      </c>
      <c r="B510" s="65" t="s">
        <v>0</v>
      </c>
      <c r="C510" s="66" t="s">
        <v>32</v>
      </c>
      <c r="D510" s="67"/>
      <c r="E510" s="67"/>
      <c r="F510" s="67"/>
      <c r="G510" s="67"/>
      <c r="H510" s="67"/>
      <c r="I510" s="67"/>
      <c r="J510" s="67"/>
      <c r="K510" s="67"/>
      <c r="L510" s="68"/>
    </row>
    <row r="511" spans="1:12">
      <c r="A511" s="213"/>
      <c r="B511" s="20" t="s">
        <v>79</v>
      </c>
      <c r="C511" s="29" t="s">
        <v>111</v>
      </c>
      <c r="D511" s="22"/>
      <c r="E511" s="22"/>
      <c r="F511" s="22"/>
      <c r="G511" s="22"/>
      <c r="H511" s="22"/>
      <c r="I511" s="22"/>
      <c r="J511" s="22"/>
      <c r="K511" s="22"/>
      <c r="L511" s="69"/>
    </row>
    <row r="512" spans="1:12">
      <c r="A512" s="213"/>
      <c r="B512" s="20" t="s">
        <v>80</v>
      </c>
      <c r="C512" s="29" t="s">
        <v>107</v>
      </c>
      <c r="D512" s="22"/>
      <c r="E512" s="22"/>
      <c r="F512" s="22"/>
      <c r="G512" s="22"/>
      <c r="H512" s="22"/>
      <c r="I512" s="22"/>
      <c r="J512" s="22"/>
      <c r="K512" s="22"/>
      <c r="L512" s="69"/>
    </row>
    <row r="513" spans="1:13">
      <c r="A513" s="213"/>
      <c r="B513" s="20" t="s">
        <v>1</v>
      </c>
      <c r="C513" s="26">
        <v>9403</v>
      </c>
      <c r="D513" s="22"/>
      <c r="E513" s="22"/>
      <c r="F513" s="22"/>
      <c r="G513" s="22"/>
      <c r="H513" s="22"/>
      <c r="I513" s="22"/>
      <c r="J513" s="22"/>
      <c r="K513" s="22"/>
      <c r="L513" s="69"/>
    </row>
    <row r="514" spans="1:13">
      <c r="A514" s="213"/>
      <c r="B514" s="20" t="s">
        <v>81</v>
      </c>
      <c r="C514" s="29" t="s">
        <v>33</v>
      </c>
      <c r="D514" s="22"/>
      <c r="E514" s="22"/>
      <c r="F514" s="22"/>
      <c r="G514" s="22"/>
      <c r="H514" s="22"/>
      <c r="I514" s="22"/>
      <c r="J514" s="22"/>
      <c r="K514" s="22"/>
      <c r="L514" s="69"/>
    </row>
    <row r="515" spans="1:13">
      <c r="A515" s="213"/>
      <c r="B515" s="20" t="s">
        <v>82</v>
      </c>
      <c r="C515" s="26">
        <v>2010</v>
      </c>
      <c r="D515" s="22"/>
      <c r="E515" s="22"/>
      <c r="F515" s="22"/>
      <c r="G515" s="22"/>
      <c r="H515" s="22"/>
      <c r="I515" s="22"/>
      <c r="J515" s="22"/>
      <c r="K515" s="22"/>
      <c r="L515" s="69"/>
    </row>
    <row r="516" spans="1:13">
      <c r="A516" s="213"/>
      <c r="B516" s="18"/>
      <c r="C516" s="24"/>
      <c r="D516" s="24"/>
      <c r="E516" s="24"/>
      <c r="F516" s="24"/>
      <c r="G516" s="24"/>
      <c r="H516" s="24"/>
      <c r="I516" s="24"/>
      <c r="J516" s="24"/>
      <c r="K516" s="24"/>
      <c r="L516" s="70"/>
    </row>
    <row r="517" spans="1:13" ht="75">
      <c r="A517" s="213"/>
      <c r="B517" s="27"/>
      <c r="C517" s="28" t="s">
        <v>97</v>
      </c>
      <c r="D517" s="28" t="s">
        <v>98</v>
      </c>
      <c r="E517" s="28" t="s">
        <v>100</v>
      </c>
      <c r="F517" s="28" t="s">
        <v>101</v>
      </c>
      <c r="G517" s="28" t="s">
        <v>104</v>
      </c>
      <c r="H517" s="28" t="s">
        <v>102</v>
      </c>
      <c r="I517" s="28" t="s">
        <v>99</v>
      </c>
      <c r="J517" s="28" t="s">
        <v>105</v>
      </c>
      <c r="K517" s="28" t="s">
        <v>106</v>
      </c>
      <c r="L517" s="71" t="s">
        <v>103</v>
      </c>
    </row>
    <row r="518" spans="1:13">
      <c r="A518" s="213"/>
      <c r="B518" s="35" t="s">
        <v>84</v>
      </c>
      <c r="C518" s="36">
        <v>158580</v>
      </c>
      <c r="D518" s="37">
        <f t="shared" ref="D518:D529" si="103">C518+E518</f>
        <v>159000</v>
      </c>
      <c r="E518" s="37">
        <v>420</v>
      </c>
      <c r="F518" s="152">
        <v>38.17</v>
      </c>
      <c r="G518" s="38">
        <f>F518/E518*100</f>
        <v>9.0880952380952387</v>
      </c>
      <c r="H518" s="38">
        <v>10.8</v>
      </c>
      <c r="I518" s="36"/>
      <c r="J518" s="36"/>
      <c r="K518" s="36">
        <f t="shared" ref="K518:K530" si="104">I518+J518</f>
        <v>0</v>
      </c>
      <c r="L518" s="93"/>
    </row>
    <row r="519" spans="1:13">
      <c r="A519" s="213"/>
      <c r="B519" s="35" t="s">
        <v>85</v>
      </c>
      <c r="C519" s="36">
        <f>D518</f>
        <v>159000</v>
      </c>
      <c r="D519" s="37">
        <f t="shared" si="103"/>
        <v>159538</v>
      </c>
      <c r="E519" s="37">
        <v>538</v>
      </c>
      <c r="F519" s="152">
        <v>63.32</v>
      </c>
      <c r="G519" s="38">
        <f t="shared" ref="G519:G529" si="105">F519/E519*100</f>
        <v>11.769516728624534</v>
      </c>
      <c r="H519" s="38">
        <v>10.8</v>
      </c>
      <c r="I519" s="36"/>
      <c r="J519" s="36"/>
      <c r="K519" s="36">
        <f t="shared" si="104"/>
        <v>0</v>
      </c>
      <c r="L519" s="93"/>
    </row>
    <row r="520" spans="1:13">
      <c r="A520" s="213"/>
      <c r="B520" s="35" t="s">
        <v>86</v>
      </c>
      <c r="C520" s="36">
        <f t="shared" ref="C520:C529" si="106">D519</f>
        <v>159538</v>
      </c>
      <c r="D520" s="37">
        <f t="shared" si="103"/>
        <v>160466</v>
      </c>
      <c r="E520" s="37">
        <v>928</v>
      </c>
      <c r="F520" s="152">
        <v>96.79</v>
      </c>
      <c r="G520" s="38">
        <f t="shared" si="105"/>
        <v>10.429956896551724</v>
      </c>
      <c r="H520" s="38">
        <v>10.8</v>
      </c>
      <c r="I520" s="36"/>
      <c r="J520" s="36"/>
      <c r="K520" s="36">
        <f t="shared" si="104"/>
        <v>0</v>
      </c>
      <c r="L520" s="93"/>
    </row>
    <row r="521" spans="1:13">
      <c r="A521" s="213"/>
      <c r="B521" s="35" t="s">
        <v>87</v>
      </c>
      <c r="C521" s="36">
        <f t="shared" si="106"/>
        <v>160466</v>
      </c>
      <c r="D521" s="37">
        <f t="shared" si="103"/>
        <v>161416</v>
      </c>
      <c r="E521" s="37">
        <v>950</v>
      </c>
      <c r="F521" s="152">
        <v>86.57</v>
      </c>
      <c r="G521" s="38">
        <f t="shared" si="105"/>
        <v>9.1126315789473686</v>
      </c>
      <c r="H521" s="38">
        <v>10.8</v>
      </c>
      <c r="I521" s="36"/>
      <c r="J521" s="36"/>
      <c r="K521" s="36">
        <f t="shared" si="104"/>
        <v>0</v>
      </c>
      <c r="L521" s="93"/>
    </row>
    <row r="522" spans="1:13">
      <c r="A522" s="213"/>
      <c r="B522" s="35" t="s">
        <v>88</v>
      </c>
      <c r="C522" s="36">
        <f t="shared" si="106"/>
        <v>161416</v>
      </c>
      <c r="D522" s="37">
        <f t="shared" si="103"/>
        <v>162466</v>
      </c>
      <c r="E522" s="37">
        <v>1050</v>
      </c>
      <c r="F522" s="152">
        <v>95.99</v>
      </c>
      <c r="G522" s="38">
        <f t="shared" si="105"/>
        <v>9.14190476190476</v>
      </c>
      <c r="H522" s="38">
        <v>10.8</v>
      </c>
      <c r="I522" s="39"/>
      <c r="J522" s="39"/>
      <c r="K522" s="39">
        <f t="shared" si="104"/>
        <v>0</v>
      </c>
      <c r="L522" s="94"/>
    </row>
    <row r="523" spans="1:13">
      <c r="A523" s="213"/>
      <c r="B523" s="35" t="s">
        <v>89</v>
      </c>
      <c r="C523" s="36">
        <f t="shared" si="106"/>
        <v>162466</v>
      </c>
      <c r="D523" s="37">
        <f t="shared" si="103"/>
        <v>163696</v>
      </c>
      <c r="E523" s="37">
        <v>1230</v>
      </c>
      <c r="F523" s="152">
        <v>112.27</v>
      </c>
      <c r="G523" s="38">
        <f t="shared" si="105"/>
        <v>9.1276422764227636</v>
      </c>
      <c r="H523" s="38">
        <v>10.8</v>
      </c>
      <c r="I523" s="39"/>
      <c r="J523" s="39"/>
      <c r="K523" s="39">
        <f t="shared" si="104"/>
        <v>0</v>
      </c>
      <c r="L523" s="94"/>
    </row>
    <row r="524" spans="1:13">
      <c r="A524" s="213"/>
      <c r="B524" s="35" t="s">
        <v>90</v>
      </c>
      <c r="C524" s="36">
        <f t="shared" si="106"/>
        <v>163696</v>
      </c>
      <c r="D524" s="37">
        <f t="shared" si="103"/>
        <v>164038</v>
      </c>
      <c r="E524" s="37">
        <v>342</v>
      </c>
      <c r="F524" s="152">
        <v>37</v>
      </c>
      <c r="G524" s="38">
        <f t="shared" si="105"/>
        <v>10.818713450292398</v>
      </c>
      <c r="H524" s="38">
        <v>10.8</v>
      </c>
      <c r="I524" s="39">
        <v>2645</v>
      </c>
      <c r="J524" s="39"/>
      <c r="K524" s="39">
        <f t="shared" si="104"/>
        <v>2645</v>
      </c>
      <c r="L524" s="94"/>
    </row>
    <row r="525" spans="1:13">
      <c r="A525" s="213"/>
      <c r="B525" s="35" t="s">
        <v>91</v>
      </c>
      <c r="C525" s="36">
        <f t="shared" si="106"/>
        <v>164038</v>
      </c>
      <c r="D525" s="37">
        <f t="shared" si="103"/>
        <v>164368</v>
      </c>
      <c r="E525" s="37">
        <v>330</v>
      </c>
      <c r="F525" s="152">
        <v>35</v>
      </c>
      <c r="G525" s="38">
        <f t="shared" si="105"/>
        <v>10.606060606060606</v>
      </c>
      <c r="H525" s="38">
        <v>10.8</v>
      </c>
      <c r="I525" s="39"/>
      <c r="J525" s="39"/>
      <c r="K525" s="39">
        <f t="shared" si="104"/>
        <v>0</v>
      </c>
      <c r="L525" s="94"/>
    </row>
    <row r="526" spans="1:13">
      <c r="A526" s="213"/>
      <c r="B526" s="35" t="s">
        <v>92</v>
      </c>
      <c r="C526" s="36">
        <f t="shared" si="106"/>
        <v>164368</v>
      </c>
      <c r="D526" s="37">
        <f t="shared" si="103"/>
        <v>164750</v>
      </c>
      <c r="E526" s="37">
        <v>382</v>
      </c>
      <c r="F526" s="152">
        <v>42.01</v>
      </c>
      <c r="G526" s="38">
        <f t="shared" si="105"/>
        <v>10.997382198952879</v>
      </c>
      <c r="H526" s="38">
        <v>10.8</v>
      </c>
      <c r="I526" s="39"/>
      <c r="J526" s="156">
        <v>7942</v>
      </c>
      <c r="K526" s="39">
        <f t="shared" si="104"/>
        <v>7942</v>
      </c>
      <c r="L526" s="94"/>
      <c r="M526" s="55" t="s">
        <v>191</v>
      </c>
    </row>
    <row r="527" spans="1:13">
      <c r="A527" s="213"/>
      <c r="B527" s="35" t="s">
        <v>93</v>
      </c>
      <c r="C527" s="36">
        <f t="shared" si="106"/>
        <v>164750</v>
      </c>
      <c r="D527" s="37">
        <f t="shared" si="103"/>
        <v>165518</v>
      </c>
      <c r="E527" s="37">
        <v>768</v>
      </c>
      <c r="F527" s="152">
        <v>87.88</v>
      </c>
      <c r="G527" s="38">
        <f t="shared" si="105"/>
        <v>11.442708333333334</v>
      </c>
      <c r="H527" s="38">
        <v>10.8</v>
      </c>
      <c r="I527" s="39">
        <v>94383</v>
      </c>
      <c r="J527" s="39"/>
      <c r="K527" s="39">
        <f t="shared" si="104"/>
        <v>94383</v>
      </c>
      <c r="L527" s="94"/>
    </row>
    <row r="528" spans="1:13">
      <c r="A528" s="213"/>
      <c r="B528" s="35" t="s">
        <v>94</v>
      </c>
      <c r="C528" s="36">
        <f t="shared" si="106"/>
        <v>165518</v>
      </c>
      <c r="D528" s="37">
        <f t="shared" si="103"/>
        <v>166712</v>
      </c>
      <c r="E528" s="37">
        <v>1194</v>
      </c>
      <c r="F528" s="152">
        <v>119.6</v>
      </c>
      <c r="G528" s="38">
        <f t="shared" si="105"/>
        <v>10.016750418760468</v>
      </c>
      <c r="H528" s="38">
        <v>10.8</v>
      </c>
      <c r="I528" s="36"/>
      <c r="J528" s="36"/>
      <c r="K528" s="36">
        <f t="shared" si="104"/>
        <v>0</v>
      </c>
      <c r="L528" s="93"/>
    </row>
    <row r="529" spans="1:12">
      <c r="A529" s="213"/>
      <c r="B529" s="35" t="s">
        <v>95</v>
      </c>
      <c r="C529" s="36">
        <f t="shared" si="106"/>
        <v>166712</v>
      </c>
      <c r="D529" s="37">
        <f t="shared" si="103"/>
        <v>167122</v>
      </c>
      <c r="E529" s="37">
        <v>410</v>
      </c>
      <c r="F529" s="152">
        <v>40.6</v>
      </c>
      <c r="G529" s="38">
        <f t="shared" si="105"/>
        <v>9.9024390243902438</v>
      </c>
      <c r="H529" s="38">
        <v>10.8</v>
      </c>
      <c r="I529" s="36"/>
      <c r="J529" s="36"/>
      <c r="K529" s="36">
        <f t="shared" si="104"/>
        <v>0</v>
      </c>
      <c r="L529" s="93"/>
    </row>
    <row r="530" spans="1:12" ht="15.75" thickBot="1">
      <c r="A530" s="214"/>
      <c r="B530" s="95" t="s">
        <v>96</v>
      </c>
      <c r="C530" s="96"/>
      <c r="D530" s="97"/>
      <c r="E530" s="97">
        <f>SUM(E518:E529)</f>
        <v>8542</v>
      </c>
      <c r="F530" s="97">
        <f>SUM(F518:F529)</f>
        <v>855.2</v>
      </c>
      <c r="G530" s="98">
        <f>F530/E530*100</f>
        <v>10.011706860220089</v>
      </c>
      <c r="H530" s="99">
        <v>10.8</v>
      </c>
      <c r="I530" s="96">
        <f>SUM(I518:I529)</f>
        <v>97028</v>
      </c>
      <c r="J530" s="96">
        <f>SUM(J518:J529)</f>
        <v>7942</v>
      </c>
      <c r="K530" s="96">
        <f t="shared" si="104"/>
        <v>104970</v>
      </c>
      <c r="L530" s="100">
        <f>SUM(L518:L529)</f>
        <v>0</v>
      </c>
    </row>
    <row r="531" spans="1:12" ht="15.75" thickBot="1"/>
    <row r="532" spans="1:12" ht="18.75">
      <c r="A532" s="210" t="s">
        <v>34</v>
      </c>
      <c r="B532" s="65" t="s">
        <v>0</v>
      </c>
      <c r="C532" s="66" t="s">
        <v>34</v>
      </c>
      <c r="D532" s="67"/>
      <c r="E532" s="67"/>
      <c r="F532" s="67"/>
      <c r="G532" s="67"/>
      <c r="H532" s="67"/>
      <c r="I532" s="67"/>
      <c r="J532" s="67"/>
      <c r="K532" s="67"/>
      <c r="L532" s="68"/>
    </row>
    <row r="533" spans="1:12">
      <c r="A533" s="213"/>
      <c r="B533" s="20" t="s">
        <v>79</v>
      </c>
      <c r="C533" s="29" t="s">
        <v>112</v>
      </c>
      <c r="D533" s="22"/>
      <c r="E533" s="22"/>
      <c r="F533" s="22"/>
      <c r="G533" s="22"/>
      <c r="H533" s="22"/>
      <c r="I533" s="22"/>
      <c r="J533" s="22"/>
      <c r="K533" s="22"/>
      <c r="L533" s="69"/>
    </row>
    <row r="534" spans="1:12">
      <c r="A534" s="213"/>
      <c r="B534" s="20" t="s">
        <v>80</v>
      </c>
      <c r="C534" s="29" t="s">
        <v>107</v>
      </c>
      <c r="D534" s="22"/>
      <c r="E534" s="22"/>
      <c r="F534" s="22"/>
      <c r="G534" s="22"/>
      <c r="H534" s="22"/>
      <c r="I534" s="22"/>
      <c r="J534" s="22"/>
      <c r="K534" s="22"/>
      <c r="L534" s="69"/>
    </row>
    <row r="535" spans="1:12">
      <c r="A535" s="213"/>
      <c r="B535" s="20" t="s">
        <v>1</v>
      </c>
      <c r="C535" s="26">
        <v>4692</v>
      </c>
      <c r="D535" s="22"/>
      <c r="E535" s="130"/>
      <c r="F535" s="22"/>
      <c r="G535" s="22"/>
      <c r="H535" s="22"/>
      <c r="I535" s="22"/>
      <c r="J535" s="22"/>
      <c r="K535" s="22"/>
      <c r="L535" s="69"/>
    </row>
    <row r="536" spans="1:12">
      <c r="A536" s="213"/>
      <c r="B536" s="20" t="s">
        <v>81</v>
      </c>
      <c r="C536" s="29" t="s">
        <v>70</v>
      </c>
      <c r="D536" s="22"/>
      <c r="E536" s="130"/>
      <c r="F536" s="22"/>
      <c r="G536" s="22"/>
      <c r="H536" s="22"/>
      <c r="I536" s="22"/>
      <c r="J536" s="22"/>
      <c r="K536" s="22"/>
      <c r="L536" s="69"/>
    </row>
    <row r="537" spans="1:12">
      <c r="A537" s="213"/>
      <c r="B537" s="20" t="s">
        <v>82</v>
      </c>
      <c r="C537" s="26">
        <v>2010</v>
      </c>
      <c r="D537" s="22"/>
      <c r="E537" s="22"/>
      <c r="F537" s="22"/>
      <c r="G537" s="22"/>
      <c r="H537" s="22"/>
      <c r="I537" s="22"/>
      <c r="J537" s="22"/>
      <c r="K537" s="22"/>
      <c r="L537" s="69"/>
    </row>
    <row r="538" spans="1:12">
      <c r="A538" s="213"/>
      <c r="B538" s="18"/>
      <c r="C538" s="24"/>
      <c r="D538" s="24"/>
      <c r="E538" s="24"/>
      <c r="F538" s="24"/>
      <c r="G538" s="24"/>
      <c r="H538" s="24"/>
      <c r="I538" s="24"/>
      <c r="J538" s="24"/>
      <c r="K538" s="24"/>
      <c r="L538" s="70"/>
    </row>
    <row r="539" spans="1:12" ht="75">
      <c r="A539" s="213"/>
      <c r="B539" s="27"/>
      <c r="C539" s="28" t="s">
        <v>97</v>
      </c>
      <c r="D539" s="28" t="s">
        <v>98</v>
      </c>
      <c r="E539" s="28" t="s">
        <v>100</v>
      </c>
      <c r="F539" s="28" t="s">
        <v>101</v>
      </c>
      <c r="G539" s="28" t="s">
        <v>104</v>
      </c>
      <c r="H539" s="28" t="s">
        <v>102</v>
      </c>
      <c r="I539" s="28" t="s">
        <v>99</v>
      </c>
      <c r="J539" s="28" t="s">
        <v>105</v>
      </c>
      <c r="K539" s="28" t="s">
        <v>106</v>
      </c>
      <c r="L539" s="71" t="s">
        <v>103</v>
      </c>
    </row>
    <row r="540" spans="1:12">
      <c r="A540" s="213"/>
      <c r="B540" s="35" t="s">
        <v>84</v>
      </c>
      <c r="C540" s="36">
        <v>114430</v>
      </c>
      <c r="D540" s="37">
        <f t="shared" ref="D540:D551" si="107">C540+E540</f>
        <v>114623</v>
      </c>
      <c r="E540" s="37">
        <v>193</v>
      </c>
      <c r="F540" s="152">
        <v>21.83</v>
      </c>
      <c r="G540" s="38">
        <f>F540/E540*100</f>
        <v>11.310880829015543</v>
      </c>
      <c r="H540" s="38">
        <v>6.6</v>
      </c>
      <c r="I540" s="36"/>
      <c r="J540" s="36"/>
      <c r="K540" s="36">
        <f t="shared" ref="K540:K552" si="108">I540+J540</f>
        <v>0</v>
      </c>
      <c r="L540" s="93"/>
    </row>
    <row r="541" spans="1:12">
      <c r="A541" s="213"/>
      <c r="B541" s="35" t="s">
        <v>85</v>
      </c>
      <c r="C541" s="36">
        <f t="shared" ref="C541:C551" si="109">D540</f>
        <v>114623</v>
      </c>
      <c r="D541" s="37">
        <f t="shared" si="107"/>
        <v>114740</v>
      </c>
      <c r="E541" s="37">
        <v>117</v>
      </c>
      <c r="F541" s="152">
        <v>11.75</v>
      </c>
      <c r="G541" s="38">
        <f t="shared" ref="G541:G551" si="110">F541/E541*100</f>
        <v>10.042735042735043</v>
      </c>
      <c r="H541" s="38">
        <v>6.6</v>
      </c>
      <c r="I541" s="36"/>
      <c r="J541" s="36"/>
      <c r="K541" s="36">
        <f t="shared" si="108"/>
        <v>0</v>
      </c>
      <c r="L541" s="93"/>
    </row>
    <row r="542" spans="1:12">
      <c r="A542" s="213"/>
      <c r="B542" s="35" t="s">
        <v>86</v>
      </c>
      <c r="C542" s="36">
        <f t="shared" si="109"/>
        <v>114740</v>
      </c>
      <c r="D542" s="37">
        <f t="shared" si="107"/>
        <v>114877</v>
      </c>
      <c r="E542" s="37">
        <v>137</v>
      </c>
      <c r="F542" s="152">
        <v>16.03</v>
      </c>
      <c r="G542" s="38">
        <f t="shared" si="110"/>
        <v>11.7007299270073</v>
      </c>
      <c r="H542" s="38">
        <v>6.6</v>
      </c>
      <c r="I542" s="36"/>
      <c r="J542" s="36"/>
      <c r="K542" s="36">
        <f t="shared" si="108"/>
        <v>0</v>
      </c>
      <c r="L542" s="93"/>
    </row>
    <row r="543" spans="1:12">
      <c r="A543" s="213"/>
      <c r="B543" s="35" t="s">
        <v>87</v>
      </c>
      <c r="C543" s="36">
        <f t="shared" si="109"/>
        <v>114877</v>
      </c>
      <c r="D543" s="37">
        <f t="shared" si="107"/>
        <v>115070</v>
      </c>
      <c r="E543" s="37">
        <v>193</v>
      </c>
      <c r="F543" s="152">
        <v>16.46</v>
      </c>
      <c r="G543" s="38">
        <f t="shared" si="110"/>
        <v>8.528497409326425</v>
      </c>
      <c r="H543" s="38">
        <v>6.6</v>
      </c>
      <c r="I543" s="36"/>
      <c r="J543" s="36"/>
      <c r="K543" s="36">
        <f t="shared" si="108"/>
        <v>0</v>
      </c>
      <c r="L543" s="93"/>
    </row>
    <row r="544" spans="1:12">
      <c r="A544" s="213"/>
      <c r="B544" s="35" t="s">
        <v>88</v>
      </c>
      <c r="C544" s="36">
        <f t="shared" si="109"/>
        <v>115070</v>
      </c>
      <c r="D544" s="37">
        <f t="shared" si="107"/>
        <v>115252</v>
      </c>
      <c r="E544" s="37">
        <v>182</v>
      </c>
      <c r="F544" s="152">
        <v>17</v>
      </c>
      <c r="G544" s="38">
        <f t="shared" si="110"/>
        <v>9.3406593406593412</v>
      </c>
      <c r="H544" s="38">
        <v>6.6</v>
      </c>
      <c r="I544" s="39"/>
      <c r="J544" s="39"/>
      <c r="K544" s="39">
        <f t="shared" si="108"/>
        <v>0</v>
      </c>
      <c r="L544" s="94"/>
    </row>
    <row r="545" spans="1:13">
      <c r="A545" s="213"/>
      <c r="B545" s="35" t="s">
        <v>89</v>
      </c>
      <c r="C545" s="36">
        <f t="shared" si="109"/>
        <v>115252</v>
      </c>
      <c r="D545" s="37">
        <f t="shared" si="107"/>
        <v>115960</v>
      </c>
      <c r="E545" s="37">
        <v>708</v>
      </c>
      <c r="F545" s="152">
        <v>63.03</v>
      </c>
      <c r="G545" s="38">
        <f t="shared" si="110"/>
        <v>8.9025423728813564</v>
      </c>
      <c r="H545" s="38">
        <v>6.6</v>
      </c>
      <c r="I545" s="39"/>
      <c r="J545" s="156">
        <v>53039</v>
      </c>
      <c r="K545" s="39">
        <f t="shared" si="108"/>
        <v>53039</v>
      </c>
      <c r="L545" s="94"/>
      <c r="M545" s="55" t="s">
        <v>193</v>
      </c>
    </row>
    <row r="546" spans="1:13">
      <c r="A546" s="213"/>
      <c r="B546" s="35" t="s">
        <v>90</v>
      </c>
      <c r="C546" s="36">
        <f t="shared" si="109"/>
        <v>115960</v>
      </c>
      <c r="D546" s="37">
        <f t="shared" si="107"/>
        <v>116145</v>
      </c>
      <c r="E546" s="37">
        <v>185</v>
      </c>
      <c r="F546" s="152">
        <v>16.29</v>
      </c>
      <c r="G546" s="38">
        <f t="shared" si="110"/>
        <v>8.8054054054054038</v>
      </c>
      <c r="H546" s="38">
        <v>6.6</v>
      </c>
      <c r="I546" s="39"/>
      <c r="J546" s="39"/>
      <c r="K546" s="39">
        <f t="shared" si="108"/>
        <v>0</v>
      </c>
      <c r="L546" s="94"/>
    </row>
    <row r="547" spans="1:13">
      <c r="A547" s="213"/>
      <c r="B547" s="35" t="s">
        <v>91</v>
      </c>
      <c r="C547" s="36">
        <f t="shared" si="109"/>
        <v>116145</v>
      </c>
      <c r="D547" s="37">
        <f t="shared" si="107"/>
        <v>116400</v>
      </c>
      <c r="E547" s="37">
        <v>255</v>
      </c>
      <c r="F547" s="152">
        <v>23</v>
      </c>
      <c r="G547" s="38">
        <f t="shared" si="110"/>
        <v>9.0196078431372548</v>
      </c>
      <c r="H547" s="38">
        <v>6.6</v>
      </c>
      <c r="I547" s="39"/>
      <c r="J547" s="39"/>
      <c r="K547" s="39">
        <f t="shared" si="108"/>
        <v>0</v>
      </c>
      <c r="L547" s="94"/>
    </row>
    <row r="548" spans="1:13">
      <c r="A548" s="213"/>
      <c r="B548" s="35" t="s">
        <v>92</v>
      </c>
      <c r="C548" s="36">
        <f t="shared" si="109"/>
        <v>116400</v>
      </c>
      <c r="D548" s="37">
        <f t="shared" si="107"/>
        <v>116455</v>
      </c>
      <c r="E548" s="37">
        <v>55</v>
      </c>
      <c r="F548" s="152">
        <v>4.49</v>
      </c>
      <c r="G548" s="38">
        <f t="shared" si="110"/>
        <v>8.163636363636364</v>
      </c>
      <c r="H548" s="38">
        <v>6.6</v>
      </c>
      <c r="I548" s="39"/>
      <c r="J548" s="39"/>
      <c r="K548" s="39">
        <f t="shared" si="108"/>
        <v>0</v>
      </c>
      <c r="L548" s="94"/>
    </row>
    <row r="549" spans="1:13">
      <c r="A549" s="213"/>
      <c r="B549" s="35" t="s">
        <v>93</v>
      </c>
      <c r="C549" s="36">
        <f t="shared" si="109"/>
        <v>116455</v>
      </c>
      <c r="D549" s="37">
        <f t="shared" si="107"/>
        <v>116499</v>
      </c>
      <c r="E549" s="37">
        <v>44</v>
      </c>
      <c r="F549" s="152">
        <v>3.78</v>
      </c>
      <c r="G549" s="38">
        <f t="shared" si="110"/>
        <v>8.5909090909090899</v>
      </c>
      <c r="H549" s="38">
        <v>6.6</v>
      </c>
      <c r="I549" s="39"/>
      <c r="J549" s="39"/>
      <c r="K549" s="39">
        <f t="shared" si="108"/>
        <v>0</v>
      </c>
      <c r="L549" s="94"/>
    </row>
    <row r="550" spans="1:13">
      <c r="A550" s="213"/>
      <c r="B550" s="35" t="s">
        <v>94</v>
      </c>
      <c r="C550" s="36">
        <f t="shared" si="109"/>
        <v>116499</v>
      </c>
      <c r="D550" s="37">
        <f t="shared" si="107"/>
        <v>116600</v>
      </c>
      <c r="E550" s="37">
        <v>101</v>
      </c>
      <c r="F550" s="152">
        <v>9</v>
      </c>
      <c r="G550" s="38">
        <f t="shared" si="110"/>
        <v>8.9108910891089099</v>
      </c>
      <c r="H550" s="38">
        <v>6.6</v>
      </c>
      <c r="I550" s="36"/>
      <c r="J550" s="36"/>
      <c r="K550" s="36">
        <f t="shared" si="108"/>
        <v>0</v>
      </c>
      <c r="L550" s="93"/>
    </row>
    <row r="551" spans="1:13">
      <c r="A551" s="213"/>
      <c r="B551" s="35" t="s">
        <v>95</v>
      </c>
      <c r="C551" s="36">
        <f t="shared" si="109"/>
        <v>116600</v>
      </c>
      <c r="D551" s="37">
        <f t="shared" si="107"/>
        <v>116857</v>
      </c>
      <c r="E551" s="37">
        <v>257</v>
      </c>
      <c r="F551" s="152">
        <v>20.6</v>
      </c>
      <c r="G551" s="38">
        <f t="shared" si="110"/>
        <v>8.0155642023346303</v>
      </c>
      <c r="H551" s="38">
        <v>6.6</v>
      </c>
      <c r="I551" s="36"/>
      <c r="J551" s="36">
        <v>1278</v>
      </c>
      <c r="K551" s="36">
        <f t="shared" si="108"/>
        <v>1278</v>
      </c>
      <c r="L551" s="93"/>
    </row>
    <row r="552" spans="1:13" ht="15.75" thickBot="1">
      <c r="A552" s="214"/>
      <c r="B552" s="95" t="s">
        <v>96</v>
      </c>
      <c r="C552" s="96"/>
      <c r="D552" s="97"/>
      <c r="E552" s="97">
        <f>SUM(E540:E551)</f>
        <v>2427</v>
      </c>
      <c r="F552" s="97">
        <f>SUM(F540:F551)</f>
        <v>223.26</v>
      </c>
      <c r="G552" s="98">
        <f>F552/E552*100</f>
        <v>9.1990111248454873</v>
      </c>
      <c r="H552" s="99">
        <v>6.6</v>
      </c>
      <c r="I552" s="96">
        <f>SUM(I540:I551)</f>
        <v>0</v>
      </c>
      <c r="J552" s="96">
        <f>SUM(J540:J551)</f>
        <v>54317</v>
      </c>
      <c r="K552" s="96">
        <f t="shared" si="108"/>
        <v>54317</v>
      </c>
      <c r="L552" s="100">
        <f>SUM(L540:L551)</f>
        <v>0</v>
      </c>
    </row>
    <row r="553" spans="1:13" ht="15.75" thickBot="1"/>
    <row r="554" spans="1:13" ht="18.75">
      <c r="A554" s="210" t="s">
        <v>35</v>
      </c>
      <c r="B554" s="65" t="s">
        <v>0</v>
      </c>
      <c r="C554" s="66" t="s">
        <v>35</v>
      </c>
      <c r="D554" s="67"/>
      <c r="E554" s="67"/>
      <c r="F554" s="67"/>
      <c r="G554" s="67"/>
      <c r="H554" s="67"/>
      <c r="I554" s="67"/>
      <c r="J554" s="67"/>
      <c r="K554" s="67"/>
      <c r="L554" s="68"/>
    </row>
    <row r="555" spans="1:13">
      <c r="A555" s="213"/>
      <c r="B555" s="20" t="s">
        <v>79</v>
      </c>
      <c r="C555" s="29" t="s">
        <v>112</v>
      </c>
      <c r="D555" s="22"/>
      <c r="E555" s="22"/>
      <c r="F555" s="22"/>
      <c r="G555" s="22"/>
      <c r="H555" s="22"/>
      <c r="I555" s="22"/>
      <c r="J555" s="22"/>
      <c r="K555" s="22"/>
      <c r="L555" s="69"/>
    </row>
    <row r="556" spans="1:13">
      <c r="A556" s="213"/>
      <c r="B556" s="20" t="s">
        <v>80</v>
      </c>
      <c r="C556" s="29" t="s">
        <v>107</v>
      </c>
      <c r="D556" s="22"/>
      <c r="E556" s="22"/>
      <c r="F556" s="22"/>
      <c r="G556" s="22"/>
      <c r="H556" s="22"/>
      <c r="I556" s="22"/>
      <c r="J556" s="22"/>
      <c r="K556" s="22"/>
      <c r="L556" s="69"/>
    </row>
    <row r="557" spans="1:13">
      <c r="A557" s="213"/>
      <c r="B557" s="20" t="s">
        <v>1</v>
      </c>
      <c r="C557" s="26">
        <v>9403</v>
      </c>
      <c r="D557" s="22"/>
      <c r="E557" s="22"/>
      <c r="F557" s="22"/>
      <c r="G557" s="22"/>
      <c r="H557" s="22"/>
      <c r="I557" s="22"/>
      <c r="J557" s="22"/>
      <c r="K557" s="22"/>
      <c r="L557" s="69"/>
    </row>
    <row r="558" spans="1:13">
      <c r="A558" s="213"/>
      <c r="B558" s="20" t="s">
        <v>81</v>
      </c>
      <c r="C558" s="29" t="s">
        <v>29</v>
      </c>
      <c r="D558" s="22"/>
      <c r="E558" s="22"/>
      <c r="F558" s="22"/>
      <c r="G558" s="22"/>
      <c r="H558" s="22"/>
      <c r="I558" s="22"/>
      <c r="J558" s="22"/>
      <c r="K558" s="22"/>
      <c r="L558" s="69"/>
    </row>
    <row r="559" spans="1:13">
      <c r="A559" s="213"/>
      <c r="B559" s="20" t="s">
        <v>82</v>
      </c>
      <c r="C559" s="26">
        <v>2010</v>
      </c>
      <c r="D559" s="22"/>
      <c r="E559" s="22"/>
      <c r="F559" s="22"/>
      <c r="G559" s="22"/>
      <c r="H559" s="22"/>
      <c r="I559" s="22"/>
      <c r="J559" s="22"/>
      <c r="K559" s="22"/>
      <c r="L559" s="69"/>
    </row>
    <row r="560" spans="1:13">
      <c r="A560" s="213"/>
      <c r="B560" s="18"/>
      <c r="C560" s="24"/>
      <c r="D560" s="24"/>
      <c r="E560" s="24"/>
      <c r="F560" s="24"/>
      <c r="G560" s="24"/>
      <c r="H560" s="24"/>
      <c r="I560" s="24"/>
      <c r="J560" s="24"/>
      <c r="K560" s="24"/>
      <c r="L560" s="70"/>
    </row>
    <row r="561" spans="1:12" ht="75">
      <c r="A561" s="213"/>
      <c r="B561" s="27"/>
      <c r="C561" s="28" t="s">
        <v>97</v>
      </c>
      <c r="D561" s="28" t="s">
        <v>98</v>
      </c>
      <c r="E561" s="28" t="s">
        <v>100</v>
      </c>
      <c r="F561" s="28" t="s">
        <v>101</v>
      </c>
      <c r="G561" s="28" t="s">
        <v>104</v>
      </c>
      <c r="H561" s="28" t="s">
        <v>102</v>
      </c>
      <c r="I561" s="28" t="s">
        <v>99</v>
      </c>
      <c r="J561" s="28" t="s">
        <v>105</v>
      </c>
      <c r="K561" s="28" t="s">
        <v>106</v>
      </c>
      <c r="L561" s="71" t="s">
        <v>103</v>
      </c>
    </row>
    <row r="562" spans="1:12">
      <c r="A562" s="213"/>
      <c r="B562" s="35" t="s">
        <v>84</v>
      </c>
      <c r="C562" s="36">
        <v>105601</v>
      </c>
      <c r="D562" s="37">
        <f t="shared" ref="D562:D573" si="111">C562+E562</f>
        <v>108408</v>
      </c>
      <c r="E562" s="195">
        <v>2807</v>
      </c>
      <c r="F562" s="152">
        <v>245</v>
      </c>
      <c r="G562" s="38">
        <f>F562/E562*100</f>
        <v>8.7281795511221958</v>
      </c>
      <c r="H562" s="38">
        <v>6.6</v>
      </c>
      <c r="I562" s="36"/>
      <c r="J562" s="36"/>
      <c r="K562" s="36">
        <f t="shared" ref="K562:K574" si="112">I562+J562</f>
        <v>0</v>
      </c>
      <c r="L562" s="93"/>
    </row>
    <row r="563" spans="1:12">
      <c r="A563" s="213"/>
      <c r="B563" s="35" t="s">
        <v>85</v>
      </c>
      <c r="C563" s="36">
        <f t="shared" ref="C563:C573" si="113">D562</f>
        <v>108408</v>
      </c>
      <c r="D563" s="37">
        <f t="shared" si="111"/>
        <v>111384</v>
      </c>
      <c r="E563" s="195">
        <v>2976</v>
      </c>
      <c r="F563" s="152">
        <v>230.03</v>
      </c>
      <c r="G563" s="38">
        <f t="shared" ref="G563:G573" si="114">F563/E563*100</f>
        <v>7.7295026881720439</v>
      </c>
      <c r="H563" s="38">
        <v>6.6</v>
      </c>
      <c r="I563" s="36"/>
      <c r="J563" s="36"/>
      <c r="K563" s="36">
        <f t="shared" si="112"/>
        <v>0</v>
      </c>
      <c r="L563" s="93"/>
    </row>
    <row r="564" spans="1:12">
      <c r="A564" s="213"/>
      <c r="B564" s="35" t="s">
        <v>86</v>
      </c>
      <c r="C564" s="36">
        <f t="shared" si="113"/>
        <v>111384</v>
      </c>
      <c r="D564" s="37">
        <f t="shared" si="111"/>
        <v>114476</v>
      </c>
      <c r="E564" s="195">
        <v>3092</v>
      </c>
      <c r="F564" s="152">
        <v>280.02</v>
      </c>
      <c r="G564" s="38">
        <f t="shared" si="114"/>
        <v>9.0562742561448886</v>
      </c>
      <c r="H564" s="38">
        <v>6.6</v>
      </c>
      <c r="I564" s="36"/>
      <c r="J564" s="36"/>
      <c r="K564" s="36">
        <f t="shared" si="112"/>
        <v>0</v>
      </c>
      <c r="L564" s="93"/>
    </row>
    <row r="565" spans="1:12">
      <c r="A565" s="213"/>
      <c r="B565" s="35" t="s">
        <v>87</v>
      </c>
      <c r="C565" s="36">
        <f t="shared" si="113"/>
        <v>114476</v>
      </c>
      <c r="D565" s="37">
        <f t="shared" si="111"/>
        <v>117741</v>
      </c>
      <c r="E565" s="195">
        <v>3265</v>
      </c>
      <c r="F565" s="152">
        <v>293.08</v>
      </c>
      <c r="G565" s="38">
        <f t="shared" si="114"/>
        <v>8.9764165390505362</v>
      </c>
      <c r="H565" s="38">
        <v>6.6</v>
      </c>
      <c r="I565" s="36"/>
      <c r="J565" s="36">
        <v>2840</v>
      </c>
      <c r="K565" s="36">
        <f t="shared" si="112"/>
        <v>2840</v>
      </c>
      <c r="L565" s="93"/>
    </row>
    <row r="566" spans="1:12">
      <c r="A566" s="213"/>
      <c r="B566" s="35" t="s">
        <v>88</v>
      </c>
      <c r="C566" s="36">
        <f t="shared" si="113"/>
        <v>117741</v>
      </c>
      <c r="D566" s="37">
        <f t="shared" si="111"/>
        <v>121184</v>
      </c>
      <c r="E566" s="195">
        <v>3443</v>
      </c>
      <c r="F566" s="152">
        <v>295.02</v>
      </c>
      <c r="G566" s="38">
        <f t="shared" si="114"/>
        <v>8.5686900958466445</v>
      </c>
      <c r="H566" s="38">
        <v>6.6</v>
      </c>
      <c r="I566" s="39">
        <v>5107</v>
      </c>
      <c r="J566" s="39"/>
      <c r="K566" s="39">
        <f t="shared" si="112"/>
        <v>5107</v>
      </c>
      <c r="L566" s="94"/>
    </row>
    <row r="567" spans="1:12">
      <c r="A567" s="213"/>
      <c r="B567" s="35" t="s">
        <v>89</v>
      </c>
      <c r="C567" s="36">
        <f t="shared" si="113"/>
        <v>121184</v>
      </c>
      <c r="D567" s="37">
        <f t="shared" si="111"/>
        <v>124279</v>
      </c>
      <c r="E567" s="195">
        <v>3095</v>
      </c>
      <c r="F567" s="152">
        <v>260.16000000000003</v>
      </c>
      <c r="G567" s="38">
        <f t="shared" si="114"/>
        <v>8.405815831987077</v>
      </c>
      <c r="H567" s="38">
        <v>6.6</v>
      </c>
      <c r="I567" s="39"/>
      <c r="J567" s="39">
        <v>5601</v>
      </c>
      <c r="K567" s="39">
        <f t="shared" si="112"/>
        <v>5601</v>
      </c>
      <c r="L567" s="94"/>
    </row>
    <row r="568" spans="1:12">
      <c r="A568" s="213"/>
      <c r="B568" s="35" t="s">
        <v>90</v>
      </c>
      <c r="C568" s="36">
        <f t="shared" si="113"/>
        <v>124279</v>
      </c>
      <c r="D568" s="37">
        <f t="shared" si="111"/>
        <v>127964</v>
      </c>
      <c r="E568" s="195">
        <v>3685</v>
      </c>
      <c r="F568" s="152">
        <v>308.07</v>
      </c>
      <c r="G568" s="38">
        <f t="shared" si="114"/>
        <v>8.3601085481682489</v>
      </c>
      <c r="H568" s="38">
        <v>6.6</v>
      </c>
      <c r="I568" s="39"/>
      <c r="J568" s="39">
        <v>726</v>
      </c>
      <c r="K568" s="39">
        <f t="shared" si="112"/>
        <v>726</v>
      </c>
      <c r="L568" s="94"/>
    </row>
    <row r="569" spans="1:12">
      <c r="A569" s="213"/>
      <c r="B569" s="35" t="s">
        <v>91</v>
      </c>
      <c r="C569" s="36">
        <f t="shared" si="113"/>
        <v>127964</v>
      </c>
      <c r="D569" s="37">
        <f t="shared" si="111"/>
        <v>130927</v>
      </c>
      <c r="E569" s="195">
        <v>2963</v>
      </c>
      <c r="F569" s="152">
        <v>269.01</v>
      </c>
      <c r="G569" s="38">
        <f t="shared" si="114"/>
        <v>9.0789740128248386</v>
      </c>
      <c r="H569" s="38">
        <v>6.6</v>
      </c>
      <c r="I569" s="39"/>
      <c r="J569" s="39">
        <v>16096</v>
      </c>
      <c r="K569" s="39">
        <f t="shared" si="112"/>
        <v>16096</v>
      </c>
      <c r="L569" s="94"/>
    </row>
    <row r="570" spans="1:12">
      <c r="A570" s="213"/>
      <c r="B570" s="35" t="s">
        <v>92</v>
      </c>
      <c r="C570" s="36">
        <f t="shared" si="113"/>
        <v>130927</v>
      </c>
      <c r="D570" s="37">
        <f t="shared" si="111"/>
        <v>134391</v>
      </c>
      <c r="E570" s="195">
        <v>3464</v>
      </c>
      <c r="F570" s="152">
        <v>300.01</v>
      </c>
      <c r="G570" s="38">
        <f t="shared" si="114"/>
        <v>8.6607967667436494</v>
      </c>
      <c r="H570" s="38">
        <v>6.6</v>
      </c>
      <c r="I570" s="39"/>
      <c r="J570" s="39"/>
      <c r="K570" s="39">
        <f t="shared" si="112"/>
        <v>0</v>
      </c>
      <c r="L570" s="94"/>
    </row>
    <row r="571" spans="1:12">
      <c r="A571" s="213"/>
      <c r="B571" s="35" t="s">
        <v>93</v>
      </c>
      <c r="C571" s="36">
        <f t="shared" si="113"/>
        <v>134391</v>
      </c>
      <c r="D571" s="37">
        <f t="shared" si="111"/>
        <v>138029</v>
      </c>
      <c r="E571" s="195">
        <v>3638</v>
      </c>
      <c r="F571" s="152">
        <v>299.56</v>
      </c>
      <c r="G571" s="38">
        <f t="shared" si="114"/>
        <v>8.2341946124244085</v>
      </c>
      <c r="H571" s="38">
        <v>6.6</v>
      </c>
      <c r="I571" s="39">
        <v>2170</v>
      </c>
      <c r="J571" s="39"/>
      <c r="K571" s="39">
        <f t="shared" si="112"/>
        <v>2170</v>
      </c>
      <c r="L571" s="94"/>
    </row>
    <row r="572" spans="1:12">
      <c r="A572" s="213"/>
      <c r="B572" s="35" t="s">
        <v>94</v>
      </c>
      <c r="C572" s="36">
        <f t="shared" si="113"/>
        <v>138029</v>
      </c>
      <c r="D572" s="37">
        <f t="shared" si="111"/>
        <v>141484</v>
      </c>
      <c r="E572" s="195">
        <v>3455</v>
      </c>
      <c r="F572" s="152">
        <v>313.01</v>
      </c>
      <c r="G572" s="38">
        <f t="shared" si="114"/>
        <v>9.0596237337192473</v>
      </c>
      <c r="H572" s="38">
        <v>6.6</v>
      </c>
      <c r="I572" s="36"/>
      <c r="J572" s="36"/>
      <c r="K572" s="39">
        <f t="shared" si="112"/>
        <v>0</v>
      </c>
      <c r="L572" s="93"/>
    </row>
    <row r="573" spans="1:12">
      <c r="A573" s="213"/>
      <c r="B573" s="35" t="s">
        <v>95</v>
      </c>
      <c r="C573" s="36">
        <f t="shared" si="113"/>
        <v>141484</v>
      </c>
      <c r="D573" s="37">
        <f t="shared" si="111"/>
        <v>144296</v>
      </c>
      <c r="E573" s="195">
        <v>2812</v>
      </c>
      <c r="F573" s="152">
        <v>249.05</v>
      </c>
      <c r="G573" s="38">
        <f t="shared" si="114"/>
        <v>8.8566856330014225</v>
      </c>
      <c r="H573" s="38">
        <v>6.6</v>
      </c>
      <c r="I573" s="36"/>
      <c r="J573" s="36"/>
      <c r="K573" s="39">
        <f t="shared" si="112"/>
        <v>0</v>
      </c>
      <c r="L573" s="93"/>
    </row>
    <row r="574" spans="1:12" ht="15.75" thickBot="1">
      <c r="A574" s="214"/>
      <c r="B574" s="95" t="s">
        <v>96</v>
      </c>
      <c r="C574" s="96"/>
      <c r="D574" s="97"/>
      <c r="E574" s="97">
        <f>SUM(E562:E573)</f>
        <v>38695</v>
      </c>
      <c r="F574" s="97">
        <f>SUM(F562:F573)</f>
        <v>3342.0199999999995</v>
      </c>
      <c r="G574" s="98">
        <f>F574/E574*100</f>
        <v>8.6368264633673579</v>
      </c>
      <c r="H574" s="99">
        <v>6.6</v>
      </c>
      <c r="I574" s="96">
        <f>SUM(I562:I573)</f>
        <v>7277</v>
      </c>
      <c r="J574" s="96">
        <f>SUM(J562:J573)</f>
        <v>25263</v>
      </c>
      <c r="K574" s="96">
        <f t="shared" si="112"/>
        <v>32540</v>
      </c>
      <c r="L574" s="100">
        <f>SUM(L562:L573)</f>
        <v>0</v>
      </c>
    </row>
    <row r="575" spans="1:12" ht="15.75" thickBot="1"/>
    <row r="576" spans="1:12" ht="18.75">
      <c r="A576" s="210" t="s">
        <v>36</v>
      </c>
      <c r="B576" s="65" t="s">
        <v>0</v>
      </c>
      <c r="C576" s="66" t="s">
        <v>36</v>
      </c>
      <c r="D576" s="67"/>
      <c r="E576" s="67"/>
      <c r="F576" s="67"/>
      <c r="G576" s="67"/>
      <c r="H576" s="67"/>
      <c r="I576" s="67"/>
      <c r="J576" s="67"/>
      <c r="K576" s="67"/>
      <c r="L576" s="68"/>
    </row>
    <row r="577" spans="1:12">
      <c r="A577" s="213"/>
      <c r="B577" s="20" t="s">
        <v>79</v>
      </c>
      <c r="C577" s="29" t="s">
        <v>112</v>
      </c>
      <c r="D577" s="22"/>
      <c r="E577" s="22"/>
      <c r="F577" s="22"/>
      <c r="G577" s="22"/>
      <c r="H577" s="22"/>
      <c r="I577" s="22"/>
      <c r="J577" s="22"/>
      <c r="K577" s="22"/>
      <c r="L577" s="69"/>
    </row>
    <row r="578" spans="1:12">
      <c r="A578" s="213"/>
      <c r="B578" s="20" t="s">
        <v>80</v>
      </c>
      <c r="C578" s="29" t="s">
        <v>107</v>
      </c>
      <c r="D578" s="22"/>
      <c r="E578" s="22"/>
      <c r="F578" s="22"/>
      <c r="G578" s="22"/>
      <c r="H578" s="22"/>
      <c r="I578" s="22"/>
      <c r="J578" s="22"/>
      <c r="K578" s="22"/>
      <c r="L578" s="69"/>
    </row>
    <row r="579" spans="1:12">
      <c r="A579" s="213"/>
      <c r="B579" s="20" t="s">
        <v>1</v>
      </c>
      <c r="C579" s="26">
        <v>9403</v>
      </c>
      <c r="D579" s="22"/>
      <c r="E579" s="22"/>
      <c r="F579" s="22"/>
      <c r="G579" s="22"/>
      <c r="H579" s="22"/>
      <c r="I579" s="22"/>
      <c r="J579" s="22"/>
      <c r="K579" s="22"/>
      <c r="L579" s="69"/>
    </row>
    <row r="580" spans="1:12">
      <c r="A580" s="213"/>
      <c r="B580" s="20" t="s">
        <v>81</v>
      </c>
      <c r="C580" s="29" t="s">
        <v>156</v>
      </c>
      <c r="D580" s="22"/>
      <c r="E580" s="130"/>
      <c r="F580" s="22"/>
      <c r="G580" s="22"/>
      <c r="H580" s="22"/>
      <c r="I580" s="22"/>
      <c r="J580" s="22"/>
      <c r="K580" s="22"/>
      <c r="L580" s="69"/>
    </row>
    <row r="581" spans="1:12">
      <c r="A581" s="213"/>
      <c r="B581" s="20" t="s">
        <v>82</v>
      </c>
      <c r="C581" s="26">
        <v>2010</v>
      </c>
      <c r="D581" s="22"/>
      <c r="E581" s="22"/>
      <c r="F581" s="22"/>
      <c r="G581" s="22"/>
      <c r="H581" s="22"/>
      <c r="I581" s="22"/>
      <c r="J581" s="22"/>
      <c r="K581" s="22"/>
      <c r="L581" s="69"/>
    </row>
    <row r="582" spans="1:12">
      <c r="A582" s="213"/>
      <c r="B582" s="18"/>
      <c r="C582" s="24"/>
      <c r="D582" s="24"/>
      <c r="E582" s="24"/>
      <c r="F582" s="24"/>
      <c r="G582" s="24"/>
      <c r="H582" s="24"/>
      <c r="I582" s="24"/>
      <c r="J582" s="24"/>
      <c r="K582" s="24"/>
      <c r="L582" s="70"/>
    </row>
    <row r="583" spans="1:12" ht="75">
      <c r="A583" s="213"/>
      <c r="B583" s="27"/>
      <c r="C583" s="28" t="s">
        <v>97</v>
      </c>
      <c r="D583" s="28" t="s">
        <v>98</v>
      </c>
      <c r="E583" s="28" t="s">
        <v>100</v>
      </c>
      <c r="F583" s="28" t="s">
        <v>101</v>
      </c>
      <c r="G583" s="28" t="s">
        <v>104</v>
      </c>
      <c r="H583" s="28" t="s">
        <v>102</v>
      </c>
      <c r="I583" s="28" t="s">
        <v>99</v>
      </c>
      <c r="J583" s="28" t="s">
        <v>105</v>
      </c>
      <c r="K583" s="28" t="s">
        <v>106</v>
      </c>
      <c r="L583" s="71" t="s">
        <v>103</v>
      </c>
    </row>
    <row r="584" spans="1:12">
      <c r="A584" s="213"/>
      <c r="B584" s="35" t="s">
        <v>84</v>
      </c>
      <c r="C584" s="36">
        <v>139014</v>
      </c>
      <c r="D584" s="37">
        <f t="shared" ref="D584:D595" si="115">C584+E584</f>
        <v>139193</v>
      </c>
      <c r="E584" s="195">
        <v>179</v>
      </c>
      <c r="F584" s="152">
        <v>19.27</v>
      </c>
      <c r="G584" s="38">
        <f>F584/E584*100</f>
        <v>10.76536312849162</v>
      </c>
      <c r="H584" s="38">
        <v>6.6</v>
      </c>
      <c r="I584" s="36"/>
      <c r="J584" s="36"/>
      <c r="K584" s="36">
        <f t="shared" ref="K584:K596" si="116">I584+J584</f>
        <v>0</v>
      </c>
      <c r="L584" s="93"/>
    </row>
    <row r="585" spans="1:12">
      <c r="A585" s="213"/>
      <c r="B585" s="35" t="s">
        <v>85</v>
      </c>
      <c r="C585" s="36">
        <f t="shared" ref="C585:C595" si="117">D584</f>
        <v>139193</v>
      </c>
      <c r="D585" s="37">
        <f t="shared" si="115"/>
        <v>139290</v>
      </c>
      <c r="E585" s="195">
        <v>97</v>
      </c>
      <c r="F585" s="152">
        <v>11.1</v>
      </c>
      <c r="G585" s="38">
        <f t="shared" ref="G585:G595" si="118">F585/E585*100</f>
        <v>11.443298969072165</v>
      </c>
      <c r="H585" s="38">
        <v>6.6</v>
      </c>
      <c r="I585" s="36"/>
      <c r="J585" s="36"/>
      <c r="K585" s="36">
        <f t="shared" si="116"/>
        <v>0</v>
      </c>
      <c r="L585" s="93"/>
    </row>
    <row r="586" spans="1:12">
      <c r="A586" s="213"/>
      <c r="B586" s="35" t="s">
        <v>86</v>
      </c>
      <c r="C586" s="36">
        <f t="shared" si="117"/>
        <v>139290</v>
      </c>
      <c r="D586" s="37">
        <f t="shared" si="115"/>
        <v>139510</v>
      </c>
      <c r="E586" s="195">
        <v>220</v>
      </c>
      <c r="F586" s="152">
        <v>21.32</v>
      </c>
      <c r="G586" s="38">
        <f t="shared" si="118"/>
        <v>9.6909090909090914</v>
      </c>
      <c r="H586" s="38">
        <v>6.6</v>
      </c>
      <c r="I586" s="36"/>
      <c r="J586" s="36"/>
      <c r="K586" s="36">
        <f t="shared" si="116"/>
        <v>0</v>
      </c>
      <c r="L586" s="93"/>
    </row>
    <row r="587" spans="1:12">
      <c r="A587" s="213"/>
      <c r="B587" s="35" t="s">
        <v>87</v>
      </c>
      <c r="C587" s="36">
        <f t="shared" si="117"/>
        <v>139510</v>
      </c>
      <c r="D587" s="37">
        <f t="shared" si="115"/>
        <v>139685</v>
      </c>
      <c r="E587" s="195">
        <v>175</v>
      </c>
      <c r="F587" s="152">
        <v>15.51</v>
      </c>
      <c r="G587" s="38">
        <f t="shared" si="118"/>
        <v>8.862857142857143</v>
      </c>
      <c r="H587" s="38">
        <v>6.6</v>
      </c>
      <c r="I587" s="36"/>
      <c r="J587" s="36">
        <v>2747</v>
      </c>
      <c r="K587" s="36">
        <f t="shared" si="116"/>
        <v>2747</v>
      </c>
      <c r="L587" s="93"/>
    </row>
    <row r="588" spans="1:12">
      <c r="A588" s="213"/>
      <c r="B588" s="35" t="s">
        <v>88</v>
      </c>
      <c r="C588" s="36">
        <f t="shared" si="117"/>
        <v>139685</v>
      </c>
      <c r="D588" s="37">
        <f t="shared" si="115"/>
        <v>139998</v>
      </c>
      <c r="E588" s="195">
        <v>313</v>
      </c>
      <c r="F588" s="152">
        <v>27.88</v>
      </c>
      <c r="G588" s="38">
        <f t="shared" si="118"/>
        <v>8.9073482428115014</v>
      </c>
      <c r="H588" s="38">
        <v>6.6</v>
      </c>
      <c r="I588" s="39"/>
      <c r="J588" s="39"/>
      <c r="K588" s="39">
        <f t="shared" si="116"/>
        <v>0</v>
      </c>
      <c r="L588" s="94"/>
    </row>
    <row r="589" spans="1:12">
      <c r="A589" s="213"/>
      <c r="B589" s="35" t="s">
        <v>89</v>
      </c>
      <c r="C589" s="36">
        <f t="shared" si="117"/>
        <v>139998</v>
      </c>
      <c r="D589" s="37">
        <f t="shared" si="115"/>
        <v>140248</v>
      </c>
      <c r="E589" s="195">
        <v>250</v>
      </c>
      <c r="F589" s="152">
        <v>21.88</v>
      </c>
      <c r="G589" s="38">
        <f t="shared" si="118"/>
        <v>8.7520000000000007</v>
      </c>
      <c r="H589" s="38">
        <v>6.6</v>
      </c>
      <c r="I589" s="39"/>
      <c r="J589" s="39"/>
      <c r="K589" s="39">
        <f t="shared" si="116"/>
        <v>0</v>
      </c>
      <c r="L589" s="94"/>
    </row>
    <row r="590" spans="1:12">
      <c r="A590" s="213"/>
      <c r="B590" s="35" t="s">
        <v>90</v>
      </c>
      <c r="C590" s="36">
        <f t="shared" si="117"/>
        <v>140248</v>
      </c>
      <c r="D590" s="37">
        <f t="shared" si="115"/>
        <v>140395</v>
      </c>
      <c r="E590" s="195">
        <v>147</v>
      </c>
      <c r="F590" s="152">
        <v>14.07</v>
      </c>
      <c r="G590" s="38">
        <f t="shared" si="118"/>
        <v>9.5714285714285712</v>
      </c>
      <c r="H590" s="38">
        <v>6.6</v>
      </c>
      <c r="I590" s="39"/>
      <c r="J590" s="39"/>
      <c r="K590" s="39">
        <f t="shared" si="116"/>
        <v>0</v>
      </c>
      <c r="L590" s="94"/>
    </row>
    <row r="591" spans="1:12">
      <c r="A591" s="213"/>
      <c r="B591" s="35" t="s">
        <v>91</v>
      </c>
      <c r="C591" s="36">
        <f t="shared" si="117"/>
        <v>140395</v>
      </c>
      <c r="D591" s="37">
        <f t="shared" si="115"/>
        <v>140544</v>
      </c>
      <c r="E591" s="195">
        <v>149</v>
      </c>
      <c r="F591" s="152">
        <v>14.28</v>
      </c>
      <c r="G591" s="38">
        <f t="shared" si="118"/>
        <v>9.5838926174496653</v>
      </c>
      <c r="H591" s="38">
        <v>6.6</v>
      </c>
      <c r="I591" s="39"/>
      <c r="J591" s="39"/>
      <c r="K591" s="39">
        <f t="shared" si="116"/>
        <v>0</v>
      </c>
      <c r="L591" s="94"/>
    </row>
    <row r="592" spans="1:12">
      <c r="A592" s="213"/>
      <c r="B592" s="35" t="s">
        <v>92</v>
      </c>
      <c r="C592" s="36">
        <f t="shared" si="117"/>
        <v>140544</v>
      </c>
      <c r="D592" s="37">
        <f t="shared" si="115"/>
        <v>140930</v>
      </c>
      <c r="E592" s="195">
        <v>386</v>
      </c>
      <c r="F592" s="152">
        <v>34.03</v>
      </c>
      <c r="G592" s="38">
        <f t="shared" si="118"/>
        <v>8.8160621761658042</v>
      </c>
      <c r="H592" s="38">
        <v>6.6</v>
      </c>
      <c r="I592" s="39"/>
      <c r="J592" s="39"/>
      <c r="K592" s="39">
        <f t="shared" si="116"/>
        <v>0</v>
      </c>
      <c r="L592" s="94"/>
    </row>
    <row r="593" spans="1:12">
      <c r="A593" s="213"/>
      <c r="B593" s="35" t="s">
        <v>93</v>
      </c>
      <c r="C593" s="36">
        <f t="shared" si="117"/>
        <v>140930</v>
      </c>
      <c r="D593" s="37">
        <f t="shared" si="115"/>
        <v>141325</v>
      </c>
      <c r="E593" s="195">
        <v>395</v>
      </c>
      <c r="F593" s="152">
        <v>33.97</v>
      </c>
      <c r="G593" s="38">
        <f t="shared" si="118"/>
        <v>8.6</v>
      </c>
      <c r="H593" s="38">
        <v>6.6</v>
      </c>
      <c r="I593" s="39"/>
      <c r="J593" s="39"/>
      <c r="K593" s="39">
        <f t="shared" si="116"/>
        <v>0</v>
      </c>
      <c r="L593" s="94"/>
    </row>
    <row r="594" spans="1:12">
      <c r="A594" s="213"/>
      <c r="B594" s="35" t="s">
        <v>94</v>
      </c>
      <c r="C594" s="36">
        <f t="shared" si="117"/>
        <v>141325</v>
      </c>
      <c r="D594" s="37">
        <f t="shared" si="115"/>
        <v>141860</v>
      </c>
      <c r="E594" s="195">
        <v>535</v>
      </c>
      <c r="F594" s="152">
        <v>46.19</v>
      </c>
      <c r="G594" s="38">
        <f t="shared" si="118"/>
        <v>8.6336448598130833</v>
      </c>
      <c r="H594" s="38">
        <v>6.6</v>
      </c>
      <c r="I594" s="36"/>
      <c r="J594" s="36"/>
      <c r="K594" s="36">
        <f t="shared" si="116"/>
        <v>0</v>
      </c>
      <c r="L594" s="93"/>
    </row>
    <row r="595" spans="1:12">
      <c r="A595" s="213"/>
      <c r="B595" s="35" t="s">
        <v>95</v>
      </c>
      <c r="C595" s="36">
        <f t="shared" si="117"/>
        <v>141860</v>
      </c>
      <c r="D595" s="37">
        <f t="shared" si="115"/>
        <v>142056</v>
      </c>
      <c r="E595" s="195">
        <v>196</v>
      </c>
      <c r="F595" s="152">
        <v>16.41</v>
      </c>
      <c r="G595" s="38">
        <f t="shared" si="118"/>
        <v>8.3724489795918373</v>
      </c>
      <c r="H595" s="38">
        <v>6.6</v>
      </c>
      <c r="I595" s="36"/>
      <c r="J595" s="36"/>
      <c r="K595" s="36">
        <f t="shared" si="116"/>
        <v>0</v>
      </c>
      <c r="L595" s="93"/>
    </row>
    <row r="596" spans="1:12" ht="15.75" thickBot="1">
      <c r="A596" s="214"/>
      <c r="B596" s="95" t="s">
        <v>96</v>
      </c>
      <c r="C596" s="96"/>
      <c r="D596" s="97"/>
      <c r="E596" s="97">
        <f>SUM(E584:E595)</f>
        <v>3042</v>
      </c>
      <c r="F596" s="97">
        <f>SUM(F584:F595)</f>
        <v>275.91000000000003</v>
      </c>
      <c r="G596" s="98">
        <f>F596/E596*100</f>
        <v>9.0700197238658777</v>
      </c>
      <c r="H596" s="99">
        <v>6.6</v>
      </c>
      <c r="I596" s="96">
        <f>SUM(I584:I595)</f>
        <v>0</v>
      </c>
      <c r="J596" s="96">
        <f>SUM(J584:J595)</f>
        <v>2747</v>
      </c>
      <c r="K596" s="96">
        <f t="shared" si="116"/>
        <v>2747</v>
      </c>
      <c r="L596" s="100">
        <f>SUM(L584:L595)</f>
        <v>0</v>
      </c>
    </row>
    <row r="599" spans="1:12" ht="15.75" thickBot="1"/>
    <row r="600" spans="1:12" ht="18.75">
      <c r="A600" s="210" t="s">
        <v>37</v>
      </c>
      <c r="B600" s="65" t="s">
        <v>0</v>
      </c>
      <c r="C600" s="66" t="s">
        <v>37</v>
      </c>
      <c r="D600" s="67"/>
      <c r="E600" s="67"/>
      <c r="F600" s="67"/>
      <c r="G600" s="67"/>
      <c r="H600" s="67"/>
      <c r="I600" s="67"/>
      <c r="J600" s="67"/>
      <c r="K600" s="67"/>
      <c r="L600" s="68"/>
    </row>
    <row r="601" spans="1:12">
      <c r="A601" s="213"/>
      <c r="B601" s="20" t="s">
        <v>79</v>
      </c>
      <c r="C601" s="29" t="s">
        <v>112</v>
      </c>
      <c r="D601" s="22"/>
      <c r="E601" s="22"/>
      <c r="F601" s="22"/>
      <c r="G601" s="22"/>
      <c r="H601" s="22"/>
      <c r="I601" s="22"/>
      <c r="J601" s="22"/>
      <c r="K601" s="22"/>
      <c r="L601" s="69"/>
    </row>
    <row r="602" spans="1:12">
      <c r="A602" s="213"/>
      <c r="B602" s="20" t="s">
        <v>80</v>
      </c>
      <c r="C602" s="29" t="s">
        <v>107</v>
      </c>
      <c r="D602" s="22"/>
      <c r="E602" s="22"/>
      <c r="F602" s="22"/>
      <c r="G602" s="22"/>
      <c r="H602" s="22"/>
      <c r="I602" s="22"/>
      <c r="J602" s="22"/>
      <c r="K602" s="22"/>
      <c r="L602" s="69"/>
    </row>
    <row r="603" spans="1:12">
      <c r="A603" s="213"/>
      <c r="B603" s="20" t="s">
        <v>1</v>
      </c>
      <c r="C603" s="26">
        <v>9403</v>
      </c>
      <c r="D603" s="22"/>
      <c r="E603" s="22"/>
      <c r="F603" s="22"/>
      <c r="G603" s="22"/>
      <c r="H603" s="22"/>
      <c r="I603" s="22"/>
      <c r="J603" s="22"/>
      <c r="K603" s="22"/>
      <c r="L603" s="69"/>
    </row>
    <row r="604" spans="1:12">
      <c r="A604" s="213"/>
      <c r="B604" s="20" t="s">
        <v>81</v>
      </c>
      <c r="C604" s="29" t="s">
        <v>29</v>
      </c>
      <c r="D604" s="22"/>
      <c r="E604" s="22"/>
      <c r="F604" s="22"/>
      <c r="G604" s="22"/>
      <c r="H604" s="22"/>
      <c r="I604" s="22"/>
      <c r="J604" s="22"/>
      <c r="K604" s="22"/>
      <c r="L604" s="69"/>
    </row>
    <row r="605" spans="1:12">
      <c r="A605" s="213"/>
      <c r="B605" s="20" t="s">
        <v>82</v>
      </c>
      <c r="C605" s="26">
        <v>2011</v>
      </c>
      <c r="D605" s="22"/>
      <c r="E605" s="22"/>
      <c r="F605" s="22"/>
      <c r="G605" s="22"/>
      <c r="H605" s="22"/>
      <c r="I605" s="22"/>
      <c r="J605" s="22"/>
      <c r="K605" s="22"/>
      <c r="L605" s="69"/>
    </row>
    <row r="606" spans="1:12">
      <c r="A606" s="213"/>
      <c r="B606" s="18"/>
      <c r="C606" s="24"/>
      <c r="D606" s="24"/>
      <c r="E606" s="24"/>
      <c r="F606" s="24"/>
      <c r="G606" s="24"/>
      <c r="H606" s="24"/>
      <c r="I606" s="24"/>
      <c r="J606" s="24"/>
      <c r="K606" s="24"/>
      <c r="L606" s="70"/>
    </row>
    <row r="607" spans="1:12" ht="75">
      <c r="A607" s="213"/>
      <c r="B607" s="27"/>
      <c r="C607" s="28" t="s">
        <v>97</v>
      </c>
      <c r="D607" s="28" t="s">
        <v>98</v>
      </c>
      <c r="E607" s="28" t="s">
        <v>100</v>
      </c>
      <c r="F607" s="28" t="s">
        <v>101</v>
      </c>
      <c r="G607" s="28" t="s">
        <v>104</v>
      </c>
      <c r="H607" s="28" t="s">
        <v>102</v>
      </c>
      <c r="I607" s="28" t="s">
        <v>99</v>
      </c>
      <c r="J607" s="28" t="s">
        <v>105</v>
      </c>
      <c r="K607" s="28" t="s">
        <v>106</v>
      </c>
      <c r="L607" s="71" t="s">
        <v>103</v>
      </c>
    </row>
    <row r="608" spans="1:12">
      <c r="A608" s="213"/>
      <c r="B608" s="35" t="s">
        <v>84</v>
      </c>
      <c r="C608" s="36">
        <v>114940</v>
      </c>
      <c r="D608" s="37">
        <f t="shared" ref="D608:D609" si="119">C608+E608</f>
        <v>115777</v>
      </c>
      <c r="E608" s="195">
        <v>837</v>
      </c>
      <c r="F608" s="152">
        <v>71</v>
      </c>
      <c r="G608" s="38">
        <f>F608/E608*100</f>
        <v>8.4826762246117084</v>
      </c>
      <c r="H608" s="38">
        <v>6.6</v>
      </c>
      <c r="I608" s="36"/>
      <c r="J608" s="36"/>
      <c r="K608" s="36">
        <f t="shared" ref="K608:K620" si="120">I608+J608</f>
        <v>0</v>
      </c>
      <c r="L608" s="93"/>
    </row>
    <row r="609" spans="1:12">
      <c r="A609" s="213"/>
      <c r="B609" s="35" t="s">
        <v>85</v>
      </c>
      <c r="C609" s="36">
        <f t="shared" ref="C609:C619" si="121">D608</f>
        <v>115777</v>
      </c>
      <c r="D609" s="37">
        <f t="shared" si="119"/>
        <v>116652</v>
      </c>
      <c r="E609" s="195">
        <v>875</v>
      </c>
      <c r="F609" s="152">
        <v>67</v>
      </c>
      <c r="G609" s="38">
        <f t="shared" ref="G609:G619" si="122">F609/E609*100</f>
        <v>7.6571428571428566</v>
      </c>
      <c r="H609" s="38">
        <v>6.6</v>
      </c>
      <c r="I609" s="36"/>
      <c r="J609" s="36"/>
      <c r="K609" s="36">
        <f t="shared" si="120"/>
        <v>0</v>
      </c>
      <c r="L609" s="93"/>
    </row>
    <row r="610" spans="1:12">
      <c r="A610" s="213"/>
      <c r="B610" s="35" t="s">
        <v>86</v>
      </c>
      <c r="C610" s="36">
        <f t="shared" si="121"/>
        <v>116652</v>
      </c>
      <c r="D610" s="37">
        <f t="shared" ref="D610:D619" si="123">C610+E610</f>
        <v>117512</v>
      </c>
      <c r="E610" s="195">
        <v>860</v>
      </c>
      <c r="F610" s="152">
        <v>57.38</v>
      </c>
      <c r="G610" s="38">
        <f t="shared" si="122"/>
        <v>6.6720930232558135</v>
      </c>
      <c r="H610" s="38">
        <v>6.6</v>
      </c>
      <c r="I610" s="36"/>
      <c r="J610" s="36"/>
      <c r="K610" s="36">
        <f t="shared" si="120"/>
        <v>0</v>
      </c>
      <c r="L610" s="93"/>
    </row>
    <row r="611" spans="1:12">
      <c r="A611" s="213"/>
      <c r="B611" s="35" t="s">
        <v>87</v>
      </c>
      <c r="C611" s="36">
        <f t="shared" si="121"/>
        <v>117512</v>
      </c>
      <c r="D611" s="37">
        <f t="shared" si="123"/>
        <v>117909</v>
      </c>
      <c r="E611" s="195">
        <v>397</v>
      </c>
      <c r="F611" s="152">
        <v>28</v>
      </c>
      <c r="G611" s="38">
        <f t="shared" si="122"/>
        <v>7.0528967254408066</v>
      </c>
      <c r="H611" s="38">
        <v>6.6</v>
      </c>
      <c r="I611" s="36"/>
      <c r="J611" s="36"/>
      <c r="K611" s="36">
        <f t="shared" si="120"/>
        <v>0</v>
      </c>
      <c r="L611" s="93"/>
    </row>
    <row r="612" spans="1:12">
      <c r="A612" s="213"/>
      <c r="B612" s="35" t="s">
        <v>88</v>
      </c>
      <c r="C612" s="36">
        <f t="shared" si="121"/>
        <v>117909</v>
      </c>
      <c r="D612" s="37">
        <f t="shared" si="123"/>
        <v>118543</v>
      </c>
      <c r="E612" s="195">
        <v>634</v>
      </c>
      <c r="F612" s="152">
        <v>45</v>
      </c>
      <c r="G612" s="38">
        <f t="shared" si="122"/>
        <v>7.0977917981072558</v>
      </c>
      <c r="H612" s="38">
        <v>6.6</v>
      </c>
      <c r="I612" s="39"/>
      <c r="J612" s="156"/>
      <c r="K612" s="39">
        <f t="shared" si="120"/>
        <v>0</v>
      </c>
      <c r="L612" s="94"/>
    </row>
    <row r="613" spans="1:12">
      <c r="A613" s="213"/>
      <c r="B613" s="35" t="s">
        <v>89</v>
      </c>
      <c r="C613" s="36">
        <f t="shared" si="121"/>
        <v>118543</v>
      </c>
      <c r="D613" s="37">
        <f t="shared" si="123"/>
        <v>118888</v>
      </c>
      <c r="E613" s="195">
        <v>345</v>
      </c>
      <c r="F613" s="152">
        <v>25</v>
      </c>
      <c r="G613" s="38">
        <f t="shared" si="122"/>
        <v>7.2463768115942031</v>
      </c>
      <c r="H613" s="38">
        <v>6.6</v>
      </c>
      <c r="I613" s="39"/>
      <c r="J613" s="39"/>
      <c r="K613" s="39">
        <f t="shared" si="120"/>
        <v>0</v>
      </c>
      <c r="L613" s="94"/>
    </row>
    <row r="614" spans="1:12">
      <c r="A614" s="213"/>
      <c r="B614" s="35" t="s">
        <v>90</v>
      </c>
      <c r="C614" s="36">
        <f t="shared" si="121"/>
        <v>118888</v>
      </c>
      <c r="D614" s="37">
        <f t="shared" si="123"/>
        <v>119057</v>
      </c>
      <c r="E614" s="195">
        <v>169</v>
      </c>
      <c r="F614" s="152">
        <v>14</v>
      </c>
      <c r="G614" s="38">
        <f t="shared" si="122"/>
        <v>8.2840236686390547</v>
      </c>
      <c r="H614" s="38">
        <v>6.6</v>
      </c>
      <c r="I614" s="39"/>
      <c r="J614" s="39"/>
      <c r="K614" s="39">
        <f t="shared" si="120"/>
        <v>0</v>
      </c>
      <c r="L614" s="94"/>
    </row>
    <row r="615" spans="1:12">
      <c r="A615" s="213"/>
      <c r="B615" s="35" t="s">
        <v>91</v>
      </c>
      <c r="C615" s="36">
        <f t="shared" si="121"/>
        <v>119057</v>
      </c>
      <c r="D615" s="37">
        <f t="shared" si="123"/>
        <v>119436</v>
      </c>
      <c r="E615" s="195">
        <v>379</v>
      </c>
      <c r="F615" s="152">
        <v>30.38</v>
      </c>
      <c r="G615" s="38">
        <f t="shared" si="122"/>
        <v>8.0158311345646442</v>
      </c>
      <c r="H615" s="38">
        <v>6.6</v>
      </c>
      <c r="I615" s="39"/>
      <c r="J615" s="39"/>
      <c r="K615" s="39">
        <f t="shared" si="120"/>
        <v>0</v>
      </c>
      <c r="L615" s="94"/>
    </row>
    <row r="616" spans="1:12">
      <c r="A616" s="213"/>
      <c r="B616" s="35" t="s">
        <v>92</v>
      </c>
      <c r="C616" s="36">
        <f t="shared" si="121"/>
        <v>119436</v>
      </c>
      <c r="D616" s="37">
        <f t="shared" si="123"/>
        <v>120403</v>
      </c>
      <c r="E616" s="195">
        <v>967</v>
      </c>
      <c r="F616" s="152">
        <v>74</v>
      </c>
      <c r="G616" s="38">
        <f t="shared" si="122"/>
        <v>7.6525336091003107</v>
      </c>
      <c r="H616" s="38">
        <v>6.6</v>
      </c>
      <c r="I616" s="39"/>
      <c r="J616" s="39"/>
      <c r="K616" s="39">
        <f t="shared" si="120"/>
        <v>0</v>
      </c>
      <c r="L616" s="94"/>
    </row>
    <row r="617" spans="1:12">
      <c r="A617" s="213"/>
      <c r="B617" s="35" t="s">
        <v>93</v>
      </c>
      <c r="C617" s="36">
        <f t="shared" si="121"/>
        <v>120403</v>
      </c>
      <c r="D617" s="37">
        <f t="shared" si="123"/>
        <v>122134</v>
      </c>
      <c r="E617" s="195">
        <v>1731</v>
      </c>
      <c r="F617" s="152">
        <v>130</v>
      </c>
      <c r="G617" s="38">
        <f t="shared" si="122"/>
        <v>7.5101097631426921</v>
      </c>
      <c r="H617" s="38">
        <v>6.6</v>
      </c>
      <c r="I617" s="39"/>
      <c r="J617" s="39"/>
      <c r="K617" s="39">
        <f t="shared" si="120"/>
        <v>0</v>
      </c>
      <c r="L617" s="94"/>
    </row>
    <row r="618" spans="1:12">
      <c r="A618" s="213"/>
      <c r="B618" s="35" t="s">
        <v>94</v>
      </c>
      <c r="C618" s="36">
        <f t="shared" si="121"/>
        <v>122134</v>
      </c>
      <c r="D618" s="37">
        <f t="shared" si="123"/>
        <v>123001</v>
      </c>
      <c r="E618" s="195">
        <v>867</v>
      </c>
      <c r="F618" s="152">
        <v>58</v>
      </c>
      <c r="G618" s="38">
        <f t="shared" si="122"/>
        <v>6.6897347174163775</v>
      </c>
      <c r="H618" s="38">
        <v>6.6</v>
      </c>
      <c r="I618" s="36"/>
      <c r="J618" s="36"/>
      <c r="K618" s="36">
        <f t="shared" si="120"/>
        <v>0</v>
      </c>
      <c r="L618" s="93"/>
    </row>
    <row r="619" spans="1:12">
      <c r="A619" s="213"/>
      <c r="B619" s="35" t="s">
        <v>95</v>
      </c>
      <c r="C619" s="36">
        <f t="shared" si="121"/>
        <v>123001</v>
      </c>
      <c r="D619" s="37">
        <f t="shared" si="123"/>
        <v>123632</v>
      </c>
      <c r="E619" s="195">
        <v>631</v>
      </c>
      <c r="F619" s="152">
        <v>49.82</v>
      </c>
      <c r="G619" s="38">
        <f t="shared" si="122"/>
        <v>7.8954041204437404</v>
      </c>
      <c r="H619" s="38">
        <v>6.6</v>
      </c>
      <c r="I619" s="36"/>
      <c r="J619" s="36"/>
      <c r="K619" s="36">
        <f t="shared" si="120"/>
        <v>0</v>
      </c>
      <c r="L619" s="93"/>
    </row>
    <row r="620" spans="1:12" ht="15.75" thickBot="1">
      <c r="A620" s="214"/>
      <c r="B620" s="95" t="s">
        <v>96</v>
      </c>
      <c r="C620" s="96"/>
      <c r="D620" s="97"/>
      <c r="E620" s="97">
        <f>SUM(E608:E619)</f>
        <v>8692</v>
      </c>
      <c r="F620" s="97">
        <f>SUM(F608:F619)</f>
        <v>649.58000000000004</v>
      </c>
      <c r="G620" s="98">
        <f>F620/E620*100</f>
        <v>7.4733087896916714</v>
      </c>
      <c r="H620" s="99">
        <v>6.6</v>
      </c>
      <c r="I620" s="96">
        <f>SUM(I608:I619)</f>
        <v>0</v>
      </c>
      <c r="J620" s="96">
        <f>SUM(J608:J619)</f>
        <v>0</v>
      </c>
      <c r="K620" s="96">
        <f t="shared" si="120"/>
        <v>0</v>
      </c>
      <c r="L620" s="100">
        <f>SUM(L608:L619)</f>
        <v>0</v>
      </c>
    </row>
    <row r="621" spans="1:12" ht="15.75" thickBot="1"/>
    <row r="622" spans="1:12" ht="18.75">
      <c r="A622" s="210" t="s">
        <v>38</v>
      </c>
      <c r="B622" s="65" t="s">
        <v>0</v>
      </c>
      <c r="C622" s="66" t="s">
        <v>38</v>
      </c>
      <c r="D622" s="67"/>
      <c r="E622" s="67"/>
      <c r="F622" s="67"/>
      <c r="G622" s="67"/>
      <c r="H622" s="67"/>
      <c r="I622" s="67"/>
      <c r="J622" s="67"/>
      <c r="K622" s="67"/>
      <c r="L622" s="68"/>
    </row>
    <row r="623" spans="1:12">
      <c r="A623" s="213"/>
      <c r="B623" s="20" t="s">
        <v>79</v>
      </c>
      <c r="C623" s="29" t="s">
        <v>112</v>
      </c>
      <c r="D623" s="22"/>
      <c r="E623" s="22"/>
      <c r="F623" s="22"/>
      <c r="G623" s="22"/>
      <c r="H623" s="22"/>
      <c r="I623" s="22"/>
      <c r="J623" s="22"/>
      <c r="K623" s="22"/>
      <c r="L623" s="69"/>
    </row>
    <row r="624" spans="1:12">
      <c r="A624" s="213"/>
      <c r="B624" s="20" t="s">
        <v>80</v>
      </c>
      <c r="C624" s="29" t="s">
        <v>107</v>
      </c>
      <c r="D624" s="22"/>
      <c r="E624" s="22"/>
      <c r="F624" s="22"/>
      <c r="G624" s="22"/>
      <c r="H624" s="22"/>
      <c r="I624" s="22"/>
      <c r="J624" s="22"/>
      <c r="K624" s="22"/>
      <c r="L624" s="69"/>
    </row>
    <row r="625" spans="1:13">
      <c r="A625" s="213"/>
      <c r="B625" s="20" t="s">
        <v>1</v>
      </c>
      <c r="C625" s="26">
        <v>9403</v>
      </c>
      <c r="D625" s="22"/>
      <c r="E625" s="22"/>
      <c r="F625" s="22"/>
      <c r="G625" s="22"/>
      <c r="H625" s="22"/>
      <c r="I625" s="22"/>
      <c r="J625" s="22"/>
      <c r="K625" s="22"/>
      <c r="L625" s="69"/>
    </row>
    <row r="626" spans="1:13">
      <c r="A626" s="213"/>
      <c r="B626" s="20" t="s">
        <v>81</v>
      </c>
      <c r="C626" s="29" t="s">
        <v>29</v>
      </c>
      <c r="D626" s="22"/>
      <c r="E626" s="22"/>
      <c r="F626" s="22"/>
      <c r="G626" s="22"/>
      <c r="H626" s="22"/>
      <c r="I626" s="22"/>
      <c r="J626" s="22"/>
      <c r="K626" s="22"/>
      <c r="L626" s="69"/>
    </row>
    <row r="627" spans="1:13">
      <c r="A627" s="213"/>
      <c r="B627" s="20" t="s">
        <v>82</v>
      </c>
      <c r="C627" s="26">
        <v>2011</v>
      </c>
      <c r="D627" s="22"/>
      <c r="E627" s="22"/>
      <c r="F627" s="22"/>
      <c r="G627" s="22"/>
      <c r="H627" s="22"/>
      <c r="I627" s="22"/>
      <c r="J627" s="22"/>
      <c r="K627" s="22"/>
      <c r="L627" s="69"/>
    </row>
    <row r="628" spans="1:13">
      <c r="A628" s="213"/>
      <c r="B628" s="18"/>
      <c r="C628" s="24"/>
      <c r="D628" s="24"/>
      <c r="E628" s="24"/>
      <c r="F628" s="24"/>
      <c r="G628" s="24"/>
      <c r="H628" s="24"/>
      <c r="I628" s="24"/>
      <c r="J628" s="24"/>
      <c r="K628" s="24"/>
      <c r="L628" s="70"/>
    </row>
    <row r="629" spans="1:13" ht="75">
      <c r="A629" s="213"/>
      <c r="B629" s="27"/>
      <c r="C629" s="28" t="s">
        <v>97</v>
      </c>
      <c r="D629" s="28" t="s">
        <v>98</v>
      </c>
      <c r="E629" s="28" t="s">
        <v>100</v>
      </c>
      <c r="F629" s="28" t="s">
        <v>101</v>
      </c>
      <c r="G629" s="28" t="s">
        <v>104</v>
      </c>
      <c r="H629" s="28" t="s">
        <v>102</v>
      </c>
      <c r="I629" s="28" t="s">
        <v>99</v>
      </c>
      <c r="J629" s="28" t="s">
        <v>105</v>
      </c>
      <c r="K629" s="28" t="s">
        <v>106</v>
      </c>
      <c r="L629" s="71" t="s">
        <v>103</v>
      </c>
    </row>
    <row r="630" spans="1:13">
      <c r="A630" s="213"/>
      <c r="B630" s="35" t="s">
        <v>84</v>
      </c>
      <c r="C630" s="36">
        <v>75847</v>
      </c>
      <c r="D630" s="37">
        <v>76701</v>
      </c>
      <c r="E630" s="195">
        <f>SUM(D630-C630)</f>
        <v>854</v>
      </c>
      <c r="F630" s="152">
        <v>42</v>
      </c>
      <c r="G630" s="38">
        <f>F630/E630*100</f>
        <v>4.918032786885246</v>
      </c>
      <c r="H630" s="38">
        <v>6.6</v>
      </c>
      <c r="I630" s="36"/>
      <c r="J630" s="36"/>
      <c r="K630" s="36">
        <f t="shared" ref="K630:K642" si="124">I630+J630</f>
        <v>0</v>
      </c>
      <c r="L630" s="93"/>
    </row>
    <row r="631" spans="1:13">
      <c r="A631" s="213"/>
      <c r="B631" s="35" t="s">
        <v>85</v>
      </c>
      <c r="C631" s="36">
        <f t="shared" ref="C631:C641" si="125">D630</f>
        <v>76701</v>
      </c>
      <c r="D631" s="37">
        <f t="shared" ref="D631:D641" si="126">C631+E631</f>
        <v>77040</v>
      </c>
      <c r="E631" s="195">
        <v>339</v>
      </c>
      <c r="F631" s="152">
        <v>32.369999999999997</v>
      </c>
      <c r="G631" s="38">
        <f t="shared" ref="G631:G641" si="127">F631/E631*100</f>
        <v>9.5486725663716818</v>
      </c>
      <c r="H631" s="38">
        <v>6.6</v>
      </c>
      <c r="I631" s="36"/>
      <c r="J631" s="36"/>
      <c r="K631" s="36">
        <f t="shared" si="124"/>
        <v>0</v>
      </c>
      <c r="L631" s="93"/>
    </row>
    <row r="632" spans="1:13">
      <c r="A632" s="213"/>
      <c r="B632" s="35" t="s">
        <v>86</v>
      </c>
      <c r="C632" s="36">
        <f t="shared" si="125"/>
        <v>77040</v>
      </c>
      <c r="D632" s="37">
        <f t="shared" si="126"/>
        <v>77508</v>
      </c>
      <c r="E632" s="195">
        <v>468</v>
      </c>
      <c r="F632" s="152">
        <v>37</v>
      </c>
      <c r="G632" s="38">
        <f t="shared" si="127"/>
        <v>7.9059829059829054</v>
      </c>
      <c r="H632" s="38">
        <v>6.6</v>
      </c>
      <c r="I632" s="36"/>
      <c r="J632" s="36"/>
      <c r="K632" s="36">
        <f t="shared" si="124"/>
        <v>0</v>
      </c>
      <c r="L632" s="93"/>
    </row>
    <row r="633" spans="1:13">
      <c r="A633" s="213"/>
      <c r="B633" s="35" t="s">
        <v>87</v>
      </c>
      <c r="C633" s="36">
        <f t="shared" si="125"/>
        <v>77508</v>
      </c>
      <c r="D633" s="37">
        <f t="shared" si="126"/>
        <v>77739</v>
      </c>
      <c r="E633" s="195">
        <v>231</v>
      </c>
      <c r="F633" s="152">
        <v>21</v>
      </c>
      <c r="G633" s="38">
        <f>F633/E633*100</f>
        <v>9.0909090909090917</v>
      </c>
      <c r="H633" s="38">
        <v>6.6</v>
      </c>
      <c r="I633" s="36">
        <v>2693</v>
      </c>
      <c r="J633" s="36"/>
      <c r="K633" s="36">
        <f t="shared" si="124"/>
        <v>2693</v>
      </c>
      <c r="L633" s="93"/>
      <c r="M633" s="55"/>
    </row>
    <row r="634" spans="1:13">
      <c r="A634" s="213"/>
      <c r="B634" s="35" t="s">
        <v>88</v>
      </c>
      <c r="C634" s="36">
        <f t="shared" si="125"/>
        <v>77739</v>
      </c>
      <c r="D634" s="37">
        <f t="shared" si="126"/>
        <v>78077</v>
      </c>
      <c r="E634" s="195">
        <v>338</v>
      </c>
      <c r="F634" s="152">
        <v>30.03</v>
      </c>
      <c r="G634" s="38">
        <f t="shared" si="127"/>
        <v>8.884615384615385</v>
      </c>
      <c r="H634" s="38">
        <v>6.6</v>
      </c>
      <c r="I634" s="39"/>
      <c r="J634" s="39"/>
      <c r="K634" s="39">
        <f t="shared" si="124"/>
        <v>0</v>
      </c>
      <c r="L634" s="94"/>
    </row>
    <row r="635" spans="1:13">
      <c r="A635" s="213"/>
      <c r="B635" s="35" t="s">
        <v>89</v>
      </c>
      <c r="C635" s="36">
        <f t="shared" si="125"/>
        <v>78077</v>
      </c>
      <c r="D635" s="37">
        <f t="shared" si="126"/>
        <v>79530</v>
      </c>
      <c r="E635" s="195">
        <v>1453</v>
      </c>
      <c r="F635" s="152">
        <v>102</v>
      </c>
      <c r="G635" s="38">
        <f t="shared" si="127"/>
        <v>7.0199587061252577</v>
      </c>
      <c r="H635" s="38">
        <v>6.6</v>
      </c>
      <c r="I635" s="39"/>
      <c r="J635" s="39"/>
      <c r="K635" s="39">
        <f t="shared" si="124"/>
        <v>0</v>
      </c>
      <c r="L635" s="94"/>
    </row>
    <row r="636" spans="1:13">
      <c r="A636" s="213"/>
      <c r="B636" s="35" t="s">
        <v>90</v>
      </c>
      <c r="C636" s="36">
        <f t="shared" si="125"/>
        <v>79530</v>
      </c>
      <c r="D636" s="37">
        <f t="shared" si="126"/>
        <v>79568</v>
      </c>
      <c r="E636" s="195">
        <v>38</v>
      </c>
      <c r="F636" s="152">
        <v>4</v>
      </c>
      <c r="G636" s="38">
        <f t="shared" si="127"/>
        <v>10.526315789473683</v>
      </c>
      <c r="H636" s="38">
        <v>6.6</v>
      </c>
      <c r="I636" s="39"/>
      <c r="J636" s="39"/>
      <c r="K636" s="39">
        <f t="shared" si="124"/>
        <v>0</v>
      </c>
      <c r="L636" s="94"/>
    </row>
    <row r="637" spans="1:13">
      <c r="A637" s="213"/>
      <c r="B637" s="35" t="s">
        <v>91</v>
      </c>
      <c r="C637" s="36">
        <f t="shared" si="125"/>
        <v>79568</v>
      </c>
      <c r="D637" s="37">
        <f t="shared" si="126"/>
        <v>79631</v>
      </c>
      <c r="E637" s="195">
        <v>63</v>
      </c>
      <c r="F637" s="152">
        <v>5</v>
      </c>
      <c r="G637" s="38">
        <f t="shared" si="127"/>
        <v>7.9365079365079358</v>
      </c>
      <c r="H637" s="38">
        <v>6.6</v>
      </c>
      <c r="I637" s="39"/>
      <c r="J637" s="39"/>
      <c r="K637" s="39">
        <f t="shared" si="124"/>
        <v>0</v>
      </c>
      <c r="L637" s="94"/>
    </row>
    <row r="638" spans="1:13">
      <c r="A638" s="213"/>
      <c r="B638" s="35" t="s">
        <v>92</v>
      </c>
      <c r="C638" s="36">
        <f t="shared" si="125"/>
        <v>79631</v>
      </c>
      <c r="D638" s="37">
        <f t="shared" si="126"/>
        <v>81848</v>
      </c>
      <c r="E638" s="195">
        <v>2217</v>
      </c>
      <c r="F638" s="152">
        <v>122.06</v>
      </c>
      <c r="G638" s="38">
        <f t="shared" si="127"/>
        <v>5.5056382498872356</v>
      </c>
      <c r="H638" s="38">
        <v>6.6</v>
      </c>
      <c r="I638" s="39"/>
      <c r="J638" s="39"/>
      <c r="K638" s="39">
        <f t="shared" si="124"/>
        <v>0</v>
      </c>
      <c r="L638" s="94"/>
    </row>
    <row r="639" spans="1:13">
      <c r="A639" s="213"/>
      <c r="B639" s="35" t="s">
        <v>93</v>
      </c>
      <c r="C639" s="36">
        <f t="shared" si="125"/>
        <v>81848</v>
      </c>
      <c r="D639" s="37">
        <f t="shared" si="126"/>
        <v>83077</v>
      </c>
      <c r="E639" s="195">
        <v>1229</v>
      </c>
      <c r="F639" s="152">
        <v>89</v>
      </c>
      <c r="G639" s="38">
        <f t="shared" si="127"/>
        <v>7.2416598860862491</v>
      </c>
      <c r="H639" s="38">
        <v>6.6</v>
      </c>
      <c r="I639" s="39"/>
      <c r="J639" s="39"/>
      <c r="K639" s="39">
        <f t="shared" si="124"/>
        <v>0</v>
      </c>
      <c r="L639" s="94"/>
    </row>
    <row r="640" spans="1:13">
      <c r="A640" s="213"/>
      <c r="B640" s="35" t="s">
        <v>94</v>
      </c>
      <c r="C640" s="36">
        <f t="shared" si="125"/>
        <v>83077</v>
      </c>
      <c r="D640" s="37">
        <f t="shared" si="126"/>
        <v>83496</v>
      </c>
      <c r="E640" s="195">
        <v>419</v>
      </c>
      <c r="F640" s="152">
        <v>34.020000000000003</v>
      </c>
      <c r="G640" s="38">
        <f t="shared" si="127"/>
        <v>8.1193317422434372</v>
      </c>
      <c r="H640" s="38">
        <v>6.6</v>
      </c>
      <c r="I640" s="36"/>
      <c r="J640" s="36"/>
      <c r="K640" s="36">
        <f t="shared" si="124"/>
        <v>0</v>
      </c>
      <c r="L640" s="93"/>
    </row>
    <row r="641" spans="1:12">
      <c r="A641" s="213"/>
      <c r="B641" s="35" t="s">
        <v>95</v>
      </c>
      <c r="C641" s="36">
        <f t="shared" si="125"/>
        <v>83496</v>
      </c>
      <c r="D641" s="37">
        <f t="shared" si="126"/>
        <v>83982</v>
      </c>
      <c r="E641" s="195">
        <v>486</v>
      </c>
      <c r="F641" s="152">
        <v>43.01</v>
      </c>
      <c r="G641" s="38">
        <f t="shared" si="127"/>
        <v>8.8497942386831276</v>
      </c>
      <c r="H641" s="38">
        <v>6.6</v>
      </c>
      <c r="I641" s="36"/>
      <c r="J641" s="36"/>
      <c r="K641" s="36">
        <f t="shared" si="124"/>
        <v>0</v>
      </c>
      <c r="L641" s="93"/>
    </row>
    <row r="642" spans="1:12" ht="15.75" thickBot="1">
      <c r="A642" s="214"/>
      <c r="B642" s="95" t="s">
        <v>96</v>
      </c>
      <c r="C642" s="96"/>
      <c r="D642" s="97"/>
      <c r="E642" s="97">
        <f>SUM(E630:E641)</f>
        <v>8135</v>
      </c>
      <c r="F642" s="97">
        <f>SUM(F630:F641)</f>
        <v>561.49</v>
      </c>
      <c r="G642" s="98">
        <f>F642/E642*100</f>
        <v>6.9021511985248933</v>
      </c>
      <c r="H642" s="99">
        <v>6.6</v>
      </c>
      <c r="I642" s="96">
        <f>SUM(I630:I641)</f>
        <v>2693</v>
      </c>
      <c r="J642" s="96">
        <f>SUM(J630:J641)</f>
        <v>0</v>
      </c>
      <c r="K642" s="96">
        <f t="shared" si="124"/>
        <v>2693</v>
      </c>
      <c r="L642" s="100">
        <f>SUM(L630:L641)</f>
        <v>0</v>
      </c>
    </row>
    <row r="644" spans="1:12" ht="15.75" thickBot="1"/>
    <row r="645" spans="1:12" ht="18.75">
      <c r="A645" s="210" t="s">
        <v>155</v>
      </c>
      <c r="B645" s="65" t="s">
        <v>0</v>
      </c>
      <c r="C645" s="101" t="s">
        <v>155</v>
      </c>
      <c r="D645" s="67"/>
      <c r="E645" s="67"/>
      <c r="F645" s="67"/>
      <c r="G645" s="67"/>
      <c r="H645" s="67"/>
      <c r="I645" s="67"/>
      <c r="J645" s="67"/>
      <c r="K645" s="67"/>
      <c r="L645" s="68"/>
    </row>
    <row r="646" spans="1:12">
      <c r="A646" s="213"/>
      <c r="B646" s="20" t="s">
        <v>79</v>
      </c>
      <c r="C646" s="29" t="s">
        <v>158</v>
      </c>
      <c r="D646" s="22"/>
      <c r="E646" s="22"/>
      <c r="F646" s="22"/>
      <c r="G646" s="22"/>
      <c r="H646" s="22"/>
      <c r="I646" s="22"/>
      <c r="J646" s="22"/>
      <c r="K646" s="22"/>
      <c r="L646" s="69"/>
    </row>
    <row r="647" spans="1:12">
      <c r="A647" s="213"/>
      <c r="B647" s="20" t="s">
        <v>80</v>
      </c>
      <c r="C647" s="29" t="s">
        <v>125</v>
      </c>
      <c r="D647" s="22"/>
      <c r="E647" s="22"/>
      <c r="F647" s="22"/>
      <c r="G647" s="22"/>
      <c r="H647" s="22"/>
      <c r="I647" s="22"/>
      <c r="J647" s="22"/>
      <c r="K647" s="22"/>
      <c r="L647" s="69"/>
    </row>
    <row r="648" spans="1:12">
      <c r="A648" s="213"/>
      <c r="B648" s="20" t="s">
        <v>1</v>
      </c>
      <c r="C648" s="26">
        <v>9404</v>
      </c>
      <c r="D648" s="22"/>
      <c r="E648" s="22"/>
      <c r="F648" s="22"/>
      <c r="G648" s="22"/>
      <c r="H648" s="22"/>
      <c r="I648" s="22"/>
      <c r="J648" s="22"/>
      <c r="K648" s="22"/>
      <c r="L648" s="69"/>
    </row>
    <row r="649" spans="1:12">
      <c r="A649" s="213"/>
      <c r="B649" s="20" t="s">
        <v>81</v>
      </c>
      <c r="C649" s="29" t="s">
        <v>39</v>
      </c>
      <c r="D649" s="22"/>
      <c r="E649" s="22"/>
      <c r="F649" s="22"/>
      <c r="G649" s="22"/>
      <c r="H649" s="22"/>
      <c r="I649" s="22"/>
      <c r="J649" s="22"/>
      <c r="K649" s="22"/>
      <c r="L649" s="69"/>
    </row>
    <row r="650" spans="1:12">
      <c r="A650" s="213"/>
      <c r="B650" s="20" t="s">
        <v>82</v>
      </c>
      <c r="C650" s="26">
        <v>2017</v>
      </c>
      <c r="D650" s="22"/>
      <c r="E650" s="22"/>
      <c r="F650" s="22"/>
      <c r="G650" s="22"/>
      <c r="H650" s="22"/>
      <c r="I650" s="22"/>
      <c r="J650" s="22"/>
      <c r="K650" s="22"/>
      <c r="L650" s="69"/>
    </row>
    <row r="651" spans="1:12">
      <c r="A651" s="213"/>
      <c r="B651" s="18"/>
      <c r="C651" s="24"/>
      <c r="D651" s="24"/>
      <c r="E651" s="24"/>
      <c r="F651" s="24"/>
      <c r="G651" s="24"/>
      <c r="H651" s="24"/>
      <c r="I651" s="24"/>
      <c r="J651" s="24"/>
      <c r="K651" s="24"/>
      <c r="L651" s="70"/>
    </row>
    <row r="652" spans="1:12" ht="75">
      <c r="A652" s="213"/>
      <c r="B652" s="27"/>
      <c r="C652" s="28" t="s">
        <v>97</v>
      </c>
      <c r="D652" s="28" t="s">
        <v>98</v>
      </c>
      <c r="E652" s="28" t="s">
        <v>100</v>
      </c>
      <c r="F652" s="28" t="s">
        <v>101</v>
      </c>
      <c r="G652" s="28" t="s">
        <v>104</v>
      </c>
      <c r="H652" s="28" t="s">
        <v>102</v>
      </c>
      <c r="I652" s="28" t="s">
        <v>99</v>
      </c>
      <c r="J652" s="28" t="s">
        <v>105</v>
      </c>
      <c r="K652" s="28" t="s">
        <v>106</v>
      </c>
      <c r="L652" s="71" t="s">
        <v>103</v>
      </c>
    </row>
    <row r="653" spans="1:12">
      <c r="A653" s="213"/>
      <c r="B653" s="3" t="s">
        <v>84</v>
      </c>
      <c r="C653" s="8">
        <v>12455</v>
      </c>
      <c r="D653" s="13">
        <f t="shared" ref="D653:D654" si="128">C653+E653</f>
        <v>12788</v>
      </c>
      <c r="E653" s="13">
        <v>333</v>
      </c>
      <c r="F653" s="146">
        <v>81.569999999999993</v>
      </c>
      <c r="G653" s="14">
        <f>F653/E653*100</f>
        <v>24.495495495495494</v>
      </c>
      <c r="H653" s="14">
        <v>13.8</v>
      </c>
      <c r="I653" s="8"/>
      <c r="J653" s="8"/>
      <c r="K653" s="8">
        <f t="shared" ref="K653:K665" si="129">I653+J653</f>
        <v>0</v>
      </c>
      <c r="L653" s="102"/>
    </row>
    <row r="654" spans="1:12">
      <c r="A654" s="213"/>
      <c r="B654" s="3" t="s">
        <v>85</v>
      </c>
      <c r="C654" s="8">
        <f>D653</f>
        <v>12788</v>
      </c>
      <c r="D654" s="13">
        <f t="shared" si="128"/>
        <v>13105</v>
      </c>
      <c r="E654" s="13">
        <v>317</v>
      </c>
      <c r="F654" s="146">
        <v>99.43</v>
      </c>
      <c r="G654" s="14">
        <f t="shared" ref="G654:G664" si="130">F654/E654*100</f>
        <v>31.365930599369086</v>
      </c>
      <c r="H654" s="14">
        <v>13.8</v>
      </c>
      <c r="I654" s="8"/>
      <c r="J654" s="8"/>
      <c r="K654" s="8">
        <f t="shared" si="129"/>
        <v>0</v>
      </c>
      <c r="L654" s="102"/>
    </row>
    <row r="655" spans="1:12">
      <c r="A655" s="213"/>
      <c r="B655" s="3" t="s">
        <v>86</v>
      </c>
      <c r="C655" s="8">
        <f t="shared" ref="C655:C664" si="131">D654</f>
        <v>13105</v>
      </c>
      <c r="D655" s="13">
        <f t="shared" ref="D655:D664" si="132">C655+E655</f>
        <v>13406</v>
      </c>
      <c r="E655" s="13">
        <v>301</v>
      </c>
      <c r="F655" s="146">
        <v>86.85</v>
      </c>
      <c r="G655" s="14">
        <f t="shared" si="130"/>
        <v>28.853820598006642</v>
      </c>
      <c r="H655" s="14">
        <v>13.8</v>
      </c>
      <c r="I655" s="8"/>
      <c r="J655" s="8"/>
      <c r="K655" s="8">
        <f t="shared" si="129"/>
        <v>0</v>
      </c>
      <c r="L655" s="102"/>
    </row>
    <row r="656" spans="1:12">
      <c r="A656" s="213"/>
      <c r="B656" s="3" t="s">
        <v>87</v>
      </c>
      <c r="C656" s="8">
        <f t="shared" si="131"/>
        <v>13406</v>
      </c>
      <c r="D656" s="13">
        <f t="shared" si="132"/>
        <v>13629</v>
      </c>
      <c r="E656" s="13">
        <v>223</v>
      </c>
      <c r="F656" s="146">
        <v>61.17</v>
      </c>
      <c r="G656" s="14">
        <f t="shared" si="130"/>
        <v>27.430493273542599</v>
      </c>
      <c r="H656" s="14">
        <v>13.8</v>
      </c>
      <c r="I656" s="8"/>
      <c r="J656" s="8"/>
      <c r="K656" s="8">
        <f t="shared" si="129"/>
        <v>0</v>
      </c>
      <c r="L656" s="102"/>
    </row>
    <row r="657" spans="1:12">
      <c r="A657" s="213"/>
      <c r="B657" s="3" t="s">
        <v>88</v>
      </c>
      <c r="C657" s="8">
        <f t="shared" si="131"/>
        <v>13629</v>
      </c>
      <c r="D657" s="13">
        <f t="shared" si="132"/>
        <v>13923</v>
      </c>
      <c r="E657" s="13">
        <v>294</v>
      </c>
      <c r="F657" s="146">
        <v>74.73</v>
      </c>
      <c r="G657" s="14">
        <f t="shared" si="130"/>
        <v>25.418367346938776</v>
      </c>
      <c r="H657" s="14">
        <v>13.8</v>
      </c>
      <c r="I657" s="30"/>
      <c r="J657" s="30"/>
      <c r="K657" s="30">
        <f t="shared" si="129"/>
        <v>0</v>
      </c>
      <c r="L657" s="103"/>
    </row>
    <row r="658" spans="1:12">
      <c r="A658" s="213"/>
      <c r="B658" s="3" t="s">
        <v>89</v>
      </c>
      <c r="C658" s="8">
        <f t="shared" si="131"/>
        <v>13923</v>
      </c>
      <c r="D658" s="13">
        <f t="shared" si="132"/>
        <v>14222</v>
      </c>
      <c r="E658" s="13">
        <v>299</v>
      </c>
      <c r="F658" s="146">
        <v>72.27</v>
      </c>
      <c r="G658" s="14">
        <f t="shared" si="130"/>
        <v>24.170568561872908</v>
      </c>
      <c r="H658" s="14">
        <v>13.8</v>
      </c>
      <c r="I658" s="30"/>
      <c r="J658" s="30">
        <v>11203</v>
      </c>
      <c r="K658" s="30">
        <f t="shared" si="129"/>
        <v>11203</v>
      </c>
      <c r="L658" s="103"/>
    </row>
    <row r="659" spans="1:12">
      <c r="A659" s="213"/>
      <c r="B659" s="3" t="s">
        <v>90</v>
      </c>
      <c r="C659" s="8">
        <f t="shared" si="131"/>
        <v>14222</v>
      </c>
      <c r="D659" s="13">
        <f t="shared" si="132"/>
        <v>14462</v>
      </c>
      <c r="E659" s="13">
        <v>240</v>
      </c>
      <c r="F659" s="146">
        <v>55.94</v>
      </c>
      <c r="G659" s="14">
        <f t="shared" si="130"/>
        <v>23.308333333333334</v>
      </c>
      <c r="H659" s="14">
        <v>13.8</v>
      </c>
      <c r="I659" s="30"/>
      <c r="J659" s="30"/>
      <c r="K659" s="30">
        <f t="shared" si="129"/>
        <v>0</v>
      </c>
      <c r="L659" s="103"/>
    </row>
    <row r="660" spans="1:12">
      <c r="A660" s="213"/>
      <c r="B660" s="3" t="s">
        <v>91</v>
      </c>
      <c r="C660" s="8">
        <f t="shared" si="131"/>
        <v>14462</v>
      </c>
      <c r="D660" s="13">
        <f t="shared" si="132"/>
        <v>14757</v>
      </c>
      <c r="E660" s="13">
        <v>295</v>
      </c>
      <c r="F660" s="146">
        <v>74.989999999999995</v>
      </c>
      <c r="G660" s="14">
        <f t="shared" si="130"/>
        <v>25.420338983050843</v>
      </c>
      <c r="H660" s="14">
        <v>13.8</v>
      </c>
      <c r="I660" s="30"/>
      <c r="J660" s="30"/>
      <c r="K660" s="30">
        <f t="shared" si="129"/>
        <v>0</v>
      </c>
      <c r="L660" s="103"/>
    </row>
    <row r="661" spans="1:12">
      <c r="A661" s="213"/>
      <c r="B661" s="3" t="s">
        <v>92</v>
      </c>
      <c r="C661" s="8">
        <f t="shared" si="131"/>
        <v>14757</v>
      </c>
      <c r="D661" s="13">
        <f t="shared" si="132"/>
        <v>15015</v>
      </c>
      <c r="E661" s="13">
        <v>258</v>
      </c>
      <c r="F661" s="146">
        <v>60.17</v>
      </c>
      <c r="G661" s="14">
        <f t="shared" si="130"/>
        <v>23.321705426356591</v>
      </c>
      <c r="H661" s="14">
        <v>13.8</v>
      </c>
      <c r="I661" s="30"/>
      <c r="J661" s="30"/>
      <c r="K661" s="30">
        <f t="shared" si="129"/>
        <v>0</v>
      </c>
      <c r="L661" s="103"/>
    </row>
    <row r="662" spans="1:12">
      <c r="A662" s="213"/>
      <c r="B662" s="3" t="s">
        <v>93</v>
      </c>
      <c r="C662" s="8">
        <f t="shared" si="131"/>
        <v>15015</v>
      </c>
      <c r="D662" s="13">
        <f t="shared" si="132"/>
        <v>15231</v>
      </c>
      <c r="E662" s="13">
        <v>216</v>
      </c>
      <c r="F662" s="146">
        <v>52.39</v>
      </c>
      <c r="G662" s="14">
        <f t="shared" si="130"/>
        <v>24.25462962962963</v>
      </c>
      <c r="H662" s="14">
        <v>13.8</v>
      </c>
      <c r="I662" s="8">
        <v>5847</v>
      </c>
      <c r="J662" s="30"/>
      <c r="K662" s="30">
        <f t="shared" si="129"/>
        <v>5847</v>
      </c>
      <c r="L662" s="103"/>
    </row>
    <row r="663" spans="1:12">
      <c r="A663" s="213"/>
      <c r="B663" s="3" t="s">
        <v>94</v>
      </c>
      <c r="C663" s="8">
        <f t="shared" si="131"/>
        <v>15231</v>
      </c>
      <c r="D663" s="13">
        <f t="shared" si="132"/>
        <v>15435</v>
      </c>
      <c r="E663" s="13">
        <v>204</v>
      </c>
      <c r="F663" s="146">
        <v>50.64</v>
      </c>
      <c r="G663" s="14">
        <f t="shared" si="130"/>
        <v>24.823529411764707</v>
      </c>
      <c r="H663" s="14">
        <v>13.8</v>
      </c>
      <c r="I663" s="8">
        <v>18291</v>
      </c>
      <c r="J663" s="8"/>
      <c r="K663" s="8">
        <f t="shared" si="129"/>
        <v>18291</v>
      </c>
      <c r="L663" s="102"/>
    </row>
    <row r="664" spans="1:12">
      <c r="A664" s="213"/>
      <c r="B664" s="3" t="s">
        <v>95</v>
      </c>
      <c r="C664" s="8">
        <f t="shared" si="131"/>
        <v>15435</v>
      </c>
      <c r="D664" s="13">
        <f t="shared" si="132"/>
        <v>15650</v>
      </c>
      <c r="E664" s="13">
        <v>215</v>
      </c>
      <c r="F664" s="146">
        <v>74.959999999999994</v>
      </c>
      <c r="G664" s="14">
        <f t="shared" si="130"/>
        <v>34.865116279069767</v>
      </c>
      <c r="H664" s="14">
        <v>13.8</v>
      </c>
      <c r="I664" s="8"/>
      <c r="J664" s="8"/>
      <c r="K664" s="8">
        <f t="shared" si="129"/>
        <v>0</v>
      </c>
      <c r="L664" s="102"/>
    </row>
    <row r="665" spans="1:12" ht="15.75" thickBot="1">
      <c r="A665" s="214"/>
      <c r="B665" s="104" t="s">
        <v>96</v>
      </c>
      <c r="C665" s="105"/>
      <c r="D665" s="106"/>
      <c r="E665" s="106">
        <f>SUM(E653:E664)</f>
        <v>3195</v>
      </c>
      <c r="F665" s="106">
        <f>SUM(F653:F664)</f>
        <v>845.11</v>
      </c>
      <c r="G665" s="107">
        <f>F665/E665*100</f>
        <v>26.451017214397499</v>
      </c>
      <c r="H665" s="108">
        <v>13.8</v>
      </c>
      <c r="I665" s="105">
        <f>SUM(I653:I664)</f>
        <v>24138</v>
      </c>
      <c r="J665" s="105">
        <f>SUM(J653:J664)</f>
        <v>11203</v>
      </c>
      <c r="K665" s="105">
        <f t="shared" si="129"/>
        <v>35341</v>
      </c>
      <c r="L665" s="109">
        <f>SUM(L653:L664)</f>
        <v>0</v>
      </c>
    </row>
    <row r="666" spans="1:12" ht="15.75" thickBot="1"/>
    <row r="667" spans="1:12" ht="18.75">
      <c r="A667" s="210" t="s">
        <v>41</v>
      </c>
      <c r="B667" s="65" t="s">
        <v>0</v>
      </c>
      <c r="C667" s="101" t="s">
        <v>41</v>
      </c>
      <c r="D667" s="67"/>
      <c r="E667" s="67"/>
      <c r="F667" s="67"/>
      <c r="G667" s="67"/>
      <c r="H667" s="67"/>
      <c r="I667" s="67"/>
      <c r="J667" s="67"/>
      <c r="K667" s="67"/>
      <c r="L667" s="68"/>
    </row>
    <row r="668" spans="1:12">
      <c r="A668" s="213"/>
      <c r="B668" s="20" t="s">
        <v>79</v>
      </c>
      <c r="C668" s="29" t="s">
        <v>114</v>
      </c>
      <c r="D668" s="22"/>
      <c r="E668" s="22"/>
      <c r="F668" s="22"/>
      <c r="G668" s="22"/>
      <c r="H668" s="22"/>
      <c r="I668" s="22"/>
      <c r="J668" s="22"/>
      <c r="K668" s="22"/>
      <c r="L668" s="69"/>
    </row>
    <row r="669" spans="1:12">
      <c r="A669" s="213"/>
      <c r="B669" s="20" t="s">
        <v>80</v>
      </c>
      <c r="C669" s="29" t="s">
        <v>113</v>
      </c>
      <c r="D669" s="22"/>
      <c r="E669" s="22"/>
      <c r="F669" s="22"/>
      <c r="G669" s="22"/>
      <c r="H669" s="22"/>
      <c r="I669" s="22"/>
      <c r="J669" s="22"/>
      <c r="K669" s="22"/>
      <c r="L669" s="69"/>
    </row>
    <row r="670" spans="1:12">
      <c r="A670" s="213"/>
      <c r="B670" s="20" t="s">
        <v>1</v>
      </c>
      <c r="C670" s="26">
        <v>9404</v>
      </c>
      <c r="D670" s="22"/>
      <c r="E670" s="22"/>
      <c r="F670" s="22"/>
      <c r="G670" s="22"/>
      <c r="H670" s="22"/>
      <c r="I670" s="22"/>
      <c r="J670" s="22"/>
      <c r="K670" s="22"/>
      <c r="L670" s="69"/>
    </row>
    <row r="671" spans="1:12">
      <c r="A671" s="213"/>
      <c r="B671" s="20" t="s">
        <v>81</v>
      </c>
      <c r="C671" s="29" t="s">
        <v>42</v>
      </c>
      <c r="D671" s="22"/>
      <c r="E671" s="22"/>
      <c r="F671" s="22"/>
      <c r="G671" s="22"/>
      <c r="H671" s="22"/>
      <c r="I671" s="22"/>
      <c r="J671" s="22"/>
      <c r="K671" s="22"/>
      <c r="L671" s="69"/>
    </row>
    <row r="672" spans="1:12">
      <c r="A672" s="213"/>
      <c r="B672" s="20" t="s">
        <v>82</v>
      </c>
      <c r="C672" s="26">
        <v>2007</v>
      </c>
      <c r="D672" s="22"/>
      <c r="E672" s="22"/>
      <c r="F672" s="22"/>
      <c r="G672" s="22"/>
      <c r="H672" s="22"/>
      <c r="I672" s="22"/>
      <c r="J672" s="22"/>
      <c r="K672" s="22"/>
      <c r="L672" s="69"/>
    </row>
    <row r="673" spans="1:12">
      <c r="A673" s="213"/>
      <c r="B673" s="18"/>
      <c r="C673" s="24"/>
      <c r="D673" s="24"/>
      <c r="E673" s="24"/>
      <c r="F673" s="24"/>
      <c r="G673" s="24"/>
      <c r="H673" s="24"/>
      <c r="I673" s="24"/>
      <c r="J673" s="24"/>
      <c r="K673" s="24"/>
      <c r="L673" s="70"/>
    </row>
    <row r="674" spans="1:12" ht="75">
      <c r="A674" s="213"/>
      <c r="B674" s="27"/>
      <c r="C674" s="28" t="s">
        <v>97</v>
      </c>
      <c r="D674" s="28" t="s">
        <v>98</v>
      </c>
      <c r="E674" s="28" t="s">
        <v>100</v>
      </c>
      <c r="F674" s="28" t="s">
        <v>101</v>
      </c>
      <c r="G674" s="28" t="s">
        <v>104</v>
      </c>
      <c r="H674" s="28" t="s">
        <v>102</v>
      </c>
      <c r="I674" s="28" t="s">
        <v>99</v>
      </c>
      <c r="J674" s="28" t="s">
        <v>105</v>
      </c>
      <c r="K674" s="28" t="s">
        <v>106</v>
      </c>
      <c r="L674" s="71" t="s">
        <v>103</v>
      </c>
    </row>
    <row r="675" spans="1:12">
      <c r="A675" s="213"/>
      <c r="B675" s="3" t="s">
        <v>84</v>
      </c>
      <c r="C675" s="8">
        <v>96289</v>
      </c>
      <c r="D675" s="13">
        <f t="shared" ref="D675:D677" si="133">C675+E675</f>
        <v>96544</v>
      </c>
      <c r="E675" s="13">
        <v>255</v>
      </c>
      <c r="F675" s="146">
        <v>30</v>
      </c>
      <c r="G675" s="14">
        <f>F675/E675*100</f>
        <v>11.76470588235294</v>
      </c>
      <c r="H675" s="14">
        <v>9.3000000000000007</v>
      </c>
      <c r="I675" s="8"/>
      <c r="J675" s="8"/>
      <c r="K675" s="8">
        <f t="shared" ref="K675:K687" si="134">I675+J675</f>
        <v>0</v>
      </c>
      <c r="L675" s="102"/>
    </row>
    <row r="676" spans="1:12">
      <c r="A676" s="213"/>
      <c r="B676" s="3" t="s">
        <v>85</v>
      </c>
      <c r="C676" s="8">
        <f>D675</f>
        <v>96544</v>
      </c>
      <c r="D676" s="13">
        <f t="shared" si="133"/>
        <v>97005</v>
      </c>
      <c r="E676" s="13">
        <v>461</v>
      </c>
      <c r="F676" s="146">
        <v>54</v>
      </c>
      <c r="G676" s="14">
        <f t="shared" ref="G676:G686" si="135">F676/E676*100</f>
        <v>11.713665943600867</v>
      </c>
      <c r="H676" s="14">
        <v>9.3000000000000007</v>
      </c>
      <c r="I676" s="8"/>
      <c r="J676" s="8"/>
      <c r="K676" s="8">
        <f t="shared" si="134"/>
        <v>0</v>
      </c>
      <c r="L676" s="102"/>
    </row>
    <row r="677" spans="1:12">
      <c r="A677" s="213"/>
      <c r="B677" s="3" t="s">
        <v>86</v>
      </c>
      <c r="C677" s="8">
        <f t="shared" ref="C677:C686" si="136">D676</f>
        <v>97005</v>
      </c>
      <c r="D677" s="13">
        <f t="shared" si="133"/>
        <v>97493</v>
      </c>
      <c r="E677" s="13">
        <v>488</v>
      </c>
      <c r="F677" s="146">
        <v>50</v>
      </c>
      <c r="G677" s="14">
        <f t="shared" si="135"/>
        <v>10.245901639344263</v>
      </c>
      <c r="H677" s="14">
        <v>9.3000000000000007</v>
      </c>
      <c r="I677" s="8"/>
      <c r="J677" s="8">
        <v>3491</v>
      </c>
      <c r="K677" s="8">
        <f t="shared" si="134"/>
        <v>3491</v>
      </c>
      <c r="L677" s="102"/>
    </row>
    <row r="678" spans="1:12">
      <c r="A678" s="213"/>
      <c r="B678" s="3" t="s">
        <v>87</v>
      </c>
      <c r="C678" s="8">
        <f t="shared" si="136"/>
        <v>97493</v>
      </c>
      <c r="D678" s="13">
        <f t="shared" ref="D678:D686" si="137">C678+E678</f>
        <v>97746</v>
      </c>
      <c r="E678" s="13">
        <v>253</v>
      </c>
      <c r="F678" s="146">
        <v>29</v>
      </c>
      <c r="G678" s="14">
        <f t="shared" si="135"/>
        <v>11.462450592885375</v>
      </c>
      <c r="H678" s="14">
        <v>9.3000000000000007</v>
      </c>
      <c r="I678" s="8">
        <v>1289</v>
      </c>
      <c r="J678" s="8">
        <v>1365</v>
      </c>
      <c r="K678" s="8">
        <f t="shared" si="134"/>
        <v>2654</v>
      </c>
      <c r="L678" s="102"/>
    </row>
    <row r="679" spans="1:12">
      <c r="A679" s="213"/>
      <c r="B679" s="3" t="s">
        <v>88</v>
      </c>
      <c r="C679" s="8">
        <f t="shared" si="136"/>
        <v>97746</v>
      </c>
      <c r="D679" s="13">
        <f t="shared" si="137"/>
        <v>98001</v>
      </c>
      <c r="E679" s="13">
        <v>255</v>
      </c>
      <c r="F679" s="146">
        <v>28</v>
      </c>
      <c r="G679" s="14">
        <f t="shared" si="135"/>
        <v>10.980392156862745</v>
      </c>
      <c r="H679" s="14">
        <v>9.3000000000000007</v>
      </c>
      <c r="I679" s="30"/>
      <c r="J679" s="30"/>
      <c r="K679" s="30">
        <f t="shared" si="134"/>
        <v>0</v>
      </c>
      <c r="L679" s="103"/>
    </row>
    <row r="680" spans="1:12">
      <c r="A680" s="213"/>
      <c r="B680" s="3" t="s">
        <v>89</v>
      </c>
      <c r="C680" s="8">
        <f t="shared" si="136"/>
        <v>98001</v>
      </c>
      <c r="D680" s="13">
        <f t="shared" si="137"/>
        <v>98295</v>
      </c>
      <c r="E680" s="13">
        <v>294</v>
      </c>
      <c r="F680" s="146">
        <v>33</v>
      </c>
      <c r="G680" s="14">
        <f t="shared" si="135"/>
        <v>11.224489795918368</v>
      </c>
      <c r="H680" s="14">
        <v>9.3000000000000007</v>
      </c>
      <c r="I680" s="30"/>
      <c r="J680" s="30"/>
      <c r="K680" s="30">
        <f t="shared" si="134"/>
        <v>0</v>
      </c>
      <c r="L680" s="103"/>
    </row>
    <row r="681" spans="1:12">
      <c r="A681" s="213"/>
      <c r="B681" s="3" t="s">
        <v>90</v>
      </c>
      <c r="C681" s="8">
        <f t="shared" si="136"/>
        <v>98295</v>
      </c>
      <c r="D681" s="13">
        <f t="shared" si="137"/>
        <v>98423</v>
      </c>
      <c r="E681" s="13">
        <v>128</v>
      </c>
      <c r="F681" s="146">
        <v>11.89</v>
      </c>
      <c r="G681" s="14">
        <f t="shared" si="135"/>
        <v>9.2890625</v>
      </c>
      <c r="H681" s="14">
        <v>9.3000000000000007</v>
      </c>
      <c r="I681" s="30"/>
      <c r="J681" s="30"/>
      <c r="K681" s="30">
        <f t="shared" si="134"/>
        <v>0</v>
      </c>
      <c r="L681" s="103"/>
    </row>
    <row r="682" spans="1:12">
      <c r="A682" s="213"/>
      <c r="B682" s="3" t="s">
        <v>91</v>
      </c>
      <c r="C682" s="8">
        <f t="shared" si="136"/>
        <v>98423</v>
      </c>
      <c r="D682" s="13">
        <f t="shared" si="137"/>
        <v>98679</v>
      </c>
      <c r="E682" s="13">
        <v>256</v>
      </c>
      <c r="F682" s="146">
        <v>23.55</v>
      </c>
      <c r="G682" s="14">
        <f t="shared" si="135"/>
        <v>9.19921875</v>
      </c>
      <c r="H682" s="14">
        <v>9.3000000000000007</v>
      </c>
      <c r="I682" s="30"/>
      <c r="J682" s="30"/>
      <c r="K682" s="30">
        <f t="shared" si="134"/>
        <v>0</v>
      </c>
      <c r="L682" s="103"/>
    </row>
    <row r="683" spans="1:12">
      <c r="A683" s="213"/>
      <c r="B683" s="3" t="s">
        <v>92</v>
      </c>
      <c r="C683" s="8">
        <f t="shared" si="136"/>
        <v>98679</v>
      </c>
      <c r="D683" s="13">
        <f t="shared" si="137"/>
        <v>98986</v>
      </c>
      <c r="E683" s="13">
        <v>307</v>
      </c>
      <c r="F683" s="146">
        <v>30</v>
      </c>
      <c r="G683" s="14">
        <f t="shared" si="135"/>
        <v>9.7719869706840399</v>
      </c>
      <c r="H683" s="14">
        <v>9.3000000000000007</v>
      </c>
      <c r="I683" s="30"/>
      <c r="J683" s="30"/>
      <c r="K683" s="30">
        <f t="shared" si="134"/>
        <v>0</v>
      </c>
      <c r="L683" s="103"/>
    </row>
    <row r="684" spans="1:12">
      <c r="A684" s="213"/>
      <c r="B684" s="3" t="s">
        <v>93</v>
      </c>
      <c r="C684" s="8">
        <f t="shared" si="136"/>
        <v>98986</v>
      </c>
      <c r="D684" s="13">
        <f t="shared" si="137"/>
        <v>99259</v>
      </c>
      <c r="E684" s="13">
        <v>273</v>
      </c>
      <c r="F684" s="146">
        <v>32.630000000000003</v>
      </c>
      <c r="G684" s="14">
        <f t="shared" si="135"/>
        <v>11.952380952380953</v>
      </c>
      <c r="H684" s="14">
        <v>9.3000000000000007</v>
      </c>
      <c r="I684" s="30"/>
      <c r="J684" s="30"/>
      <c r="K684" s="30">
        <f t="shared" si="134"/>
        <v>0</v>
      </c>
      <c r="L684" s="103"/>
    </row>
    <row r="685" spans="1:12">
      <c r="A685" s="213"/>
      <c r="B685" s="3" t="s">
        <v>94</v>
      </c>
      <c r="C685" s="8">
        <f t="shared" si="136"/>
        <v>99259</v>
      </c>
      <c r="D685" s="13">
        <f t="shared" si="137"/>
        <v>99548</v>
      </c>
      <c r="E685" s="13">
        <v>289</v>
      </c>
      <c r="F685" s="146">
        <v>38.44</v>
      </c>
      <c r="G685" s="14">
        <f t="shared" si="135"/>
        <v>13.301038062283736</v>
      </c>
      <c r="H685" s="14">
        <v>9.3000000000000007</v>
      </c>
      <c r="I685" s="8"/>
      <c r="J685" s="8"/>
      <c r="K685" s="8">
        <f t="shared" si="134"/>
        <v>0</v>
      </c>
      <c r="L685" s="102"/>
    </row>
    <row r="686" spans="1:12">
      <c r="A686" s="213"/>
      <c r="B686" s="3" t="s">
        <v>95</v>
      </c>
      <c r="C686" s="8">
        <f t="shared" si="136"/>
        <v>99548</v>
      </c>
      <c r="D686" s="13">
        <f t="shared" si="137"/>
        <v>99708</v>
      </c>
      <c r="E686" s="13">
        <v>160</v>
      </c>
      <c r="F686" s="146">
        <v>24.18</v>
      </c>
      <c r="G686" s="14">
        <f t="shared" si="135"/>
        <v>15.112500000000001</v>
      </c>
      <c r="H686" s="14">
        <v>9.3000000000000007</v>
      </c>
      <c r="I686" s="8">
        <v>11802</v>
      </c>
      <c r="J686" s="8"/>
      <c r="K686" s="8">
        <f t="shared" si="134"/>
        <v>11802</v>
      </c>
      <c r="L686" s="102"/>
    </row>
    <row r="687" spans="1:12" ht="15.75" thickBot="1">
      <c r="A687" s="214"/>
      <c r="B687" s="104" t="s">
        <v>96</v>
      </c>
      <c r="C687" s="105"/>
      <c r="D687" s="106"/>
      <c r="E687" s="106">
        <f>SUM(E675:E686)</f>
        <v>3419</v>
      </c>
      <c r="F687" s="106">
        <f>SUM(F675:F686)</f>
        <v>384.69</v>
      </c>
      <c r="G687" s="107">
        <f>F687/E687*100</f>
        <v>11.251535536706639</v>
      </c>
      <c r="H687" s="108">
        <v>9.3000000000000007</v>
      </c>
      <c r="I687" s="105">
        <f>SUM(I675:I686)</f>
        <v>13091</v>
      </c>
      <c r="J687" s="105">
        <f>SUM(J675:J686)</f>
        <v>4856</v>
      </c>
      <c r="K687" s="105">
        <f t="shared" si="134"/>
        <v>17947</v>
      </c>
      <c r="L687" s="109">
        <f>SUM(L675:L686)</f>
        <v>0</v>
      </c>
    </row>
    <row r="688" spans="1:12" ht="15.75" thickBot="1"/>
    <row r="689" spans="1:12" ht="18.75">
      <c r="A689" s="210" t="s">
        <v>189</v>
      </c>
      <c r="B689" s="65" t="s">
        <v>0</v>
      </c>
      <c r="C689" s="204" t="s">
        <v>189</v>
      </c>
      <c r="D689" s="201"/>
      <c r="E689" s="201"/>
      <c r="F689" s="201"/>
      <c r="G689" s="201"/>
      <c r="H689" s="201"/>
      <c r="I689" s="201"/>
      <c r="J689" s="201"/>
      <c r="K689" s="201"/>
      <c r="L689" s="202"/>
    </row>
    <row r="690" spans="1:12">
      <c r="A690" s="211"/>
      <c r="B690" s="20" t="s">
        <v>79</v>
      </c>
      <c r="C690" s="29" t="s">
        <v>13</v>
      </c>
      <c r="D690" s="200"/>
      <c r="E690" s="200"/>
      <c r="F690" s="200"/>
      <c r="G690" s="200"/>
      <c r="H690" s="200"/>
      <c r="I690" s="200"/>
      <c r="J690" s="200"/>
      <c r="K690" s="200"/>
      <c r="L690" s="203"/>
    </row>
    <row r="691" spans="1:12">
      <c r="A691" s="211"/>
      <c r="B691" s="20" t="s">
        <v>80</v>
      </c>
      <c r="C691" s="200" t="s">
        <v>113</v>
      </c>
      <c r="D691" s="200"/>
      <c r="E691" s="200"/>
      <c r="F691" s="200"/>
      <c r="G691" s="200"/>
      <c r="H691" s="200"/>
      <c r="I691" s="200"/>
      <c r="J691" s="200"/>
      <c r="K691" s="200"/>
      <c r="L691" s="203"/>
    </row>
    <row r="692" spans="1:12">
      <c r="A692" s="211"/>
      <c r="B692" s="20" t="s">
        <v>1</v>
      </c>
      <c r="C692" s="29">
        <v>9404</v>
      </c>
      <c r="D692" s="200"/>
      <c r="E692" s="200"/>
      <c r="F692" s="200"/>
      <c r="G692" s="200"/>
      <c r="H692" s="200"/>
      <c r="I692" s="200"/>
      <c r="J692" s="200"/>
      <c r="K692" s="200"/>
      <c r="L692" s="203"/>
    </row>
    <row r="693" spans="1:12">
      <c r="A693" s="211"/>
      <c r="B693" s="20" t="s">
        <v>81</v>
      </c>
      <c r="C693" s="29" t="s">
        <v>42</v>
      </c>
      <c r="D693" s="200"/>
      <c r="E693" s="200"/>
      <c r="F693" s="200"/>
      <c r="G693" s="200"/>
      <c r="H693" s="200"/>
      <c r="I693" s="200"/>
      <c r="J693" s="200"/>
      <c r="K693" s="200"/>
      <c r="L693" s="203"/>
    </row>
    <row r="694" spans="1:12">
      <c r="A694" s="211"/>
      <c r="B694" s="20" t="s">
        <v>82</v>
      </c>
      <c r="C694" s="200"/>
      <c r="D694" s="200"/>
      <c r="E694" s="200"/>
      <c r="F694" s="200"/>
      <c r="G694" s="200"/>
      <c r="H694" s="200"/>
      <c r="I694" s="200"/>
      <c r="J694" s="200"/>
      <c r="K694" s="200"/>
      <c r="L694" s="203"/>
    </row>
    <row r="695" spans="1:12">
      <c r="A695" s="211"/>
      <c r="B695" s="199"/>
      <c r="C695" s="200"/>
      <c r="D695" s="200"/>
      <c r="E695" s="200"/>
      <c r="F695" s="200"/>
      <c r="G695" s="200"/>
      <c r="H695" s="200"/>
      <c r="I695" s="200"/>
      <c r="J695" s="200"/>
      <c r="K695" s="200"/>
      <c r="L695" s="203"/>
    </row>
    <row r="696" spans="1:12" ht="61.5" customHeight="1">
      <c r="A696" s="211"/>
      <c r="B696" s="27"/>
      <c r="C696" s="28" t="s">
        <v>97</v>
      </c>
      <c r="D696" s="28" t="s">
        <v>98</v>
      </c>
      <c r="E696" s="28" t="s">
        <v>100</v>
      </c>
      <c r="F696" s="28" t="s">
        <v>101</v>
      </c>
      <c r="G696" s="28" t="s">
        <v>104</v>
      </c>
      <c r="H696" s="28" t="s">
        <v>102</v>
      </c>
      <c r="I696" s="28" t="s">
        <v>99</v>
      </c>
      <c r="J696" s="28" t="s">
        <v>105</v>
      </c>
      <c r="K696" s="28" t="s">
        <v>106</v>
      </c>
      <c r="L696" s="71" t="s">
        <v>103</v>
      </c>
    </row>
    <row r="697" spans="1:12">
      <c r="A697" s="211"/>
      <c r="B697" s="3" t="s">
        <v>84</v>
      </c>
      <c r="C697" s="8">
        <v>360320</v>
      </c>
      <c r="D697" s="13">
        <f t="shared" ref="D697:D708" si="138">C697+E697</f>
        <v>360320</v>
      </c>
      <c r="E697" s="13">
        <v>0</v>
      </c>
      <c r="F697" s="146">
        <v>0</v>
      </c>
      <c r="G697" s="14" t="e">
        <f>F697/E697*100</f>
        <v>#DIV/0!</v>
      </c>
      <c r="H697" s="14">
        <v>9.3000000000000007</v>
      </c>
      <c r="I697" s="8"/>
      <c r="J697" s="8"/>
      <c r="K697" s="8">
        <f t="shared" ref="K697:K709" si="139">I697+J697</f>
        <v>0</v>
      </c>
      <c r="L697" s="102"/>
    </row>
    <row r="698" spans="1:12">
      <c r="A698" s="211"/>
      <c r="B698" s="3" t="s">
        <v>85</v>
      </c>
      <c r="C698" s="8">
        <f>D697</f>
        <v>360320</v>
      </c>
      <c r="D698" s="13">
        <f t="shared" si="138"/>
        <v>360320</v>
      </c>
      <c r="E698" s="13">
        <v>0</v>
      </c>
      <c r="F698" s="146">
        <v>0</v>
      </c>
      <c r="G698" s="14" t="e">
        <f t="shared" ref="G698:G708" si="140">F698/E698*100</f>
        <v>#DIV/0!</v>
      </c>
      <c r="H698" s="14">
        <v>9.3000000000000007</v>
      </c>
      <c r="I698" s="8"/>
      <c r="J698" s="8"/>
      <c r="K698" s="8">
        <f t="shared" si="139"/>
        <v>0</v>
      </c>
      <c r="L698" s="102"/>
    </row>
    <row r="699" spans="1:12">
      <c r="A699" s="211"/>
      <c r="B699" s="3" t="s">
        <v>86</v>
      </c>
      <c r="C699" s="8">
        <f t="shared" ref="C699:C708" si="141">D698</f>
        <v>360320</v>
      </c>
      <c r="D699" s="13">
        <f t="shared" si="138"/>
        <v>360320</v>
      </c>
      <c r="E699" s="13">
        <v>0</v>
      </c>
      <c r="F699" s="146">
        <v>0</v>
      </c>
      <c r="G699" s="14" t="e">
        <f t="shared" si="140"/>
        <v>#DIV/0!</v>
      </c>
      <c r="H699" s="14">
        <v>9.3000000000000007</v>
      </c>
      <c r="I699" s="8"/>
      <c r="J699" s="8"/>
      <c r="K699" s="8">
        <f t="shared" si="139"/>
        <v>0</v>
      </c>
      <c r="L699" s="102"/>
    </row>
    <row r="700" spans="1:12">
      <c r="A700" s="211"/>
      <c r="B700" s="3" t="s">
        <v>87</v>
      </c>
      <c r="C700" s="8">
        <f t="shared" si="141"/>
        <v>360320</v>
      </c>
      <c r="D700" s="13">
        <f t="shared" si="138"/>
        <v>360320</v>
      </c>
      <c r="E700" s="13">
        <v>0</v>
      </c>
      <c r="F700" s="146">
        <v>0</v>
      </c>
      <c r="G700" s="14" t="e">
        <f t="shared" si="140"/>
        <v>#DIV/0!</v>
      </c>
      <c r="H700" s="14">
        <v>9.3000000000000007</v>
      </c>
      <c r="I700" s="8"/>
      <c r="J700" s="8"/>
      <c r="K700" s="8">
        <f t="shared" si="139"/>
        <v>0</v>
      </c>
      <c r="L700" s="102"/>
    </row>
    <row r="701" spans="1:12">
      <c r="A701" s="211"/>
      <c r="B701" s="3" t="s">
        <v>88</v>
      </c>
      <c r="C701" s="8">
        <f t="shared" si="141"/>
        <v>360320</v>
      </c>
      <c r="D701" s="13">
        <f t="shared" si="138"/>
        <v>360320</v>
      </c>
      <c r="E701" s="13">
        <v>0</v>
      </c>
      <c r="F701" s="146">
        <v>0</v>
      </c>
      <c r="G701" s="14" t="e">
        <f t="shared" si="140"/>
        <v>#DIV/0!</v>
      </c>
      <c r="H701" s="14">
        <v>9.3000000000000007</v>
      </c>
      <c r="I701" s="30"/>
      <c r="J701" s="30"/>
      <c r="K701" s="30">
        <f t="shared" si="139"/>
        <v>0</v>
      </c>
      <c r="L701" s="103"/>
    </row>
    <row r="702" spans="1:12">
      <c r="A702" s="211"/>
      <c r="B702" s="3" t="s">
        <v>89</v>
      </c>
      <c r="C702" s="8">
        <f t="shared" si="141"/>
        <v>360320</v>
      </c>
      <c r="D702" s="13">
        <f t="shared" si="138"/>
        <v>360320</v>
      </c>
      <c r="E702" s="13">
        <v>0</v>
      </c>
      <c r="F702" s="146">
        <v>0</v>
      </c>
      <c r="G702" s="14" t="e">
        <f t="shared" si="140"/>
        <v>#DIV/0!</v>
      </c>
      <c r="H702" s="14">
        <v>9.3000000000000007</v>
      </c>
      <c r="I702" s="30"/>
      <c r="J702" s="30">
        <v>27780</v>
      </c>
      <c r="K702" s="30">
        <f t="shared" si="139"/>
        <v>27780</v>
      </c>
      <c r="L702" s="103"/>
    </row>
    <row r="703" spans="1:12">
      <c r="A703" s="211"/>
      <c r="B703" s="3" t="s">
        <v>90</v>
      </c>
      <c r="C703" s="8">
        <f t="shared" si="141"/>
        <v>360320</v>
      </c>
      <c r="D703" s="13">
        <f t="shared" si="138"/>
        <v>360758</v>
      </c>
      <c r="E703" s="13">
        <v>438</v>
      </c>
      <c r="F703" s="146">
        <v>33</v>
      </c>
      <c r="G703" s="14">
        <f t="shared" si="140"/>
        <v>7.5342465753424657</v>
      </c>
      <c r="H703" s="14">
        <v>9.3000000000000007</v>
      </c>
      <c r="I703" s="30"/>
      <c r="J703" s="30"/>
      <c r="K703" s="30">
        <f t="shared" si="139"/>
        <v>0</v>
      </c>
      <c r="L703" s="103"/>
    </row>
    <row r="704" spans="1:12">
      <c r="A704" s="211"/>
      <c r="B704" s="3" t="s">
        <v>91</v>
      </c>
      <c r="C704" s="8">
        <f t="shared" si="141"/>
        <v>360758</v>
      </c>
      <c r="D704" s="13">
        <f t="shared" si="138"/>
        <v>360879</v>
      </c>
      <c r="E704" s="13">
        <v>121</v>
      </c>
      <c r="F704" s="146">
        <v>9</v>
      </c>
      <c r="G704" s="14">
        <f t="shared" si="140"/>
        <v>7.4380165289256199</v>
      </c>
      <c r="H704" s="14">
        <v>9.3000000000000007</v>
      </c>
      <c r="I704" s="30"/>
      <c r="J704" s="30">
        <v>4013</v>
      </c>
      <c r="K704" s="30">
        <f t="shared" si="139"/>
        <v>4013</v>
      </c>
      <c r="L704" s="103"/>
    </row>
    <row r="705" spans="1:12">
      <c r="A705" s="211"/>
      <c r="B705" s="3" t="s">
        <v>92</v>
      </c>
      <c r="C705" s="8">
        <f t="shared" si="141"/>
        <v>360879</v>
      </c>
      <c r="D705" s="13">
        <f t="shared" si="138"/>
        <v>361191</v>
      </c>
      <c r="E705" s="13">
        <v>312</v>
      </c>
      <c r="F705" s="146">
        <v>30</v>
      </c>
      <c r="G705" s="14">
        <f t="shared" si="140"/>
        <v>9.6153846153846168</v>
      </c>
      <c r="H705" s="14">
        <v>9.3000000000000007</v>
      </c>
      <c r="I705" s="30"/>
      <c r="J705" s="30"/>
      <c r="K705" s="30">
        <f t="shared" si="139"/>
        <v>0</v>
      </c>
      <c r="L705" s="103"/>
    </row>
    <row r="706" spans="1:12">
      <c r="A706" s="211"/>
      <c r="B706" s="3" t="s">
        <v>93</v>
      </c>
      <c r="C706" s="8">
        <f t="shared" si="141"/>
        <v>361191</v>
      </c>
      <c r="D706" s="13">
        <f t="shared" si="138"/>
        <v>361430</v>
      </c>
      <c r="E706" s="13">
        <v>239</v>
      </c>
      <c r="F706" s="146">
        <v>27</v>
      </c>
      <c r="G706" s="14">
        <f t="shared" si="140"/>
        <v>11.297071129707113</v>
      </c>
      <c r="H706" s="14">
        <v>9.3000000000000007</v>
      </c>
      <c r="I706" s="30"/>
      <c r="J706" s="30"/>
      <c r="K706" s="30">
        <f t="shared" si="139"/>
        <v>0</v>
      </c>
      <c r="L706" s="103"/>
    </row>
    <row r="707" spans="1:12">
      <c r="A707" s="211"/>
      <c r="B707" s="3" t="s">
        <v>94</v>
      </c>
      <c r="C707" s="8">
        <f t="shared" si="141"/>
        <v>361430</v>
      </c>
      <c r="D707" s="13">
        <f t="shared" si="138"/>
        <v>361907</v>
      </c>
      <c r="E707" s="13">
        <v>477</v>
      </c>
      <c r="F707" s="146">
        <v>50</v>
      </c>
      <c r="G707" s="14">
        <f t="shared" si="140"/>
        <v>10.482180293501047</v>
      </c>
      <c r="H707" s="14">
        <v>9.3000000000000007</v>
      </c>
      <c r="I707" s="8"/>
      <c r="J707" s="8"/>
      <c r="K707" s="8">
        <f t="shared" si="139"/>
        <v>0</v>
      </c>
      <c r="L707" s="102"/>
    </row>
    <row r="708" spans="1:12">
      <c r="A708" s="211"/>
      <c r="B708" s="3" t="s">
        <v>95</v>
      </c>
      <c r="C708" s="8">
        <f t="shared" si="141"/>
        <v>361907</v>
      </c>
      <c r="D708" s="13">
        <f t="shared" si="138"/>
        <v>362333</v>
      </c>
      <c r="E708" s="13">
        <v>426</v>
      </c>
      <c r="F708" s="146">
        <v>59</v>
      </c>
      <c r="G708" s="14">
        <f t="shared" si="140"/>
        <v>13.849765258215962</v>
      </c>
      <c r="H708" s="14">
        <v>9.3000000000000007</v>
      </c>
      <c r="I708" s="8"/>
      <c r="J708" s="8"/>
      <c r="K708" s="8">
        <f t="shared" si="139"/>
        <v>0</v>
      </c>
      <c r="L708" s="102"/>
    </row>
    <row r="709" spans="1:12" ht="15.75" thickBot="1">
      <c r="A709" s="212"/>
      <c r="B709" s="104" t="s">
        <v>96</v>
      </c>
      <c r="C709" s="105"/>
      <c r="D709" s="106"/>
      <c r="E709" s="106">
        <f>SUM(E697:E708)</f>
        <v>2013</v>
      </c>
      <c r="F709" s="106">
        <f>SUM(F697:F708)</f>
        <v>208</v>
      </c>
      <c r="G709" s="107">
        <f>F709/E709*100</f>
        <v>10.33283656234476</v>
      </c>
      <c r="H709" s="108">
        <v>9.3000000000000007</v>
      </c>
      <c r="I709" s="105">
        <f>SUM(I697:I708)</f>
        <v>0</v>
      </c>
      <c r="J709" s="105">
        <f>SUM(J697:J708)</f>
        <v>31793</v>
      </c>
      <c r="K709" s="105">
        <f t="shared" si="139"/>
        <v>31793</v>
      </c>
      <c r="L709" s="109">
        <f>SUM(L697:L708)</f>
        <v>0</v>
      </c>
    </row>
    <row r="710" spans="1:12" ht="15.75" thickBot="1"/>
    <row r="711" spans="1:12" ht="18.75">
      <c r="A711" s="210" t="s">
        <v>43</v>
      </c>
      <c r="B711" s="65" t="s">
        <v>0</v>
      </c>
      <c r="C711" s="101" t="s">
        <v>43</v>
      </c>
      <c r="D711" s="67"/>
      <c r="E711" s="67"/>
      <c r="F711" s="67"/>
      <c r="G711" s="67"/>
      <c r="H711" s="67"/>
      <c r="I711" s="67"/>
      <c r="J711" s="67"/>
      <c r="K711" s="67"/>
      <c r="L711" s="68"/>
    </row>
    <row r="712" spans="1:12">
      <c r="A712" s="213"/>
      <c r="B712" s="20" t="s">
        <v>79</v>
      </c>
      <c r="C712" s="29" t="s">
        <v>115</v>
      </c>
      <c r="D712" s="22"/>
      <c r="E712" s="22"/>
      <c r="F712" s="22"/>
      <c r="G712" s="22"/>
      <c r="H712" s="22"/>
      <c r="I712" s="22"/>
      <c r="J712" s="22"/>
      <c r="K712" s="22"/>
      <c r="L712" s="69"/>
    </row>
    <row r="713" spans="1:12">
      <c r="A713" s="213"/>
      <c r="B713" s="20" t="s">
        <v>80</v>
      </c>
      <c r="C713" s="29" t="s">
        <v>113</v>
      </c>
      <c r="D713" s="22"/>
      <c r="E713" s="22"/>
      <c r="F713" s="22"/>
      <c r="G713" s="22"/>
      <c r="H713" s="22"/>
      <c r="I713" s="22"/>
      <c r="J713" s="22"/>
      <c r="K713" s="22"/>
      <c r="L713" s="69"/>
    </row>
    <row r="714" spans="1:12">
      <c r="A714" s="213"/>
      <c r="B714" s="20" t="s">
        <v>1</v>
      </c>
      <c r="C714" s="26">
        <v>9404</v>
      </c>
      <c r="D714" s="22"/>
      <c r="E714" s="22"/>
      <c r="F714" s="22"/>
      <c r="G714" s="22"/>
      <c r="H714" s="22"/>
      <c r="I714" s="22"/>
      <c r="J714" s="22"/>
      <c r="K714" s="22"/>
      <c r="L714" s="69"/>
    </row>
    <row r="715" spans="1:12">
      <c r="A715" s="213"/>
      <c r="B715" s="20" t="s">
        <v>81</v>
      </c>
      <c r="C715" s="29" t="s">
        <v>45</v>
      </c>
      <c r="D715" s="22"/>
      <c r="E715" s="22"/>
      <c r="F715" s="22"/>
      <c r="G715" s="22"/>
      <c r="H715" s="22"/>
      <c r="I715" s="22"/>
      <c r="J715" s="22"/>
      <c r="K715" s="22"/>
      <c r="L715" s="69"/>
    </row>
    <row r="716" spans="1:12">
      <c r="A716" s="213"/>
      <c r="B716" s="20" t="s">
        <v>82</v>
      </c>
      <c r="C716" s="26">
        <v>2001</v>
      </c>
      <c r="D716" s="22"/>
      <c r="E716" s="22"/>
      <c r="F716" s="22"/>
      <c r="G716" s="22"/>
      <c r="H716" s="22"/>
      <c r="I716" s="22"/>
      <c r="J716" s="22"/>
      <c r="K716" s="22"/>
      <c r="L716" s="69"/>
    </row>
    <row r="717" spans="1:12">
      <c r="A717" s="213"/>
      <c r="B717" s="18"/>
      <c r="C717" s="24"/>
      <c r="D717" s="24"/>
      <c r="E717" s="24"/>
      <c r="F717" s="24"/>
      <c r="G717" s="24"/>
      <c r="H717" s="24"/>
      <c r="I717" s="24"/>
      <c r="J717" s="24"/>
      <c r="K717" s="24"/>
      <c r="L717" s="70"/>
    </row>
    <row r="718" spans="1:12" ht="75">
      <c r="A718" s="213"/>
      <c r="B718" s="27"/>
      <c r="C718" s="28" t="s">
        <v>97</v>
      </c>
      <c r="D718" s="28" t="s">
        <v>98</v>
      </c>
      <c r="E718" s="28" t="s">
        <v>100</v>
      </c>
      <c r="F718" s="28" t="s">
        <v>101</v>
      </c>
      <c r="G718" s="28" t="s">
        <v>104</v>
      </c>
      <c r="H718" s="28" t="s">
        <v>102</v>
      </c>
      <c r="I718" s="28" t="s">
        <v>99</v>
      </c>
      <c r="J718" s="28" t="s">
        <v>105</v>
      </c>
      <c r="K718" s="28" t="s">
        <v>106</v>
      </c>
      <c r="L718" s="71" t="s">
        <v>103</v>
      </c>
    </row>
    <row r="719" spans="1:12">
      <c r="A719" s="213"/>
      <c r="B719" s="3" t="s">
        <v>84</v>
      </c>
      <c r="C719" s="8">
        <v>434567</v>
      </c>
      <c r="D719" s="13">
        <f t="shared" ref="D719:D721" si="142">C719+E719</f>
        <v>434645</v>
      </c>
      <c r="E719" s="13">
        <v>78</v>
      </c>
      <c r="F719" s="146">
        <v>25</v>
      </c>
      <c r="G719" s="14">
        <f>F719/E719*100</f>
        <v>32.051282051282051</v>
      </c>
      <c r="H719" s="16" t="s">
        <v>44</v>
      </c>
      <c r="I719" s="8"/>
      <c r="J719" s="8">
        <v>13366</v>
      </c>
      <c r="K719" s="8">
        <f t="shared" ref="K719:K731" si="143">I719+J719</f>
        <v>13366</v>
      </c>
      <c r="L719" s="102"/>
    </row>
    <row r="720" spans="1:12">
      <c r="A720" s="213"/>
      <c r="B720" s="3" t="s">
        <v>85</v>
      </c>
      <c r="C720" s="8">
        <f t="shared" ref="C720:C730" si="144">D719</f>
        <v>434645</v>
      </c>
      <c r="D720" s="13">
        <f t="shared" si="142"/>
        <v>434720</v>
      </c>
      <c r="E720" s="13">
        <v>75</v>
      </c>
      <c r="F720" s="146">
        <v>20</v>
      </c>
      <c r="G720" s="14">
        <f t="shared" ref="G720:G730" si="145">F720/E720*100</f>
        <v>26.666666666666668</v>
      </c>
      <c r="H720" s="16" t="s">
        <v>44</v>
      </c>
      <c r="I720" s="8"/>
      <c r="J720" s="8"/>
      <c r="K720" s="8">
        <f t="shared" si="143"/>
        <v>0</v>
      </c>
      <c r="L720" s="102"/>
    </row>
    <row r="721" spans="1:12">
      <c r="A721" s="213"/>
      <c r="B721" s="3" t="s">
        <v>86</v>
      </c>
      <c r="C721" s="8">
        <f t="shared" si="144"/>
        <v>434720</v>
      </c>
      <c r="D721" s="13">
        <f t="shared" si="142"/>
        <v>434801</v>
      </c>
      <c r="E721" s="13">
        <v>81</v>
      </c>
      <c r="F721" s="146">
        <v>25</v>
      </c>
      <c r="G721" s="14">
        <f t="shared" si="145"/>
        <v>30.864197530864196</v>
      </c>
      <c r="H721" s="16" t="s">
        <v>44</v>
      </c>
      <c r="I721" s="8"/>
      <c r="J721" s="8">
        <v>668</v>
      </c>
      <c r="K721" s="8">
        <f t="shared" si="143"/>
        <v>668</v>
      </c>
      <c r="L721" s="102"/>
    </row>
    <row r="722" spans="1:12">
      <c r="A722" s="213"/>
      <c r="B722" s="3" t="s">
        <v>87</v>
      </c>
      <c r="C722" s="8">
        <f t="shared" si="144"/>
        <v>434801</v>
      </c>
      <c r="D722" s="13">
        <f t="shared" ref="D722:D730" si="146">C722+E722</f>
        <v>435016</v>
      </c>
      <c r="E722" s="13">
        <v>215</v>
      </c>
      <c r="F722" s="146">
        <v>65</v>
      </c>
      <c r="G722" s="14">
        <f t="shared" si="145"/>
        <v>30.232558139534881</v>
      </c>
      <c r="H722" s="16" t="s">
        <v>44</v>
      </c>
      <c r="I722" s="8"/>
      <c r="J722" s="8"/>
      <c r="K722" s="8">
        <f t="shared" si="143"/>
        <v>0</v>
      </c>
      <c r="L722" s="102"/>
    </row>
    <row r="723" spans="1:12">
      <c r="A723" s="213"/>
      <c r="B723" s="3" t="s">
        <v>88</v>
      </c>
      <c r="C723" s="8">
        <f t="shared" si="144"/>
        <v>435016</v>
      </c>
      <c r="D723" s="13">
        <f t="shared" si="146"/>
        <v>435151</v>
      </c>
      <c r="E723" s="13">
        <v>135</v>
      </c>
      <c r="F723" s="146">
        <v>40</v>
      </c>
      <c r="G723" s="14">
        <f t="shared" si="145"/>
        <v>29.629629629629626</v>
      </c>
      <c r="H723" s="16" t="s">
        <v>44</v>
      </c>
      <c r="I723" s="30"/>
      <c r="J723" s="30"/>
      <c r="K723" s="30">
        <f t="shared" si="143"/>
        <v>0</v>
      </c>
      <c r="L723" s="103"/>
    </row>
    <row r="724" spans="1:12">
      <c r="A724" s="213"/>
      <c r="B724" s="3" t="s">
        <v>89</v>
      </c>
      <c r="C724" s="8">
        <f t="shared" si="144"/>
        <v>435151</v>
      </c>
      <c r="D724" s="13">
        <f t="shared" si="146"/>
        <v>435250</v>
      </c>
      <c r="E724" s="13">
        <v>99</v>
      </c>
      <c r="F724" s="146">
        <v>30</v>
      </c>
      <c r="G724" s="14">
        <f t="shared" si="145"/>
        <v>30.303030303030305</v>
      </c>
      <c r="H724" s="16" t="s">
        <v>44</v>
      </c>
      <c r="I724" s="30"/>
      <c r="J724" s="30"/>
      <c r="K724" s="30">
        <f t="shared" si="143"/>
        <v>0</v>
      </c>
      <c r="L724" s="103"/>
    </row>
    <row r="725" spans="1:12">
      <c r="A725" s="213"/>
      <c r="B725" s="3" t="s">
        <v>90</v>
      </c>
      <c r="C725" s="8">
        <f t="shared" si="144"/>
        <v>435250</v>
      </c>
      <c r="D725" s="13">
        <f t="shared" si="146"/>
        <v>435373</v>
      </c>
      <c r="E725" s="13">
        <v>123</v>
      </c>
      <c r="F725" s="146">
        <v>43.01</v>
      </c>
      <c r="G725" s="14">
        <f t="shared" si="145"/>
        <v>34.967479674796749</v>
      </c>
      <c r="H725" s="16" t="s">
        <v>44</v>
      </c>
      <c r="I725" s="30"/>
      <c r="J725" s="30"/>
      <c r="K725" s="30">
        <f t="shared" si="143"/>
        <v>0</v>
      </c>
      <c r="L725" s="103"/>
    </row>
    <row r="726" spans="1:12">
      <c r="A726" s="213"/>
      <c r="B726" s="3" t="s">
        <v>91</v>
      </c>
      <c r="C726" s="8">
        <f t="shared" si="144"/>
        <v>435373</v>
      </c>
      <c r="D726" s="13">
        <f t="shared" si="146"/>
        <v>435506</v>
      </c>
      <c r="E726" s="13">
        <v>133</v>
      </c>
      <c r="F726" s="146">
        <v>50</v>
      </c>
      <c r="G726" s="14">
        <f t="shared" si="145"/>
        <v>37.593984962406012</v>
      </c>
      <c r="H726" s="16" t="s">
        <v>44</v>
      </c>
      <c r="I726" s="30"/>
      <c r="J726" s="30"/>
      <c r="K726" s="30">
        <f t="shared" si="143"/>
        <v>0</v>
      </c>
      <c r="L726" s="103"/>
    </row>
    <row r="727" spans="1:12">
      <c r="A727" s="213"/>
      <c r="B727" s="3" t="s">
        <v>92</v>
      </c>
      <c r="C727" s="8">
        <f t="shared" si="144"/>
        <v>435506</v>
      </c>
      <c r="D727" s="13">
        <f t="shared" si="146"/>
        <v>435744</v>
      </c>
      <c r="E727" s="13">
        <v>238</v>
      </c>
      <c r="F727" s="146">
        <v>73</v>
      </c>
      <c r="G727" s="14">
        <f t="shared" si="145"/>
        <v>30.672268907563026</v>
      </c>
      <c r="H727" s="16" t="s">
        <v>44</v>
      </c>
      <c r="I727" s="30">
        <v>27445</v>
      </c>
      <c r="J727" s="30"/>
      <c r="K727" s="30">
        <f t="shared" si="143"/>
        <v>27445</v>
      </c>
      <c r="L727" s="103"/>
    </row>
    <row r="728" spans="1:12">
      <c r="A728" s="213"/>
      <c r="B728" s="3" t="s">
        <v>93</v>
      </c>
      <c r="C728" s="8">
        <f t="shared" si="144"/>
        <v>435744</v>
      </c>
      <c r="D728" s="13">
        <f t="shared" si="146"/>
        <v>435960</v>
      </c>
      <c r="E728" s="13">
        <v>216</v>
      </c>
      <c r="F728" s="146">
        <v>65</v>
      </c>
      <c r="G728" s="14">
        <f t="shared" si="145"/>
        <v>30.092592592592592</v>
      </c>
      <c r="H728" s="16" t="s">
        <v>44</v>
      </c>
      <c r="I728" s="30"/>
      <c r="J728" s="30"/>
      <c r="K728" s="30">
        <f t="shared" si="143"/>
        <v>0</v>
      </c>
      <c r="L728" s="103"/>
    </row>
    <row r="729" spans="1:12">
      <c r="A729" s="213"/>
      <c r="B729" s="3" t="s">
        <v>94</v>
      </c>
      <c r="C729" s="8">
        <f t="shared" si="144"/>
        <v>435960</v>
      </c>
      <c r="D729" s="13">
        <f t="shared" si="146"/>
        <v>436248</v>
      </c>
      <c r="E729" s="13">
        <v>288</v>
      </c>
      <c r="F729" s="146">
        <v>94</v>
      </c>
      <c r="G729" s="14">
        <f t="shared" si="145"/>
        <v>32.638888888888893</v>
      </c>
      <c r="H729" s="16" t="s">
        <v>44</v>
      </c>
      <c r="I729" s="8"/>
      <c r="J729" s="8"/>
      <c r="K729" s="8">
        <f t="shared" si="143"/>
        <v>0</v>
      </c>
      <c r="L729" s="102"/>
    </row>
    <row r="730" spans="1:12">
      <c r="A730" s="213"/>
      <c r="B730" s="3" t="s">
        <v>95</v>
      </c>
      <c r="C730" s="8">
        <f t="shared" si="144"/>
        <v>436248</v>
      </c>
      <c r="D730" s="13">
        <f t="shared" si="146"/>
        <v>436411</v>
      </c>
      <c r="E730" s="13">
        <v>163</v>
      </c>
      <c r="F730" s="146">
        <v>72</v>
      </c>
      <c r="G730" s="14">
        <f t="shared" si="145"/>
        <v>44.171779141104295</v>
      </c>
      <c r="H730" s="16" t="s">
        <v>44</v>
      </c>
      <c r="I730" s="8"/>
      <c r="J730" s="8"/>
      <c r="K730" s="8">
        <f t="shared" si="143"/>
        <v>0</v>
      </c>
      <c r="L730" s="102"/>
    </row>
    <row r="731" spans="1:12" ht="15.75" thickBot="1">
      <c r="A731" s="214"/>
      <c r="B731" s="104" t="s">
        <v>96</v>
      </c>
      <c r="C731" s="105"/>
      <c r="D731" s="106"/>
      <c r="E731" s="106">
        <f>SUM(E719:E730)</f>
        <v>1844</v>
      </c>
      <c r="F731" s="106">
        <f>SUM(F719:F730)</f>
        <v>602.01</v>
      </c>
      <c r="G731" s="107">
        <f>F731/E731*100</f>
        <v>32.646963123644248</v>
      </c>
      <c r="H731" s="110" t="s">
        <v>44</v>
      </c>
      <c r="I731" s="105">
        <f>SUM(I719:I730)</f>
        <v>27445</v>
      </c>
      <c r="J731" s="105">
        <f>SUM(J719:J730)</f>
        <v>14034</v>
      </c>
      <c r="K731" s="105">
        <f t="shared" si="143"/>
        <v>41479</v>
      </c>
      <c r="L731" s="109">
        <f>SUM(L719:L730)</f>
        <v>0</v>
      </c>
    </row>
    <row r="732" spans="1:12" ht="15.75" thickBot="1"/>
    <row r="733" spans="1:12" ht="18.75">
      <c r="A733" s="210" t="s">
        <v>46</v>
      </c>
      <c r="B733" s="65" t="s">
        <v>0</v>
      </c>
      <c r="C733" s="101" t="s">
        <v>116</v>
      </c>
      <c r="D733" s="67"/>
      <c r="E733" s="67"/>
      <c r="F733" s="67"/>
      <c r="G733" s="67"/>
      <c r="H733" s="67"/>
      <c r="I733" s="67"/>
      <c r="J733" s="67"/>
      <c r="K733" s="67"/>
      <c r="L733" s="68"/>
    </row>
    <row r="734" spans="1:12">
      <c r="A734" s="213"/>
      <c r="B734" s="20" t="s">
        <v>79</v>
      </c>
      <c r="C734" s="29" t="s">
        <v>117</v>
      </c>
      <c r="D734" s="22"/>
      <c r="E734" s="22"/>
      <c r="F734" s="22"/>
      <c r="G734" s="22"/>
      <c r="H734" s="22"/>
      <c r="I734" s="22"/>
      <c r="J734" s="22"/>
      <c r="K734" s="22"/>
      <c r="L734" s="69"/>
    </row>
    <row r="735" spans="1:12">
      <c r="A735" s="213"/>
      <c r="B735" s="20" t="s">
        <v>80</v>
      </c>
      <c r="C735" s="29" t="s">
        <v>107</v>
      </c>
      <c r="D735" s="22"/>
      <c r="E735" s="22"/>
      <c r="F735" s="22"/>
      <c r="G735" s="22"/>
      <c r="H735" s="22"/>
      <c r="I735" s="22"/>
      <c r="J735" s="22"/>
      <c r="K735" s="22"/>
      <c r="L735" s="69"/>
    </row>
    <row r="736" spans="1:12">
      <c r="A736" s="213"/>
      <c r="B736" s="20" t="s">
        <v>1</v>
      </c>
      <c r="C736" s="26">
        <v>9404</v>
      </c>
      <c r="D736" s="22"/>
      <c r="E736" s="22"/>
      <c r="F736" s="22"/>
      <c r="G736" s="22"/>
      <c r="H736" s="22"/>
      <c r="I736" s="22"/>
      <c r="J736" s="22"/>
      <c r="K736" s="22"/>
      <c r="L736" s="69"/>
    </row>
    <row r="737" spans="1:12">
      <c r="A737" s="213"/>
      <c r="B737" s="20" t="s">
        <v>81</v>
      </c>
      <c r="C737" s="29" t="s">
        <v>47</v>
      </c>
      <c r="D737" s="22"/>
      <c r="E737" s="22"/>
      <c r="F737" s="22"/>
      <c r="G737" s="22"/>
      <c r="H737" s="22"/>
      <c r="I737" s="22"/>
      <c r="J737" s="22"/>
      <c r="K737" s="22"/>
      <c r="L737" s="69"/>
    </row>
    <row r="738" spans="1:12">
      <c r="A738" s="213"/>
      <c r="B738" s="20" t="s">
        <v>82</v>
      </c>
      <c r="C738" s="26">
        <v>2011</v>
      </c>
      <c r="D738" s="22"/>
      <c r="E738" s="22"/>
      <c r="F738" s="22"/>
      <c r="G738" s="22"/>
      <c r="H738" s="22"/>
      <c r="I738" s="22"/>
      <c r="J738" s="22"/>
      <c r="K738" s="22"/>
      <c r="L738" s="69"/>
    </row>
    <row r="739" spans="1:12">
      <c r="A739" s="213"/>
      <c r="B739" s="18"/>
      <c r="C739" s="24"/>
      <c r="D739" s="24"/>
      <c r="E739" s="24"/>
      <c r="F739" s="24"/>
      <c r="G739" s="24"/>
      <c r="H739" s="24"/>
      <c r="I739" s="24"/>
      <c r="J739" s="24"/>
      <c r="K739" s="24"/>
      <c r="L739" s="70"/>
    </row>
    <row r="740" spans="1:12" ht="75">
      <c r="A740" s="213"/>
      <c r="B740" s="27"/>
      <c r="C740" s="28" t="s">
        <v>97</v>
      </c>
      <c r="D740" s="28" t="s">
        <v>98</v>
      </c>
      <c r="E740" s="28" t="s">
        <v>100</v>
      </c>
      <c r="F740" s="28" t="s">
        <v>101</v>
      </c>
      <c r="G740" s="28" t="s">
        <v>104</v>
      </c>
      <c r="H740" s="28" t="s">
        <v>102</v>
      </c>
      <c r="I740" s="28" t="s">
        <v>99</v>
      </c>
      <c r="J740" s="28" t="s">
        <v>105</v>
      </c>
      <c r="K740" s="28" t="s">
        <v>106</v>
      </c>
      <c r="L740" s="71" t="s">
        <v>103</v>
      </c>
    </row>
    <row r="741" spans="1:12">
      <c r="A741" s="213"/>
      <c r="B741" s="3" t="s">
        <v>84</v>
      </c>
      <c r="C741" s="8">
        <v>67860</v>
      </c>
      <c r="D741" s="13">
        <f t="shared" ref="D741:D744" si="147">C741+E741</f>
        <v>68488</v>
      </c>
      <c r="E741" s="13">
        <v>628</v>
      </c>
      <c r="F741" s="146">
        <v>78</v>
      </c>
      <c r="G741" s="14">
        <f>F741/E741*100</f>
        <v>12.420382165605096</v>
      </c>
      <c r="H741" s="14">
        <v>7.1</v>
      </c>
      <c r="I741" s="8"/>
      <c r="J741" s="8"/>
      <c r="K741" s="8">
        <f t="shared" ref="K741:K753" si="148">I741+J741</f>
        <v>0</v>
      </c>
      <c r="L741" s="102"/>
    </row>
    <row r="742" spans="1:12">
      <c r="A742" s="213"/>
      <c r="B742" s="3" t="s">
        <v>85</v>
      </c>
      <c r="C742" s="8">
        <f t="shared" ref="C742:C752" si="149">D741</f>
        <v>68488</v>
      </c>
      <c r="D742" s="13">
        <f t="shared" si="147"/>
        <v>69067</v>
      </c>
      <c r="E742" s="13">
        <v>579</v>
      </c>
      <c r="F742" s="146">
        <v>77</v>
      </c>
      <c r="G742" s="14">
        <f t="shared" ref="G742:G752" si="150">F742/E742*100</f>
        <v>13.298791018998275</v>
      </c>
      <c r="H742" s="14">
        <v>7.1</v>
      </c>
      <c r="I742" s="8"/>
      <c r="J742" s="8"/>
      <c r="K742" s="8">
        <f t="shared" si="148"/>
        <v>0</v>
      </c>
      <c r="L742" s="102"/>
    </row>
    <row r="743" spans="1:12">
      <c r="A743" s="213"/>
      <c r="B743" s="3" t="s">
        <v>86</v>
      </c>
      <c r="C743" s="8">
        <f t="shared" si="149"/>
        <v>69067</v>
      </c>
      <c r="D743" s="13">
        <f t="shared" si="147"/>
        <v>69625</v>
      </c>
      <c r="E743" s="13">
        <v>558</v>
      </c>
      <c r="F743" s="146">
        <v>77</v>
      </c>
      <c r="G743" s="14">
        <f t="shared" si="150"/>
        <v>13.799283154121863</v>
      </c>
      <c r="H743" s="14">
        <v>7.1</v>
      </c>
      <c r="I743" s="8"/>
      <c r="J743" s="8">
        <v>2115</v>
      </c>
      <c r="K743" s="8">
        <f t="shared" si="148"/>
        <v>2115</v>
      </c>
      <c r="L743" s="102"/>
    </row>
    <row r="744" spans="1:12">
      <c r="A744" s="213"/>
      <c r="B744" s="3" t="s">
        <v>87</v>
      </c>
      <c r="C744" s="8">
        <f t="shared" si="149"/>
        <v>69625</v>
      </c>
      <c r="D744" s="13">
        <f t="shared" si="147"/>
        <v>70128</v>
      </c>
      <c r="E744" s="13">
        <v>503</v>
      </c>
      <c r="F744" s="146">
        <v>60.01</v>
      </c>
      <c r="G744" s="14">
        <f t="shared" si="150"/>
        <v>11.93041749502982</v>
      </c>
      <c r="H744" s="14">
        <v>7.1</v>
      </c>
      <c r="I744" s="8"/>
      <c r="J744" s="8"/>
      <c r="K744" s="8">
        <f t="shared" si="148"/>
        <v>0</v>
      </c>
      <c r="L744" s="102"/>
    </row>
    <row r="745" spans="1:12">
      <c r="A745" s="213"/>
      <c r="B745" s="3" t="s">
        <v>88</v>
      </c>
      <c r="C745" s="8">
        <f t="shared" si="149"/>
        <v>70128</v>
      </c>
      <c r="D745" s="13">
        <f t="shared" ref="D745:D752" si="151">C745+E745</f>
        <v>70652</v>
      </c>
      <c r="E745" s="13">
        <v>524</v>
      </c>
      <c r="F745" s="146">
        <v>61</v>
      </c>
      <c r="G745" s="14">
        <f t="shared" si="150"/>
        <v>11.641221374045802</v>
      </c>
      <c r="H745" s="14">
        <v>7.1</v>
      </c>
      <c r="I745" s="30"/>
      <c r="J745" s="30">
        <v>584</v>
      </c>
      <c r="K745" s="30">
        <f t="shared" si="148"/>
        <v>584</v>
      </c>
      <c r="L745" s="103"/>
    </row>
    <row r="746" spans="1:12">
      <c r="A746" s="213"/>
      <c r="B746" s="3" t="s">
        <v>89</v>
      </c>
      <c r="C746" s="8">
        <f t="shared" si="149"/>
        <v>70652</v>
      </c>
      <c r="D746" s="13">
        <f t="shared" si="151"/>
        <v>71205</v>
      </c>
      <c r="E746" s="13">
        <v>553</v>
      </c>
      <c r="F746" s="146">
        <v>63</v>
      </c>
      <c r="G746" s="14">
        <f t="shared" si="150"/>
        <v>11.39240506329114</v>
      </c>
      <c r="H746" s="14">
        <v>7.1</v>
      </c>
      <c r="I746" s="30"/>
      <c r="J746" s="30"/>
      <c r="K746" s="30">
        <f t="shared" si="148"/>
        <v>0</v>
      </c>
      <c r="L746" s="103"/>
    </row>
    <row r="747" spans="1:12">
      <c r="A747" s="213"/>
      <c r="B747" s="3" t="s">
        <v>90</v>
      </c>
      <c r="C747" s="8">
        <f t="shared" si="149"/>
        <v>71205</v>
      </c>
      <c r="D747" s="13">
        <f t="shared" si="151"/>
        <v>71726</v>
      </c>
      <c r="E747" s="13">
        <v>521</v>
      </c>
      <c r="F747" s="146">
        <v>63</v>
      </c>
      <c r="G747" s="14">
        <f t="shared" si="150"/>
        <v>12.092130518234164</v>
      </c>
      <c r="H747" s="14">
        <v>7.1</v>
      </c>
      <c r="I747" s="30"/>
      <c r="J747" s="30"/>
      <c r="K747" s="30">
        <f t="shared" si="148"/>
        <v>0</v>
      </c>
      <c r="L747" s="103"/>
    </row>
    <row r="748" spans="1:12">
      <c r="A748" s="213"/>
      <c r="B748" s="3" t="s">
        <v>91</v>
      </c>
      <c r="C748" s="8">
        <f t="shared" si="149"/>
        <v>71726</v>
      </c>
      <c r="D748" s="13">
        <f t="shared" si="151"/>
        <v>72290</v>
      </c>
      <c r="E748" s="13">
        <v>564</v>
      </c>
      <c r="F748" s="146">
        <v>70</v>
      </c>
      <c r="G748" s="14">
        <f t="shared" si="150"/>
        <v>12.411347517730496</v>
      </c>
      <c r="H748" s="14">
        <v>7.1</v>
      </c>
      <c r="I748" s="30"/>
      <c r="J748" s="30"/>
      <c r="K748" s="30">
        <f t="shared" si="148"/>
        <v>0</v>
      </c>
      <c r="L748" s="103"/>
    </row>
    <row r="749" spans="1:12">
      <c r="A749" s="213"/>
      <c r="B749" s="3" t="s">
        <v>92</v>
      </c>
      <c r="C749" s="8">
        <f t="shared" si="149"/>
        <v>72290</v>
      </c>
      <c r="D749" s="13">
        <f t="shared" si="151"/>
        <v>72853</v>
      </c>
      <c r="E749" s="13">
        <v>563</v>
      </c>
      <c r="F749" s="146">
        <v>69.010000000000005</v>
      </c>
      <c r="G749" s="14">
        <f t="shared" si="150"/>
        <v>12.257548845470694</v>
      </c>
      <c r="H749" s="14">
        <v>7.1</v>
      </c>
      <c r="I749" s="30"/>
      <c r="J749" s="30"/>
      <c r="K749" s="30">
        <f t="shared" si="148"/>
        <v>0</v>
      </c>
      <c r="L749" s="103"/>
    </row>
    <row r="750" spans="1:12">
      <c r="A750" s="213"/>
      <c r="B750" s="3" t="s">
        <v>93</v>
      </c>
      <c r="C750" s="8">
        <f t="shared" si="149"/>
        <v>72853</v>
      </c>
      <c r="D750" s="13">
        <f t="shared" si="151"/>
        <v>73357</v>
      </c>
      <c r="E750" s="13">
        <v>504</v>
      </c>
      <c r="F750" s="146">
        <v>64</v>
      </c>
      <c r="G750" s="14">
        <f t="shared" si="150"/>
        <v>12.698412698412698</v>
      </c>
      <c r="H750" s="14">
        <v>7.1</v>
      </c>
      <c r="I750" s="30"/>
      <c r="J750" s="30"/>
      <c r="K750" s="30">
        <f t="shared" si="148"/>
        <v>0</v>
      </c>
      <c r="L750" s="103"/>
    </row>
    <row r="751" spans="1:12">
      <c r="A751" s="213"/>
      <c r="B751" s="3" t="s">
        <v>94</v>
      </c>
      <c r="C751" s="8">
        <f t="shared" si="149"/>
        <v>73357</v>
      </c>
      <c r="D751" s="13">
        <f t="shared" si="151"/>
        <v>73872</v>
      </c>
      <c r="E751" s="13">
        <v>515</v>
      </c>
      <c r="F751" s="146">
        <v>63.01</v>
      </c>
      <c r="G751" s="14">
        <f t="shared" si="150"/>
        <v>12.234951456310679</v>
      </c>
      <c r="H751" s="14">
        <v>7.1</v>
      </c>
      <c r="I751" s="30"/>
      <c r="J751" s="8"/>
      <c r="K751" s="8">
        <f t="shared" si="148"/>
        <v>0</v>
      </c>
      <c r="L751" s="102"/>
    </row>
    <row r="752" spans="1:12">
      <c r="A752" s="213"/>
      <c r="B752" s="3" t="s">
        <v>95</v>
      </c>
      <c r="C752" s="8">
        <f t="shared" si="149"/>
        <v>73872</v>
      </c>
      <c r="D752" s="13">
        <f t="shared" si="151"/>
        <v>74405</v>
      </c>
      <c r="E752" s="13">
        <v>533</v>
      </c>
      <c r="F752" s="146">
        <v>71</v>
      </c>
      <c r="G752" s="14">
        <f t="shared" si="150"/>
        <v>13.320825515947469</v>
      </c>
      <c r="H752" s="14">
        <v>7.1</v>
      </c>
      <c r="I752" s="8"/>
      <c r="J752" s="8">
        <v>6656</v>
      </c>
      <c r="K752" s="8">
        <f t="shared" si="148"/>
        <v>6656</v>
      </c>
      <c r="L752" s="102"/>
    </row>
    <row r="753" spans="1:13" ht="15.75" thickBot="1">
      <c r="A753" s="214"/>
      <c r="B753" s="104" t="s">
        <v>96</v>
      </c>
      <c r="C753" s="105"/>
      <c r="D753" s="106"/>
      <c r="E753" s="106">
        <f>SUM(E741:E752)</f>
        <v>6545</v>
      </c>
      <c r="F753" s="106">
        <f>SUM(F741:F752)</f>
        <v>816.03</v>
      </c>
      <c r="G753" s="107">
        <f>F753/E753*100</f>
        <v>12.467990832696714</v>
      </c>
      <c r="H753" s="108">
        <v>7.1</v>
      </c>
      <c r="I753" s="105">
        <f>SUM(I741:I752)</f>
        <v>0</v>
      </c>
      <c r="J753" s="105">
        <f>SUM(J741:J752)</f>
        <v>9355</v>
      </c>
      <c r="K753" s="105">
        <f t="shared" si="148"/>
        <v>9355</v>
      </c>
      <c r="L753" s="109">
        <f>SUM(L741:L752)</f>
        <v>0</v>
      </c>
    </row>
    <row r="754" spans="1:13" ht="15.75" thickBot="1"/>
    <row r="755" spans="1:13" ht="18.75">
      <c r="A755" s="210" t="s">
        <v>48</v>
      </c>
      <c r="B755" s="65" t="s">
        <v>0</v>
      </c>
      <c r="C755" s="101" t="s">
        <v>48</v>
      </c>
      <c r="D755" s="67"/>
      <c r="E755" s="67"/>
      <c r="F755" s="67"/>
      <c r="G755" s="67"/>
      <c r="H755" s="67"/>
      <c r="I755" s="67"/>
      <c r="J755" s="67"/>
      <c r="K755" s="67"/>
      <c r="L755" s="68"/>
    </row>
    <row r="756" spans="1:13">
      <c r="A756" s="213"/>
      <c r="B756" s="20" t="s">
        <v>79</v>
      </c>
      <c r="C756" s="29" t="s">
        <v>117</v>
      </c>
      <c r="D756" s="22"/>
      <c r="E756" s="22"/>
      <c r="F756" s="22"/>
      <c r="G756" s="22"/>
      <c r="H756" s="22"/>
      <c r="I756" s="22"/>
      <c r="J756" s="22"/>
      <c r="K756" s="22"/>
      <c r="L756" s="69"/>
    </row>
    <row r="757" spans="1:13">
      <c r="A757" s="213"/>
      <c r="B757" s="20" t="s">
        <v>80</v>
      </c>
      <c r="C757" s="29" t="s">
        <v>107</v>
      </c>
      <c r="D757" s="22"/>
      <c r="E757" s="22"/>
      <c r="F757" s="22"/>
      <c r="G757" s="22"/>
      <c r="H757" s="22"/>
      <c r="I757" s="22"/>
      <c r="J757" s="22"/>
      <c r="K757" s="22"/>
      <c r="L757" s="69"/>
    </row>
    <row r="758" spans="1:13">
      <c r="A758" s="213"/>
      <c r="B758" s="20" t="s">
        <v>1</v>
      </c>
      <c r="C758" s="26">
        <v>9404</v>
      </c>
      <c r="D758" s="22"/>
      <c r="E758" s="22"/>
      <c r="F758" s="22"/>
      <c r="G758" s="22"/>
      <c r="H758" s="22"/>
      <c r="I758" s="22"/>
      <c r="J758" s="22"/>
      <c r="K758" s="22"/>
      <c r="L758" s="69"/>
    </row>
    <row r="759" spans="1:13">
      <c r="A759" s="213"/>
      <c r="B759" s="20" t="s">
        <v>81</v>
      </c>
      <c r="C759" s="29" t="s">
        <v>49</v>
      </c>
      <c r="D759" s="22"/>
      <c r="E759" s="22"/>
      <c r="F759" s="22"/>
      <c r="G759" s="22"/>
      <c r="H759" s="22"/>
      <c r="I759" s="22"/>
      <c r="J759" s="22"/>
      <c r="K759" s="22"/>
      <c r="L759" s="69"/>
    </row>
    <row r="760" spans="1:13">
      <c r="A760" s="213"/>
      <c r="B760" s="20" t="s">
        <v>82</v>
      </c>
      <c r="C760" s="26">
        <v>2010</v>
      </c>
      <c r="D760" s="22"/>
      <c r="E760" s="22"/>
      <c r="F760" s="22"/>
      <c r="G760" s="22"/>
      <c r="H760" s="22"/>
      <c r="I760" s="22"/>
      <c r="J760" s="22"/>
      <c r="K760" s="22"/>
      <c r="L760" s="69"/>
    </row>
    <row r="761" spans="1:13">
      <c r="A761" s="213"/>
      <c r="B761" s="18"/>
      <c r="C761" s="24"/>
      <c r="D761" s="24"/>
      <c r="E761" s="24"/>
      <c r="F761" s="24"/>
      <c r="G761" s="24"/>
      <c r="H761" s="24"/>
      <c r="I761" s="24"/>
      <c r="J761" s="24"/>
      <c r="K761" s="24"/>
      <c r="L761" s="70"/>
    </row>
    <row r="762" spans="1:13" ht="75">
      <c r="A762" s="213"/>
      <c r="B762" s="27"/>
      <c r="C762" s="28" t="s">
        <v>97</v>
      </c>
      <c r="D762" s="28" t="s">
        <v>98</v>
      </c>
      <c r="E762" s="28" t="s">
        <v>100</v>
      </c>
      <c r="F762" s="28" t="s">
        <v>101</v>
      </c>
      <c r="G762" s="28" t="s">
        <v>104</v>
      </c>
      <c r="H762" s="28" t="s">
        <v>102</v>
      </c>
      <c r="I762" s="28" t="s">
        <v>99</v>
      </c>
      <c r="J762" s="28" t="s">
        <v>105</v>
      </c>
      <c r="K762" s="28" t="s">
        <v>106</v>
      </c>
      <c r="L762" s="71" t="s">
        <v>103</v>
      </c>
    </row>
    <row r="763" spans="1:13">
      <c r="A763" s="213"/>
      <c r="B763" s="3" t="s">
        <v>84</v>
      </c>
      <c r="C763" s="8">
        <v>43923</v>
      </c>
      <c r="D763" s="13">
        <f t="shared" ref="D763:D765" si="152">C763+E763</f>
        <v>44360</v>
      </c>
      <c r="E763" s="13">
        <v>437</v>
      </c>
      <c r="F763" s="146">
        <v>44</v>
      </c>
      <c r="G763" s="14">
        <f>F763/E763*100</f>
        <v>10.068649885583524</v>
      </c>
      <c r="H763" s="14">
        <v>7.1</v>
      </c>
      <c r="I763" s="8"/>
      <c r="J763" s="8"/>
      <c r="K763" s="8">
        <f t="shared" ref="K763:K775" si="153">I763+J763</f>
        <v>0</v>
      </c>
      <c r="L763" s="102"/>
    </row>
    <row r="764" spans="1:13">
      <c r="A764" s="213"/>
      <c r="B764" s="3" t="s">
        <v>85</v>
      </c>
      <c r="C764" s="8">
        <f>D763</f>
        <v>44360</v>
      </c>
      <c r="D764" s="13">
        <f t="shared" si="152"/>
        <v>44765</v>
      </c>
      <c r="E764" s="13">
        <v>405</v>
      </c>
      <c r="F764" s="146">
        <v>32</v>
      </c>
      <c r="G764" s="14">
        <f t="shared" ref="G764:G774" si="154">F764/E764*100</f>
        <v>7.9012345679012341</v>
      </c>
      <c r="H764" s="14">
        <v>7.1</v>
      </c>
      <c r="I764" s="8"/>
      <c r="J764" s="8"/>
      <c r="K764" s="8">
        <f t="shared" si="153"/>
        <v>0</v>
      </c>
      <c r="L764" s="102"/>
      <c r="M764" s="1" t="s">
        <v>182</v>
      </c>
    </row>
    <row r="765" spans="1:13">
      <c r="A765" s="213"/>
      <c r="B765" s="3" t="s">
        <v>86</v>
      </c>
      <c r="C765" s="8">
        <f t="shared" ref="C765:C774" si="155">D764</f>
        <v>44765</v>
      </c>
      <c r="D765" s="13">
        <f t="shared" si="152"/>
        <v>45230</v>
      </c>
      <c r="E765" s="13">
        <v>465</v>
      </c>
      <c r="F765" s="146">
        <v>44</v>
      </c>
      <c r="G765" s="14">
        <f t="shared" si="154"/>
        <v>9.4623655913978499</v>
      </c>
      <c r="H765" s="14">
        <v>7.1</v>
      </c>
      <c r="I765" s="8"/>
      <c r="J765" s="8"/>
      <c r="K765" s="8">
        <f t="shared" si="153"/>
        <v>0</v>
      </c>
      <c r="L765" s="102"/>
    </row>
    <row r="766" spans="1:13">
      <c r="A766" s="213"/>
      <c r="B766" s="3" t="s">
        <v>87</v>
      </c>
      <c r="C766" s="8">
        <f t="shared" si="155"/>
        <v>45230</v>
      </c>
      <c r="D766" s="13">
        <f t="shared" ref="D766:D774" si="156">C766+E766</f>
        <v>45650</v>
      </c>
      <c r="E766" s="13">
        <v>420</v>
      </c>
      <c r="F766" s="146">
        <v>43</v>
      </c>
      <c r="G766" s="14">
        <f t="shared" si="154"/>
        <v>10.238095238095237</v>
      </c>
      <c r="H766" s="14">
        <v>7.1</v>
      </c>
      <c r="I766" s="8"/>
      <c r="J766" s="8"/>
      <c r="K766" s="8">
        <f t="shared" si="153"/>
        <v>0</v>
      </c>
      <c r="L766" s="102"/>
    </row>
    <row r="767" spans="1:13">
      <c r="A767" s="213"/>
      <c r="B767" s="3" t="s">
        <v>88</v>
      </c>
      <c r="C767" s="8">
        <f t="shared" si="155"/>
        <v>45650</v>
      </c>
      <c r="D767" s="13">
        <f t="shared" si="156"/>
        <v>46110</v>
      </c>
      <c r="E767" s="13">
        <v>460</v>
      </c>
      <c r="F767" s="146">
        <v>47</v>
      </c>
      <c r="G767" s="14">
        <f t="shared" si="154"/>
        <v>10.217391304347826</v>
      </c>
      <c r="H767" s="14">
        <v>7.1</v>
      </c>
      <c r="I767" s="30"/>
      <c r="J767" s="30"/>
      <c r="K767" s="30">
        <f t="shared" si="153"/>
        <v>0</v>
      </c>
      <c r="L767" s="103"/>
    </row>
    <row r="768" spans="1:13">
      <c r="A768" s="213"/>
      <c r="B768" s="3" t="s">
        <v>89</v>
      </c>
      <c r="C768" s="8">
        <f t="shared" si="155"/>
        <v>46110</v>
      </c>
      <c r="D768" s="13">
        <f t="shared" si="156"/>
        <v>46570</v>
      </c>
      <c r="E768" s="13">
        <v>460</v>
      </c>
      <c r="F768" s="146">
        <v>53</v>
      </c>
      <c r="G768" s="14">
        <f t="shared" si="154"/>
        <v>11.521739130434783</v>
      </c>
      <c r="H768" s="14">
        <v>7.1</v>
      </c>
      <c r="I768" s="30"/>
      <c r="J768" s="30"/>
      <c r="K768" s="30">
        <f t="shared" si="153"/>
        <v>0</v>
      </c>
      <c r="L768" s="103"/>
    </row>
    <row r="769" spans="1:12">
      <c r="A769" s="213"/>
      <c r="B769" s="3" t="s">
        <v>90</v>
      </c>
      <c r="C769" s="8">
        <f t="shared" si="155"/>
        <v>46570</v>
      </c>
      <c r="D769" s="13">
        <f t="shared" si="156"/>
        <v>46980</v>
      </c>
      <c r="E769" s="13">
        <v>410</v>
      </c>
      <c r="F769" s="146">
        <v>46</v>
      </c>
      <c r="G769" s="14">
        <f t="shared" si="154"/>
        <v>11.219512195121952</v>
      </c>
      <c r="H769" s="14">
        <v>7.1</v>
      </c>
      <c r="I769" s="30"/>
      <c r="J769" s="30"/>
      <c r="K769" s="30">
        <f t="shared" si="153"/>
        <v>0</v>
      </c>
      <c r="L769" s="103"/>
    </row>
    <row r="770" spans="1:12">
      <c r="A770" s="213"/>
      <c r="B770" s="3" t="s">
        <v>91</v>
      </c>
      <c r="C770" s="8">
        <f t="shared" si="155"/>
        <v>46980</v>
      </c>
      <c r="D770" s="13">
        <f t="shared" si="156"/>
        <v>47455</v>
      </c>
      <c r="E770" s="13">
        <v>475</v>
      </c>
      <c r="F770" s="146">
        <v>52.99</v>
      </c>
      <c r="G770" s="14">
        <f t="shared" si="154"/>
        <v>11.15578947368421</v>
      </c>
      <c r="H770" s="14">
        <v>7.1</v>
      </c>
      <c r="I770" s="30"/>
      <c r="J770" s="30"/>
      <c r="K770" s="30">
        <f t="shared" si="153"/>
        <v>0</v>
      </c>
      <c r="L770" s="103"/>
    </row>
    <row r="771" spans="1:12">
      <c r="A771" s="213"/>
      <c r="B771" s="3" t="s">
        <v>92</v>
      </c>
      <c r="C771" s="8">
        <f t="shared" si="155"/>
        <v>47455</v>
      </c>
      <c r="D771" s="13">
        <f t="shared" si="156"/>
        <v>47885</v>
      </c>
      <c r="E771" s="13">
        <v>430</v>
      </c>
      <c r="F771" s="146">
        <v>48</v>
      </c>
      <c r="G771" s="14">
        <f t="shared" si="154"/>
        <v>11.162790697674419</v>
      </c>
      <c r="H771" s="14">
        <v>7.1</v>
      </c>
      <c r="I771" s="30"/>
      <c r="J771" s="30"/>
      <c r="K771" s="30">
        <f t="shared" si="153"/>
        <v>0</v>
      </c>
      <c r="L771" s="103"/>
    </row>
    <row r="772" spans="1:12">
      <c r="A772" s="213"/>
      <c r="B772" s="3" t="s">
        <v>93</v>
      </c>
      <c r="C772" s="8">
        <f t="shared" si="155"/>
        <v>47885</v>
      </c>
      <c r="D772" s="13">
        <f t="shared" si="156"/>
        <v>48285</v>
      </c>
      <c r="E772" s="13">
        <v>400</v>
      </c>
      <c r="F772" s="146">
        <v>45</v>
      </c>
      <c r="G772" s="14">
        <f t="shared" si="154"/>
        <v>11.25</v>
      </c>
      <c r="H772" s="14">
        <v>7.1</v>
      </c>
      <c r="I772" s="30"/>
      <c r="J772" s="30"/>
      <c r="K772" s="30">
        <f t="shared" si="153"/>
        <v>0</v>
      </c>
      <c r="L772" s="103"/>
    </row>
    <row r="773" spans="1:12">
      <c r="A773" s="213"/>
      <c r="B773" s="3" t="s">
        <v>94</v>
      </c>
      <c r="C773" s="8">
        <f t="shared" si="155"/>
        <v>48285</v>
      </c>
      <c r="D773" s="13">
        <f t="shared" si="156"/>
        <v>48710</v>
      </c>
      <c r="E773" s="13">
        <v>425</v>
      </c>
      <c r="F773" s="146">
        <v>49</v>
      </c>
      <c r="G773" s="14">
        <f t="shared" si="154"/>
        <v>11.529411764705882</v>
      </c>
      <c r="H773" s="14">
        <v>7.1</v>
      </c>
      <c r="I773" s="8"/>
      <c r="J773" s="8"/>
      <c r="K773" s="8">
        <f t="shared" si="153"/>
        <v>0</v>
      </c>
      <c r="L773" s="102"/>
    </row>
    <row r="774" spans="1:12">
      <c r="A774" s="213"/>
      <c r="B774" s="3" t="s">
        <v>95</v>
      </c>
      <c r="C774" s="8">
        <f t="shared" si="155"/>
        <v>48710</v>
      </c>
      <c r="D774" s="13">
        <f t="shared" si="156"/>
        <v>49150</v>
      </c>
      <c r="E774" s="13">
        <v>440</v>
      </c>
      <c r="F774" s="146">
        <v>52</v>
      </c>
      <c r="G774" s="14">
        <f t="shared" si="154"/>
        <v>11.818181818181818</v>
      </c>
      <c r="H774" s="14">
        <v>7.1</v>
      </c>
      <c r="I774" s="8"/>
      <c r="J774" s="8"/>
      <c r="K774" s="8">
        <f t="shared" si="153"/>
        <v>0</v>
      </c>
      <c r="L774" s="102"/>
    </row>
    <row r="775" spans="1:12" ht="15.75" thickBot="1">
      <c r="A775" s="214"/>
      <c r="B775" s="104" t="s">
        <v>96</v>
      </c>
      <c r="C775" s="105"/>
      <c r="D775" s="106"/>
      <c r="E775" s="106">
        <f>SUM(E763:E774)</f>
        <v>5227</v>
      </c>
      <c r="F775" s="106">
        <f>SUM(F763:F774)</f>
        <v>555.99</v>
      </c>
      <c r="G775" s="107">
        <f>F775/E775*100</f>
        <v>10.636885402716665</v>
      </c>
      <c r="H775" s="108">
        <v>7.1</v>
      </c>
      <c r="I775" s="105">
        <f>SUM(I763:I774)</f>
        <v>0</v>
      </c>
      <c r="J775" s="105">
        <f>SUM(J763:J774)</f>
        <v>0</v>
      </c>
      <c r="K775" s="105">
        <f t="shared" si="153"/>
        <v>0</v>
      </c>
      <c r="L775" s="109">
        <f>SUM(L763:L774)</f>
        <v>0</v>
      </c>
    </row>
    <row r="776" spans="1:12" ht="15.75" thickBot="1"/>
    <row r="777" spans="1:12" ht="18.75">
      <c r="A777" s="210" t="s">
        <v>50</v>
      </c>
      <c r="B777" s="65" t="s">
        <v>0</v>
      </c>
      <c r="C777" s="101" t="s">
        <v>50</v>
      </c>
      <c r="D777" s="67"/>
      <c r="E777" s="67"/>
      <c r="F777" s="67"/>
      <c r="G777" s="67"/>
      <c r="H777" s="67"/>
      <c r="I777" s="67"/>
      <c r="J777" s="67"/>
      <c r="K777" s="67"/>
      <c r="L777" s="68"/>
    </row>
    <row r="778" spans="1:12">
      <c r="A778" s="213"/>
      <c r="B778" s="20" t="s">
        <v>79</v>
      </c>
      <c r="C778" s="29" t="s">
        <v>118</v>
      </c>
      <c r="D778" s="22"/>
      <c r="E778" s="22"/>
      <c r="F778" s="22"/>
      <c r="G778" s="22"/>
      <c r="H778" s="22"/>
      <c r="I778" s="22"/>
      <c r="J778" s="22"/>
      <c r="K778" s="22"/>
      <c r="L778" s="69"/>
    </row>
    <row r="779" spans="1:12">
      <c r="A779" s="213"/>
      <c r="B779" s="20" t="s">
        <v>80</v>
      </c>
      <c r="C779" s="29" t="s">
        <v>113</v>
      </c>
      <c r="D779" s="22"/>
      <c r="E779" s="22"/>
      <c r="F779" s="22"/>
      <c r="G779" s="22"/>
      <c r="H779" s="22"/>
      <c r="I779" s="22"/>
      <c r="J779" s="22"/>
      <c r="K779" s="22"/>
      <c r="L779" s="69"/>
    </row>
    <row r="780" spans="1:12">
      <c r="A780" s="213"/>
      <c r="B780" s="20" t="s">
        <v>1</v>
      </c>
      <c r="C780" s="26">
        <v>9404</v>
      </c>
      <c r="D780" s="22"/>
      <c r="E780" s="22"/>
      <c r="F780" s="22"/>
      <c r="G780" s="22"/>
      <c r="H780" s="22"/>
      <c r="I780" s="22"/>
      <c r="J780" s="22"/>
      <c r="K780" s="22"/>
      <c r="L780" s="69"/>
    </row>
    <row r="781" spans="1:12">
      <c r="A781" s="213"/>
      <c r="B781" s="20" t="s">
        <v>81</v>
      </c>
      <c r="C781" s="29" t="s">
        <v>51</v>
      </c>
      <c r="D781" s="22"/>
      <c r="E781" s="22"/>
      <c r="F781" s="22"/>
      <c r="G781" s="22"/>
      <c r="H781" s="22"/>
      <c r="I781" s="22"/>
      <c r="J781" s="22"/>
      <c r="K781" s="22"/>
      <c r="L781" s="69"/>
    </row>
    <row r="782" spans="1:12">
      <c r="A782" s="213"/>
      <c r="B782" s="20" t="s">
        <v>82</v>
      </c>
      <c r="C782" s="26">
        <v>2004</v>
      </c>
      <c r="D782" s="22"/>
      <c r="E782" s="22"/>
      <c r="F782" s="22"/>
      <c r="G782" s="22"/>
      <c r="H782" s="22"/>
      <c r="I782" s="22"/>
      <c r="J782" s="22"/>
      <c r="K782" s="22"/>
      <c r="L782" s="69"/>
    </row>
    <row r="783" spans="1:12">
      <c r="A783" s="213"/>
      <c r="B783" s="18"/>
      <c r="C783" s="24"/>
      <c r="D783" s="24"/>
      <c r="E783" s="24"/>
      <c r="F783" s="24"/>
      <c r="G783" s="24"/>
      <c r="H783" s="24"/>
      <c r="I783" s="24"/>
      <c r="J783" s="24"/>
      <c r="K783" s="24"/>
      <c r="L783" s="70"/>
    </row>
    <row r="784" spans="1:12" ht="75">
      <c r="A784" s="213"/>
      <c r="B784" s="27"/>
      <c r="C784" s="28" t="s">
        <v>97</v>
      </c>
      <c r="D784" s="28" t="s">
        <v>98</v>
      </c>
      <c r="E784" s="28" t="s">
        <v>100</v>
      </c>
      <c r="F784" s="28" t="s">
        <v>101</v>
      </c>
      <c r="G784" s="28" t="s">
        <v>104</v>
      </c>
      <c r="H784" s="28" t="s">
        <v>102</v>
      </c>
      <c r="I784" s="28" t="s">
        <v>99</v>
      </c>
      <c r="J784" s="28" t="s">
        <v>105</v>
      </c>
      <c r="K784" s="28" t="s">
        <v>106</v>
      </c>
      <c r="L784" s="71" t="s">
        <v>103</v>
      </c>
    </row>
    <row r="785" spans="1:12">
      <c r="A785" s="213"/>
      <c r="B785" s="3" t="s">
        <v>84</v>
      </c>
      <c r="C785" s="8">
        <v>443051</v>
      </c>
      <c r="D785" s="13">
        <f t="shared" ref="D785:D787" si="157">C785+E785</f>
        <v>443258</v>
      </c>
      <c r="E785" s="13">
        <v>207</v>
      </c>
      <c r="F785" s="146">
        <v>79.010000000000005</v>
      </c>
      <c r="G785" s="14">
        <f>F785/E785*100</f>
        <v>38.169082125603865</v>
      </c>
      <c r="H785" s="16" t="s">
        <v>44</v>
      </c>
      <c r="I785" s="8"/>
      <c r="J785" s="8"/>
      <c r="K785" s="8">
        <f t="shared" ref="K785:K797" si="158">I785+J785</f>
        <v>0</v>
      </c>
      <c r="L785" s="102"/>
    </row>
    <row r="786" spans="1:12">
      <c r="A786" s="213"/>
      <c r="B786" s="3" t="s">
        <v>85</v>
      </c>
      <c r="C786" s="8">
        <f t="shared" ref="C786:C796" si="159">D785</f>
        <v>443258</v>
      </c>
      <c r="D786" s="13">
        <f t="shared" si="157"/>
        <v>443469</v>
      </c>
      <c r="E786" s="13">
        <v>211</v>
      </c>
      <c r="F786" s="146">
        <v>84</v>
      </c>
      <c r="G786" s="14">
        <f t="shared" ref="G786:G796" si="160">F786/E786*100</f>
        <v>39.810426540284361</v>
      </c>
      <c r="H786" s="16" t="s">
        <v>44</v>
      </c>
      <c r="I786" s="8"/>
      <c r="J786" s="8"/>
      <c r="K786" s="8">
        <f t="shared" si="158"/>
        <v>0</v>
      </c>
      <c r="L786" s="102"/>
    </row>
    <row r="787" spans="1:12">
      <c r="A787" s="213"/>
      <c r="B787" s="3" t="s">
        <v>86</v>
      </c>
      <c r="C787" s="8">
        <f t="shared" si="159"/>
        <v>443469</v>
      </c>
      <c r="D787" s="13">
        <f t="shared" si="157"/>
        <v>443674</v>
      </c>
      <c r="E787" s="13">
        <v>205</v>
      </c>
      <c r="F787" s="146">
        <v>78</v>
      </c>
      <c r="G787" s="14">
        <f t="shared" si="160"/>
        <v>38.048780487804876</v>
      </c>
      <c r="H787" s="16" t="s">
        <v>44</v>
      </c>
      <c r="I787" s="8"/>
      <c r="J787" s="8"/>
      <c r="K787" s="8">
        <f t="shared" si="158"/>
        <v>0</v>
      </c>
      <c r="L787" s="102"/>
    </row>
    <row r="788" spans="1:12">
      <c r="A788" s="213"/>
      <c r="B788" s="3" t="s">
        <v>87</v>
      </c>
      <c r="C788" s="8">
        <f t="shared" si="159"/>
        <v>443674</v>
      </c>
      <c r="D788" s="13">
        <f t="shared" ref="D788:D796" si="161">C788+E788</f>
        <v>443888</v>
      </c>
      <c r="E788" s="13">
        <v>214</v>
      </c>
      <c r="F788" s="146">
        <v>66</v>
      </c>
      <c r="G788" s="14">
        <f t="shared" si="160"/>
        <v>30.841121495327101</v>
      </c>
      <c r="H788" s="16" t="s">
        <v>44</v>
      </c>
      <c r="I788" s="8"/>
      <c r="J788" s="8">
        <v>1787</v>
      </c>
      <c r="K788" s="8">
        <f t="shared" si="158"/>
        <v>1787</v>
      </c>
      <c r="L788" s="102"/>
    </row>
    <row r="789" spans="1:12">
      <c r="A789" s="213"/>
      <c r="B789" s="3" t="s">
        <v>88</v>
      </c>
      <c r="C789" s="8">
        <f t="shared" si="159"/>
        <v>443888</v>
      </c>
      <c r="D789" s="13">
        <f t="shared" si="161"/>
        <v>444030</v>
      </c>
      <c r="E789" s="13">
        <v>142</v>
      </c>
      <c r="F789" s="146">
        <v>43.01</v>
      </c>
      <c r="G789" s="14">
        <f t="shared" si="160"/>
        <v>30.288732394366196</v>
      </c>
      <c r="H789" s="16" t="s">
        <v>44</v>
      </c>
      <c r="I789" s="30"/>
      <c r="J789" s="30"/>
      <c r="K789" s="30">
        <f t="shared" si="158"/>
        <v>0</v>
      </c>
      <c r="L789" s="103"/>
    </row>
    <row r="790" spans="1:12">
      <c r="A790" s="213"/>
      <c r="B790" s="3" t="s">
        <v>89</v>
      </c>
      <c r="C790" s="8">
        <f t="shared" si="159"/>
        <v>444030</v>
      </c>
      <c r="D790" s="13">
        <f t="shared" si="161"/>
        <v>444233</v>
      </c>
      <c r="E790" s="13">
        <v>203</v>
      </c>
      <c r="F790" s="146">
        <v>68</v>
      </c>
      <c r="G790" s="14">
        <f t="shared" si="160"/>
        <v>33.497536945812804</v>
      </c>
      <c r="H790" s="16" t="s">
        <v>44</v>
      </c>
      <c r="I790" s="30">
        <v>44212</v>
      </c>
      <c r="J790" s="30"/>
      <c r="K790" s="30">
        <f t="shared" si="158"/>
        <v>44212</v>
      </c>
      <c r="L790" s="103"/>
    </row>
    <row r="791" spans="1:12">
      <c r="A791" s="213"/>
      <c r="B791" s="3" t="s">
        <v>90</v>
      </c>
      <c r="C791" s="8">
        <f t="shared" si="159"/>
        <v>444233</v>
      </c>
      <c r="D791" s="13">
        <f t="shared" si="161"/>
        <v>444429</v>
      </c>
      <c r="E791" s="13">
        <v>196</v>
      </c>
      <c r="F791" s="146">
        <v>59.01</v>
      </c>
      <c r="G791" s="14">
        <f t="shared" si="160"/>
        <v>30.107142857142854</v>
      </c>
      <c r="H791" s="16" t="s">
        <v>44</v>
      </c>
      <c r="I791" s="30"/>
      <c r="J791" s="30"/>
      <c r="K791" s="30">
        <f t="shared" si="158"/>
        <v>0</v>
      </c>
      <c r="L791" s="103"/>
    </row>
    <row r="792" spans="1:12">
      <c r="A792" s="213"/>
      <c r="B792" s="3" t="s">
        <v>91</v>
      </c>
      <c r="C792" s="8">
        <f t="shared" si="159"/>
        <v>444429</v>
      </c>
      <c r="D792" s="13">
        <f t="shared" si="161"/>
        <v>444666</v>
      </c>
      <c r="E792" s="13">
        <v>237</v>
      </c>
      <c r="F792" s="146">
        <v>70</v>
      </c>
      <c r="G792" s="14">
        <f t="shared" si="160"/>
        <v>29.535864978902953</v>
      </c>
      <c r="H792" s="16" t="s">
        <v>44</v>
      </c>
      <c r="I792" s="30"/>
      <c r="J792" s="30">
        <v>10905</v>
      </c>
      <c r="K792" s="30">
        <f t="shared" si="158"/>
        <v>10905</v>
      </c>
      <c r="L792" s="103"/>
    </row>
    <row r="793" spans="1:12">
      <c r="A793" s="213"/>
      <c r="B793" s="3" t="s">
        <v>92</v>
      </c>
      <c r="C793" s="8">
        <f t="shared" si="159"/>
        <v>444666</v>
      </c>
      <c r="D793" s="13">
        <f t="shared" si="161"/>
        <v>444859</v>
      </c>
      <c r="E793" s="13">
        <v>193</v>
      </c>
      <c r="F793" s="146">
        <v>53</v>
      </c>
      <c r="G793" s="14">
        <f t="shared" si="160"/>
        <v>27.461139896373055</v>
      </c>
      <c r="H793" s="16" t="s">
        <v>44</v>
      </c>
      <c r="I793" s="30">
        <v>8986</v>
      </c>
      <c r="J793" s="30"/>
      <c r="K793" s="30">
        <f t="shared" si="158"/>
        <v>8986</v>
      </c>
      <c r="L793" s="103"/>
    </row>
    <row r="794" spans="1:12">
      <c r="A794" s="213"/>
      <c r="B794" s="3" t="s">
        <v>93</v>
      </c>
      <c r="C794" s="8">
        <f t="shared" si="159"/>
        <v>444859</v>
      </c>
      <c r="D794" s="13">
        <f t="shared" si="161"/>
        <v>445006</v>
      </c>
      <c r="E794" s="13">
        <v>147</v>
      </c>
      <c r="F794" s="146">
        <v>45</v>
      </c>
      <c r="G794" s="14">
        <f t="shared" si="160"/>
        <v>30.612244897959183</v>
      </c>
      <c r="H794" s="16" t="s">
        <v>44</v>
      </c>
      <c r="I794" s="30"/>
      <c r="J794" s="30">
        <v>2311</v>
      </c>
      <c r="K794" s="30">
        <f t="shared" si="158"/>
        <v>2311</v>
      </c>
      <c r="L794" s="103"/>
    </row>
    <row r="795" spans="1:12">
      <c r="A795" s="213"/>
      <c r="B795" s="3" t="s">
        <v>94</v>
      </c>
      <c r="C795" s="8">
        <f t="shared" si="159"/>
        <v>445006</v>
      </c>
      <c r="D795" s="13">
        <f t="shared" si="161"/>
        <v>445174</v>
      </c>
      <c r="E795" s="13">
        <v>168</v>
      </c>
      <c r="F795" s="146">
        <v>63</v>
      </c>
      <c r="G795" s="14">
        <f t="shared" si="160"/>
        <v>37.5</v>
      </c>
      <c r="H795" s="16" t="s">
        <v>44</v>
      </c>
      <c r="I795" s="8"/>
      <c r="J795" s="8">
        <v>3507</v>
      </c>
      <c r="K795" s="8">
        <f t="shared" si="158"/>
        <v>3507</v>
      </c>
      <c r="L795" s="102"/>
    </row>
    <row r="796" spans="1:12">
      <c r="A796" s="213"/>
      <c r="B796" s="3" t="s">
        <v>95</v>
      </c>
      <c r="C796" s="8">
        <f t="shared" si="159"/>
        <v>445174</v>
      </c>
      <c r="D796" s="13">
        <f t="shared" si="161"/>
        <v>445362</v>
      </c>
      <c r="E796" s="13">
        <v>188</v>
      </c>
      <c r="F796" s="146">
        <v>76</v>
      </c>
      <c r="G796" s="14">
        <f t="shared" si="160"/>
        <v>40.425531914893611</v>
      </c>
      <c r="H796" s="16" t="s">
        <v>44</v>
      </c>
      <c r="I796" s="8"/>
      <c r="J796" s="8"/>
      <c r="K796" s="8">
        <f t="shared" si="158"/>
        <v>0</v>
      </c>
      <c r="L796" s="102"/>
    </row>
    <row r="797" spans="1:12" ht="15.75" thickBot="1">
      <c r="A797" s="214"/>
      <c r="B797" s="104" t="s">
        <v>96</v>
      </c>
      <c r="C797" s="105"/>
      <c r="D797" s="106"/>
      <c r="E797" s="106">
        <f>SUM(E785:E796)</f>
        <v>2311</v>
      </c>
      <c r="F797" s="106">
        <f>SUM(F785:F796)</f>
        <v>784.03</v>
      </c>
      <c r="G797" s="107">
        <f>F797/E797*100</f>
        <v>33.926006057983557</v>
      </c>
      <c r="H797" s="110" t="s">
        <v>44</v>
      </c>
      <c r="I797" s="105">
        <f>SUM(I785:I796)</f>
        <v>53198</v>
      </c>
      <c r="J797" s="105">
        <f>SUM(J785:J796)</f>
        <v>18510</v>
      </c>
      <c r="K797" s="105">
        <f t="shared" si="158"/>
        <v>71708</v>
      </c>
      <c r="L797" s="109">
        <f>SUM(L785:L796)</f>
        <v>0</v>
      </c>
    </row>
    <row r="798" spans="1:12" ht="15.75" thickBot="1"/>
    <row r="799" spans="1:12" ht="18.75">
      <c r="A799" s="210" t="s">
        <v>52</v>
      </c>
      <c r="B799" s="65" t="s">
        <v>0</v>
      </c>
      <c r="C799" s="101" t="s">
        <v>52</v>
      </c>
      <c r="D799" s="67"/>
      <c r="E799" s="67"/>
      <c r="F799" s="67"/>
      <c r="G799" s="67"/>
      <c r="H799" s="67"/>
      <c r="I799" s="67"/>
      <c r="J799" s="67"/>
      <c r="K799" s="67"/>
      <c r="L799" s="68"/>
    </row>
    <row r="800" spans="1:12">
      <c r="A800" s="213"/>
      <c r="B800" s="20" t="s">
        <v>79</v>
      </c>
      <c r="C800" s="29" t="s">
        <v>119</v>
      </c>
      <c r="D800" s="22"/>
      <c r="E800" s="22"/>
      <c r="F800" s="22"/>
      <c r="G800" s="22"/>
      <c r="H800" s="22"/>
      <c r="I800" s="22"/>
      <c r="J800" s="22"/>
      <c r="K800" s="22"/>
      <c r="L800" s="69"/>
    </row>
    <row r="801" spans="1:12">
      <c r="A801" s="213"/>
      <c r="B801" s="20" t="s">
        <v>80</v>
      </c>
      <c r="C801" s="29" t="s">
        <v>113</v>
      </c>
      <c r="D801" s="22"/>
      <c r="E801" s="22"/>
      <c r="F801" s="22"/>
      <c r="G801" s="22"/>
      <c r="H801" s="22"/>
      <c r="I801" s="22"/>
      <c r="J801" s="22"/>
      <c r="K801" s="22"/>
      <c r="L801" s="69"/>
    </row>
    <row r="802" spans="1:12">
      <c r="A802" s="213"/>
      <c r="B802" s="20" t="s">
        <v>1</v>
      </c>
      <c r="C802" s="26">
        <v>9404</v>
      </c>
      <c r="D802" s="22"/>
      <c r="E802" s="22"/>
      <c r="F802" s="22"/>
      <c r="G802" s="22"/>
      <c r="H802" s="22"/>
      <c r="I802" s="22"/>
      <c r="J802" s="22"/>
      <c r="K802" s="22"/>
      <c r="L802" s="69"/>
    </row>
    <row r="803" spans="1:12">
      <c r="A803" s="213"/>
      <c r="B803" s="20" t="s">
        <v>81</v>
      </c>
      <c r="C803" s="29" t="s">
        <v>53</v>
      </c>
      <c r="D803" s="22"/>
      <c r="E803" s="22"/>
      <c r="F803" s="22"/>
      <c r="G803" s="22"/>
      <c r="H803" s="22"/>
      <c r="I803" s="22"/>
      <c r="J803" s="22"/>
      <c r="K803" s="22"/>
      <c r="L803" s="69"/>
    </row>
    <row r="804" spans="1:12">
      <c r="A804" s="213"/>
      <c r="B804" s="20" t="s">
        <v>82</v>
      </c>
      <c r="C804" s="26">
        <v>2006</v>
      </c>
      <c r="D804" s="22"/>
      <c r="E804" s="22"/>
      <c r="F804" s="22"/>
      <c r="G804" s="22"/>
      <c r="H804" s="22"/>
      <c r="I804" s="22"/>
      <c r="J804" s="22"/>
      <c r="K804" s="22"/>
      <c r="L804" s="69"/>
    </row>
    <row r="805" spans="1:12">
      <c r="A805" s="213"/>
      <c r="B805" s="18"/>
      <c r="C805" s="24"/>
      <c r="D805" s="24"/>
      <c r="E805" s="24"/>
      <c r="F805" s="24"/>
      <c r="G805" s="24"/>
      <c r="H805" s="24"/>
      <c r="I805" s="24"/>
      <c r="J805" s="24"/>
      <c r="K805" s="24"/>
      <c r="L805" s="70"/>
    </row>
    <row r="806" spans="1:12" ht="75">
      <c r="A806" s="213"/>
      <c r="B806" s="27"/>
      <c r="C806" s="28" t="s">
        <v>97</v>
      </c>
      <c r="D806" s="28" t="s">
        <v>98</v>
      </c>
      <c r="E806" s="28" t="s">
        <v>100</v>
      </c>
      <c r="F806" s="28" t="s">
        <v>101</v>
      </c>
      <c r="G806" s="28" t="s">
        <v>104</v>
      </c>
      <c r="H806" s="28" t="s">
        <v>102</v>
      </c>
      <c r="I806" s="28" t="s">
        <v>99</v>
      </c>
      <c r="J806" s="28" t="s">
        <v>105</v>
      </c>
      <c r="K806" s="28" t="s">
        <v>106</v>
      </c>
      <c r="L806" s="71" t="s">
        <v>103</v>
      </c>
    </row>
    <row r="807" spans="1:12">
      <c r="A807" s="213"/>
      <c r="B807" s="3" t="s">
        <v>84</v>
      </c>
      <c r="C807" s="8">
        <v>356820</v>
      </c>
      <c r="D807" s="13">
        <f t="shared" ref="D807:D809" si="162">C807+E807</f>
        <v>357068</v>
      </c>
      <c r="E807" s="13">
        <v>248</v>
      </c>
      <c r="F807" s="146">
        <v>113</v>
      </c>
      <c r="G807" s="14">
        <f>F807/E807*100</f>
        <v>45.564516129032256</v>
      </c>
      <c r="H807" s="16" t="s">
        <v>44</v>
      </c>
      <c r="I807" s="8"/>
      <c r="J807" s="8"/>
      <c r="K807" s="8">
        <f t="shared" ref="K807:K819" si="163">I807+J807</f>
        <v>0</v>
      </c>
      <c r="L807" s="102"/>
    </row>
    <row r="808" spans="1:12">
      <c r="A808" s="213"/>
      <c r="B808" s="3" t="s">
        <v>85</v>
      </c>
      <c r="C808" s="8">
        <f t="shared" ref="C808:C818" si="164">D807</f>
        <v>357068</v>
      </c>
      <c r="D808" s="13">
        <f t="shared" si="162"/>
        <v>357292</v>
      </c>
      <c r="E808" s="13">
        <v>224</v>
      </c>
      <c r="F808" s="146">
        <v>87</v>
      </c>
      <c r="G808" s="14">
        <f t="shared" ref="G808:G818" si="165">F808/E808*100</f>
        <v>38.839285714285715</v>
      </c>
      <c r="H808" s="16" t="s">
        <v>44</v>
      </c>
      <c r="I808" s="8"/>
      <c r="J808" s="8"/>
      <c r="K808" s="8">
        <f t="shared" si="163"/>
        <v>0</v>
      </c>
      <c r="L808" s="102"/>
    </row>
    <row r="809" spans="1:12">
      <c r="A809" s="213"/>
      <c r="B809" s="3" t="s">
        <v>86</v>
      </c>
      <c r="C809" s="8">
        <f t="shared" si="164"/>
        <v>357292</v>
      </c>
      <c r="D809" s="13">
        <f t="shared" si="162"/>
        <v>357553</v>
      </c>
      <c r="E809" s="13">
        <v>261</v>
      </c>
      <c r="F809" s="146">
        <v>97</v>
      </c>
      <c r="G809" s="14">
        <f t="shared" si="165"/>
        <v>37.164750957854409</v>
      </c>
      <c r="H809" s="16" t="s">
        <v>44</v>
      </c>
      <c r="I809" s="8"/>
      <c r="J809" s="8"/>
      <c r="K809" s="8">
        <f t="shared" si="163"/>
        <v>0</v>
      </c>
      <c r="L809" s="102"/>
    </row>
    <row r="810" spans="1:12">
      <c r="A810" s="213"/>
      <c r="B810" s="3" t="s">
        <v>87</v>
      </c>
      <c r="C810" s="8">
        <f t="shared" si="164"/>
        <v>357553</v>
      </c>
      <c r="D810" s="13">
        <f t="shared" ref="D810:D818" si="166">C810+E810</f>
        <v>357743</v>
      </c>
      <c r="E810" s="13">
        <v>190</v>
      </c>
      <c r="F810" s="146">
        <v>65</v>
      </c>
      <c r="G810" s="14">
        <f t="shared" si="165"/>
        <v>34.210526315789473</v>
      </c>
      <c r="H810" s="16" t="s">
        <v>44</v>
      </c>
      <c r="I810" s="8">
        <v>8665</v>
      </c>
      <c r="J810" s="8">
        <v>35980</v>
      </c>
      <c r="K810" s="8">
        <f t="shared" si="163"/>
        <v>44645</v>
      </c>
      <c r="L810" s="102"/>
    </row>
    <row r="811" spans="1:12">
      <c r="A811" s="213"/>
      <c r="B811" s="3" t="s">
        <v>88</v>
      </c>
      <c r="C811" s="8">
        <f t="shared" si="164"/>
        <v>357743</v>
      </c>
      <c r="D811" s="13">
        <f t="shared" si="166"/>
        <v>358045</v>
      </c>
      <c r="E811" s="13">
        <v>302</v>
      </c>
      <c r="F811" s="146">
        <v>79.89</v>
      </c>
      <c r="G811" s="14">
        <f t="shared" si="165"/>
        <v>26.453642384105962</v>
      </c>
      <c r="H811" s="16" t="s">
        <v>44</v>
      </c>
      <c r="I811" s="30"/>
      <c r="J811" s="30"/>
      <c r="K811" s="30">
        <f t="shared" si="163"/>
        <v>0</v>
      </c>
      <c r="L811" s="103"/>
    </row>
    <row r="812" spans="1:12">
      <c r="A812" s="213"/>
      <c r="B812" s="3" t="s">
        <v>89</v>
      </c>
      <c r="C812" s="8">
        <f t="shared" si="164"/>
        <v>358045</v>
      </c>
      <c r="D812" s="13">
        <f t="shared" si="166"/>
        <v>358360</v>
      </c>
      <c r="E812" s="13">
        <v>315</v>
      </c>
      <c r="F812" s="146">
        <v>88.19</v>
      </c>
      <c r="G812" s="14">
        <f t="shared" si="165"/>
        <v>27.996825396825397</v>
      </c>
      <c r="H812" s="16" t="s">
        <v>44</v>
      </c>
      <c r="I812" s="30"/>
      <c r="J812" s="30">
        <v>11109</v>
      </c>
      <c r="K812" s="30">
        <f t="shared" si="163"/>
        <v>11109</v>
      </c>
      <c r="L812" s="103"/>
    </row>
    <row r="813" spans="1:12">
      <c r="A813" s="213"/>
      <c r="B813" s="3" t="s">
        <v>90</v>
      </c>
      <c r="C813" s="8">
        <f t="shared" si="164"/>
        <v>358360</v>
      </c>
      <c r="D813" s="13">
        <f t="shared" si="166"/>
        <v>358600</v>
      </c>
      <c r="E813" s="13">
        <v>240</v>
      </c>
      <c r="F813" s="146">
        <v>61.92</v>
      </c>
      <c r="G813" s="14">
        <f t="shared" si="165"/>
        <v>25.8</v>
      </c>
      <c r="H813" s="16" t="s">
        <v>44</v>
      </c>
      <c r="I813" s="30"/>
      <c r="J813" s="30"/>
      <c r="K813" s="30">
        <f t="shared" si="163"/>
        <v>0</v>
      </c>
      <c r="L813" s="103"/>
    </row>
    <row r="814" spans="1:12">
      <c r="A814" s="213"/>
      <c r="B814" s="3" t="s">
        <v>91</v>
      </c>
      <c r="C814" s="8">
        <f t="shared" si="164"/>
        <v>358600</v>
      </c>
      <c r="D814" s="13">
        <f t="shared" si="166"/>
        <v>358883</v>
      </c>
      <c r="E814" s="13">
        <v>283</v>
      </c>
      <c r="F814" s="146">
        <v>77.349999999999994</v>
      </c>
      <c r="G814" s="14">
        <f t="shared" si="165"/>
        <v>27.332155477031801</v>
      </c>
      <c r="H814" s="16" t="s">
        <v>44</v>
      </c>
      <c r="I814" s="30"/>
      <c r="J814" s="30"/>
      <c r="K814" s="30">
        <f t="shared" si="163"/>
        <v>0</v>
      </c>
      <c r="L814" s="103"/>
    </row>
    <row r="815" spans="1:12">
      <c r="A815" s="213"/>
      <c r="B815" s="3" t="s">
        <v>92</v>
      </c>
      <c r="C815" s="8">
        <f t="shared" si="164"/>
        <v>358883</v>
      </c>
      <c r="D815" s="13">
        <f t="shared" si="166"/>
        <v>359163</v>
      </c>
      <c r="E815" s="13">
        <v>280</v>
      </c>
      <c r="F815" s="146">
        <v>78.09</v>
      </c>
      <c r="G815" s="14">
        <f t="shared" si="165"/>
        <v>27.889285714285716</v>
      </c>
      <c r="H815" s="16" t="s">
        <v>44</v>
      </c>
      <c r="I815" s="30"/>
      <c r="J815" s="30"/>
      <c r="K815" s="30">
        <f t="shared" si="163"/>
        <v>0</v>
      </c>
      <c r="L815" s="103"/>
    </row>
    <row r="816" spans="1:12">
      <c r="A816" s="213"/>
      <c r="B816" s="3" t="s">
        <v>93</v>
      </c>
      <c r="C816" s="8">
        <f t="shared" si="164"/>
        <v>359163</v>
      </c>
      <c r="D816" s="13">
        <f t="shared" si="166"/>
        <v>359397</v>
      </c>
      <c r="E816" s="13">
        <v>234</v>
      </c>
      <c r="F816" s="146">
        <v>77.09</v>
      </c>
      <c r="G816" s="14">
        <f t="shared" si="165"/>
        <v>32.94444444444445</v>
      </c>
      <c r="H816" s="16" t="s">
        <v>44</v>
      </c>
      <c r="I816" s="30"/>
      <c r="J816" s="30"/>
      <c r="K816" s="30">
        <f t="shared" si="163"/>
        <v>0</v>
      </c>
      <c r="L816" s="103"/>
    </row>
    <row r="817" spans="1:12">
      <c r="A817" s="213"/>
      <c r="B817" s="3" t="s">
        <v>94</v>
      </c>
      <c r="C817" s="8">
        <f t="shared" si="164"/>
        <v>359397</v>
      </c>
      <c r="D817" s="13">
        <f t="shared" si="166"/>
        <v>359628</v>
      </c>
      <c r="E817" s="13">
        <v>231</v>
      </c>
      <c r="F817" s="146">
        <v>73.150000000000006</v>
      </c>
      <c r="G817" s="14">
        <f t="shared" si="165"/>
        <v>31.666666666666671</v>
      </c>
      <c r="H817" s="16" t="s">
        <v>44</v>
      </c>
      <c r="I817" s="8"/>
      <c r="J817" s="8">
        <v>42214</v>
      </c>
      <c r="K817" s="8">
        <f t="shared" si="163"/>
        <v>42214</v>
      </c>
      <c r="L817" s="102"/>
    </row>
    <row r="818" spans="1:12">
      <c r="A818" s="213"/>
      <c r="B818" s="3" t="s">
        <v>95</v>
      </c>
      <c r="C818" s="8">
        <f t="shared" si="164"/>
        <v>359628</v>
      </c>
      <c r="D818" s="13">
        <f t="shared" si="166"/>
        <v>359918</v>
      </c>
      <c r="E818" s="13">
        <v>290</v>
      </c>
      <c r="F818" s="146">
        <v>105</v>
      </c>
      <c r="G818" s="14">
        <f t="shared" si="165"/>
        <v>36.206896551724135</v>
      </c>
      <c r="H818" s="16" t="s">
        <v>44</v>
      </c>
      <c r="I818" s="8"/>
      <c r="J818" s="8"/>
      <c r="K818" s="8">
        <f t="shared" si="163"/>
        <v>0</v>
      </c>
      <c r="L818" s="102"/>
    </row>
    <row r="819" spans="1:12" ht="15.75" thickBot="1">
      <c r="A819" s="214"/>
      <c r="B819" s="104" t="s">
        <v>96</v>
      </c>
      <c r="C819" s="105"/>
      <c r="D819" s="106"/>
      <c r="E819" s="106">
        <f>SUM(E807:E818)</f>
        <v>3098</v>
      </c>
      <c r="F819" s="106">
        <f>SUM(F807:F818)</f>
        <v>1002.68</v>
      </c>
      <c r="G819" s="107">
        <f>F819/E819*100</f>
        <v>32.365397030342152</v>
      </c>
      <c r="H819" s="110" t="s">
        <v>44</v>
      </c>
      <c r="I819" s="105">
        <f>SUM(I807:I818)</f>
        <v>8665</v>
      </c>
      <c r="J819" s="105">
        <f>SUM(J807:J818)</f>
        <v>89303</v>
      </c>
      <c r="K819" s="105">
        <f t="shared" si="163"/>
        <v>97968</v>
      </c>
      <c r="L819" s="109">
        <f>SUM(L807:L818)</f>
        <v>0</v>
      </c>
    </row>
    <row r="820" spans="1:12" ht="15.75" thickBot="1"/>
    <row r="821" spans="1:12" ht="18.75">
      <c r="A821" s="210" t="s">
        <v>54</v>
      </c>
      <c r="B821" s="65" t="s">
        <v>0</v>
      </c>
      <c r="C821" s="101" t="s">
        <v>54</v>
      </c>
      <c r="D821" s="67"/>
      <c r="E821" s="67"/>
      <c r="F821" s="67"/>
      <c r="G821" s="67"/>
      <c r="H821" s="67"/>
      <c r="I821" s="67"/>
      <c r="J821" s="67"/>
      <c r="K821" s="67"/>
      <c r="L821" s="68"/>
    </row>
    <row r="822" spans="1:12">
      <c r="A822" s="213"/>
      <c r="B822" s="20" t="s">
        <v>79</v>
      </c>
      <c r="C822" s="29" t="s">
        <v>117</v>
      </c>
      <c r="D822" s="22"/>
      <c r="E822" s="22"/>
      <c r="F822" s="22"/>
      <c r="G822" s="22"/>
      <c r="H822" s="22"/>
      <c r="I822" s="22"/>
      <c r="J822" s="22"/>
      <c r="K822" s="22"/>
      <c r="L822" s="69"/>
    </row>
    <row r="823" spans="1:12">
      <c r="A823" s="213"/>
      <c r="B823" s="20" t="s">
        <v>80</v>
      </c>
      <c r="C823" s="29" t="s">
        <v>113</v>
      </c>
      <c r="D823" s="22"/>
      <c r="E823" s="22"/>
      <c r="F823" s="22"/>
      <c r="G823" s="22"/>
      <c r="H823" s="22"/>
      <c r="I823" s="22"/>
      <c r="J823" s="22"/>
      <c r="K823" s="22"/>
      <c r="L823" s="69"/>
    </row>
    <row r="824" spans="1:12">
      <c r="A824" s="213"/>
      <c r="B824" s="20" t="s">
        <v>1</v>
      </c>
      <c r="C824" s="26">
        <v>9404</v>
      </c>
      <c r="D824" s="22"/>
      <c r="E824" s="22"/>
      <c r="F824" s="22"/>
      <c r="G824" s="22"/>
      <c r="H824" s="22"/>
      <c r="I824" s="22"/>
      <c r="J824" s="22"/>
      <c r="K824" s="22"/>
      <c r="L824" s="69"/>
    </row>
    <row r="825" spans="1:12">
      <c r="A825" s="213"/>
      <c r="B825" s="20" t="s">
        <v>81</v>
      </c>
      <c r="C825" s="29" t="s">
        <v>55</v>
      </c>
      <c r="D825" s="22"/>
      <c r="E825" s="22"/>
      <c r="F825" s="22"/>
      <c r="G825" s="22"/>
      <c r="H825" s="22"/>
      <c r="I825" s="22"/>
      <c r="J825" s="22"/>
      <c r="K825" s="22"/>
      <c r="L825" s="69"/>
    </row>
    <row r="826" spans="1:12">
      <c r="A826" s="213"/>
      <c r="B826" s="20" t="s">
        <v>82</v>
      </c>
      <c r="C826" s="26">
        <v>2013</v>
      </c>
      <c r="D826" s="22"/>
      <c r="E826" s="22"/>
      <c r="F826" s="22"/>
      <c r="G826" s="22"/>
      <c r="H826" s="22"/>
      <c r="I826" s="22"/>
      <c r="J826" s="22"/>
      <c r="K826" s="22"/>
      <c r="L826" s="69"/>
    </row>
    <row r="827" spans="1:12">
      <c r="A827" s="213"/>
      <c r="B827" s="18"/>
      <c r="C827" s="24"/>
      <c r="D827" s="24"/>
      <c r="E827" s="24"/>
      <c r="F827" s="24"/>
      <c r="G827" s="24"/>
      <c r="H827" s="24"/>
      <c r="I827" s="24"/>
      <c r="J827" s="24"/>
      <c r="K827" s="24"/>
      <c r="L827" s="70"/>
    </row>
    <row r="828" spans="1:12" ht="75">
      <c r="A828" s="213"/>
      <c r="B828" s="27"/>
      <c r="C828" s="28" t="s">
        <v>97</v>
      </c>
      <c r="D828" s="28" t="s">
        <v>98</v>
      </c>
      <c r="E828" s="28" t="s">
        <v>100</v>
      </c>
      <c r="F828" s="28" t="s">
        <v>101</v>
      </c>
      <c r="G828" s="28" t="s">
        <v>104</v>
      </c>
      <c r="H828" s="28" t="s">
        <v>102</v>
      </c>
      <c r="I828" s="28" t="s">
        <v>99</v>
      </c>
      <c r="J828" s="28" t="s">
        <v>105</v>
      </c>
      <c r="K828" s="28" t="s">
        <v>106</v>
      </c>
      <c r="L828" s="71" t="s">
        <v>103</v>
      </c>
    </row>
    <row r="829" spans="1:12">
      <c r="A829" s="213"/>
      <c r="B829" s="3" t="s">
        <v>84</v>
      </c>
      <c r="C829" s="8">
        <v>481251</v>
      </c>
      <c r="D829" s="13">
        <f t="shared" ref="D829:D831" si="167">C829+E829</f>
        <v>486788</v>
      </c>
      <c r="E829" s="13">
        <v>5537</v>
      </c>
      <c r="F829" s="146">
        <v>440.17</v>
      </c>
      <c r="G829" s="14">
        <f>F829/E829*100</f>
        <v>7.9496117030883147</v>
      </c>
      <c r="H829" s="14">
        <v>6.4</v>
      </c>
      <c r="I829" s="8"/>
      <c r="J829" s="8"/>
      <c r="K829" s="8">
        <f t="shared" ref="K829:K841" si="168">I829+J829</f>
        <v>0</v>
      </c>
      <c r="L829" s="102"/>
    </row>
    <row r="830" spans="1:12">
      <c r="A830" s="213"/>
      <c r="B830" s="3" t="s">
        <v>85</v>
      </c>
      <c r="C830" s="8">
        <f t="shared" ref="C830:C840" si="169">D829</f>
        <v>486788</v>
      </c>
      <c r="D830" s="13">
        <f t="shared" si="167"/>
        <v>491880</v>
      </c>
      <c r="E830" s="13">
        <v>5092</v>
      </c>
      <c r="F830" s="146">
        <v>392.04</v>
      </c>
      <c r="G830" s="14">
        <f t="shared" ref="G830:G840" si="170">F830/E830*100</f>
        <v>7.6991358994501189</v>
      </c>
      <c r="H830" s="14">
        <v>6.4</v>
      </c>
      <c r="I830" s="8">
        <v>5752</v>
      </c>
      <c r="J830" s="8"/>
      <c r="K830" s="8">
        <f t="shared" si="168"/>
        <v>5752</v>
      </c>
      <c r="L830" s="102"/>
    </row>
    <row r="831" spans="1:12">
      <c r="A831" s="213"/>
      <c r="B831" s="3" t="s">
        <v>86</v>
      </c>
      <c r="C831" s="8">
        <f t="shared" si="169"/>
        <v>491880</v>
      </c>
      <c r="D831" s="13">
        <f t="shared" si="167"/>
        <v>497882</v>
      </c>
      <c r="E831" s="13">
        <v>6002</v>
      </c>
      <c r="F831" s="146">
        <v>441</v>
      </c>
      <c r="G831" s="14">
        <f t="shared" si="170"/>
        <v>7.3475508163945351</v>
      </c>
      <c r="H831" s="14">
        <v>6.4</v>
      </c>
      <c r="I831" s="8"/>
      <c r="J831" s="8">
        <v>4335</v>
      </c>
      <c r="K831" s="8">
        <f t="shared" si="168"/>
        <v>4335</v>
      </c>
      <c r="L831" s="102"/>
    </row>
    <row r="832" spans="1:12">
      <c r="A832" s="213"/>
      <c r="B832" s="3" t="s">
        <v>87</v>
      </c>
      <c r="C832" s="8">
        <f t="shared" si="169"/>
        <v>497882</v>
      </c>
      <c r="D832" s="13">
        <f t="shared" ref="D832:D840" si="171">C832+E832</f>
        <v>504110</v>
      </c>
      <c r="E832" s="13">
        <v>6228</v>
      </c>
      <c r="F832" s="146">
        <v>460</v>
      </c>
      <c r="G832" s="14">
        <f t="shared" si="170"/>
        <v>7.3859987154784843</v>
      </c>
      <c r="H832" s="14">
        <v>6.4</v>
      </c>
      <c r="I832" s="8"/>
      <c r="J832" s="8"/>
      <c r="K832" s="8">
        <f t="shared" si="168"/>
        <v>0</v>
      </c>
      <c r="L832" s="102"/>
    </row>
    <row r="833" spans="1:13">
      <c r="A833" s="213"/>
      <c r="B833" s="3" t="s">
        <v>88</v>
      </c>
      <c r="C833" s="8">
        <f t="shared" si="169"/>
        <v>504110</v>
      </c>
      <c r="D833" s="13">
        <f t="shared" si="171"/>
        <v>508432</v>
      </c>
      <c r="E833" s="13">
        <v>4322</v>
      </c>
      <c r="F833" s="146">
        <v>327</v>
      </c>
      <c r="G833" s="14">
        <f t="shared" si="170"/>
        <v>7.565941693660343</v>
      </c>
      <c r="H833" s="14">
        <v>6.4</v>
      </c>
      <c r="I833" s="205">
        <v>6965</v>
      </c>
      <c r="J833" s="30">
        <v>6371</v>
      </c>
      <c r="K833" s="30">
        <f t="shared" si="168"/>
        <v>13336</v>
      </c>
      <c r="L833" s="103"/>
      <c r="M833" s="1" t="s">
        <v>191</v>
      </c>
    </row>
    <row r="834" spans="1:13">
      <c r="A834" s="213"/>
      <c r="B834" s="3" t="s">
        <v>89</v>
      </c>
      <c r="C834" s="8">
        <f t="shared" si="169"/>
        <v>508432</v>
      </c>
      <c r="D834" s="13">
        <f t="shared" si="171"/>
        <v>514686</v>
      </c>
      <c r="E834" s="13">
        <v>6254</v>
      </c>
      <c r="F834" s="146">
        <v>467</v>
      </c>
      <c r="G834" s="14">
        <f t="shared" si="170"/>
        <v>7.4672209785737129</v>
      </c>
      <c r="H834" s="14">
        <v>6.4</v>
      </c>
      <c r="I834" s="30">
        <v>3755</v>
      </c>
      <c r="J834" s="30"/>
      <c r="K834" s="30">
        <f t="shared" si="168"/>
        <v>3755</v>
      </c>
      <c r="L834" s="103"/>
    </row>
    <row r="835" spans="1:13">
      <c r="A835" s="213"/>
      <c r="B835" s="3" t="s">
        <v>90</v>
      </c>
      <c r="C835" s="8">
        <f t="shared" si="169"/>
        <v>514686</v>
      </c>
      <c r="D835" s="13">
        <f t="shared" si="171"/>
        <v>517150</v>
      </c>
      <c r="E835" s="13">
        <v>2464</v>
      </c>
      <c r="F835" s="146">
        <v>176</v>
      </c>
      <c r="G835" s="14">
        <f t="shared" si="170"/>
        <v>7.1428571428571423</v>
      </c>
      <c r="H835" s="14">
        <v>6.4</v>
      </c>
      <c r="I835" s="205">
        <v>87232</v>
      </c>
      <c r="J835" s="30">
        <v>5905</v>
      </c>
      <c r="K835" s="30">
        <f t="shared" si="168"/>
        <v>93137</v>
      </c>
      <c r="L835" s="103"/>
      <c r="M835" s="1" t="s">
        <v>196</v>
      </c>
    </row>
    <row r="836" spans="1:13">
      <c r="A836" s="213"/>
      <c r="B836" s="3" t="s">
        <v>91</v>
      </c>
      <c r="C836" s="8">
        <f t="shared" si="169"/>
        <v>517150</v>
      </c>
      <c r="D836" s="13">
        <f t="shared" si="171"/>
        <v>522435</v>
      </c>
      <c r="E836" s="13">
        <v>5285</v>
      </c>
      <c r="F836" s="146">
        <v>393</v>
      </c>
      <c r="G836" s="14">
        <f t="shared" si="170"/>
        <v>7.4361400189214759</v>
      </c>
      <c r="H836" s="14">
        <v>6.4</v>
      </c>
      <c r="I836" s="30"/>
      <c r="J836" s="30">
        <v>10483</v>
      </c>
      <c r="K836" s="30">
        <f t="shared" si="168"/>
        <v>10483</v>
      </c>
      <c r="L836" s="103"/>
    </row>
    <row r="837" spans="1:13">
      <c r="A837" s="213"/>
      <c r="B837" s="3" t="s">
        <v>92</v>
      </c>
      <c r="C837" s="8">
        <f t="shared" si="169"/>
        <v>522435</v>
      </c>
      <c r="D837" s="13">
        <f t="shared" si="171"/>
        <v>528386</v>
      </c>
      <c r="E837" s="13">
        <v>5951</v>
      </c>
      <c r="F837" s="146">
        <v>441</v>
      </c>
      <c r="G837" s="14">
        <f t="shared" si="170"/>
        <v>7.4105192404637883</v>
      </c>
      <c r="H837" s="14">
        <v>6.4</v>
      </c>
      <c r="I837" s="30"/>
      <c r="J837" s="30"/>
      <c r="K837" s="30">
        <f t="shared" si="168"/>
        <v>0</v>
      </c>
      <c r="L837" s="103"/>
    </row>
    <row r="838" spans="1:13">
      <c r="A838" s="213"/>
      <c r="B838" s="3" t="s">
        <v>93</v>
      </c>
      <c r="C838" s="8">
        <f t="shared" si="169"/>
        <v>528386</v>
      </c>
      <c r="D838" s="13">
        <f t="shared" si="171"/>
        <v>534364</v>
      </c>
      <c r="E838" s="13">
        <v>5978</v>
      </c>
      <c r="F838" s="146">
        <v>454</v>
      </c>
      <c r="G838" s="14">
        <f t="shared" si="170"/>
        <v>7.5945132151221149</v>
      </c>
      <c r="H838" s="14">
        <v>6.4</v>
      </c>
      <c r="I838" s="30"/>
      <c r="J838" s="30"/>
      <c r="K838" s="30">
        <f t="shared" si="168"/>
        <v>0</v>
      </c>
      <c r="L838" s="103"/>
    </row>
    <row r="839" spans="1:13">
      <c r="A839" s="213"/>
      <c r="B839" s="3" t="s">
        <v>94</v>
      </c>
      <c r="C839" s="8">
        <f t="shared" si="169"/>
        <v>534364</v>
      </c>
      <c r="D839" s="13">
        <f t="shared" si="171"/>
        <v>540291</v>
      </c>
      <c r="E839" s="13">
        <v>5927</v>
      </c>
      <c r="F839" s="146">
        <v>448</v>
      </c>
      <c r="G839" s="14">
        <f t="shared" si="170"/>
        <v>7.5586299983128065</v>
      </c>
      <c r="H839" s="14">
        <v>6.4</v>
      </c>
      <c r="I839" s="8"/>
      <c r="J839" s="8"/>
      <c r="K839" s="8">
        <f t="shared" si="168"/>
        <v>0</v>
      </c>
      <c r="L839" s="102"/>
    </row>
    <row r="840" spans="1:13">
      <c r="A840" s="213"/>
      <c r="B840" s="3" t="s">
        <v>95</v>
      </c>
      <c r="C840" s="8">
        <f t="shared" si="169"/>
        <v>540291</v>
      </c>
      <c r="D840" s="13">
        <f t="shared" si="171"/>
        <v>546050</v>
      </c>
      <c r="E840" s="13">
        <v>5759</v>
      </c>
      <c r="F840" s="146">
        <v>460</v>
      </c>
      <c r="G840" s="14">
        <f t="shared" si="170"/>
        <v>7.987497829484286</v>
      </c>
      <c r="H840" s="14">
        <v>6.4</v>
      </c>
      <c r="I840" s="8">
        <v>5172</v>
      </c>
      <c r="J840" s="8"/>
      <c r="K840" s="8">
        <f t="shared" si="168"/>
        <v>5172</v>
      </c>
      <c r="L840" s="102"/>
    </row>
    <row r="841" spans="1:13" ht="15.75" thickBot="1">
      <c r="A841" s="214"/>
      <c r="B841" s="104" t="s">
        <v>96</v>
      </c>
      <c r="C841" s="105"/>
      <c r="D841" s="106"/>
      <c r="E841" s="106">
        <f>SUM(E829:E840)</f>
        <v>64799</v>
      </c>
      <c r="F841" s="106">
        <f>SUM(F829:F840)</f>
        <v>4899.21</v>
      </c>
      <c r="G841" s="107">
        <f>F841/E841*100</f>
        <v>7.5606259355854259</v>
      </c>
      <c r="H841" s="108">
        <v>6.4</v>
      </c>
      <c r="I841" s="105">
        <f>SUM(I829:I840)</f>
        <v>108876</v>
      </c>
      <c r="J841" s="105">
        <f>SUM(J829:J840)</f>
        <v>27094</v>
      </c>
      <c r="K841" s="105">
        <f t="shared" si="168"/>
        <v>135970</v>
      </c>
      <c r="L841" s="109">
        <f>SUM(L829:L840)</f>
        <v>0</v>
      </c>
    </row>
    <row r="843" spans="1:13" ht="15.75" thickBot="1"/>
    <row r="844" spans="1:13" ht="18.75">
      <c r="A844" s="210" t="s">
        <v>56</v>
      </c>
      <c r="B844" s="65" t="s">
        <v>0</v>
      </c>
      <c r="C844" s="101"/>
      <c r="D844" s="67"/>
      <c r="E844" s="67"/>
      <c r="F844" s="67"/>
      <c r="G844" s="67"/>
      <c r="H844" s="67"/>
      <c r="I844" s="67"/>
      <c r="J844" s="67"/>
      <c r="K844" s="67"/>
      <c r="L844" s="68"/>
    </row>
    <row r="845" spans="1:13">
      <c r="A845" s="213"/>
      <c r="B845" s="20" t="s">
        <v>79</v>
      </c>
      <c r="C845" s="29" t="s">
        <v>57</v>
      </c>
      <c r="D845" s="22"/>
      <c r="E845" s="22"/>
      <c r="F845" s="22"/>
      <c r="G845" s="22"/>
      <c r="H845" s="22"/>
      <c r="I845" s="22"/>
      <c r="J845" s="22"/>
      <c r="K845" s="22"/>
      <c r="L845" s="69"/>
    </row>
    <row r="846" spans="1:13">
      <c r="A846" s="213"/>
      <c r="B846" s="20" t="s">
        <v>80</v>
      </c>
      <c r="C846" s="29" t="s">
        <v>113</v>
      </c>
      <c r="D846" s="22"/>
      <c r="E846" s="22"/>
      <c r="F846" s="22"/>
      <c r="G846" s="22"/>
      <c r="H846" s="22"/>
      <c r="I846" s="22"/>
      <c r="J846" s="22"/>
      <c r="K846" s="22"/>
      <c r="L846" s="69"/>
    </row>
    <row r="847" spans="1:13">
      <c r="A847" s="213"/>
      <c r="B847" s="20" t="s">
        <v>1</v>
      </c>
      <c r="C847" s="26">
        <v>9404</v>
      </c>
      <c r="D847" s="22"/>
      <c r="E847" s="22"/>
      <c r="F847" s="22"/>
      <c r="G847" s="22"/>
      <c r="H847" s="22"/>
      <c r="I847" s="22"/>
      <c r="J847" s="22"/>
      <c r="K847" s="22"/>
      <c r="L847" s="69"/>
    </row>
    <row r="848" spans="1:13">
      <c r="A848" s="213"/>
      <c r="B848" s="20" t="s">
        <v>81</v>
      </c>
      <c r="C848" s="29" t="s">
        <v>120</v>
      </c>
      <c r="D848" s="22"/>
      <c r="E848" s="22"/>
      <c r="F848" s="22"/>
      <c r="G848" s="22"/>
      <c r="H848" s="22"/>
      <c r="I848" s="22"/>
      <c r="J848" s="22"/>
      <c r="K848" s="22"/>
      <c r="L848" s="69"/>
    </row>
    <row r="849" spans="1:12">
      <c r="A849" s="213"/>
      <c r="B849" s="20" t="s">
        <v>82</v>
      </c>
      <c r="C849" s="26">
        <v>1984</v>
      </c>
      <c r="D849" s="22"/>
      <c r="E849" s="22"/>
      <c r="F849" s="22"/>
      <c r="G849" s="22"/>
      <c r="H849" s="22"/>
      <c r="I849" s="22"/>
      <c r="J849" s="22"/>
      <c r="K849" s="22"/>
      <c r="L849" s="69"/>
    </row>
    <row r="850" spans="1:12">
      <c r="A850" s="213"/>
      <c r="B850" s="18"/>
      <c r="C850" s="24"/>
      <c r="D850" s="24"/>
      <c r="E850" s="24"/>
      <c r="F850" s="24"/>
      <c r="G850" s="24"/>
      <c r="H850" s="24"/>
      <c r="I850" s="24"/>
      <c r="J850" s="24"/>
      <c r="K850" s="24"/>
      <c r="L850" s="70"/>
    </row>
    <row r="851" spans="1:12" ht="75">
      <c r="A851" s="213"/>
      <c r="B851" s="47"/>
      <c r="C851" s="48" t="s">
        <v>97</v>
      </c>
      <c r="D851" s="48" t="s">
        <v>98</v>
      </c>
      <c r="E851" s="48" t="s">
        <v>131</v>
      </c>
      <c r="F851" s="48" t="s">
        <v>101</v>
      </c>
      <c r="G851" s="48" t="s">
        <v>134</v>
      </c>
      <c r="H851" s="48" t="s">
        <v>102</v>
      </c>
      <c r="I851" s="48" t="s">
        <v>99</v>
      </c>
      <c r="J851" s="48" t="s">
        <v>105</v>
      </c>
      <c r="K851" s="48" t="s">
        <v>106</v>
      </c>
      <c r="L851" s="111" t="s">
        <v>103</v>
      </c>
    </row>
    <row r="852" spans="1:12">
      <c r="A852" s="213"/>
      <c r="B852" s="52" t="s">
        <v>84</v>
      </c>
      <c r="C852" s="30">
        <v>91</v>
      </c>
      <c r="D852" s="13">
        <f t="shared" ref="D852:D854" si="172">C852+E852</f>
        <v>94</v>
      </c>
      <c r="E852" s="53">
        <v>3</v>
      </c>
      <c r="F852" s="153">
        <v>15.05</v>
      </c>
      <c r="G852" s="54">
        <f>F852/E852</f>
        <v>5.0166666666666666</v>
      </c>
      <c r="H852" s="61" t="s">
        <v>44</v>
      </c>
      <c r="I852" s="30"/>
      <c r="J852" s="30"/>
      <c r="K852" s="30">
        <f t="shared" ref="K852:K864" si="173">I852+J852</f>
        <v>0</v>
      </c>
      <c r="L852" s="103"/>
    </row>
    <row r="853" spans="1:12">
      <c r="A853" s="213"/>
      <c r="B853" s="52" t="s">
        <v>85</v>
      </c>
      <c r="C853" s="30">
        <f t="shared" ref="C853:C863" si="174">D852</f>
        <v>94</v>
      </c>
      <c r="D853" s="13">
        <f t="shared" si="172"/>
        <v>97</v>
      </c>
      <c r="E853" s="53">
        <v>3</v>
      </c>
      <c r="F853" s="153">
        <v>15</v>
      </c>
      <c r="G853" s="54">
        <f t="shared" ref="G853:G864" si="175">F853/E853</f>
        <v>5</v>
      </c>
      <c r="H853" s="61" t="s">
        <v>44</v>
      </c>
      <c r="I853" s="30"/>
      <c r="J853" s="30"/>
      <c r="K853" s="30">
        <f t="shared" si="173"/>
        <v>0</v>
      </c>
      <c r="L853" s="103"/>
    </row>
    <row r="854" spans="1:12">
      <c r="A854" s="213"/>
      <c r="B854" s="52" t="s">
        <v>86</v>
      </c>
      <c r="C854" s="30">
        <f t="shared" si="174"/>
        <v>97</v>
      </c>
      <c r="D854" s="13">
        <f t="shared" si="172"/>
        <v>101</v>
      </c>
      <c r="E854" s="53">
        <v>4</v>
      </c>
      <c r="F854" s="153">
        <v>20</v>
      </c>
      <c r="G854" s="54">
        <f t="shared" si="175"/>
        <v>5</v>
      </c>
      <c r="H854" s="61" t="s">
        <v>44</v>
      </c>
      <c r="I854" s="30"/>
      <c r="J854" s="30"/>
      <c r="K854" s="30">
        <f t="shared" si="173"/>
        <v>0</v>
      </c>
      <c r="L854" s="103"/>
    </row>
    <row r="855" spans="1:12">
      <c r="A855" s="213"/>
      <c r="B855" s="52" t="s">
        <v>87</v>
      </c>
      <c r="C855" s="30">
        <f t="shared" si="174"/>
        <v>101</v>
      </c>
      <c r="D855" s="53">
        <f t="shared" ref="D855:D863" si="176">C855+E855</f>
        <v>103</v>
      </c>
      <c r="E855" s="53">
        <v>2</v>
      </c>
      <c r="F855" s="153">
        <v>10.01</v>
      </c>
      <c r="G855" s="54">
        <f t="shared" si="175"/>
        <v>5.0049999999999999</v>
      </c>
      <c r="H855" s="61" t="s">
        <v>44</v>
      </c>
      <c r="I855" s="30"/>
      <c r="J855" s="30"/>
      <c r="K855" s="30">
        <f t="shared" si="173"/>
        <v>0</v>
      </c>
      <c r="L855" s="103"/>
    </row>
    <row r="856" spans="1:12">
      <c r="A856" s="213"/>
      <c r="B856" s="52" t="s">
        <v>88</v>
      </c>
      <c r="C856" s="30">
        <f t="shared" si="174"/>
        <v>103</v>
      </c>
      <c r="D856" s="53">
        <f t="shared" si="176"/>
        <v>107</v>
      </c>
      <c r="E856" s="53">
        <v>4</v>
      </c>
      <c r="F856" s="153">
        <v>20</v>
      </c>
      <c r="G856" s="54">
        <f t="shared" si="175"/>
        <v>5</v>
      </c>
      <c r="H856" s="61" t="s">
        <v>44</v>
      </c>
      <c r="I856" s="30"/>
      <c r="J856" s="30"/>
      <c r="K856" s="30">
        <f t="shared" si="173"/>
        <v>0</v>
      </c>
      <c r="L856" s="103"/>
    </row>
    <row r="857" spans="1:12">
      <c r="A857" s="213"/>
      <c r="B857" s="3" t="s">
        <v>89</v>
      </c>
      <c r="C857" s="30">
        <f t="shared" si="174"/>
        <v>107</v>
      </c>
      <c r="D857" s="13">
        <f t="shared" si="176"/>
        <v>109</v>
      </c>
      <c r="E857" s="53">
        <v>2</v>
      </c>
      <c r="F857" s="146">
        <v>10</v>
      </c>
      <c r="G857" s="14">
        <f t="shared" si="175"/>
        <v>5</v>
      </c>
      <c r="H857" s="61" t="s">
        <v>44</v>
      </c>
      <c r="I857" s="30"/>
      <c r="J857" s="30"/>
      <c r="K857" s="30">
        <f t="shared" si="173"/>
        <v>0</v>
      </c>
      <c r="L857" s="103"/>
    </row>
    <row r="858" spans="1:12">
      <c r="A858" s="213"/>
      <c r="B858" s="3" t="s">
        <v>90</v>
      </c>
      <c r="C858" s="30">
        <f t="shared" si="174"/>
        <v>109</v>
      </c>
      <c r="D858" s="13">
        <f t="shared" si="176"/>
        <v>112</v>
      </c>
      <c r="E858" s="53">
        <v>3</v>
      </c>
      <c r="F858" s="146">
        <v>15</v>
      </c>
      <c r="G858" s="14">
        <f t="shared" si="175"/>
        <v>5</v>
      </c>
      <c r="H858" s="61" t="s">
        <v>44</v>
      </c>
      <c r="I858" s="30"/>
      <c r="J858" s="30"/>
      <c r="K858" s="30">
        <f t="shared" si="173"/>
        <v>0</v>
      </c>
      <c r="L858" s="103"/>
    </row>
    <row r="859" spans="1:12">
      <c r="A859" s="213"/>
      <c r="B859" s="3" t="s">
        <v>91</v>
      </c>
      <c r="C859" s="30">
        <f t="shared" si="174"/>
        <v>112</v>
      </c>
      <c r="D859" s="13">
        <f t="shared" si="176"/>
        <v>114</v>
      </c>
      <c r="E859" s="53">
        <v>2</v>
      </c>
      <c r="F859" s="146">
        <v>10.1</v>
      </c>
      <c r="G859" s="14">
        <f t="shared" si="175"/>
        <v>5.05</v>
      </c>
      <c r="H859" s="61" t="s">
        <v>44</v>
      </c>
      <c r="I859" s="30"/>
      <c r="J859" s="30"/>
      <c r="K859" s="30">
        <f t="shared" si="173"/>
        <v>0</v>
      </c>
      <c r="L859" s="103"/>
    </row>
    <row r="860" spans="1:12">
      <c r="A860" s="213"/>
      <c r="B860" s="3" t="s">
        <v>92</v>
      </c>
      <c r="C860" s="30">
        <f t="shared" si="174"/>
        <v>114</v>
      </c>
      <c r="D860" s="13">
        <f t="shared" si="176"/>
        <v>118</v>
      </c>
      <c r="E860" s="53">
        <v>4</v>
      </c>
      <c r="F860" s="146">
        <v>20</v>
      </c>
      <c r="G860" s="14">
        <f t="shared" si="175"/>
        <v>5</v>
      </c>
      <c r="H860" s="61" t="s">
        <v>44</v>
      </c>
      <c r="I860" s="30"/>
      <c r="J860" s="30"/>
      <c r="K860" s="30">
        <f t="shared" si="173"/>
        <v>0</v>
      </c>
      <c r="L860" s="103"/>
    </row>
    <row r="861" spans="1:12">
      <c r="A861" s="213"/>
      <c r="B861" s="3" t="s">
        <v>93</v>
      </c>
      <c r="C861" s="30">
        <f t="shared" si="174"/>
        <v>118</v>
      </c>
      <c r="D861" s="13">
        <f t="shared" si="176"/>
        <v>120</v>
      </c>
      <c r="E861" s="53">
        <v>2</v>
      </c>
      <c r="F861" s="146">
        <v>10</v>
      </c>
      <c r="G861" s="14">
        <f t="shared" si="175"/>
        <v>5</v>
      </c>
      <c r="H861" s="61" t="s">
        <v>44</v>
      </c>
      <c r="I861" s="30"/>
      <c r="J861" s="30"/>
      <c r="K861" s="30">
        <f t="shared" si="173"/>
        <v>0</v>
      </c>
      <c r="L861" s="103"/>
    </row>
    <row r="862" spans="1:12">
      <c r="A862" s="213"/>
      <c r="B862" s="3" t="s">
        <v>94</v>
      </c>
      <c r="C862" s="30">
        <f t="shared" si="174"/>
        <v>120</v>
      </c>
      <c r="D862" s="13">
        <f t="shared" si="176"/>
        <v>120</v>
      </c>
      <c r="E862" s="53">
        <v>0</v>
      </c>
      <c r="F862" s="146">
        <v>0</v>
      </c>
      <c r="G862" s="14" t="e">
        <f t="shared" si="175"/>
        <v>#DIV/0!</v>
      </c>
      <c r="H862" s="61" t="s">
        <v>44</v>
      </c>
      <c r="I862" s="8"/>
      <c r="J862" s="8"/>
      <c r="K862" s="8">
        <f t="shared" si="173"/>
        <v>0</v>
      </c>
      <c r="L862" s="102"/>
    </row>
    <row r="863" spans="1:12">
      <c r="A863" s="213"/>
      <c r="B863" s="3" t="s">
        <v>95</v>
      </c>
      <c r="C863" s="30">
        <f t="shared" si="174"/>
        <v>120</v>
      </c>
      <c r="D863" s="13">
        <f t="shared" si="176"/>
        <v>124</v>
      </c>
      <c r="E863" s="53">
        <v>4</v>
      </c>
      <c r="F863" s="146">
        <v>20</v>
      </c>
      <c r="G863" s="14">
        <f t="shared" si="175"/>
        <v>5</v>
      </c>
      <c r="H863" s="61" t="s">
        <v>44</v>
      </c>
      <c r="I863" s="8"/>
      <c r="J863" s="8"/>
      <c r="K863" s="8">
        <f t="shared" si="173"/>
        <v>0</v>
      </c>
      <c r="L863" s="102"/>
    </row>
    <row r="864" spans="1:12" ht="15.75" thickBot="1">
      <c r="A864" s="214"/>
      <c r="B864" s="104" t="s">
        <v>96</v>
      </c>
      <c r="C864" s="105"/>
      <c r="D864" s="106"/>
      <c r="E864" s="106">
        <f>SUM(E852:E863)</f>
        <v>33</v>
      </c>
      <c r="F864" s="106">
        <f>SUM(F852:F863)</f>
        <v>165.16</v>
      </c>
      <c r="G864" s="107">
        <f t="shared" si="175"/>
        <v>5.0048484848484849</v>
      </c>
      <c r="H864" s="112" t="s">
        <v>44</v>
      </c>
      <c r="I864" s="105">
        <f>SUM(I852:I863)</f>
        <v>0</v>
      </c>
      <c r="J864" s="105">
        <f>SUM(J852:J863)</f>
        <v>0</v>
      </c>
      <c r="K864" s="105">
        <f t="shared" si="173"/>
        <v>0</v>
      </c>
      <c r="L864" s="109">
        <f>SUM(L852:L863)</f>
        <v>0</v>
      </c>
    </row>
    <row r="865" spans="1:12" ht="15.75" thickBot="1"/>
    <row r="866" spans="1:12" ht="18.75">
      <c r="A866" s="210" t="s">
        <v>59</v>
      </c>
      <c r="B866" s="65" t="s">
        <v>0</v>
      </c>
      <c r="C866" s="101" t="s">
        <v>59</v>
      </c>
      <c r="D866" s="67"/>
      <c r="E866" s="67"/>
      <c r="F866" s="67"/>
      <c r="G866" s="67"/>
      <c r="H866" s="67"/>
      <c r="I866" s="67"/>
      <c r="J866" s="67"/>
      <c r="K866" s="67"/>
      <c r="L866" s="68"/>
    </row>
    <row r="867" spans="1:12">
      <c r="A867" s="213"/>
      <c r="B867" s="20" t="s">
        <v>79</v>
      </c>
      <c r="C867" s="29" t="s">
        <v>121</v>
      </c>
      <c r="D867" s="22"/>
      <c r="E867" s="22"/>
      <c r="F867" s="22"/>
      <c r="G867" s="22"/>
      <c r="H867" s="22"/>
      <c r="I867" s="22"/>
      <c r="J867" s="22"/>
      <c r="K867" s="22"/>
      <c r="L867" s="69"/>
    </row>
    <row r="868" spans="1:12">
      <c r="A868" s="213"/>
      <c r="B868" s="20" t="s">
        <v>80</v>
      </c>
      <c r="C868" s="29" t="s">
        <v>113</v>
      </c>
      <c r="D868" s="22"/>
      <c r="E868" s="22"/>
      <c r="F868" s="22"/>
      <c r="G868" s="22"/>
      <c r="H868" s="22"/>
      <c r="I868" s="22"/>
      <c r="J868" s="22"/>
      <c r="K868" s="22"/>
      <c r="L868" s="69"/>
    </row>
    <row r="869" spans="1:12">
      <c r="A869" s="213"/>
      <c r="B869" s="20" t="s">
        <v>1</v>
      </c>
      <c r="C869" s="26">
        <v>9404</v>
      </c>
      <c r="D869" s="22"/>
      <c r="E869" s="22"/>
      <c r="F869" s="22"/>
      <c r="G869" s="22"/>
      <c r="H869" s="22"/>
      <c r="I869" s="22"/>
      <c r="J869" s="22"/>
      <c r="K869" s="22"/>
      <c r="L869" s="69"/>
    </row>
    <row r="870" spans="1:12">
      <c r="A870" s="213"/>
      <c r="B870" s="20" t="s">
        <v>81</v>
      </c>
      <c r="C870" s="29" t="s">
        <v>60</v>
      </c>
      <c r="D870" s="22"/>
      <c r="E870" s="22"/>
      <c r="F870" s="22"/>
      <c r="G870" s="22"/>
      <c r="H870" s="22"/>
      <c r="I870" s="22"/>
      <c r="J870" s="22"/>
      <c r="K870" s="22"/>
      <c r="L870" s="69"/>
    </row>
    <row r="871" spans="1:12">
      <c r="A871" s="213"/>
      <c r="B871" s="20" t="s">
        <v>82</v>
      </c>
      <c r="C871" s="26">
        <v>2009</v>
      </c>
      <c r="D871" s="22"/>
      <c r="E871" s="22"/>
      <c r="F871" s="22"/>
      <c r="G871" s="22"/>
      <c r="H871" s="22"/>
      <c r="I871" s="22"/>
      <c r="J871" s="22"/>
      <c r="K871" s="22"/>
      <c r="L871" s="69"/>
    </row>
    <row r="872" spans="1:12">
      <c r="A872" s="213"/>
      <c r="B872" s="18"/>
      <c r="C872" s="24"/>
      <c r="D872" s="24"/>
      <c r="E872" s="24"/>
      <c r="F872" s="24"/>
      <c r="G872" s="24"/>
      <c r="H872" s="24"/>
      <c r="I872" s="24"/>
      <c r="J872" s="24"/>
      <c r="K872" s="24"/>
      <c r="L872" s="70"/>
    </row>
    <row r="873" spans="1:12" ht="75">
      <c r="A873" s="213"/>
      <c r="B873" s="27"/>
      <c r="C873" s="28" t="s">
        <v>97</v>
      </c>
      <c r="D873" s="28" t="s">
        <v>98</v>
      </c>
      <c r="E873" s="28" t="s">
        <v>100</v>
      </c>
      <c r="F873" s="28" t="s">
        <v>101</v>
      </c>
      <c r="G873" s="28" t="s">
        <v>104</v>
      </c>
      <c r="H873" s="28" t="s">
        <v>102</v>
      </c>
      <c r="I873" s="28" t="s">
        <v>99</v>
      </c>
      <c r="J873" s="28" t="s">
        <v>105</v>
      </c>
      <c r="K873" s="28" t="s">
        <v>106</v>
      </c>
      <c r="L873" s="71" t="s">
        <v>103</v>
      </c>
    </row>
    <row r="874" spans="1:12">
      <c r="A874" s="213"/>
      <c r="B874" s="3" t="s">
        <v>84</v>
      </c>
      <c r="C874" s="8">
        <v>254418</v>
      </c>
      <c r="D874" s="13">
        <f t="shared" ref="D874:D876" si="177">C874+E874</f>
        <v>254640</v>
      </c>
      <c r="E874" s="13">
        <v>222</v>
      </c>
      <c r="F874" s="146">
        <v>16</v>
      </c>
      <c r="G874" s="14">
        <f>F874/E874*100</f>
        <v>7.2072072072072073</v>
      </c>
      <c r="H874" s="14">
        <v>6.4</v>
      </c>
      <c r="I874" s="8"/>
      <c r="J874" s="8"/>
      <c r="K874" s="8">
        <f t="shared" ref="K874:K886" si="178">I874+J874</f>
        <v>0</v>
      </c>
      <c r="L874" s="102"/>
    </row>
    <row r="875" spans="1:12">
      <c r="A875" s="213"/>
      <c r="B875" s="3" t="s">
        <v>85</v>
      </c>
      <c r="C875" s="8">
        <f t="shared" ref="C875:C885" si="179">D874</f>
        <v>254640</v>
      </c>
      <c r="D875" s="13">
        <f t="shared" si="177"/>
        <v>254940</v>
      </c>
      <c r="E875" s="13">
        <v>300</v>
      </c>
      <c r="F875" s="146">
        <v>24</v>
      </c>
      <c r="G875" s="14">
        <f t="shared" ref="G875:G885" si="180">F875/E875*100</f>
        <v>8</v>
      </c>
      <c r="H875" s="14">
        <v>6.4</v>
      </c>
      <c r="I875" s="8"/>
      <c r="J875" s="8"/>
      <c r="K875" s="8">
        <f t="shared" si="178"/>
        <v>0</v>
      </c>
      <c r="L875" s="102"/>
    </row>
    <row r="876" spans="1:12">
      <c r="A876" s="213"/>
      <c r="B876" s="3" t="s">
        <v>86</v>
      </c>
      <c r="C876" s="8">
        <f t="shared" si="179"/>
        <v>254940</v>
      </c>
      <c r="D876" s="13">
        <f t="shared" si="177"/>
        <v>255412</v>
      </c>
      <c r="E876" s="13">
        <v>472</v>
      </c>
      <c r="F876" s="146">
        <v>38</v>
      </c>
      <c r="G876" s="14">
        <f t="shared" si="180"/>
        <v>8.0508474576271176</v>
      </c>
      <c r="H876" s="14">
        <v>6.4</v>
      </c>
      <c r="I876" s="8"/>
      <c r="J876" s="8"/>
      <c r="K876" s="8">
        <f t="shared" si="178"/>
        <v>0</v>
      </c>
      <c r="L876" s="102"/>
    </row>
    <row r="877" spans="1:12">
      <c r="A877" s="213"/>
      <c r="B877" s="3" t="s">
        <v>87</v>
      </c>
      <c r="C877" s="8">
        <f t="shared" si="179"/>
        <v>255412</v>
      </c>
      <c r="D877" s="13">
        <f t="shared" ref="D877:D885" si="181">C877+E877</f>
        <v>255843</v>
      </c>
      <c r="E877" s="13">
        <v>431</v>
      </c>
      <c r="F877" s="146">
        <v>34</v>
      </c>
      <c r="G877" s="14">
        <f t="shared" si="180"/>
        <v>7.8886310904872383</v>
      </c>
      <c r="H877" s="14">
        <v>6.4</v>
      </c>
      <c r="I877" s="8"/>
      <c r="J877" s="8"/>
      <c r="K877" s="8">
        <f t="shared" si="178"/>
        <v>0</v>
      </c>
      <c r="L877" s="102"/>
    </row>
    <row r="878" spans="1:12">
      <c r="A878" s="213"/>
      <c r="B878" s="3" t="s">
        <v>88</v>
      </c>
      <c r="C878" s="8">
        <f t="shared" si="179"/>
        <v>255843</v>
      </c>
      <c r="D878" s="13">
        <f t="shared" si="181"/>
        <v>256148</v>
      </c>
      <c r="E878" s="13">
        <v>305</v>
      </c>
      <c r="F878" s="146">
        <v>25</v>
      </c>
      <c r="G878" s="14">
        <f t="shared" si="180"/>
        <v>8.1967213114754092</v>
      </c>
      <c r="H878" s="14">
        <v>6.4</v>
      </c>
      <c r="I878" s="30"/>
      <c r="J878" s="30"/>
      <c r="K878" s="30">
        <f t="shared" si="178"/>
        <v>0</v>
      </c>
      <c r="L878" s="103"/>
    </row>
    <row r="879" spans="1:12">
      <c r="A879" s="213"/>
      <c r="B879" s="3" t="s">
        <v>89</v>
      </c>
      <c r="C879" s="8">
        <f t="shared" si="179"/>
        <v>256148</v>
      </c>
      <c r="D879" s="13">
        <f t="shared" si="181"/>
        <v>256836</v>
      </c>
      <c r="E879" s="13">
        <v>688</v>
      </c>
      <c r="F879" s="146">
        <v>51</v>
      </c>
      <c r="G879" s="14">
        <f t="shared" si="180"/>
        <v>7.4127906976744189</v>
      </c>
      <c r="H879" s="14">
        <v>6.4</v>
      </c>
      <c r="I879" s="30">
        <v>1936</v>
      </c>
      <c r="J879" s="30">
        <v>6478</v>
      </c>
      <c r="K879" s="30">
        <f t="shared" si="178"/>
        <v>8414</v>
      </c>
      <c r="L879" s="103"/>
    </row>
    <row r="880" spans="1:12">
      <c r="A880" s="213"/>
      <c r="B880" s="3" t="s">
        <v>90</v>
      </c>
      <c r="C880" s="8">
        <f t="shared" si="179"/>
        <v>256836</v>
      </c>
      <c r="D880" s="13">
        <f t="shared" si="181"/>
        <v>259370</v>
      </c>
      <c r="E880" s="13">
        <v>2534</v>
      </c>
      <c r="F880" s="146">
        <v>196</v>
      </c>
      <c r="G880" s="14">
        <f t="shared" si="180"/>
        <v>7.7348066298342539</v>
      </c>
      <c r="H880" s="14">
        <v>6.4</v>
      </c>
      <c r="I880" s="30"/>
      <c r="J880" s="30"/>
      <c r="K880" s="30">
        <f t="shared" si="178"/>
        <v>0</v>
      </c>
      <c r="L880" s="103"/>
    </row>
    <row r="881" spans="1:13">
      <c r="A881" s="213"/>
      <c r="B881" s="3" t="s">
        <v>91</v>
      </c>
      <c r="C881" s="8">
        <f t="shared" si="179"/>
        <v>259370</v>
      </c>
      <c r="D881" s="13">
        <f t="shared" si="181"/>
        <v>260111</v>
      </c>
      <c r="E881" s="13">
        <v>741</v>
      </c>
      <c r="F881" s="146">
        <v>58</v>
      </c>
      <c r="G881" s="14">
        <f t="shared" si="180"/>
        <v>7.8272604588394064</v>
      </c>
      <c r="H881" s="14">
        <v>6.4</v>
      </c>
      <c r="I881" s="30"/>
      <c r="J881" s="30"/>
      <c r="K881" s="30">
        <f t="shared" si="178"/>
        <v>0</v>
      </c>
      <c r="L881" s="103"/>
      <c r="M881" s="1" t="s">
        <v>180</v>
      </c>
    </row>
    <row r="882" spans="1:13">
      <c r="A882" s="213"/>
      <c r="B882" s="3" t="s">
        <v>92</v>
      </c>
      <c r="C882" s="8">
        <f t="shared" si="179"/>
        <v>260111</v>
      </c>
      <c r="D882" s="13">
        <f t="shared" si="181"/>
        <v>260523</v>
      </c>
      <c r="E882" s="13">
        <v>412</v>
      </c>
      <c r="F882" s="146">
        <v>30</v>
      </c>
      <c r="G882" s="14">
        <f t="shared" si="180"/>
        <v>7.2815533980582519</v>
      </c>
      <c r="H882" s="14">
        <v>6.4</v>
      </c>
      <c r="I882" s="30"/>
      <c r="J882" s="30"/>
      <c r="K882" s="30">
        <f t="shared" si="178"/>
        <v>0</v>
      </c>
      <c r="L882" s="103"/>
    </row>
    <row r="883" spans="1:13">
      <c r="A883" s="213"/>
      <c r="B883" s="3" t="s">
        <v>93</v>
      </c>
      <c r="C883" s="8">
        <f t="shared" si="179"/>
        <v>260523</v>
      </c>
      <c r="D883" s="13">
        <f t="shared" si="181"/>
        <v>260963</v>
      </c>
      <c r="E883" s="13">
        <v>440</v>
      </c>
      <c r="F883" s="146">
        <v>33</v>
      </c>
      <c r="G883" s="14">
        <f t="shared" si="180"/>
        <v>7.5</v>
      </c>
      <c r="H883" s="14">
        <v>6.4</v>
      </c>
      <c r="I883" s="30"/>
      <c r="J883" s="30"/>
      <c r="K883" s="30">
        <f t="shared" si="178"/>
        <v>0</v>
      </c>
      <c r="L883" s="103"/>
    </row>
    <row r="884" spans="1:13">
      <c r="A884" s="213"/>
      <c r="B884" s="3" t="s">
        <v>94</v>
      </c>
      <c r="C884" s="8">
        <f t="shared" si="179"/>
        <v>260963</v>
      </c>
      <c r="D884" s="13">
        <f t="shared" si="181"/>
        <v>261707</v>
      </c>
      <c r="E884" s="13">
        <v>744</v>
      </c>
      <c r="F884" s="146">
        <v>55</v>
      </c>
      <c r="G884" s="14">
        <f t="shared" si="180"/>
        <v>7.39247311827957</v>
      </c>
      <c r="H884" s="14">
        <v>6.4</v>
      </c>
      <c r="I884" s="8"/>
      <c r="J884" s="8"/>
      <c r="K884" s="8">
        <f t="shared" si="178"/>
        <v>0</v>
      </c>
      <c r="L884" s="102"/>
    </row>
    <row r="885" spans="1:13">
      <c r="A885" s="213"/>
      <c r="B885" s="3" t="s">
        <v>95</v>
      </c>
      <c r="C885" s="8">
        <f t="shared" si="179"/>
        <v>261707</v>
      </c>
      <c r="D885" s="13">
        <f t="shared" si="181"/>
        <v>261927</v>
      </c>
      <c r="E885" s="13">
        <v>220</v>
      </c>
      <c r="F885" s="146">
        <v>18</v>
      </c>
      <c r="G885" s="14">
        <f t="shared" si="180"/>
        <v>8.1818181818181817</v>
      </c>
      <c r="H885" s="14">
        <v>6.4</v>
      </c>
      <c r="I885" s="8"/>
      <c r="J885" s="8"/>
      <c r="K885" s="8">
        <f t="shared" si="178"/>
        <v>0</v>
      </c>
      <c r="L885" s="102"/>
    </row>
    <row r="886" spans="1:13" ht="15.75" thickBot="1">
      <c r="A886" s="214"/>
      <c r="B886" s="104" t="s">
        <v>96</v>
      </c>
      <c r="C886" s="105"/>
      <c r="D886" s="106"/>
      <c r="E886" s="106">
        <f>SUM(E874:E885)</f>
        <v>7509</v>
      </c>
      <c r="F886" s="106">
        <f>SUM(F874:F885)</f>
        <v>578</v>
      </c>
      <c r="G886" s="107">
        <f>F886/E886*100</f>
        <v>7.6974297509655081</v>
      </c>
      <c r="H886" s="108">
        <v>6.4</v>
      </c>
      <c r="I886" s="105">
        <f>SUM(I874:I885)</f>
        <v>1936</v>
      </c>
      <c r="J886" s="105">
        <f>SUM(J874:J885)</f>
        <v>6478</v>
      </c>
      <c r="K886" s="105">
        <f t="shared" si="178"/>
        <v>8414</v>
      </c>
      <c r="L886" s="109">
        <f>SUM(L874:L885)</f>
        <v>0</v>
      </c>
    </row>
    <row r="887" spans="1:13" ht="15.75" thickBot="1"/>
    <row r="888" spans="1:13" ht="18.75">
      <c r="A888" s="210" t="s">
        <v>61</v>
      </c>
      <c r="B888" s="65" t="s">
        <v>0</v>
      </c>
      <c r="C888" s="101" t="s">
        <v>61</v>
      </c>
      <c r="D888" s="67"/>
      <c r="E888" s="67"/>
      <c r="F888" s="67"/>
      <c r="G888" s="67"/>
      <c r="H888" s="67"/>
      <c r="I888" s="67"/>
      <c r="J888" s="67"/>
      <c r="K888" s="67"/>
      <c r="L888" s="68"/>
    </row>
    <row r="889" spans="1:13">
      <c r="A889" s="213"/>
      <c r="B889" s="20" t="s">
        <v>79</v>
      </c>
      <c r="C889" s="29" t="s">
        <v>62</v>
      </c>
      <c r="D889" s="22"/>
      <c r="E889" s="22"/>
      <c r="F889" s="22"/>
      <c r="G889" s="22"/>
      <c r="H889" s="22"/>
      <c r="I889" s="22"/>
      <c r="J889" s="22"/>
      <c r="K889" s="22"/>
      <c r="L889" s="69"/>
    </row>
    <row r="890" spans="1:13">
      <c r="A890" s="213"/>
      <c r="B890" s="20" t="s">
        <v>80</v>
      </c>
      <c r="C890" s="29" t="s">
        <v>113</v>
      </c>
      <c r="D890" s="22"/>
      <c r="E890" s="22"/>
      <c r="F890" s="22"/>
      <c r="G890" s="22"/>
      <c r="H890" s="22"/>
      <c r="I890" s="22"/>
      <c r="J890" s="22"/>
      <c r="K890" s="22"/>
      <c r="L890" s="69"/>
    </row>
    <row r="891" spans="1:13">
      <c r="A891" s="213"/>
      <c r="B891" s="20" t="s">
        <v>1</v>
      </c>
      <c r="C891" s="26">
        <v>9404</v>
      </c>
      <c r="D891" s="22"/>
      <c r="E891" s="22"/>
      <c r="F891" s="22"/>
      <c r="G891" s="22"/>
      <c r="H891" s="22"/>
      <c r="I891" s="22"/>
      <c r="J891" s="22"/>
      <c r="K891" s="22"/>
      <c r="L891" s="69"/>
    </row>
    <row r="892" spans="1:13">
      <c r="A892" s="213"/>
      <c r="B892" s="20" t="s">
        <v>81</v>
      </c>
      <c r="C892" s="29" t="s">
        <v>58</v>
      </c>
      <c r="D892" s="22"/>
      <c r="E892" s="22"/>
      <c r="F892" s="22"/>
      <c r="G892" s="22"/>
      <c r="H892" s="22"/>
      <c r="I892" s="22"/>
      <c r="J892" s="22"/>
      <c r="K892" s="22"/>
      <c r="L892" s="69"/>
    </row>
    <row r="893" spans="1:13">
      <c r="A893" s="213"/>
      <c r="B893" s="20" t="s">
        <v>82</v>
      </c>
      <c r="C893" s="26">
        <v>2009</v>
      </c>
      <c r="D893" s="22"/>
      <c r="E893" s="22"/>
      <c r="F893" s="22"/>
      <c r="G893" s="22"/>
      <c r="H893" s="22"/>
      <c r="I893" s="22"/>
      <c r="J893" s="22"/>
      <c r="K893" s="22"/>
      <c r="L893" s="69"/>
    </row>
    <row r="894" spans="1:13">
      <c r="A894" s="213"/>
      <c r="B894" s="18"/>
      <c r="C894" s="24"/>
      <c r="D894" s="24"/>
      <c r="E894" s="24"/>
      <c r="F894" s="24"/>
      <c r="G894" s="24"/>
      <c r="H894" s="24"/>
      <c r="I894" s="24"/>
      <c r="J894" s="24"/>
      <c r="K894" s="24"/>
      <c r="L894" s="70"/>
    </row>
    <row r="895" spans="1:13" ht="75">
      <c r="A895" s="213"/>
      <c r="B895" s="27"/>
      <c r="C895" s="28" t="s">
        <v>97</v>
      </c>
      <c r="D895" s="28" t="s">
        <v>98</v>
      </c>
      <c r="E895" s="28" t="s">
        <v>100</v>
      </c>
      <c r="F895" s="28" t="s">
        <v>101</v>
      </c>
      <c r="G895" s="28" t="s">
        <v>104</v>
      </c>
      <c r="H895" s="28" t="s">
        <v>102</v>
      </c>
      <c r="I895" s="28" t="s">
        <v>99</v>
      </c>
      <c r="J895" s="28" t="s">
        <v>105</v>
      </c>
      <c r="K895" s="28" t="s">
        <v>106</v>
      </c>
      <c r="L895" s="71" t="s">
        <v>103</v>
      </c>
    </row>
    <row r="896" spans="1:13">
      <c r="A896" s="213"/>
      <c r="B896" s="3" t="s">
        <v>84</v>
      </c>
      <c r="C896" s="8">
        <v>69693</v>
      </c>
      <c r="D896" s="13">
        <f t="shared" ref="D896" si="182">C896+E896</f>
        <v>69711</v>
      </c>
      <c r="E896" s="13">
        <v>18</v>
      </c>
      <c r="F896" s="146">
        <v>6</v>
      </c>
      <c r="G896" s="14">
        <f>F896/E896*100</f>
        <v>33.333333333333329</v>
      </c>
      <c r="H896" s="16" t="s">
        <v>44</v>
      </c>
      <c r="I896" s="8"/>
      <c r="J896" s="8">
        <v>13508</v>
      </c>
      <c r="K896" s="8">
        <f t="shared" ref="K896:K908" si="183">I896+J896</f>
        <v>13508</v>
      </c>
      <c r="L896" s="102"/>
    </row>
    <row r="897" spans="1:12">
      <c r="A897" s="213"/>
      <c r="B897" s="3" t="s">
        <v>85</v>
      </c>
      <c r="C897" s="8">
        <f t="shared" ref="C897:C907" si="184">D896</f>
        <v>69711</v>
      </c>
      <c r="D897" s="13">
        <v>69711</v>
      </c>
      <c r="E897" s="13">
        <v>0</v>
      </c>
      <c r="F897" s="146">
        <v>0</v>
      </c>
      <c r="G897" s="14" t="e">
        <f t="shared" ref="G897:G907" si="185">F897/E897*100</f>
        <v>#DIV/0!</v>
      </c>
      <c r="H897" s="16" t="s">
        <v>44</v>
      </c>
      <c r="I897" s="8"/>
      <c r="J897" s="8"/>
      <c r="K897" s="8">
        <f t="shared" si="183"/>
        <v>0</v>
      </c>
      <c r="L897" s="102"/>
    </row>
    <row r="898" spans="1:12">
      <c r="A898" s="213"/>
      <c r="B898" s="3" t="s">
        <v>86</v>
      </c>
      <c r="C898" s="8">
        <f t="shared" si="184"/>
        <v>69711</v>
      </c>
      <c r="D898" s="13">
        <f t="shared" ref="D898:D907" si="186">C898+E898</f>
        <v>69734</v>
      </c>
      <c r="E898" s="13">
        <v>23</v>
      </c>
      <c r="F898" s="146">
        <v>7</v>
      </c>
      <c r="G898" s="14">
        <f t="shared" si="185"/>
        <v>30.434782608695656</v>
      </c>
      <c r="H898" s="16" t="s">
        <v>44</v>
      </c>
      <c r="I898" s="8"/>
      <c r="J898" s="8"/>
      <c r="K898" s="8">
        <f t="shared" si="183"/>
        <v>0</v>
      </c>
      <c r="L898" s="102"/>
    </row>
    <row r="899" spans="1:12">
      <c r="A899" s="213"/>
      <c r="B899" s="3" t="s">
        <v>87</v>
      </c>
      <c r="C899" s="8">
        <f t="shared" si="184"/>
        <v>69734</v>
      </c>
      <c r="D899" s="13">
        <f t="shared" si="186"/>
        <v>69754</v>
      </c>
      <c r="E899" s="13">
        <v>20</v>
      </c>
      <c r="F899" s="146">
        <v>6</v>
      </c>
      <c r="G899" s="14">
        <f t="shared" si="185"/>
        <v>30</v>
      </c>
      <c r="H899" s="16" t="s">
        <v>44</v>
      </c>
      <c r="I899" s="8"/>
      <c r="J899" s="8"/>
      <c r="K899" s="8">
        <f t="shared" si="183"/>
        <v>0</v>
      </c>
      <c r="L899" s="102"/>
    </row>
    <row r="900" spans="1:12">
      <c r="A900" s="213"/>
      <c r="B900" s="3" t="s">
        <v>88</v>
      </c>
      <c r="C900" s="8">
        <f t="shared" si="184"/>
        <v>69754</v>
      </c>
      <c r="D900" s="13">
        <f t="shared" si="186"/>
        <v>69871</v>
      </c>
      <c r="E900" s="13">
        <v>117</v>
      </c>
      <c r="F900" s="146">
        <v>36</v>
      </c>
      <c r="G900" s="14">
        <f t="shared" si="185"/>
        <v>30.76923076923077</v>
      </c>
      <c r="H900" s="16" t="s">
        <v>44</v>
      </c>
      <c r="I900" s="30"/>
      <c r="J900" s="30"/>
      <c r="K900" s="30">
        <f t="shared" si="183"/>
        <v>0</v>
      </c>
      <c r="L900" s="103"/>
    </row>
    <row r="901" spans="1:12">
      <c r="A901" s="213"/>
      <c r="B901" s="3" t="s">
        <v>89</v>
      </c>
      <c r="C901" s="8">
        <f t="shared" si="184"/>
        <v>69871</v>
      </c>
      <c r="D901" s="13">
        <f t="shared" si="186"/>
        <v>69932</v>
      </c>
      <c r="E901" s="13">
        <v>61</v>
      </c>
      <c r="F901" s="146">
        <v>19.02</v>
      </c>
      <c r="G901" s="14">
        <f t="shared" si="185"/>
        <v>31.180327868852459</v>
      </c>
      <c r="H901" s="16" t="s">
        <v>44</v>
      </c>
      <c r="I901" s="30"/>
      <c r="J901" s="30"/>
      <c r="K901" s="30">
        <f t="shared" si="183"/>
        <v>0</v>
      </c>
      <c r="L901" s="103"/>
    </row>
    <row r="902" spans="1:12">
      <c r="A902" s="213"/>
      <c r="B902" s="3" t="s">
        <v>90</v>
      </c>
      <c r="C902" s="8">
        <f t="shared" si="184"/>
        <v>69932</v>
      </c>
      <c r="D902" s="13">
        <f t="shared" si="186"/>
        <v>69965</v>
      </c>
      <c r="E902" s="13">
        <v>33</v>
      </c>
      <c r="F902" s="146">
        <v>10</v>
      </c>
      <c r="G902" s="14">
        <f t="shared" si="185"/>
        <v>30.303030303030305</v>
      </c>
      <c r="H902" s="16" t="s">
        <v>44</v>
      </c>
      <c r="I902" s="30"/>
      <c r="J902" s="30">
        <v>38580</v>
      </c>
      <c r="K902" s="30">
        <f t="shared" si="183"/>
        <v>38580</v>
      </c>
      <c r="L902" s="103"/>
    </row>
    <row r="903" spans="1:12">
      <c r="A903" s="213"/>
      <c r="B903" s="3" t="s">
        <v>91</v>
      </c>
      <c r="C903" s="8">
        <f t="shared" si="184"/>
        <v>69965</v>
      </c>
      <c r="D903" s="13">
        <f t="shared" si="186"/>
        <v>70075</v>
      </c>
      <c r="E903" s="13">
        <v>110</v>
      </c>
      <c r="F903" s="146">
        <v>39.020000000000003</v>
      </c>
      <c r="G903" s="14">
        <f t="shared" si="185"/>
        <v>35.472727272727276</v>
      </c>
      <c r="H903" s="16" t="s">
        <v>44</v>
      </c>
      <c r="I903" s="30"/>
      <c r="J903" s="30"/>
      <c r="K903" s="30">
        <f t="shared" si="183"/>
        <v>0</v>
      </c>
      <c r="L903" s="103"/>
    </row>
    <row r="904" spans="1:12">
      <c r="A904" s="213"/>
      <c r="B904" s="3" t="s">
        <v>92</v>
      </c>
      <c r="C904" s="8">
        <f t="shared" si="184"/>
        <v>70075</v>
      </c>
      <c r="D904" s="13">
        <f t="shared" si="186"/>
        <v>70148</v>
      </c>
      <c r="E904" s="13">
        <v>73</v>
      </c>
      <c r="F904" s="146">
        <v>25</v>
      </c>
      <c r="G904" s="14">
        <f t="shared" si="185"/>
        <v>34.246575342465754</v>
      </c>
      <c r="H904" s="16" t="s">
        <v>44</v>
      </c>
      <c r="I904" s="30">
        <v>46993</v>
      </c>
      <c r="J904" s="30"/>
      <c r="K904" s="30">
        <f t="shared" si="183"/>
        <v>46993</v>
      </c>
      <c r="L904" s="103"/>
    </row>
    <row r="905" spans="1:12">
      <c r="A905" s="213"/>
      <c r="B905" s="3" t="s">
        <v>93</v>
      </c>
      <c r="C905" s="8">
        <f t="shared" si="184"/>
        <v>70148</v>
      </c>
      <c r="D905" s="13">
        <f t="shared" si="186"/>
        <v>70259</v>
      </c>
      <c r="E905" s="13">
        <v>111</v>
      </c>
      <c r="F905" s="146">
        <v>35</v>
      </c>
      <c r="G905" s="14">
        <f t="shared" si="185"/>
        <v>31.531531531531531</v>
      </c>
      <c r="H905" s="16" t="s">
        <v>44</v>
      </c>
      <c r="I905" s="30"/>
      <c r="J905" s="30"/>
      <c r="K905" s="30">
        <f t="shared" si="183"/>
        <v>0</v>
      </c>
      <c r="L905" s="103"/>
    </row>
    <row r="906" spans="1:12">
      <c r="A906" s="213"/>
      <c r="B906" s="3" t="s">
        <v>94</v>
      </c>
      <c r="C906" s="8">
        <f t="shared" si="184"/>
        <v>70259</v>
      </c>
      <c r="D906" s="13">
        <f t="shared" si="186"/>
        <v>70412</v>
      </c>
      <c r="E906" s="13">
        <v>153</v>
      </c>
      <c r="F906" s="146">
        <v>55</v>
      </c>
      <c r="G906" s="14">
        <f t="shared" si="185"/>
        <v>35.947712418300654</v>
      </c>
      <c r="H906" s="16" t="s">
        <v>44</v>
      </c>
      <c r="I906" s="8"/>
      <c r="J906" s="8"/>
      <c r="K906" s="8">
        <f t="shared" si="183"/>
        <v>0</v>
      </c>
      <c r="L906" s="102"/>
    </row>
    <row r="907" spans="1:12">
      <c r="A907" s="213"/>
      <c r="B907" s="3" t="s">
        <v>95</v>
      </c>
      <c r="C907" s="8">
        <f t="shared" si="184"/>
        <v>70412</v>
      </c>
      <c r="D907" s="13">
        <f t="shared" si="186"/>
        <v>70649</v>
      </c>
      <c r="E907" s="13">
        <v>237</v>
      </c>
      <c r="F907" s="146">
        <v>90.02</v>
      </c>
      <c r="G907" s="14">
        <f t="shared" si="185"/>
        <v>37.983122362869196</v>
      </c>
      <c r="H907" s="16" t="s">
        <v>44</v>
      </c>
      <c r="I907" s="8"/>
      <c r="J907" s="8">
        <v>11019</v>
      </c>
      <c r="K907" s="8">
        <f t="shared" si="183"/>
        <v>11019</v>
      </c>
      <c r="L907" s="102"/>
    </row>
    <row r="908" spans="1:12" ht="15.75" thickBot="1">
      <c r="A908" s="214"/>
      <c r="B908" s="104" t="s">
        <v>96</v>
      </c>
      <c r="C908" s="105"/>
      <c r="D908" s="106"/>
      <c r="E908" s="106">
        <f>SUM(E896:E907)</f>
        <v>956</v>
      </c>
      <c r="F908" s="106">
        <f>SUM(F896:F907)</f>
        <v>328.06</v>
      </c>
      <c r="G908" s="107">
        <f>F908/E908*100</f>
        <v>34.31589958158996</v>
      </c>
      <c r="H908" s="110" t="s">
        <v>44</v>
      </c>
      <c r="I908" s="105">
        <f>SUM(I896:I907)</f>
        <v>46993</v>
      </c>
      <c r="J908" s="105">
        <f>SUM(J896:J907)</f>
        <v>63107</v>
      </c>
      <c r="K908" s="105">
        <f t="shared" si="183"/>
        <v>110100</v>
      </c>
      <c r="L908" s="109">
        <f>SUM(L896:L907)</f>
        <v>0</v>
      </c>
    </row>
    <row r="909" spans="1:12" ht="15.75" thickBot="1">
      <c r="A909" s="40"/>
      <c r="B909" s="31"/>
      <c r="C909" s="32"/>
      <c r="D909" s="33"/>
      <c r="E909" s="33"/>
      <c r="F909" s="33"/>
      <c r="G909" s="34"/>
      <c r="H909" s="34"/>
      <c r="I909" s="32"/>
      <c r="J909" s="32"/>
      <c r="K909" s="32"/>
      <c r="L909" s="32"/>
    </row>
    <row r="910" spans="1:12" ht="18.75">
      <c r="A910" s="210" t="s">
        <v>123</v>
      </c>
      <c r="B910" s="65" t="s">
        <v>0</v>
      </c>
      <c r="C910" s="101" t="s">
        <v>123</v>
      </c>
      <c r="D910" s="67"/>
      <c r="E910" s="67"/>
      <c r="F910" s="67"/>
      <c r="G910" s="67"/>
      <c r="H910" s="67"/>
      <c r="I910" s="67"/>
      <c r="J910" s="67"/>
      <c r="K910" s="67"/>
      <c r="L910" s="68"/>
    </row>
    <row r="911" spans="1:12">
      <c r="A911" s="213"/>
      <c r="B911" s="20" t="s">
        <v>79</v>
      </c>
      <c r="C911" s="29" t="s">
        <v>124</v>
      </c>
      <c r="D911" s="22"/>
      <c r="E911" s="22"/>
      <c r="F911" s="22"/>
      <c r="G911" s="22"/>
      <c r="H911" s="22"/>
      <c r="I911" s="22"/>
      <c r="J911" s="22"/>
      <c r="K911" s="22"/>
      <c r="L911" s="69"/>
    </row>
    <row r="912" spans="1:12">
      <c r="A912" s="213"/>
      <c r="B912" s="20" t="s">
        <v>80</v>
      </c>
      <c r="C912" s="29" t="s">
        <v>125</v>
      </c>
      <c r="D912" s="22"/>
      <c r="E912" s="22"/>
      <c r="F912" s="22"/>
      <c r="G912" s="22"/>
      <c r="H912" s="22"/>
      <c r="I912" s="22"/>
      <c r="J912" s="22"/>
      <c r="K912" s="22"/>
      <c r="L912" s="69"/>
    </row>
    <row r="913" spans="1:12">
      <c r="A913" s="213"/>
      <c r="B913" s="20" t="s">
        <v>1</v>
      </c>
      <c r="C913" s="26">
        <v>9404</v>
      </c>
      <c r="D913" s="22"/>
      <c r="E913" s="22"/>
      <c r="F913" s="22"/>
      <c r="G913" s="22"/>
      <c r="H913" s="22"/>
      <c r="I913" s="22"/>
      <c r="J913" s="22"/>
      <c r="K913" s="22"/>
      <c r="L913" s="69"/>
    </row>
    <row r="914" spans="1:12">
      <c r="A914" s="213"/>
      <c r="B914" s="20" t="s">
        <v>81</v>
      </c>
      <c r="C914" s="29" t="s">
        <v>40</v>
      </c>
      <c r="D914" s="22"/>
      <c r="E914" s="22"/>
      <c r="F914" s="22"/>
      <c r="G914" s="22"/>
      <c r="H914" s="22"/>
      <c r="I914" s="22"/>
      <c r="J914" s="22"/>
      <c r="K914" s="22"/>
      <c r="L914" s="69"/>
    </row>
    <row r="915" spans="1:12">
      <c r="A915" s="213"/>
      <c r="B915" s="20" t="s">
        <v>82</v>
      </c>
      <c r="C915" s="26">
        <v>2016</v>
      </c>
      <c r="D915" s="22"/>
      <c r="E915" s="22"/>
      <c r="F915" s="22"/>
      <c r="G915" s="22"/>
      <c r="H915" s="22"/>
      <c r="I915" s="22"/>
      <c r="J915" s="22"/>
      <c r="K915" s="22"/>
      <c r="L915" s="69"/>
    </row>
    <row r="916" spans="1:12">
      <c r="A916" s="213"/>
      <c r="B916" s="18"/>
      <c r="C916" s="24"/>
      <c r="D916" s="24"/>
      <c r="E916" s="24"/>
      <c r="F916" s="24"/>
      <c r="G916" s="24"/>
      <c r="H916" s="24"/>
      <c r="I916" s="24"/>
      <c r="J916" s="24"/>
      <c r="K916" s="24"/>
      <c r="L916" s="70"/>
    </row>
    <row r="917" spans="1:12" ht="75">
      <c r="A917" s="213"/>
      <c r="B917" s="27"/>
      <c r="C917" s="28" t="s">
        <v>97</v>
      </c>
      <c r="D917" s="28" t="s">
        <v>98</v>
      </c>
      <c r="E917" s="28" t="s">
        <v>100</v>
      </c>
      <c r="F917" s="28" t="s">
        <v>135</v>
      </c>
      <c r="G917" s="28" t="s">
        <v>136</v>
      </c>
      <c r="H917" s="28" t="s">
        <v>137</v>
      </c>
      <c r="I917" s="28" t="s">
        <v>99</v>
      </c>
      <c r="J917" s="28" t="s">
        <v>105</v>
      </c>
      <c r="K917" s="28" t="s">
        <v>106</v>
      </c>
      <c r="L917" s="71" t="s">
        <v>103</v>
      </c>
    </row>
    <row r="918" spans="1:12">
      <c r="A918" s="213"/>
      <c r="B918" s="3" t="s">
        <v>84</v>
      </c>
      <c r="C918" s="13">
        <v>25814</v>
      </c>
      <c r="D918" s="13">
        <f t="shared" ref="D918:D919" si="187">C918+E918</f>
        <v>26326</v>
      </c>
      <c r="E918" s="13">
        <v>512</v>
      </c>
      <c r="F918" s="146">
        <v>142.72999999999999</v>
      </c>
      <c r="G918" s="14">
        <f>F918/E918*100</f>
        <v>27.876953124999996</v>
      </c>
      <c r="H918" s="16" t="s">
        <v>44</v>
      </c>
      <c r="I918" s="8"/>
      <c r="J918" s="8"/>
      <c r="K918" s="8">
        <f>I918+J918</f>
        <v>0</v>
      </c>
      <c r="L918" s="102"/>
    </row>
    <row r="919" spans="1:12">
      <c r="A919" s="213"/>
      <c r="B919" s="3" t="s">
        <v>85</v>
      </c>
      <c r="C919" s="8">
        <f t="shared" ref="C919:C929" si="188">D918</f>
        <v>26326</v>
      </c>
      <c r="D919" s="13">
        <f t="shared" si="187"/>
        <v>26752</v>
      </c>
      <c r="E919" s="13">
        <v>426</v>
      </c>
      <c r="F919" s="146">
        <v>148.78</v>
      </c>
      <c r="G919" s="14">
        <f t="shared" ref="G919:G929" si="189">F919/E919*100</f>
        <v>34.924882629107984</v>
      </c>
      <c r="H919" s="16" t="s">
        <v>44</v>
      </c>
      <c r="I919" s="8"/>
      <c r="J919" s="8"/>
      <c r="K919" s="8">
        <f t="shared" ref="K919:K929" si="190">I919+J919</f>
        <v>0</v>
      </c>
      <c r="L919" s="102"/>
    </row>
    <row r="920" spans="1:12">
      <c r="A920" s="213"/>
      <c r="B920" s="3" t="s">
        <v>86</v>
      </c>
      <c r="C920" s="8">
        <f t="shared" si="188"/>
        <v>26752</v>
      </c>
      <c r="D920" s="13">
        <f t="shared" ref="D920:D929" si="191">C920+E920</f>
        <v>27243</v>
      </c>
      <c r="E920" s="13">
        <v>491</v>
      </c>
      <c r="F920" s="146">
        <v>148.04</v>
      </c>
      <c r="G920" s="14">
        <f t="shared" si="189"/>
        <v>30.150712830957225</v>
      </c>
      <c r="H920" s="16" t="s">
        <v>44</v>
      </c>
      <c r="I920" s="8"/>
      <c r="J920" s="8"/>
      <c r="K920" s="8">
        <f t="shared" si="190"/>
        <v>0</v>
      </c>
      <c r="L920" s="102"/>
    </row>
    <row r="921" spans="1:12">
      <c r="A921" s="213"/>
      <c r="B921" s="3" t="s">
        <v>87</v>
      </c>
      <c r="C921" s="8">
        <f t="shared" si="188"/>
        <v>27243</v>
      </c>
      <c r="D921" s="13">
        <f t="shared" si="191"/>
        <v>27739</v>
      </c>
      <c r="E921" s="13">
        <v>496</v>
      </c>
      <c r="F921" s="146">
        <v>141.74</v>
      </c>
      <c r="G921" s="14">
        <f t="shared" si="189"/>
        <v>28.576612903225808</v>
      </c>
      <c r="H921" s="16" t="s">
        <v>44</v>
      </c>
      <c r="I921" s="8"/>
      <c r="J921" s="8"/>
      <c r="K921" s="8">
        <f t="shared" si="190"/>
        <v>0</v>
      </c>
      <c r="L921" s="102"/>
    </row>
    <row r="922" spans="1:12">
      <c r="A922" s="213"/>
      <c r="B922" s="3" t="s">
        <v>88</v>
      </c>
      <c r="C922" s="8">
        <f t="shared" si="188"/>
        <v>27739</v>
      </c>
      <c r="D922" s="13">
        <f t="shared" si="191"/>
        <v>28207</v>
      </c>
      <c r="E922" s="13">
        <v>468</v>
      </c>
      <c r="F922" s="146">
        <v>117.02</v>
      </c>
      <c r="G922" s="14">
        <f t="shared" si="189"/>
        <v>25.004273504273506</v>
      </c>
      <c r="H922" s="16" t="s">
        <v>44</v>
      </c>
      <c r="I922" s="30"/>
      <c r="J922" s="30"/>
      <c r="K922" s="30">
        <f t="shared" si="190"/>
        <v>0</v>
      </c>
      <c r="L922" s="103"/>
    </row>
    <row r="923" spans="1:12">
      <c r="A923" s="213"/>
      <c r="B923" s="3" t="s">
        <v>89</v>
      </c>
      <c r="C923" s="8">
        <f t="shared" si="188"/>
        <v>28207</v>
      </c>
      <c r="D923" s="13">
        <f t="shared" si="191"/>
        <v>28671</v>
      </c>
      <c r="E923" s="13">
        <v>464</v>
      </c>
      <c r="F923" s="146">
        <v>109.73</v>
      </c>
      <c r="G923" s="14">
        <f t="shared" si="189"/>
        <v>23.648706896551726</v>
      </c>
      <c r="H923" s="16" t="s">
        <v>44</v>
      </c>
      <c r="I923" s="30"/>
      <c r="J923" s="30"/>
      <c r="K923" s="30">
        <f t="shared" si="190"/>
        <v>0</v>
      </c>
      <c r="L923" s="103"/>
    </row>
    <row r="924" spans="1:12">
      <c r="A924" s="213"/>
      <c r="B924" s="3" t="s">
        <v>90</v>
      </c>
      <c r="C924" s="8">
        <f t="shared" si="188"/>
        <v>28671</v>
      </c>
      <c r="D924" s="13">
        <f t="shared" si="191"/>
        <v>29178</v>
      </c>
      <c r="E924" s="13">
        <v>507</v>
      </c>
      <c r="F924" s="146">
        <v>114.67</v>
      </c>
      <c r="G924" s="14">
        <f t="shared" si="189"/>
        <v>22.617357001972387</v>
      </c>
      <c r="H924" s="16" t="s">
        <v>44</v>
      </c>
      <c r="I924" s="30"/>
      <c r="J924" s="30"/>
      <c r="K924" s="30">
        <f t="shared" si="190"/>
        <v>0</v>
      </c>
      <c r="L924" s="103"/>
    </row>
    <row r="925" spans="1:12">
      <c r="A925" s="213"/>
      <c r="B925" s="3" t="s">
        <v>91</v>
      </c>
      <c r="C925" s="8">
        <f t="shared" si="188"/>
        <v>29178</v>
      </c>
      <c r="D925" s="13">
        <f t="shared" si="191"/>
        <v>29655</v>
      </c>
      <c r="E925" s="13">
        <v>477</v>
      </c>
      <c r="F925" s="146">
        <v>106.15</v>
      </c>
      <c r="G925" s="14">
        <f t="shared" si="189"/>
        <v>22.253668763102727</v>
      </c>
      <c r="H925" s="16" t="s">
        <v>44</v>
      </c>
      <c r="I925" s="30"/>
      <c r="J925" s="30"/>
      <c r="K925" s="30">
        <f t="shared" si="190"/>
        <v>0</v>
      </c>
      <c r="L925" s="103"/>
    </row>
    <row r="926" spans="1:12">
      <c r="A926" s="213"/>
      <c r="B926" s="3" t="s">
        <v>92</v>
      </c>
      <c r="C926" s="8">
        <f t="shared" si="188"/>
        <v>29655</v>
      </c>
      <c r="D926" s="13">
        <f t="shared" si="191"/>
        <v>30094</v>
      </c>
      <c r="E926" s="13">
        <v>439</v>
      </c>
      <c r="F926" s="146">
        <v>101.62</v>
      </c>
      <c r="G926" s="14">
        <f t="shared" si="189"/>
        <v>23.148063781321184</v>
      </c>
      <c r="H926" s="16" t="s">
        <v>44</v>
      </c>
      <c r="I926" s="30"/>
      <c r="J926" s="30"/>
      <c r="K926" s="30">
        <f t="shared" si="190"/>
        <v>0</v>
      </c>
      <c r="L926" s="103"/>
    </row>
    <row r="927" spans="1:12">
      <c r="A927" s="213"/>
      <c r="B927" s="3" t="s">
        <v>93</v>
      </c>
      <c r="C927" s="8">
        <f t="shared" si="188"/>
        <v>30094</v>
      </c>
      <c r="D927" s="13">
        <f t="shared" si="191"/>
        <v>30560</v>
      </c>
      <c r="E927" s="13">
        <v>466</v>
      </c>
      <c r="F927" s="146">
        <v>120.12</v>
      </c>
      <c r="G927" s="14">
        <f t="shared" si="189"/>
        <v>25.776824034334766</v>
      </c>
      <c r="H927" s="16" t="s">
        <v>44</v>
      </c>
      <c r="I927" s="30"/>
      <c r="J927" s="30"/>
      <c r="K927" s="30">
        <f t="shared" si="190"/>
        <v>0</v>
      </c>
      <c r="L927" s="103"/>
    </row>
    <row r="928" spans="1:12">
      <c r="A928" s="213"/>
      <c r="B928" s="3" t="s">
        <v>94</v>
      </c>
      <c r="C928" s="8">
        <f t="shared" si="188"/>
        <v>30560</v>
      </c>
      <c r="D928" s="13">
        <f t="shared" si="191"/>
        <v>31012</v>
      </c>
      <c r="E928" s="13">
        <v>452</v>
      </c>
      <c r="F928" s="146">
        <v>115.18</v>
      </c>
      <c r="G928" s="14">
        <f t="shared" si="189"/>
        <v>25.482300884955755</v>
      </c>
      <c r="H928" s="16" t="s">
        <v>44</v>
      </c>
      <c r="I928" s="8">
        <v>8420</v>
      </c>
      <c r="J928" s="8">
        <v>2558</v>
      </c>
      <c r="K928" s="8">
        <f t="shared" si="190"/>
        <v>10978</v>
      </c>
      <c r="L928" s="102"/>
    </row>
    <row r="929" spans="1:12">
      <c r="A929" s="213"/>
      <c r="B929" s="3" t="s">
        <v>95</v>
      </c>
      <c r="C929" s="8">
        <f t="shared" si="188"/>
        <v>31012</v>
      </c>
      <c r="D929" s="13">
        <f t="shared" si="191"/>
        <v>31467</v>
      </c>
      <c r="E929" s="13">
        <v>455</v>
      </c>
      <c r="F929" s="146">
        <v>141.01</v>
      </c>
      <c r="G929" s="14">
        <f t="shared" si="189"/>
        <v>30.991208791208791</v>
      </c>
      <c r="H929" s="16" t="s">
        <v>44</v>
      </c>
      <c r="I929" s="8">
        <v>19986</v>
      </c>
      <c r="J929" s="8">
        <v>8712</v>
      </c>
      <c r="K929" s="8">
        <f t="shared" si="190"/>
        <v>28698</v>
      </c>
      <c r="L929" s="102"/>
    </row>
    <row r="930" spans="1:12" ht="15.75" thickBot="1">
      <c r="A930" s="214"/>
      <c r="B930" s="104" t="s">
        <v>96</v>
      </c>
      <c r="C930" s="105"/>
      <c r="D930" s="106"/>
      <c r="E930" s="106">
        <f>SUM(E918:E929)</f>
        <v>5653</v>
      </c>
      <c r="F930" s="106">
        <f>SUM(F918:F929)</f>
        <v>1506.79</v>
      </c>
      <c r="G930" s="107">
        <f>F930/E930*100</f>
        <v>26.654696621263046</v>
      </c>
      <c r="H930" s="110" t="s">
        <v>44</v>
      </c>
      <c r="I930" s="105">
        <f>SUM(I918:I929)</f>
        <v>28406</v>
      </c>
      <c r="J930" s="105">
        <f>SUM(J918:J929)</f>
        <v>11270</v>
      </c>
      <c r="K930" s="105">
        <f>SUM(K918:K929)</f>
        <v>39676</v>
      </c>
      <c r="L930" s="109">
        <f>SUM(L918:L929)</f>
        <v>0</v>
      </c>
    </row>
    <row r="931" spans="1:12" ht="15.75" thickBot="1">
      <c r="A931" s="40"/>
      <c r="B931" s="31"/>
      <c r="C931" s="32"/>
      <c r="D931" s="33"/>
      <c r="E931" s="33"/>
      <c r="F931" s="33"/>
      <c r="G931" s="34"/>
      <c r="H931" s="34"/>
      <c r="I931" s="32"/>
      <c r="J931" s="32"/>
      <c r="K931" s="32"/>
      <c r="L931" s="32"/>
    </row>
    <row r="932" spans="1:12" ht="18.75">
      <c r="A932" s="210" t="s">
        <v>126</v>
      </c>
      <c r="B932" s="65" t="s">
        <v>0</v>
      </c>
      <c r="C932" s="101" t="s">
        <v>126</v>
      </c>
      <c r="D932" s="67"/>
      <c r="E932" s="67"/>
      <c r="F932" s="67"/>
      <c r="G932" s="67"/>
      <c r="H932" s="67"/>
      <c r="I932" s="67"/>
      <c r="J932" s="67"/>
      <c r="K932" s="67"/>
      <c r="L932" s="68"/>
    </row>
    <row r="933" spans="1:12">
      <c r="A933" s="213"/>
      <c r="B933" s="20" t="s">
        <v>79</v>
      </c>
      <c r="C933" s="29" t="s">
        <v>124</v>
      </c>
      <c r="D933" s="22"/>
      <c r="E933" s="22"/>
      <c r="F933" s="22"/>
      <c r="G933" s="22"/>
      <c r="H933" s="22"/>
      <c r="I933" s="22"/>
      <c r="J933" s="22"/>
      <c r="K933" s="22"/>
      <c r="L933" s="69"/>
    </row>
    <row r="934" spans="1:12">
      <c r="A934" s="213"/>
      <c r="B934" s="20" t="s">
        <v>80</v>
      </c>
      <c r="C934" s="29" t="s">
        <v>125</v>
      </c>
      <c r="D934" s="22"/>
      <c r="E934" s="22"/>
      <c r="F934" s="22"/>
      <c r="G934" s="22"/>
      <c r="H934" s="22"/>
      <c r="I934" s="22"/>
      <c r="J934" s="22"/>
      <c r="K934" s="22"/>
      <c r="L934" s="69"/>
    </row>
    <row r="935" spans="1:12">
      <c r="A935" s="213"/>
      <c r="B935" s="20" t="s">
        <v>1</v>
      </c>
      <c r="C935" s="26">
        <v>9404</v>
      </c>
      <c r="D935" s="22"/>
      <c r="E935" s="22"/>
      <c r="F935" s="22"/>
      <c r="G935" s="22"/>
      <c r="H935" s="22"/>
      <c r="I935" s="22"/>
      <c r="J935" s="22"/>
      <c r="K935" s="22"/>
      <c r="L935" s="69"/>
    </row>
    <row r="936" spans="1:12">
      <c r="A936" s="213"/>
      <c r="B936" s="20" t="s">
        <v>81</v>
      </c>
      <c r="C936" s="29" t="s">
        <v>40</v>
      </c>
      <c r="D936" s="22"/>
      <c r="E936" s="22"/>
      <c r="F936" s="22"/>
      <c r="G936" s="22"/>
      <c r="H936" s="22"/>
      <c r="I936" s="22"/>
      <c r="J936" s="22"/>
      <c r="K936" s="22"/>
      <c r="L936" s="69"/>
    </row>
    <row r="937" spans="1:12">
      <c r="A937" s="213"/>
      <c r="B937" s="20" t="s">
        <v>82</v>
      </c>
      <c r="C937" s="26">
        <v>2016</v>
      </c>
      <c r="D937" s="22"/>
      <c r="E937" s="22"/>
      <c r="F937" s="22"/>
      <c r="G937" s="22"/>
      <c r="H937" s="22"/>
      <c r="I937" s="22"/>
      <c r="J937" s="22"/>
      <c r="K937" s="22"/>
      <c r="L937" s="69"/>
    </row>
    <row r="938" spans="1:12">
      <c r="A938" s="213"/>
      <c r="B938" s="18"/>
      <c r="C938" s="24"/>
      <c r="D938" s="24"/>
      <c r="E938" s="24"/>
      <c r="F938" s="24"/>
      <c r="G938" s="24"/>
      <c r="H938" s="24"/>
      <c r="I938" s="24"/>
      <c r="J938" s="24"/>
      <c r="K938" s="24"/>
      <c r="L938" s="70"/>
    </row>
    <row r="939" spans="1:12" ht="75">
      <c r="A939" s="213"/>
      <c r="B939" s="27"/>
      <c r="C939" s="28" t="s">
        <v>97</v>
      </c>
      <c r="D939" s="28" t="s">
        <v>98</v>
      </c>
      <c r="E939" s="28" t="s">
        <v>100</v>
      </c>
      <c r="F939" s="28" t="s">
        <v>135</v>
      </c>
      <c r="G939" s="28" t="s">
        <v>136</v>
      </c>
      <c r="H939" s="28" t="s">
        <v>137</v>
      </c>
      <c r="I939" s="28" t="s">
        <v>99</v>
      </c>
      <c r="J939" s="28" t="s">
        <v>105</v>
      </c>
      <c r="K939" s="28" t="s">
        <v>106</v>
      </c>
      <c r="L939" s="71" t="s">
        <v>103</v>
      </c>
    </row>
    <row r="940" spans="1:12">
      <c r="A940" s="213"/>
      <c r="B940" s="3" t="s">
        <v>84</v>
      </c>
      <c r="C940" s="8">
        <v>29458</v>
      </c>
      <c r="D940" s="13">
        <f t="shared" ref="D940:D941" si="192">C940+E940</f>
        <v>30070</v>
      </c>
      <c r="E940" s="13">
        <v>612</v>
      </c>
      <c r="F940" s="146">
        <v>163.66999999999999</v>
      </c>
      <c r="G940" s="14">
        <f>F940/E940*100</f>
        <v>26.743464052287578</v>
      </c>
      <c r="H940" s="16" t="s">
        <v>44</v>
      </c>
      <c r="I940" s="8"/>
      <c r="J940" s="8"/>
      <c r="K940" s="8">
        <f t="shared" ref="K940:K951" si="193">I940+J940</f>
        <v>0</v>
      </c>
      <c r="L940" s="102"/>
    </row>
    <row r="941" spans="1:12">
      <c r="A941" s="213"/>
      <c r="B941" s="3" t="s">
        <v>85</v>
      </c>
      <c r="C941" s="8">
        <f t="shared" ref="C941:C951" si="194">D940</f>
        <v>30070</v>
      </c>
      <c r="D941" s="13">
        <f t="shared" si="192"/>
        <v>30630</v>
      </c>
      <c r="E941" s="13">
        <v>560</v>
      </c>
      <c r="F941" s="146">
        <v>154.76</v>
      </c>
      <c r="G941" s="14">
        <f t="shared" ref="G941:G951" si="195">F941/E941*100</f>
        <v>27.635714285714286</v>
      </c>
      <c r="H941" s="16" t="s">
        <v>44</v>
      </c>
      <c r="I941" s="8"/>
      <c r="J941" s="8"/>
      <c r="K941" s="8">
        <f t="shared" si="193"/>
        <v>0</v>
      </c>
      <c r="L941" s="102"/>
    </row>
    <row r="942" spans="1:12">
      <c r="A942" s="213"/>
      <c r="B942" s="3" t="s">
        <v>86</v>
      </c>
      <c r="C942" s="8">
        <f t="shared" si="194"/>
        <v>30630</v>
      </c>
      <c r="D942" s="13">
        <f t="shared" ref="D942:D951" si="196">C942+E942</f>
        <v>31254</v>
      </c>
      <c r="E942" s="13">
        <v>624</v>
      </c>
      <c r="F942" s="146">
        <v>153.80000000000001</v>
      </c>
      <c r="G942" s="14">
        <f t="shared" si="195"/>
        <v>24.647435897435898</v>
      </c>
      <c r="H942" s="16" t="s">
        <v>44</v>
      </c>
      <c r="I942" s="8"/>
      <c r="J942" s="8">
        <v>3601</v>
      </c>
      <c r="K942" s="8">
        <f t="shared" si="193"/>
        <v>3601</v>
      </c>
      <c r="L942" s="102"/>
    </row>
    <row r="943" spans="1:12">
      <c r="A943" s="213"/>
      <c r="B943" s="3" t="s">
        <v>87</v>
      </c>
      <c r="C943" s="8">
        <f t="shared" si="194"/>
        <v>31254</v>
      </c>
      <c r="D943" s="13">
        <f t="shared" si="196"/>
        <v>31845</v>
      </c>
      <c r="E943" s="13">
        <v>591</v>
      </c>
      <c r="F943" s="146">
        <v>146.07</v>
      </c>
      <c r="G943" s="14">
        <f t="shared" si="195"/>
        <v>24.715736040609134</v>
      </c>
      <c r="H943" s="16" t="s">
        <v>44</v>
      </c>
      <c r="I943" s="8"/>
      <c r="J943" s="8"/>
      <c r="K943" s="8">
        <f t="shared" si="193"/>
        <v>0</v>
      </c>
      <c r="L943" s="102"/>
    </row>
    <row r="944" spans="1:12">
      <c r="A944" s="213"/>
      <c r="B944" s="3" t="s">
        <v>88</v>
      </c>
      <c r="C944" s="8">
        <f t="shared" si="194"/>
        <v>31845</v>
      </c>
      <c r="D944" s="13">
        <f t="shared" si="196"/>
        <v>32409</v>
      </c>
      <c r="E944" s="13">
        <v>564</v>
      </c>
      <c r="F944" s="146">
        <v>125.99</v>
      </c>
      <c r="G944" s="14">
        <f t="shared" si="195"/>
        <v>22.338652482269502</v>
      </c>
      <c r="H944" s="16" t="s">
        <v>44</v>
      </c>
      <c r="I944" s="30"/>
      <c r="J944" s="30">
        <v>8343</v>
      </c>
      <c r="K944" s="30">
        <f t="shared" si="193"/>
        <v>8343</v>
      </c>
      <c r="L944" s="103"/>
    </row>
    <row r="945" spans="1:12">
      <c r="A945" s="213"/>
      <c r="B945" s="3" t="s">
        <v>89</v>
      </c>
      <c r="C945" s="8">
        <f t="shared" si="194"/>
        <v>32409</v>
      </c>
      <c r="D945" s="13">
        <f t="shared" si="196"/>
        <v>33000</v>
      </c>
      <c r="E945" s="13">
        <v>591</v>
      </c>
      <c r="F945" s="146">
        <v>128.99</v>
      </c>
      <c r="G945" s="14">
        <f t="shared" si="195"/>
        <v>21.825719120135364</v>
      </c>
      <c r="H945" s="16" t="s">
        <v>44</v>
      </c>
      <c r="I945" s="30"/>
      <c r="J945" s="30"/>
      <c r="K945" s="30">
        <f t="shared" si="193"/>
        <v>0</v>
      </c>
      <c r="L945" s="103"/>
    </row>
    <row r="946" spans="1:12">
      <c r="A946" s="213"/>
      <c r="B946" s="3" t="s">
        <v>90</v>
      </c>
      <c r="C946" s="8">
        <f t="shared" si="194"/>
        <v>33000</v>
      </c>
      <c r="D946" s="13">
        <f t="shared" si="196"/>
        <v>33551</v>
      </c>
      <c r="E946" s="13">
        <v>551</v>
      </c>
      <c r="F946" s="146">
        <v>119.5</v>
      </c>
      <c r="G946" s="14">
        <f t="shared" si="195"/>
        <v>21.687840290381125</v>
      </c>
      <c r="H946" s="16" t="s">
        <v>44</v>
      </c>
      <c r="I946" s="30"/>
      <c r="J946" s="30"/>
      <c r="K946" s="30">
        <f t="shared" si="193"/>
        <v>0</v>
      </c>
      <c r="L946" s="103"/>
    </row>
    <row r="947" spans="1:12">
      <c r="A947" s="213"/>
      <c r="B947" s="3" t="s">
        <v>91</v>
      </c>
      <c r="C947" s="8">
        <f t="shared" si="194"/>
        <v>33551</v>
      </c>
      <c r="D947" s="13">
        <f t="shared" si="196"/>
        <v>34180</v>
      </c>
      <c r="E947" s="13">
        <v>629</v>
      </c>
      <c r="F947" s="146">
        <v>139.19999999999999</v>
      </c>
      <c r="G947" s="14">
        <f t="shared" si="195"/>
        <v>22.130365659777425</v>
      </c>
      <c r="H947" s="16" t="s">
        <v>44</v>
      </c>
      <c r="I947" s="30"/>
      <c r="J947" s="30"/>
      <c r="K947" s="30">
        <f t="shared" si="193"/>
        <v>0</v>
      </c>
      <c r="L947" s="103"/>
    </row>
    <row r="948" spans="1:12">
      <c r="A948" s="213"/>
      <c r="B948" s="3" t="s">
        <v>92</v>
      </c>
      <c r="C948" s="8">
        <f t="shared" si="194"/>
        <v>34180</v>
      </c>
      <c r="D948" s="13">
        <f t="shared" si="196"/>
        <v>34737</v>
      </c>
      <c r="E948" s="13">
        <v>557</v>
      </c>
      <c r="F948" s="146">
        <v>126.76</v>
      </c>
      <c r="G948" s="14">
        <f t="shared" si="195"/>
        <v>22.757630161579893</v>
      </c>
      <c r="H948" s="16" t="s">
        <v>44</v>
      </c>
      <c r="I948" s="30"/>
      <c r="J948" s="30"/>
      <c r="K948" s="30">
        <f t="shared" si="193"/>
        <v>0</v>
      </c>
      <c r="L948" s="103"/>
    </row>
    <row r="949" spans="1:12">
      <c r="A949" s="213"/>
      <c r="B949" s="3" t="s">
        <v>93</v>
      </c>
      <c r="C949" s="8">
        <f t="shared" si="194"/>
        <v>34737</v>
      </c>
      <c r="D949" s="13">
        <f t="shared" si="196"/>
        <v>35273</v>
      </c>
      <c r="E949" s="13">
        <v>536</v>
      </c>
      <c r="F949" s="146">
        <v>131.51</v>
      </c>
      <c r="G949" s="14">
        <f t="shared" si="195"/>
        <v>24.535447761194028</v>
      </c>
      <c r="H949" s="16" t="s">
        <v>44</v>
      </c>
      <c r="I949" s="30"/>
      <c r="J949" s="30">
        <v>14683</v>
      </c>
      <c r="K949" s="30">
        <f t="shared" si="193"/>
        <v>14683</v>
      </c>
      <c r="L949" s="103"/>
    </row>
    <row r="950" spans="1:12">
      <c r="A950" s="213"/>
      <c r="B950" s="3" t="s">
        <v>94</v>
      </c>
      <c r="C950" s="8">
        <f t="shared" si="194"/>
        <v>35273</v>
      </c>
      <c r="D950" s="13">
        <f t="shared" si="196"/>
        <v>35820</v>
      </c>
      <c r="E950" s="13">
        <v>547</v>
      </c>
      <c r="F950" s="146">
        <v>144.94</v>
      </c>
      <c r="G950" s="14">
        <f t="shared" si="195"/>
        <v>26.497257769652649</v>
      </c>
      <c r="H950" s="16" t="s">
        <v>44</v>
      </c>
      <c r="I950" s="8">
        <v>6981</v>
      </c>
      <c r="J950" s="8"/>
      <c r="K950" s="8">
        <f t="shared" si="193"/>
        <v>6981</v>
      </c>
      <c r="L950" s="102"/>
    </row>
    <row r="951" spans="1:12">
      <c r="A951" s="213"/>
      <c r="B951" s="3" t="s">
        <v>95</v>
      </c>
      <c r="C951" s="8">
        <f t="shared" si="194"/>
        <v>35820</v>
      </c>
      <c r="D951" s="13">
        <f t="shared" si="196"/>
        <v>36253</v>
      </c>
      <c r="E951" s="13">
        <v>433</v>
      </c>
      <c r="F951" s="146">
        <v>133.03</v>
      </c>
      <c r="G951" s="14">
        <f t="shared" si="195"/>
        <v>30.722863741339491</v>
      </c>
      <c r="H951" s="16" t="s">
        <v>44</v>
      </c>
      <c r="I951" s="8"/>
      <c r="J951" s="8">
        <v>14325</v>
      </c>
      <c r="K951" s="8">
        <f t="shared" si="193"/>
        <v>14325</v>
      </c>
      <c r="L951" s="102"/>
    </row>
    <row r="952" spans="1:12" ht="15.75" thickBot="1">
      <c r="A952" s="214"/>
      <c r="B952" s="104" t="s">
        <v>96</v>
      </c>
      <c r="C952" s="105"/>
      <c r="D952" s="106"/>
      <c r="E952" s="106">
        <f>SUM(E940:E951)</f>
        <v>6795</v>
      </c>
      <c r="F952" s="106">
        <f>SUM(F940:F951)</f>
        <v>1668.22</v>
      </c>
      <c r="G952" s="107">
        <f>F952/E952*100</f>
        <v>24.550699043414276</v>
      </c>
      <c r="H952" s="110" t="s">
        <v>44</v>
      </c>
      <c r="I952" s="105">
        <f>SUM(I940:I951)</f>
        <v>6981</v>
      </c>
      <c r="J952" s="105">
        <f>SUM(J940:J951)</f>
        <v>40952</v>
      </c>
      <c r="K952" s="105">
        <f>SUM(K940:K951)</f>
        <v>47933</v>
      </c>
      <c r="L952" s="109">
        <f>SUM(L940:L951)</f>
        <v>0</v>
      </c>
    </row>
    <row r="953" spans="1:12" ht="15.75" thickBot="1">
      <c r="A953" s="40"/>
      <c r="B953" s="31"/>
      <c r="C953" s="32"/>
      <c r="D953" s="33"/>
      <c r="E953" s="33"/>
      <c r="F953" s="33"/>
      <c r="G953" s="34"/>
      <c r="H953" s="34"/>
      <c r="I953" s="32"/>
      <c r="J953" s="32"/>
      <c r="K953" s="32"/>
      <c r="L953" s="32"/>
    </row>
    <row r="954" spans="1:12" ht="18.75">
      <c r="A954" s="210" t="s">
        <v>127</v>
      </c>
      <c r="B954" s="65" t="s">
        <v>0</v>
      </c>
      <c r="C954" s="101" t="s">
        <v>127</v>
      </c>
      <c r="D954" s="67"/>
      <c r="E954" s="67"/>
      <c r="F954" s="67"/>
      <c r="G954" s="67"/>
      <c r="H954" s="67"/>
      <c r="I954" s="67"/>
      <c r="J954" s="67"/>
      <c r="K954" s="67"/>
      <c r="L954" s="68"/>
    </row>
    <row r="955" spans="1:12">
      <c r="A955" s="213"/>
      <c r="B955" s="20" t="s">
        <v>79</v>
      </c>
      <c r="C955" s="29" t="s">
        <v>124</v>
      </c>
      <c r="D955" s="22"/>
      <c r="E955" s="22"/>
      <c r="F955" s="22"/>
      <c r="G955" s="22"/>
      <c r="H955" s="22"/>
      <c r="I955" s="22"/>
      <c r="J955" s="22"/>
      <c r="K955" s="22"/>
      <c r="L955" s="69"/>
    </row>
    <row r="956" spans="1:12">
      <c r="A956" s="213"/>
      <c r="B956" s="20" t="s">
        <v>80</v>
      </c>
      <c r="C956" s="29" t="s">
        <v>125</v>
      </c>
      <c r="D956" s="22"/>
      <c r="E956" s="22"/>
      <c r="F956" s="22"/>
      <c r="G956" s="22"/>
      <c r="H956" s="22"/>
      <c r="I956" s="22"/>
      <c r="J956" s="22"/>
      <c r="K956" s="22"/>
      <c r="L956" s="69"/>
    </row>
    <row r="957" spans="1:12">
      <c r="A957" s="213"/>
      <c r="B957" s="20" t="s">
        <v>1</v>
      </c>
      <c r="C957" s="26">
        <v>9404</v>
      </c>
      <c r="D957" s="22"/>
      <c r="E957" s="22"/>
      <c r="F957" s="22"/>
      <c r="G957" s="22"/>
      <c r="H957" s="22"/>
      <c r="I957" s="22"/>
      <c r="J957" s="22"/>
      <c r="K957" s="22"/>
      <c r="L957" s="69"/>
    </row>
    <row r="958" spans="1:12">
      <c r="A958" s="213"/>
      <c r="B958" s="20" t="s">
        <v>81</v>
      </c>
      <c r="C958" s="29" t="s">
        <v>40</v>
      </c>
      <c r="D958" s="22"/>
      <c r="E958" s="22"/>
      <c r="F958" s="22"/>
      <c r="G958" s="22"/>
      <c r="H958" s="22"/>
      <c r="I958" s="22"/>
      <c r="J958" s="22"/>
      <c r="K958" s="22"/>
      <c r="L958" s="69"/>
    </row>
    <row r="959" spans="1:12">
      <c r="A959" s="213"/>
      <c r="B959" s="20" t="s">
        <v>82</v>
      </c>
      <c r="C959" s="26">
        <v>2016</v>
      </c>
      <c r="D959" s="22"/>
      <c r="E959" s="22"/>
      <c r="F959" s="22"/>
      <c r="G959" s="22"/>
      <c r="H959" s="22"/>
      <c r="I959" s="22"/>
      <c r="J959" s="22"/>
      <c r="K959" s="22"/>
      <c r="L959" s="69"/>
    </row>
    <row r="960" spans="1:12">
      <c r="A960" s="213"/>
      <c r="B960" s="18"/>
      <c r="C960" s="24"/>
      <c r="D960" s="24"/>
      <c r="E960" s="24"/>
      <c r="F960" s="24"/>
      <c r="G960" s="24"/>
      <c r="H960" s="24"/>
      <c r="I960" s="24"/>
      <c r="J960" s="24"/>
      <c r="K960" s="24"/>
      <c r="L960" s="70"/>
    </row>
    <row r="961" spans="1:12" ht="75">
      <c r="A961" s="213"/>
      <c r="B961" s="27"/>
      <c r="C961" s="28" t="s">
        <v>97</v>
      </c>
      <c r="D961" s="28" t="s">
        <v>98</v>
      </c>
      <c r="E961" s="28" t="s">
        <v>100</v>
      </c>
      <c r="F961" s="28" t="s">
        <v>135</v>
      </c>
      <c r="G961" s="28" t="s">
        <v>136</v>
      </c>
      <c r="H961" s="28" t="s">
        <v>137</v>
      </c>
      <c r="I961" s="28" t="s">
        <v>99</v>
      </c>
      <c r="J961" s="28" t="s">
        <v>105</v>
      </c>
      <c r="K961" s="28" t="s">
        <v>106</v>
      </c>
      <c r="L961" s="71" t="s">
        <v>103</v>
      </c>
    </row>
    <row r="962" spans="1:12">
      <c r="A962" s="213"/>
      <c r="B962" s="3" t="s">
        <v>84</v>
      </c>
      <c r="C962" s="8">
        <v>28940</v>
      </c>
      <c r="D962" s="13">
        <f t="shared" ref="D962:D963" si="197">C962+E962</f>
        <v>29547</v>
      </c>
      <c r="E962" s="13">
        <v>607</v>
      </c>
      <c r="F962" s="146">
        <v>169.97</v>
      </c>
      <c r="G962" s="14">
        <f>F962/E962*100</f>
        <v>28.001647446457987</v>
      </c>
      <c r="H962" s="16" t="s">
        <v>44</v>
      </c>
      <c r="I962" s="8"/>
      <c r="J962" s="8"/>
      <c r="K962" s="8">
        <f t="shared" ref="K962:K973" si="198">I962+J962</f>
        <v>0</v>
      </c>
      <c r="L962" s="102"/>
    </row>
    <row r="963" spans="1:12">
      <c r="A963" s="213"/>
      <c r="B963" s="3" t="s">
        <v>85</v>
      </c>
      <c r="C963" s="8">
        <f t="shared" ref="C963:C973" si="199">D962</f>
        <v>29547</v>
      </c>
      <c r="D963" s="13">
        <f t="shared" si="197"/>
        <v>30127</v>
      </c>
      <c r="E963" s="13">
        <v>580</v>
      </c>
      <c r="F963" s="146">
        <v>176.96</v>
      </c>
      <c r="G963" s="14">
        <f t="shared" ref="G963:G973" si="200">F963/E963*100</f>
        <v>30.510344827586209</v>
      </c>
      <c r="H963" s="16" t="s">
        <v>44</v>
      </c>
      <c r="I963" s="8"/>
      <c r="J963" s="8"/>
      <c r="K963" s="8">
        <f t="shared" si="198"/>
        <v>0</v>
      </c>
      <c r="L963" s="102"/>
    </row>
    <row r="964" spans="1:12">
      <c r="A964" s="213"/>
      <c r="B964" s="3" t="s">
        <v>86</v>
      </c>
      <c r="C964" s="8">
        <f t="shared" si="199"/>
        <v>30127</v>
      </c>
      <c r="D964" s="13">
        <f t="shared" ref="D964:D973" si="201">C964+E964</f>
        <v>30738</v>
      </c>
      <c r="E964" s="13">
        <v>611</v>
      </c>
      <c r="F964" s="146">
        <v>167.39</v>
      </c>
      <c r="G964" s="14">
        <f t="shared" si="200"/>
        <v>27.396072013093288</v>
      </c>
      <c r="H964" s="16" t="s">
        <v>44</v>
      </c>
      <c r="I964" s="8"/>
      <c r="J964" s="8"/>
      <c r="K964" s="8">
        <f t="shared" si="198"/>
        <v>0</v>
      </c>
      <c r="L964" s="102"/>
    </row>
    <row r="965" spans="1:12">
      <c r="A965" s="213"/>
      <c r="B965" s="3" t="s">
        <v>87</v>
      </c>
      <c r="C965" s="8">
        <f t="shared" si="199"/>
        <v>30738</v>
      </c>
      <c r="D965" s="13">
        <f t="shared" si="201"/>
        <v>31291</v>
      </c>
      <c r="E965" s="13">
        <v>553</v>
      </c>
      <c r="F965" s="146">
        <v>153.91999999999999</v>
      </c>
      <c r="G965" s="14">
        <f t="shared" si="200"/>
        <v>27.833634719710666</v>
      </c>
      <c r="H965" s="16" t="s">
        <v>44</v>
      </c>
      <c r="I965" s="8"/>
      <c r="J965" s="8"/>
      <c r="K965" s="8">
        <f t="shared" si="198"/>
        <v>0</v>
      </c>
      <c r="L965" s="102"/>
    </row>
    <row r="966" spans="1:12">
      <c r="A966" s="213"/>
      <c r="B966" s="3" t="s">
        <v>88</v>
      </c>
      <c r="C966" s="8">
        <f t="shared" si="199"/>
        <v>31291</v>
      </c>
      <c r="D966" s="13">
        <f t="shared" si="201"/>
        <v>31821</v>
      </c>
      <c r="E966" s="13">
        <v>530</v>
      </c>
      <c r="F966" s="146">
        <v>134.99</v>
      </c>
      <c r="G966" s="14">
        <f t="shared" si="200"/>
        <v>25.469811320754722</v>
      </c>
      <c r="H966" s="16" t="s">
        <v>44</v>
      </c>
      <c r="I966" s="30"/>
      <c r="J966" s="30"/>
      <c r="K966" s="30">
        <f t="shared" si="198"/>
        <v>0</v>
      </c>
      <c r="L966" s="103"/>
    </row>
    <row r="967" spans="1:12">
      <c r="A967" s="213"/>
      <c r="B967" s="3" t="s">
        <v>89</v>
      </c>
      <c r="C967" s="8">
        <f t="shared" si="199"/>
        <v>31821</v>
      </c>
      <c r="D967" s="13">
        <f t="shared" si="201"/>
        <v>32326</v>
      </c>
      <c r="E967" s="13">
        <v>505</v>
      </c>
      <c r="F967" s="146">
        <v>124.08</v>
      </c>
      <c r="G967" s="54">
        <f t="shared" si="200"/>
        <v>24.570297029702971</v>
      </c>
      <c r="H967" s="16" t="s">
        <v>44</v>
      </c>
      <c r="I967" s="30"/>
      <c r="J967" s="30"/>
      <c r="K967" s="30">
        <f t="shared" si="198"/>
        <v>0</v>
      </c>
      <c r="L967" s="103"/>
    </row>
    <row r="968" spans="1:12">
      <c r="A968" s="213"/>
      <c r="B968" s="3" t="s">
        <v>90</v>
      </c>
      <c r="C968" s="8">
        <f t="shared" si="199"/>
        <v>32326</v>
      </c>
      <c r="D968" s="13">
        <f t="shared" si="201"/>
        <v>32843</v>
      </c>
      <c r="E968" s="13">
        <v>517</v>
      </c>
      <c r="F968" s="146">
        <v>121.77</v>
      </c>
      <c r="G968" s="14">
        <f t="shared" si="200"/>
        <v>23.553191489361701</v>
      </c>
      <c r="H968" s="16" t="s">
        <v>44</v>
      </c>
      <c r="I968" s="30"/>
      <c r="J968" s="30"/>
      <c r="K968" s="30">
        <f t="shared" si="198"/>
        <v>0</v>
      </c>
      <c r="L968" s="103"/>
    </row>
    <row r="969" spans="1:12">
      <c r="A969" s="213"/>
      <c r="B969" s="3" t="s">
        <v>91</v>
      </c>
      <c r="C969" s="8">
        <f t="shared" si="199"/>
        <v>32843</v>
      </c>
      <c r="D969" s="13">
        <f t="shared" si="201"/>
        <v>33326</v>
      </c>
      <c r="E969" s="13">
        <v>483</v>
      </c>
      <c r="F969" s="146">
        <v>110.98</v>
      </c>
      <c r="G969" s="14">
        <f t="shared" si="200"/>
        <v>22.977225672877847</v>
      </c>
      <c r="H969" s="16" t="s">
        <v>44</v>
      </c>
      <c r="I969" s="30">
        <v>1879</v>
      </c>
      <c r="J969" s="30">
        <v>36588</v>
      </c>
      <c r="K969" s="30">
        <f t="shared" si="198"/>
        <v>38467</v>
      </c>
      <c r="L969" s="103"/>
    </row>
    <row r="970" spans="1:12">
      <c r="A970" s="213"/>
      <c r="B970" s="3" t="s">
        <v>92</v>
      </c>
      <c r="C970" s="8">
        <f t="shared" si="199"/>
        <v>33326</v>
      </c>
      <c r="D970" s="13">
        <f t="shared" si="201"/>
        <v>33815</v>
      </c>
      <c r="E970" s="13">
        <v>489</v>
      </c>
      <c r="F970" s="146">
        <v>116.47</v>
      </c>
      <c r="G970" s="14">
        <f t="shared" si="200"/>
        <v>23.81799591002045</v>
      </c>
      <c r="H970" s="16" t="s">
        <v>44</v>
      </c>
      <c r="I970" s="30"/>
      <c r="J970" s="30">
        <v>14547</v>
      </c>
      <c r="K970" s="30">
        <f t="shared" si="198"/>
        <v>14547</v>
      </c>
      <c r="L970" s="103"/>
    </row>
    <row r="971" spans="1:12">
      <c r="A971" s="213"/>
      <c r="B971" s="3" t="s">
        <v>93</v>
      </c>
      <c r="C971" s="8">
        <f t="shared" si="199"/>
        <v>33815</v>
      </c>
      <c r="D971" s="13">
        <f t="shared" si="201"/>
        <v>34348</v>
      </c>
      <c r="E971" s="13">
        <v>533</v>
      </c>
      <c r="F971" s="146">
        <v>132.76</v>
      </c>
      <c r="G971" s="14">
        <f t="shared" si="200"/>
        <v>24.908067542213882</v>
      </c>
      <c r="H971" s="16" t="s">
        <v>44</v>
      </c>
      <c r="I971" s="30"/>
      <c r="J971" s="30"/>
      <c r="K971" s="30">
        <f t="shared" si="198"/>
        <v>0</v>
      </c>
      <c r="L971" s="103"/>
    </row>
    <row r="972" spans="1:12">
      <c r="A972" s="213"/>
      <c r="B972" s="3" t="s">
        <v>94</v>
      </c>
      <c r="C972" s="8">
        <f t="shared" si="199"/>
        <v>34348</v>
      </c>
      <c r="D972" s="13">
        <f t="shared" si="201"/>
        <v>34860</v>
      </c>
      <c r="E972" s="13">
        <v>512</v>
      </c>
      <c r="F972" s="146">
        <v>139.72999999999999</v>
      </c>
      <c r="G972" s="14">
        <f t="shared" si="200"/>
        <v>27.291015624999996</v>
      </c>
      <c r="H972" s="16" t="s">
        <v>44</v>
      </c>
      <c r="I972" s="8">
        <v>5702</v>
      </c>
      <c r="J972" s="8"/>
      <c r="K972" s="8">
        <f t="shared" si="198"/>
        <v>5702</v>
      </c>
      <c r="L972" s="102"/>
    </row>
    <row r="973" spans="1:12">
      <c r="A973" s="213"/>
      <c r="B973" s="3" t="s">
        <v>95</v>
      </c>
      <c r="C973" s="8">
        <f t="shared" si="199"/>
        <v>34860</v>
      </c>
      <c r="D973" s="13">
        <f t="shared" si="201"/>
        <v>35352</v>
      </c>
      <c r="E973" s="13">
        <v>492</v>
      </c>
      <c r="F973" s="146">
        <v>145.19</v>
      </c>
      <c r="G973" s="14">
        <f t="shared" si="200"/>
        <v>29.510162601626018</v>
      </c>
      <c r="H973" s="16" t="s">
        <v>44</v>
      </c>
      <c r="I973" s="8">
        <v>19430</v>
      </c>
      <c r="J973" s="8"/>
      <c r="K973" s="8">
        <f t="shared" si="198"/>
        <v>19430</v>
      </c>
      <c r="L973" s="102"/>
    </row>
    <row r="974" spans="1:12" ht="15.75" thickBot="1">
      <c r="A974" s="214"/>
      <c r="B974" s="104" t="s">
        <v>96</v>
      </c>
      <c r="C974" s="105"/>
      <c r="D974" s="106"/>
      <c r="E974" s="106">
        <f>SUM(E962:E973)</f>
        <v>6412</v>
      </c>
      <c r="F974" s="106">
        <f>SUM(F962:F973)</f>
        <v>1694.21</v>
      </c>
      <c r="G974" s="107">
        <f>F974/E974*100</f>
        <v>26.422489082969431</v>
      </c>
      <c r="H974" s="110" t="s">
        <v>44</v>
      </c>
      <c r="I974" s="105">
        <f>SUM(I962:I973)</f>
        <v>27011</v>
      </c>
      <c r="J974" s="105">
        <f>SUM(J962:J973)</f>
        <v>51135</v>
      </c>
      <c r="K974" s="105">
        <f>SUM(K962:K973)</f>
        <v>78146</v>
      </c>
      <c r="L974" s="109">
        <f>SUM(L962:L973)</f>
        <v>0</v>
      </c>
    </row>
    <row r="975" spans="1:12">
      <c r="A975" s="40"/>
      <c r="B975" s="31"/>
      <c r="C975" s="32"/>
      <c r="D975" s="33"/>
      <c r="E975" s="33"/>
      <c r="F975" s="33"/>
      <c r="G975" s="34"/>
      <c r="H975" s="34"/>
      <c r="I975" s="32"/>
      <c r="J975" s="32"/>
      <c r="K975" s="32"/>
      <c r="L975" s="32"/>
    </row>
    <row r="976" spans="1:12" ht="15.75" thickBot="1">
      <c r="A976" s="40"/>
      <c r="B976" s="31"/>
      <c r="C976" s="32"/>
      <c r="D976" s="33"/>
      <c r="E976" s="33"/>
      <c r="F976" s="33"/>
      <c r="G976" s="34"/>
      <c r="H976" s="34"/>
      <c r="I976" s="32"/>
      <c r="J976" s="32"/>
      <c r="K976" s="32"/>
      <c r="L976" s="32"/>
    </row>
    <row r="977" spans="1:12" ht="18.75">
      <c r="A977" s="210" t="s">
        <v>63</v>
      </c>
      <c r="B977" s="65" t="s">
        <v>0</v>
      </c>
      <c r="C977" s="101" t="s">
        <v>63</v>
      </c>
      <c r="D977" s="67"/>
      <c r="E977" s="67"/>
      <c r="F977" s="67"/>
      <c r="G977" s="67"/>
      <c r="H977" s="67"/>
      <c r="I977" s="67"/>
      <c r="J977" s="67"/>
      <c r="K977" s="67"/>
      <c r="L977" s="68"/>
    </row>
    <row r="978" spans="1:12">
      <c r="A978" s="213"/>
      <c r="B978" s="20" t="s">
        <v>79</v>
      </c>
      <c r="C978" s="29" t="s">
        <v>122</v>
      </c>
      <c r="D978" s="22"/>
      <c r="E978" s="22"/>
      <c r="F978" s="22"/>
      <c r="G978" s="22"/>
      <c r="H978" s="22"/>
      <c r="I978" s="22"/>
      <c r="J978" s="22"/>
      <c r="K978" s="22"/>
      <c r="L978" s="69"/>
    </row>
    <row r="979" spans="1:12">
      <c r="A979" s="213"/>
      <c r="B979" s="20" t="s">
        <v>80</v>
      </c>
      <c r="C979" s="29" t="s">
        <v>113</v>
      </c>
      <c r="D979" s="22"/>
      <c r="E979" s="22"/>
      <c r="F979" s="22"/>
      <c r="G979" s="22"/>
      <c r="H979" s="22"/>
      <c r="I979" s="22"/>
      <c r="J979" s="22"/>
      <c r="K979" s="22"/>
      <c r="L979" s="69"/>
    </row>
    <row r="980" spans="1:12">
      <c r="A980" s="213"/>
      <c r="B980" s="20" t="s">
        <v>1</v>
      </c>
      <c r="C980" s="26">
        <v>9404</v>
      </c>
      <c r="D980" s="22"/>
      <c r="E980" s="22"/>
      <c r="F980" s="22"/>
      <c r="G980" s="22"/>
      <c r="H980" s="22"/>
      <c r="I980" s="22"/>
      <c r="J980" s="22"/>
      <c r="K980" s="22"/>
      <c r="L980" s="69"/>
    </row>
    <row r="981" spans="1:12">
      <c r="A981" s="213"/>
      <c r="B981" s="20" t="s">
        <v>81</v>
      </c>
      <c r="C981" s="29" t="s">
        <v>64</v>
      </c>
      <c r="D981" s="22"/>
      <c r="E981" s="22"/>
      <c r="F981" s="22"/>
      <c r="G981" s="22"/>
      <c r="H981" s="22"/>
      <c r="I981" s="22"/>
      <c r="J981" s="22"/>
      <c r="K981" s="22"/>
      <c r="L981" s="69"/>
    </row>
    <row r="982" spans="1:12">
      <c r="A982" s="213"/>
      <c r="B982" s="20" t="s">
        <v>82</v>
      </c>
      <c r="C982" s="26">
        <v>1988</v>
      </c>
      <c r="D982" s="22"/>
      <c r="E982" s="22"/>
      <c r="F982" s="22"/>
      <c r="G982" s="22"/>
      <c r="H982" s="22"/>
      <c r="I982" s="22"/>
      <c r="J982" s="22"/>
      <c r="K982" s="22"/>
      <c r="L982" s="69"/>
    </row>
    <row r="983" spans="1:12">
      <c r="A983" s="213"/>
      <c r="B983" s="18"/>
      <c r="C983" s="24"/>
      <c r="D983" s="24"/>
      <c r="E983" s="24"/>
      <c r="F983" s="24"/>
      <c r="G983" s="24"/>
      <c r="H983" s="24"/>
      <c r="I983" s="24"/>
      <c r="J983" s="24"/>
      <c r="K983" s="24"/>
      <c r="L983" s="70"/>
    </row>
    <row r="984" spans="1:12" ht="75">
      <c r="A984" s="213"/>
      <c r="B984" s="27"/>
      <c r="C984" s="28" t="s">
        <v>97</v>
      </c>
      <c r="D984" s="28" t="s">
        <v>98</v>
      </c>
      <c r="E984" s="28" t="s">
        <v>131</v>
      </c>
      <c r="F984" s="28" t="s">
        <v>101</v>
      </c>
      <c r="G984" s="28" t="s">
        <v>134</v>
      </c>
      <c r="H984" s="28" t="s">
        <v>102</v>
      </c>
      <c r="I984" s="28" t="s">
        <v>99</v>
      </c>
      <c r="J984" s="28" t="s">
        <v>105</v>
      </c>
      <c r="K984" s="28" t="s">
        <v>106</v>
      </c>
      <c r="L984" s="71" t="s">
        <v>103</v>
      </c>
    </row>
    <row r="985" spans="1:12">
      <c r="A985" s="213"/>
      <c r="B985" s="3" t="s">
        <v>84</v>
      </c>
      <c r="C985" s="8">
        <v>3995</v>
      </c>
      <c r="D985" s="13">
        <f t="shared" ref="D985:D996" si="202">C985+E985</f>
        <v>4002</v>
      </c>
      <c r="E985" s="13">
        <v>7</v>
      </c>
      <c r="F985" s="146">
        <v>35</v>
      </c>
      <c r="G985" s="14">
        <f>F985/E985</f>
        <v>5</v>
      </c>
      <c r="H985" s="14">
        <v>25</v>
      </c>
      <c r="I985" s="8"/>
      <c r="J985" s="8"/>
      <c r="K985" s="8">
        <f t="shared" ref="K985:K997" si="203">I985+J985</f>
        <v>0</v>
      </c>
      <c r="L985" s="102"/>
    </row>
    <row r="986" spans="1:12">
      <c r="A986" s="213"/>
      <c r="B986" s="3" t="s">
        <v>85</v>
      </c>
      <c r="C986" s="8">
        <f t="shared" ref="C986:C996" si="204">D985</f>
        <v>4002</v>
      </c>
      <c r="D986" s="13">
        <f t="shared" si="202"/>
        <v>4010</v>
      </c>
      <c r="E986" s="13">
        <v>8</v>
      </c>
      <c r="F986" s="146">
        <v>40.07</v>
      </c>
      <c r="G986" s="14">
        <f t="shared" ref="G986:G997" si="205">F986/E986</f>
        <v>5.00875</v>
      </c>
      <c r="H986" s="14">
        <v>25</v>
      </c>
      <c r="I986" s="8"/>
      <c r="J986" s="8"/>
      <c r="K986" s="8">
        <f t="shared" si="203"/>
        <v>0</v>
      </c>
      <c r="L986" s="102"/>
    </row>
    <row r="987" spans="1:12">
      <c r="A987" s="213"/>
      <c r="B987" s="3" t="s">
        <v>86</v>
      </c>
      <c r="C987" s="8">
        <f t="shared" si="204"/>
        <v>4010</v>
      </c>
      <c r="D987" s="13">
        <f t="shared" si="202"/>
        <v>4010</v>
      </c>
      <c r="E987" s="13">
        <v>0</v>
      </c>
      <c r="F987" s="146">
        <v>0</v>
      </c>
      <c r="G987" s="14" t="e">
        <f t="shared" si="205"/>
        <v>#DIV/0!</v>
      </c>
      <c r="H987" s="14">
        <v>25</v>
      </c>
      <c r="I987" s="8"/>
      <c r="J987" s="8"/>
      <c r="K987" s="8">
        <f t="shared" si="203"/>
        <v>0</v>
      </c>
      <c r="L987" s="102"/>
    </row>
    <row r="988" spans="1:12">
      <c r="A988" s="213"/>
      <c r="B988" s="3" t="s">
        <v>87</v>
      </c>
      <c r="C988" s="8">
        <f t="shared" si="204"/>
        <v>4010</v>
      </c>
      <c r="D988" s="13">
        <f t="shared" si="202"/>
        <v>4010</v>
      </c>
      <c r="E988" s="13">
        <v>0</v>
      </c>
      <c r="F988" s="146">
        <v>0</v>
      </c>
      <c r="G988" s="14" t="e">
        <f t="shared" si="205"/>
        <v>#DIV/0!</v>
      </c>
      <c r="H988" s="14">
        <v>25</v>
      </c>
      <c r="I988" s="8"/>
      <c r="J988" s="8"/>
      <c r="K988" s="8">
        <f t="shared" si="203"/>
        <v>0</v>
      </c>
      <c r="L988" s="102"/>
    </row>
    <row r="989" spans="1:12">
      <c r="A989" s="213"/>
      <c r="B989" s="3" t="s">
        <v>88</v>
      </c>
      <c r="C989" s="8">
        <f t="shared" si="204"/>
        <v>4010</v>
      </c>
      <c r="D989" s="13">
        <f t="shared" si="202"/>
        <v>4010</v>
      </c>
      <c r="E989" s="13">
        <v>0</v>
      </c>
      <c r="F989" s="146">
        <v>0</v>
      </c>
      <c r="G989" s="14" t="e">
        <f t="shared" si="205"/>
        <v>#DIV/0!</v>
      </c>
      <c r="H989" s="14">
        <v>25</v>
      </c>
      <c r="I989" s="30"/>
      <c r="J989" s="30"/>
      <c r="K989" s="30">
        <f t="shared" si="203"/>
        <v>0</v>
      </c>
      <c r="L989" s="103"/>
    </row>
    <row r="990" spans="1:12">
      <c r="A990" s="213"/>
      <c r="B990" s="3" t="s">
        <v>89</v>
      </c>
      <c r="C990" s="8">
        <f t="shared" si="204"/>
        <v>4010</v>
      </c>
      <c r="D990" s="13">
        <f t="shared" si="202"/>
        <v>4010</v>
      </c>
      <c r="E990" s="13">
        <v>0</v>
      </c>
      <c r="F990" s="146">
        <v>0</v>
      </c>
      <c r="G990" s="14" t="e">
        <f t="shared" si="205"/>
        <v>#DIV/0!</v>
      </c>
      <c r="H990" s="14">
        <v>25</v>
      </c>
      <c r="I990" s="30"/>
      <c r="J990" s="30"/>
      <c r="K990" s="30">
        <f t="shared" si="203"/>
        <v>0</v>
      </c>
      <c r="L990" s="103"/>
    </row>
    <row r="991" spans="1:12">
      <c r="A991" s="213"/>
      <c r="B991" s="3" t="s">
        <v>90</v>
      </c>
      <c r="C991" s="8">
        <f t="shared" si="204"/>
        <v>4010</v>
      </c>
      <c r="D991" s="13">
        <f t="shared" si="202"/>
        <v>4010</v>
      </c>
      <c r="E991" s="13">
        <v>0</v>
      </c>
      <c r="F991" s="146">
        <v>0</v>
      </c>
      <c r="G991" s="14" t="e">
        <f t="shared" si="205"/>
        <v>#DIV/0!</v>
      </c>
      <c r="H991" s="14">
        <v>25</v>
      </c>
      <c r="I991" s="30"/>
      <c r="J991" s="30"/>
      <c r="K991" s="30">
        <f t="shared" si="203"/>
        <v>0</v>
      </c>
      <c r="L991" s="103"/>
    </row>
    <row r="992" spans="1:12">
      <c r="A992" s="213"/>
      <c r="B992" s="3" t="s">
        <v>91</v>
      </c>
      <c r="C992" s="8">
        <f t="shared" si="204"/>
        <v>4010</v>
      </c>
      <c r="D992" s="13">
        <f t="shared" si="202"/>
        <v>4010</v>
      </c>
      <c r="E992" s="13">
        <v>0</v>
      </c>
      <c r="F992" s="146">
        <v>0</v>
      </c>
      <c r="G992" s="14" t="e">
        <f t="shared" si="205"/>
        <v>#DIV/0!</v>
      </c>
      <c r="H992" s="14">
        <v>25</v>
      </c>
      <c r="I992" s="30"/>
      <c r="J992" s="30"/>
      <c r="K992" s="30">
        <f t="shared" si="203"/>
        <v>0</v>
      </c>
      <c r="L992" s="103"/>
    </row>
    <row r="993" spans="1:12">
      <c r="A993" s="213"/>
      <c r="B993" s="3" t="s">
        <v>92</v>
      </c>
      <c r="C993" s="8">
        <f t="shared" si="204"/>
        <v>4010</v>
      </c>
      <c r="D993" s="13">
        <f t="shared" si="202"/>
        <v>4010</v>
      </c>
      <c r="E993" s="13">
        <v>0</v>
      </c>
      <c r="F993" s="146">
        <v>0</v>
      </c>
      <c r="G993" s="14" t="e">
        <f t="shared" si="205"/>
        <v>#DIV/0!</v>
      </c>
      <c r="H993" s="14">
        <v>25</v>
      </c>
      <c r="I993" s="30"/>
      <c r="J993" s="30"/>
      <c r="K993" s="30">
        <f t="shared" si="203"/>
        <v>0</v>
      </c>
      <c r="L993" s="103"/>
    </row>
    <row r="994" spans="1:12">
      <c r="A994" s="213"/>
      <c r="B994" s="3" t="s">
        <v>93</v>
      </c>
      <c r="C994" s="8">
        <f t="shared" si="204"/>
        <v>4010</v>
      </c>
      <c r="D994" s="13">
        <f t="shared" si="202"/>
        <v>4010</v>
      </c>
      <c r="E994" s="13">
        <v>0</v>
      </c>
      <c r="F994" s="146">
        <v>0</v>
      </c>
      <c r="G994" s="14" t="e">
        <f t="shared" si="205"/>
        <v>#DIV/0!</v>
      </c>
      <c r="H994" s="14">
        <v>25</v>
      </c>
      <c r="I994" s="30"/>
      <c r="J994" s="30"/>
      <c r="K994" s="30">
        <f t="shared" si="203"/>
        <v>0</v>
      </c>
      <c r="L994" s="103"/>
    </row>
    <row r="995" spans="1:12">
      <c r="A995" s="213"/>
      <c r="B995" s="3" t="s">
        <v>94</v>
      </c>
      <c r="C995" s="8">
        <f t="shared" si="204"/>
        <v>4010</v>
      </c>
      <c r="D995" s="13">
        <f t="shared" si="202"/>
        <v>4010</v>
      </c>
      <c r="E995" s="13">
        <v>0</v>
      </c>
      <c r="F995" s="146">
        <v>0</v>
      </c>
      <c r="G995" s="14" t="e">
        <f t="shared" si="205"/>
        <v>#DIV/0!</v>
      </c>
      <c r="H995" s="14">
        <v>25</v>
      </c>
      <c r="I995" s="8"/>
      <c r="J995" s="8"/>
      <c r="K995" s="8">
        <f t="shared" si="203"/>
        <v>0</v>
      </c>
      <c r="L995" s="102"/>
    </row>
    <row r="996" spans="1:12">
      <c r="A996" s="213"/>
      <c r="B996" s="3" t="s">
        <v>95</v>
      </c>
      <c r="C996" s="8">
        <f t="shared" si="204"/>
        <v>4010</v>
      </c>
      <c r="D996" s="13">
        <f t="shared" si="202"/>
        <v>4017</v>
      </c>
      <c r="E996" s="13">
        <v>7</v>
      </c>
      <c r="F996" s="146">
        <v>35</v>
      </c>
      <c r="G996" s="14">
        <f t="shared" si="205"/>
        <v>5</v>
      </c>
      <c r="H996" s="14">
        <v>25</v>
      </c>
      <c r="I996" s="8"/>
      <c r="J996" s="8"/>
      <c r="K996" s="8">
        <f t="shared" si="203"/>
        <v>0</v>
      </c>
      <c r="L996" s="102"/>
    </row>
    <row r="997" spans="1:12" ht="15.75" thickBot="1">
      <c r="A997" s="214"/>
      <c r="B997" s="104" t="s">
        <v>96</v>
      </c>
      <c r="C997" s="105"/>
      <c r="D997" s="106"/>
      <c r="E997" s="106">
        <f>SUM(E985:E996)</f>
        <v>22</v>
      </c>
      <c r="F997" s="106">
        <f>SUM(F985:F996)</f>
        <v>110.07</v>
      </c>
      <c r="G997" s="107">
        <f t="shared" si="205"/>
        <v>5.003181818181818</v>
      </c>
      <c r="H997" s="108">
        <v>25</v>
      </c>
      <c r="I997" s="105">
        <f>SUM(I985:I996)</f>
        <v>0</v>
      </c>
      <c r="J997" s="105">
        <f>SUM(J985:J996)</f>
        <v>0</v>
      </c>
      <c r="K997" s="105">
        <f t="shared" si="203"/>
        <v>0</v>
      </c>
      <c r="L997" s="109">
        <f>SUM(L985:L996)</f>
        <v>0</v>
      </c>
    </row>
    <row r="998" spans="1:12" ht="15.75" thickBot="1"/>
    <row r="999" spans="1:12" ht="18.75">
      <c r="A999" s="210" t="s">
        <v>66</v>
      </c>
      <c r="B999" s="65" t="s">
        <v>0</v>
      </c>
      <c r="C999" s="101" t="s">
        <v>66</v>
      </c>
      <c r="D999" s="67"/>
      <c r="E999" s="67"/>
      <c r="F999" s="67"/>
      <c r="G999" s="67"/>
      <c r="H999" s="67"/>
      <c r="I999" s="67"/>
      <c r="J999" s="67"/>
      <c r="K999" s="67"/>
      <c r="L999" s="68"/>
    </row>
    <row r="1000" spans="1:12">
      <c r="A1000" s="213"/>
      <c r="B1000" s="20" t="s">
        <v>79</v>
      </c>
      <c r="C1000" s="29" t="s">
        <v>67</v>
      </c>
      <c r="D1000" s="22"/>
      <c r="E1000" s="22"/>
      <c r="F1000" s="22"/>
      <c r="G1000" s="22"/>
      <c r="H1000" s="22"/>
      <c r="I1000" s="22"/>
      <c r="J1000" s="22"/>
      <c r="K1000" s="22"/>
      <c r="L1000" s="69"/>
    </row>
    <row r="1001" spans="1:12">
      <c r="A1001" s="213"/>
      <c r="B1001" s="20" t="s">
        <v>80</v>
      </c>
      <c r="C1001" s="29" t="s">
        <v>107</v>
      </c>
      <c r="D1001" s="22"/>
      <c r="E1001" s="22"/>
      <c r="F1001" s="22"/>
      <c r="G1001" s="22"/>
      <c r="H1001" s="22"/>
      <c r="I1001" s="22"/>
      <c r="J1001" s="22"/>
      <c r="K1001" s="22"/>
      <c r="L1001" s="69"/>
    </row>
    <row r="1002" spans="1:12">
      <c r="A1002" s="213"/>
      <c r="B1002" s="20" t="s">
        <v>1</v>
      </c>
      <c r="C1002" s="26">
        <v>9308</v>
      </c>
      <c r="D1002" s="22"/>
      <c r="E1002" s="22"/>
      <c r="F1002" s="22"/>
      <c r="G1002" s="22"/>
      <c r="H1002" s="22"/>
      <c r="I1002" s="22"/>
      <c r="J1002" s="22"/>
      <c r="K1002" s="22"/>
      <c r="L1002" s="69"/>
    </row>
    <row r="1003" spans="1:12">
      <c r="A1003" s="213"/>
      <c r="B1003" s="20" t="s">
        <v>81</v>
      </c>
      <c r="C1003" s="29" t="s">
        <v>64</v>
      </c>
      <c r="D1003" s="22"/>
      <c r="E1003" s="22"/>
      <c r="F1003" s="22"/>
      <c r="G1003" s="22"/>
      <c r="H1003" s="22"/>
      <c r="I1003" s="22"/>
      <c r="J1003" s="22"/>
      <c r="K1003" s="22"/>
      <c r="L1003" s="69"/>
    </row>
    <row r="1004" spans="1:12">
      <c r="A1004" s="213"/>
      <c r="B1004" s="20" t="s">
        <v>82</v>
      </c>
      <c r="C1004" s="26"/>
      <c r="D1004" s="22"/>
      <c r="E1004" s="22"/>
      <c r="F1004" s="22"/>
      <c r="G1004" s="22"/>
      <c r="H1004" s="22"/>
      <c r="I1004" s="22"/>
      <c r="J1004" s="22"/>
      <c r="K1004" s="22"/>
      <c r="L1004" s="69"/>
    </row>
    <row r="1005" spans="1:12">
      <c r="A1005" s="213"/>
      <c r="B1005" s="18"/>
      <c r="C1005" s="24"/>
      <c r="D1005" s="24"/>
      <c r="E1005" s="24"/>
      <c r="F1005" s="24"/>
      <c r="G1005" s="24"/>
      <c r="H1005" s="24"/>
      <c r="I1005" s="24"/>
      <c r="J1005" s="24"/>
      <c r="K1005" s="24"/>
      <c r="L1005" s="70"/>
    </row>
    <row r="1006" spans="1:12" ht="75">
      <c r="A1006" s="213"/>
      <c r="B1006" s="27"/>
      <c r="C1006" s="28" t="s">
        <v>97</v>
      </c>
      <c r="D1006" s="28" t="s">
        <v>98</v>
      </c>
      <c r="E1006" s="28" t="s">
        <v>100</v>
      </c>
      <c r="F1006" s="28" t="s">
        <v>101</v>
      </c>
      <c r="G1006" s="28" t="s">
        <v>104</v>
      </c>
      <c r="H1006" s="28" t="s">
        <v>102</v>
      </c>
      <c r="I1006" s="28" t="s">
        <v>99</v>
      </c>
      <c r="J1006" s="28" t="s">
        <v>105</v>
      </c>
      <c r="K1006" s="28" t="s">
        <v>106</v>
      </c>
      <c r="L1006" s="71" t="s">
        <v>103</v>
      </c>
    </row>
    <row r="1007" spans="1:12">
      <c r="A1007" s="213"/>
      <c r="B1007" s="56" t="s">
        <v>84</v>
      </c>
      <c r="C1007" s="57"/>
      <c r="D1007" s="58">
        <f t="shared" ref="D1007:D1018" si="206">C1007+E1007</f>
        <v>0</v>
      </c>
      <c r="E1007" s="58"/>
      <c r="F1007" s="58"/>
      <c r="G1007" s="59" t="e">
        <f>F1007/E1007*100</f>
        <v>#DIV/0!</v>
      </c>
      <c r="H1007" s="59"/>
      <c r="I1007" s="57"/>
      <c r="J1007" s="57"/>
      <c r="K1007" s="57">
        <f>I1007+J1007</f>
        <v>0</v>
      </c>
      <c r="L1007" s="113"/>
    </row>
    <row r="1008" spans="1:12">
      <c r="A1008" s="213"/>
      <c r="B1008" s="56" t="s">
        <v>85</v>
      </c>
      <c r="C1008" s="57">
        <f t="shared" ref="C1008:C1018" si="207">D1007</f>
        <v>0</v>
      </c>
      <c r="D1008" s="58">
        <f t="shared" si="206"/>
        <v>0</v>
      </c>
      <c r="E1008" s="58"/>
      <c r="F1008" s="58"/>
      <c r="G1008" s="59" t="e">
        <f t="shared" ref="G1008:G1018" si="208">F1008/E1008*100</f>
        <v>#DIV/0!</v>
      </c>
      <c r="H1008" s="59"/>
      <c r="I1008" s="57"/>
      <c r="J1008" s="57"/>
      <c r="K1008" s="57">
        <f t="shared" ref="K1008:K1019" si="209">I1008+J1008</f>
        <v>0</v>
      </c>
      <c r="L1008" s="113"/>
    </row>
    <row r="1009" spans="1:12">
      <c r="A1009" s="213"/>
      <c r="B1009" s="56" t="s">
        <v>86</v>
      </c>
      <c r="C1009" s="57">
        <f t="shared" si="207"/>
        <v>0</v>
      </c>
      <c r="D1009" s="58">
        <f t="shared" si="206"/>
        <v>0</v>
      </c>
      <c r="E1009" s="58"/>
      <c r="F1009" s="58"/>
      <c r="G1009" s="59" t="e">
        <f t="shared" si="208"/>
        <v>#DIV/0!</v>
      </c>
      <c r="H1009" s="59"/>
      <c r="I1009" s="57"/>
      <c r="J1009" s="57"/>
      <c r="K1009" s="57">
        <f t="shared" si="209"/>
        <v>0</v>
      </c>
      <c r="L1009" s="113"/>
    </row>
    <row r="1010" spans="1:12">
      <c r="A1010" s="213"/>
      <c r="B1010" s="56" t="s">
        <v>87</v>
      </c>
      <c r="C1010" s="57">
        <f t="shared" si="207"/>
        <v>0</v>
      </c>
      <c r="D1010" s="58">
        <f t="shared" si="206"/>
        <v>0</v>
      </c>
      <c r="E1010" s="58"/>
      <c r="F1010" s="58"/>
      <c r="G1010" s="59" t="e">
        <f t="shared" si="208"/>
        <v>#DIV/0!</v>
      </c>
      <c r="H1010" s="59"/>
      <c r="I1010" s="57"/>
      <c r="J1010" s="57"/>
      <c r="K1010" s="57">
        <f t="shared" si="209"/>
        <v>0</v>
      </c>
      <c r="L1010" s="113"/>
    </row>
    <row r="1011" spans="1:12">
      <c r="A1011" s="213"/>
      <c r="B1011" s="56" t="s">
        <v>88</v>
      </c>
      <c r="C1011" s="57">
        <f t="shared" si="207"/>
        <v>0</v>
      </c>
      <c r="D1011" s="58">
        <f t="shared" si="206"/>
        <v>0</v>
      </c>
      <c r="E1011" s="58"/>
      <c r="F1011" s="58"/>
      <c r="G1011" s="59" t="e">
        <f t="shared" si="208"/>
        <v>#DIV/0!</v>
      </c>
      <c r="H1011" s="59"/>
      <c r="I1011" s="60"/>
      <c r="J1011" s="60"/>
      <c r="K1011" s="60">
        <f t="shared" si="209"/>
        <v>0</v>
      </c>
      <c r="L1011" s="114"/>
    </row>
    <row r="1012" spans="1:12">
      <c r="A1012" s="213"/>
      <c r="B1012" s="56" t="s">
        <v>89</v>
      </c>
      <c r="C1012" s="57">
        <f t="shared" si="207"/>
        <v>0</v>
      </c>
      <c r="D1012" s="58">
        <f t="shared" si="206"/>
        <v>0</v>
      </c>
      <c r="E1012" s="58"/>
      <c r="F1012" s="58"/>
      <c r="G1012" s="59" t="e">
        <f t="shared" si="208"/>
        <v>#DIV/0!</v>
      </c>
      <c r="H1012" s="59"/>
      <c r="I1012" s="60"/>
      <c r="J1012" s="60"/>
      <c r="K1012" s="60">
        <f t="shared" si="209"/>
        <v>0</v>
      </c>
      <c r="L1012" s="114"/>
    </row>
    <row r="1013" spans="1:12">
      <c r="A1013" s="213"/>
      <c r="B1013" s="56" t="s">
        <v>90</v>
      </c>
      <c r="C1013" s="57">
        <f t="shared" si="207"/>
        <v>0</v>
      </c>
      <c r="D1013" s="58">
        <f t="shared" si="206"/>
        <v>0</v>
      </c>
      <c r="E1013" s="58"/>
      <c r="F1013" s="58"/>
      <c r="G1013" s="59" t="e">
        <f t="shared" si="208"/>
        <v>#DIV/0!</v>
      </c>
      <c r="H1013" s="59"/>
      <c r="I1013" s="60"/>
      <c r="J1013" s="60"/>
      <c r="K1013" s="60">
        <f t="shared" si="209"/>
        <v>0</v>
      </c>
      <c r="L1013" s="114"/>
    </row>
    <row r="1014" spans="1:12">
      <c r="A1014" s="213"/>
      <c r="B1014" s="56" t="s">
        <v>91</v>
      </c>
      <c r="C1014" s="57">
        <f t="shared" si="207"/>
        <v>0</v>
      </c>
      <c r="D1014" s="58">
        <f t="shared" si="206"/>
        <v>0</v>
      </c>
      <c r="E1014" s="58"/>
      <c r="F1014" s="58"/>
      <c r="G1014" s="59" t="e">
        <f t="shared" si="208"/>
        <v>#DIV/0!</v>
      </c>
      <c r="H1014" s="59"/>
      <c r="I1014" s="60"/>
      <c r="J1014" s="60"/>
      <c r="K1014" s="60">
        <f t="shared" si="209"/>
        <v>0</v>
      </c>
      <c r="L1014" s="114"/>
    </row>
    <row r="1015" spans="1:12">
      <c r="A1015" s="213"/>
      <c r="B1015" s="56" t="s">
        <v>92</v>
      </c>
      <c r="C1015" s="57">
        <f t="shared" si="207"/>
        <v>0</v>
      </c>
      <c r="D1015" s="58">
        <f t="shared" si="206"/>
        <v>0</v>
      </c>
      <c r="E1015" s="58"/>
      <c r="F1015" s="58"/>
      <c r="G1015" s="59" t="e">
        <f t="shared" si="208"/>
        <v>#DIV/0!</v>
      </c>
      <c r="H1015" s="59"/>
      <c r="I1015" s="60"/>
      <c r="J1015" s="60"/>
      <c r="K1015" s="60">
        <f t="shared" si="209"/>
        <v>0</v>
      </c>
      <c r="L1015" s="114"/>
    </row>
    <row r="1016" spans="1:12">
      <c r="A1016" s="213"/>
      <c r="B1016" s="56" t="s">
        <v>93</v>
      </c>
      <c r="C1016" s="57">
        <f t="shared" si="207"/>
        <v>0</v>
      </c>
      <c r="D1016" s="58">
        <f t="shared" si="206"/>
        <v>0</v>
      </c>
      <c r="E1016" s="58"/>
      <c r="F1016" s="58"/>
      <c r="G1016" s="59" t="e">
        <f t="shared" si="208"/>
        <v>#DIV/0!</v>
      </c>
      <c r="H1016" s="59"/>
      <c r="I1016" s="60"/>
      <c r="J1016" s="60"/>
      <c r="K1016" s="60">
        <f t="shared" si="209"/>
        <v>0</v>
      </c>
      <c r="L1016" s="114"/>
    </row>
    <row r="1017" spans="1:12">
      <c r="A1017" s="213"/>
      <c r="B1017" s="56" t="s">
        <v>94</v>
      </c>
      <c r="C1017" s="57">
        <f t="shared" si="207"/>
        <v>0</v>
      </c>
      <c r="D1017" s="58">
        <f t="shared" si="206"/>
        <v>0</v>
      </c>
      <c r="E1017" s="58"/>
      <c r="F1017" s="58"/>
      <c r="G1017" s="59" t="e">
        <f t="shared" si="208"/>
        <v>#DIV/0!</v>
      </c>
      <c r="H1017" s="59"/>
      <c r="I1017" s="57"/>
      <c r="J1017" s="57"/>
      <c r="K1017" s="57">
        <f t="shared" si="209"/>
        <v>0</v>
      </c>
      <c r="L1017" s="113"/>
    </row>
    <row r="1018" spans="1:12">
      <c r="A1018" s="213"/>
      <c r="B1018" s="56" t="s">
        <v>95</v>
      </c>
      <c r="C1018" s="57">
        <f t="shared" si="207"/>
        <v>0</v>
      </c>
      <c r="D1018" s="58">
        <f t="shared" si="206"/>
        <v>0</v>
      </c>
      <c r="E1018" s="58"/>
      <c r="F1018" s="58"/>
      <c r="G1018" s="59" t="e">
        <f t="shared" si="208"/>
        <v>#DIV/0!</v>
      </c>
      <c r="H1018" s="59"/>
      <c r="I1018" s="57"/>
      <c r="J1018" s="57"/>
      <c r="K1018" s="57">
        <f t="shared" si="209"/>
        <v>0</v>
      </c>
      <c r="L1018" s="113"/>
    </row>
    <row r="1019" spans="1:12" ht="15.75" thickBot="1">
      <c r="A1019" s="214"/>
      <c r="B1019" s="115" t="s">
        <v>96</v>
      </c>
      <c r="C1019" s="116"/>
      <c r="D1019" s="117"/>
      <c r="E1019" s="117">
        <f>SUM(E1007:E1018)</f>
        <v>0</v>
      </c>
      <c r="F1019" s="117">
        <f>SUM(F1007:F1018)</f>
        <v>0</v>
      </c>
      <c r="G1019" s="118" t="e">
        <f>F1019/E1019*100</f>
        <v>#DIV/0!</v>
      </c>
      <c r="H1019" s="118"/>
      <c r="I1019" s="116">
        <f>SUM(I1007:I1018)</f>
        <v>0</v>
      </c>
      <c r="J1019" s="116">
        <f>SUM(J1007:J1018)</f>
        <v>0</v>
      </c>
      <c r="K1019" s="116">
        <f t="shared" si="209"/>
        <v>0</v>
      </c>
      <c r="L1019" s="119">
        <f>SUM(L1007:L1018)</f>
        <v>0</v>
      </c>
    </row>
    <row r="1020" spans="1:12" ht="15.75" thickBot="1"/>
    <row r="1021" spans="1:12" ht="18.75">
      <c r="A1021" s="210" t="s">
        <v>66</v>
      </c>
      <c r="B1021" s="65" t="s">
        <v>0</v>
      </c>
      <c r="C1021" s="101" t="s">
        <v>66</v>
      </c>
      <c r="D1021" s="67"/>
      <c r="E1021" s="67"/>
      <c r="F1021" s="67"/>
      <c r="G1021" s="67"/>
      <c r="H1021" s="67"/>
      <c r="I1021" s="67"/>
      <c r="J1021" s="67"/>
      <c r="K1021" s="67"/>
      <c r="L1021" s="68"/>
    </row>
    <row r="1022" spans="1:12">
      <c r="A1022" s="213"/>
      <c r="B1022" s="20" t="s">
        <v>79</v>
      </c>
      <c r="C1022" s="29" t="s">
        <v>67</v>
      </c>
      <c r="D1022" s="22"/>
      <c r="E1022" s="22"/>
      <c r="F1022" s="22"/>
      <c r="G1022" s="22"/>
      <c r="H1022" s="22"/>
      <c r="I1022" s="22"/>
      <c r="J1022" s="22"/>
      <c r="K1022" s="22"/>
      <c r="L1022" s="69"/>
    </row>
    <row r="1023" spans="1:12">
      <c r="A1023" s="213"/>
      <c r="B1023" s="20" t="s">
        <v>80</v>
      </c>
      <c r="C1023" s="29" t="s">
        <v>113</v>
      </c>
      <c r="D1023" s="22"/>
      <c r="E1023" s="22"/>
      <c r="F1023" s="22"/>
      <c r="G1023" s="22"/>
      <c r="H1023" s="22"/>
      <c r="I1023" s="22"/>
      <c r="J1023" s="22"/>
      <c r="K1023" s="22"/>
      <c r="L1023" s="69"/>
    </row>
    <row r="1024" spans="1:12">
      <c r="A1024" s="213"/>
      <c r="B1024" s="20" t="s">
        <v>1</v>
      </c>
      <c r="C1024" s="26">
        <v>9308</v>
      </c>
      <c r="D1024" s="22"/>
      <c r="E1024" s="22"/>
      <c r="F1024" s="22"/>
      <c r="G1024" s="22"/>
      <c r="H1024" s="22"/>
      <c r="I1024" s="22"/>
      <c r="J1024" s="22"/>
      <c r="K1024" s="22"/>
      <c r="L1024" s="69"/>
    </row>
    <row r="1025" spans="1:12">
      <c r="A1025" s="213"/>
      <c r="B1025" s="20" t="s">
        <v>81</v>
      </c>
      <c r="C1025" s="29" t="s">
        <v>64</v>
      </c>
      <c r="D1025" s="22"/>
      <c r="E1025" s="22"/>
      <c r="F1025" s="22"/>
      <c r="G1025" s="22"/>
      <c r="H1025" s="22"/>
      <c r="I1025" s="22"/>
      <c r="J1025" s="22"/>
      <c r="K1025" s="22"/>
      <c r="L1025" s="69"/>
    </row>
    <row r="1026" spans="1:12">
      <c r="A1026" s="213"/>
      <c r="B1026" s="20" t="s">
        <v>82</v>
      </c>
      <c r="C1026" s="26"/>
      <c r="D1026" s="22"/>
      <c r="E1026" s="22"/>
      <c r="F1026" s="22"/>
      <c r="G1026" s="22"/>
      <c r="H1026" s="22"/>
      <c r="I1026" s="22"/>
      <c r="J1026" s="22"/>
      <c r="K1026" s="22"/>
      <c r="L1026" s="69"/>
    </row>
    <row r="1027" spans="1:12">
      <c r="A1027" s="213"/>
      <c r="B1027" s="18"/>
      <c r="C1027" s="24"/>
      <c r="D1027" s="24"/>
      <c r="E1027" s="24"/>
      <c r="F1027" s="24"/>
      <c r="G1027" s="24"/>
      <c r="H1027" s="24"/>
      <c r="I1027" s="24"/>
      <c r="J1027" s="24"/>
      <c r="K1027" s="24"/>
      <c r="L1027" s="70"/>
    </row>
    <row r="1028" spans="1:12" ht="75">
      <c r="A1028" s="213"/>
      <c r="B1028" s="27"/>
      <c r="C1028" s="28" t="s">
        <v>97</v>
      </c>
      <c r="D1028" s="28" t="s">
        <v>98</v>
      </c>
      <c r="E1028" s="28" t="s">
        <v>100</v>
      </c>
      <c r="F1028" s="28" t="s">
        <v>101</v>
      </c>
      <c r="G1028" s="28" t="s">
        <v>104</v>
      </c>
      <c r="H1028" s="28" t="s">
        <v>102</v>
      </c>
      <c r="I1028" s="28" t="s">
        <v>99</v>
      </c>
      <c r="J1028" s="28" t="s">
        <v>105</v>
      </c>
      <c r="K1028" s="28" t="s">
        <v>106</v>
      </c>
      <c r="L1028" s="71" t="s">
        <v>103</v>
      </c>
    </row>
    <row r="1029" spans="1:12">
      <c r="A1029" s="213"/>
      <c r="B1029" s="56" t="s">
        <v>84</v>
      </c>
      <c r="C1029" s="57"/>
      <c r="D1029" s="58">
        <f t="shared" ref="D1029:D1040" si="210">C1029+E1029</f>
        <v>0</v>
      </c>
      <c r="E1029" s="58">
        <v>0</v>
      </c>
      <c r="F1029" s="58"/>
      <c r="G1029" s="59" t="e">
        <f>F1029/E1029*100</f>
        <v>#DIV/0!</v>
      </c>
      <c r="H1029" s="59"/>
      <c r="I1029" s="57"/>
      <c r="J1029" s="57"/>
      <c r="K1029" s="57">
        <f t="shared" ref="K1029:K1041" si="211">I1029+J1029</f>
        <v>0</v>
      </c>
      <c r="L1029" s="113"/>
    </row>
    <row r="1030" spans="1:12">
      <c r="A1030" s="213"/>
      <c r="B1030" s="56" t="s">
        <v>85</v>
      </c>
      <c r="C1030" s="57">
        <f t="shared" ref="C1030:C1040" si="212">D1029</f>
        <v>0</v>
      </c>
      <c r="D1030" s="58">
        <f t="shared" si="210"/>
        <v>0</v>
      </c>
      <c r="E1030" s="58"/>
      <c r="F1030" s="58"/>
      <c r="G1030" s="59" t="e">
        <f t="shared" ref="G1030:G1040" si="213">F1030/E1030*100</f>
        <v>#DIV/0!</v>
      </c>
      <c r="H1030" s="59"/>
      <c r="I1030" s="57"/>
      <c r="J1030" s="57"/>
      <c r="K1030" s="57">
        <f t="shared" si="211"/>
        <v>0</v>
      </c>
      <c r="L1030" s="113"/>
    </row>
    <row r="1031" spans="1:12">
      <c r="A1031" s="213"/>
      <c r="B1031" s="56" t="s">
        <v>86</v>
      </c>
      <c r="C1031" s="57">
        <f t="shared" si="212"/>
        <v>0</v>
      </c>
      <c r="D1031" s="58">
        <f t="shared" si="210"/>
        <v>0</v>
      </c>
      <c r="E1031" s="58"/>
      <c r="F1031" s="58"/>
      <c r="G1031" s="59" t="e">
        <f t="shared" si="213"/>
        <v>#DIV/0!</v>
      </c>
      <c r="H1031" s="59"/>
      <c r="I1031" s="57"/>
      <c r="J1031" s="57"/>
      <c r="K1031" s="57">
        <f t="shared" si="211"/>
        <v>0</v>
      </c>
      <c r="L1031" s="113"/>
    </row>
    <row r="1032" spans="1:12">
      <c r="A1032" s="213"/>
      <c r="B1032" s="56" t="s">
        <v>87</v>
      </c>
      <c r="C1032" s="57">
        <f t="shared" si="212"/>
        <v>0</v>
      </c>
      <c r="D1032" s="58">
        <f t="shared" si="210"/>
        <v>0</v>
      </c>
      <c r="E1032" s="58"/>
      <c r="F1032" s="58"/>
      <c r="G1032" s="59" t="e">
        <f t="shared" si="213"/>
        <v>#DIV/0!</v>
      </c>
      <c r="H1032" s="59"/>
      <c r="I1032" s="57"/>
      <c r="J1032" s="57"/>
      <c r="K1032" s="57">
        <f t="shared" si="211"/>
        <v>0</v>
      </c>
      <c r="L1032" s="113"/>
    </row>
    <row r="1033" spans="1:12">
      <c r="A1033" s="213"/>
      <c r="B1033" s="56" t="s">
        <v>88</v>
      </c>
      <c r="C1033" s="57">
        <f t="shared" si="212"/>
        <v>0</v>
      </c>
      <c r="D1033" s="58">
        <f t="shared" si="210"/>
        <v>0</v>
      </c>
      <c r="E1033" s="58"/>
      <c r="F1033" s="58"/>
      <c r="G1033" s="59" t="e">
        <f t="shared" si="213"/>
        <v>#DIV/0!</v>
      </c>
      <c r="H1033" s="59"/>
      <c r="I1033" s="60"/>
      <c r="J1033" s="60"/>
      <c r="K1033" s="60">
        <f t="shared" si="211"/>
        <v>0</v>
      </c>
      <c r="L1033" s="114"/>
    </row>
    <row r="1034" spans="1:12">
      <c r="A1034" s="213"/>
      <c r="B1034" s="56" t="s">
        <v>89</v>
      </c>
      <c r="C1034" s="57">
        <f t="shared" si="212"/>
        <v>0</v>
      </c>
      <c r="D1034" s="58">
        <f t="shared" si="210"/>
        <v>0</v>
      </c>
      <c r="E1034" s="58"/>
      <c r="F1034" s="58"/>
      <c r="G1034" s="59" t="e">
        <f t="shared" si="213"/>
        <v>#DIV/0!</v>
      </c>
      <c r="H1034" s="59"/>
      <c r="I1034" s="60"/>
      <c r="J1034" s="60"/>
      <c r="K1034" s="60">
        <f t="shared" si="211"/>
        <v>0</v>
      </c>
      <c r="L1034" s="114"/>
    </row>
    <row r="1035" spans="1:12">
      <c r="A1035" s="213"/>
      <c r="B1035" s="56" t="s">
        <v>90</v>
      </c>
      <c r="C1035" s="57">
        <f t="shared" si="212"/>
        <v>0</v>
      </c>
      <c r="D1035" s="58">
        <f t="shared" si="210"/>
        <v>0</v>
      </c>
      <c r="E1035" s="58"/>
      <c r="F1035" s="58"/>
      <c r="G1035" s="59" t="e">
        <f t="shared" si="213"/>
        <v>#DIV/0!</v>
      </c>
      <c r="H1035" s="59"/>
      <c r="I1035" s="60"/>
      <c r="J1035" s="60"/>
      <c r="K1035" s="60">
        <f t="shared" si="211"/>
        <v>0</v>
      </c>
      <c r="L1035" s="114"/>
    </row>
    <row r="1036" spans="1:12">
      <c r="A1036" s="213"/>
      <c r="B1036" s="56" t="s">
        <v>91</v>
      </c>
      <c r="C1036" s="57">
        <f t="shared" si="212"/>
        <v>0</v>
      </c>
      <c r="D1036" s="58">
        <f t="shared" si="210"/>
        <v>0</v>
      </c>
      <c r="E1036" s="58"/>
      <c r="F1036" s="58"/>
      <c r="G1036" s="59" t="e">
        <f t="shared" si="213"/>
        <v>#DIV/0!</v>
      </c>
      <c r="H1036" s="59"/>
      <c r="I1036" s="60"/>
      <c r="J1036" s="60"/>
      <c r="K1036" s="60">
        <f t="shared" si="211"/>
        <v>0</v>
      </c>
      <c r="L1036" s="114"/>
    </row>
    <row r="1037" spans="1:12">
      <c r="A1037" s="213"/>
      <c r="B1037" s="56" t="s">
        <v>92</v>
      </c>
      <c r="C1037" s="57">
        <f t="shared" si="212"/>
        <v>0</v>
      </c>
      <c r="D1037" s="58">
        <f t="shared" si="210"/>
        <v>0</v>
      </c>
      <c r="E1037" s="58"/>
      <c r="F1037" s="58"/>
      <c r="G1037" s="59" t="e">
        <f t="shared" si="213"/>
        <v>#DIV/0!</v>
      </c>
      <c r="H1037" s="59"/>
      <c r="I1037" s="60"/>
      <c r="J1037" s="60"/>
      <c r="K1037" s="60">
        <f t="shared" si="211"/>
        <v>0</v>
      </c>
      <c r="L1037" s="114"/>
    </row>
    <row r="1038" spans="1:12">
      <c r="A1038" s="213"/>
      <c r="B1038" s="56" t="s">
        <v>93</v>
      </c>
      <c r="C1038" s="57">
        <f t="shared" si="212"/>
        <v>0</v>
      </c>
      <c r="D1038" s="58">
        <f t="shared" si="210"/>
        <v>0</v>
      </c>
      <c r="E1038" s="58"/>
      <c r="F1038" s="58"/>
      <c r="G1038" s="59" t="e">
        <f t="shared" si="213"/>
        <v>#DIV/0!</v>
      </c>
      <c r="H1038" s="59"/>
      <c r="I1038" s="60"/>
      <c r="J1038" s="60"/>
      <c r="K1038" s="60">
        <f t="shared" si="211"/>
        <v>0</v>
      </c>
      <c r="L1038" s="114"/>
    </row>
    <row r="1039" spans="1:12">
      <c r="A1039" s="213"/>
      <c r="B1039" s="56" t="s">
        <v>94</v>
      </c>
      <c r="C1039" s="57">
        <f t="shared" si="212"/>
        <v>0</v>
      </c>
      <c r="D1039" s="58">
        <f t="shared" si="210"/>
        <v>0</v>
      </c>
      <c r="E1039" s="58"/>
      <c r="F1039" s="58"/>
      <c r="G1039" s="59" t="e">
        <f t="shared" si="213"/>
        <v>#DIV/0!</v>
      </c>
      <c r="H1039" s="59"/>
      <c r="I1039" s="57"/>
      <c r="J1039" s="57"/>
      <c r="K1039" s="57">
        <f t="shared" si="211"/>
        <v>0</v>
      </c>
      <c r="L1039" s="113"/>
    </row>
    <row r="1040" spans="1:12">
      <c r="A1040" s="213"/>
      <c r="B1040" s="56" t="s">
        <v>95</v>
      </c>
      <c r="C1040" s="57">
        <f t="shared" si="212"/>
        <v>0</v>
      </c>
      <c r="D1040" s="58">
        <f t="shared" si="210"/>
        <v>0</v>
      </c>
      <c r="E1040" s="58"/>
      <c r="F1040" s="58"/>
      <c r="G1040" s="59" t="e">
        <f t="shared" si="213"/>
        <v>#DIV/0!</v>
      </c>
      <c r="H1040" s="59"/>
      <c r="I1040" s="57"/>
      <c r="J1040" s="57"/>
      <c r="K1040" s="57">
        <f t="shared" si="211"/>
        <v>0</v>
      </c>
      <c r="L1040" s="113"/>
    </row>
    <row r="1041" spans="1:13" ht="15.75" thickBot="1">
      <c r="A1041" s="214"/>
      <c r="B1041" s="115" t="s">
        <v>96</v>
      </c>
      <c r="C1041" s="116"/>
      <c r="D1041" s="117"/>
      <c r="E1041" s="117">
        <f>SUM(E1029:E1040)</f>
        <v>0</v>
      </c>
      <c r="F1041" s="117">
        <f>SUM(F1029:F1040)</f>
        <v>0</v>
      </c>
      <c r="G1041" s="118" t="e">
        <f>F1041/E1041*100</f>
        <v>#DIV/0!</v>
      </c>
      <c r="H1041" s="118"/>
      <c r="I1041" s="116">
        <f>SUM(I1029:I1040)</f>
        <v>0</v>
      </c>
      <c r="J1041" s="116">
        <f>SUM(J1029:J1040)</f>
        <v>0</v>
      </c>
      <c r="K1041" s="116">
        <f t="shared" si="211"/>
        <v>0</v>
      </c>
      <c r="L1041" s="119">
        <f>SUM(L1029:L1040)</f>
        <v>0</v>
      </c>
    </row>
    <row r="1042" spans="1:13" ht="15.75" thickBot="1"/>
    <row r="1043" spans="1:13" ht="18.75">
      <c r="A1043" s="210" t="s">
        <v>128</v>
      </c>
      <c r="B1043" s="65" t="s">
        <v>0</v>
      </c>
      <c r="C1043" s="101" t="s">
        <v>128</v>
      </c>
      <c r="D1043" s="67"/>
      <c r="E1043" s="67"/>
      <c r="F1043" s="67"/>
      <c r="G1043" s="67"/>
      <c r="H1043" s="67"/>
      <c r="I1043" s="67"/>
      <c r="J1043" s="67"/>
      <c r="K1043" s="67"/>
      <c r="L1043" s="68"/>
    </row>
    <row r="1044" spans="1:13">
      <c r="A1044" s="213"/>
      <c r="B1044" s="20" t="s">
        <v>79</v>
      </c>
      <c r="C1044" s="29" t="s">
        <v>124</v>
      </c>
      <c r="D1044" s="22"/>
      <c r="E1044" s="22"/>
      <c r="F1044" s="22"/>
      <c r="G1044" s="22"/>
      <c r="H1044" s="22"/>
      <c r="I1044" s="22"/>
      <c r="J1044" s="22"/>
      <c r="K1044" s="22"/>
      <c r="L1044" s="69"/>
    </row>
    <row r="1045" spans="1:13">
      <c r="A1045" s="213"/>
      <c r="B1045" s="20" t="s">
        <v>80</v>
      </c>
      <c r="C1045" s="29" t="s">
        <v>125</v>
      </c>
      <c r="D1045" s="22"/>
      <c r="E1045" s="22"/>
      <c r="F1045" s="22"/>
      <c r="G1045" s="22"/>
      <c r="H1045" s="22"/>
      <c r="I1045" s="22"/>
      <c r="J1045" s="22"/>
      <c r="K1045" s="22"/>
      <c r="L1045" s="69"/>
    </row>
    <row r="1046" spans="1:13">
      <c r="A1046" s="213"/>
      <c r="B1046" s="20" t="s">
        <v>1</v>
      </c>
      <c r="C1046" s="26">
        <v>9404</v>
      </c>
      <c r="D1046" s="22"/>
      <c r="E1046" s="22"/>
      <c r="F1046" s="22"/>
      <c r="G1046" s="22"/>
      <c r="H1046" s="22"/>
      <c r="I1046" s="22"/>
      <c r="J1046" s="22"/>
      <c r="K1046" s="22"/>
      <c r="L1046" s="69"/>
    </row>
    <row r="1047" spans="1:13">
      <c r="A1047" s="213"/>
      <c r="B1047" s="20" t="s">
        <v>81</v>
      </c>
      <c r="C1047" s="29" t="s">
        <v>65</v>
      </c>
      <c r="D1047" s="22"/>
      <c r="E1047" s="22"/>
      <c r="F1047" s="22"/>
      <c r="G1047" s="22"/>
      <c r="H1047" s="22"/>
      <c r="I1047" s="22"/>
      <c r="J1047" s="22"/>
      <c r="K1047" s="22"/>
      <c r="L1047" s="69"/>
    </row>
    <row r="1048" spans="1:13">
      <c r="A1048" s="213"/>
      <c r="B1048" s="20" t="s">
        <v>82</v>
      </c>
      <c r="C1048" s="26">
        <v>2016</v>
      </c>
      <c r="D1048" s="22"/>
      <c r="E1048" s="22"/>
      <c r="F1048" s="22"/>
      <c r="G1048" s="22"/>
      <c r="H1048" s="22"/>
      <c r="I1048" s="22"/>
      <c r="J1048" s="22"/>
      <c r="K1048" s="22"/>
      <c r="L1048" s="69"/>
    </row>
    <row r="1049" spans="1:13">
      <c r="A1049" s="213"/>
      <c r="B1049" s="18"/>
      <c r="C1049" s="24"/>
      <c r="D1049" s="24"/>
      <c r="E1049" s="24"/>
      <c r="F1049" s="24"/>
      <c r="G1049" s="24"/>
      <c r="H1049" s="24"/>
      <c r="I1049" s="24"/>
      <c r="J1049" s="24"/>
      <c r="K1049" s="24"/>
      <c r="L1049" s="70"/>
    </row>
    <row r="1050" spans="1:13" ht="75">
      <c r="A1050" s="213"/>
      <c r="B1050" s="27"/>
      <c r="C1050" s="28" t="s">
        <v>97</v>
      </c>
      <c r="D1050" s="28" t="s">
        <v>98</v>
      </c>
      <c r="E1050" s="28" t="s">
        <v>100</v>
      </c>
      <c r="F1050" s="28" t="s">
        <v>135</v>
      </c>
      <c r="G1050" s="28" t="s">
        <v>136</v>
      </c>
      <c r="H1050" s="28" t="s">
        <v>137</v>
      </c>
      <c r="I1050" s="28" t="s">
        <v>99</v>
      </c>
      <c r="J1050" s="28" t="s">
        <v>105</v>
      </c>
      <c r="K1050" s="28" t="s">
        <v>106</v>
      </c>
      <c r="L1050" s="71" t="s">
        <v>103</v>
      </c>
    </row>
    <row r="1051" spans="1:13">
      <c r="A1051" s="213"/>
      <c r="B1051" s="56" t="s">
        <v>84</v>
      </c>
      <c r="C1051" s="57">
        <v>8181</v>
      </c>
      <c r="D1051" s="58">
        <f t="shared" ref="D1051" si="214">C1051+E1051</f>
        <v>8253</v>
      </c>
      <c r="E1051" s="58">
        <v>72</v>
      </c>
      <c r="F1051" s="196">
        <v>18.95</v>
      </c>
      <c r="G1051" s="59">
        <f>F1051/E1051*100</f>
        <v>26.319444444444446</v>
      </c>
      <c r="H1051" s="62" t="s">
        <v>44</v>
      </c>
      <c r="I1051" s="57">
        <v>6767</v>
      </c>
      <c r="J1051" s="57"/>
      <c r="K1051" s="57">
        <f t="shared" ref="K1051:K1063" si="215">I1051+J1051</f>
        <v>6767</v>
      </c>
      <c r="L1051" s="113"/>
      <c r="M1051" s="55"/>
    </row>
    <row r="1052" spans="1:13">
      <c r="A1052" s="213"/>
      <c r="B1052" s="56" t="s">
        <v>85</v>
      </c>
      <c r="C1052" s="57">
        <f t="shared" ref="C1052:C1062" si="216">D1051</f>
        <v>8253</v>
      </c>
      <c r="D1052" s="58">
        <f t="shared" ref="D1052:D1062" si="217">C1052+E1052</f>
        <v>8372</v>
      </c>
      <c r="E1052" s="58">
        <v>119</v>
      </c>
      <c r="F1052" s="196">
        <v>25.01</v>
      </c>
      <c r="G1052" s="59">
        <f t="shared" ref="G1052:G1062" si="218">F1052/E1052*100</f>
        <v>21.016806722689076</v>
      </c>
      <c r="H1052" s="62" t="s">
        <v>44</v>
      </c>
      <c r="I1052" s="57"/>
      <c r="J1052" s="57"/>
      <c r="K1052" s="57">
        <f t="shared" si="215"/>
        <v>0</v>
      </c>
      <c r="L1052" s="113"/>
    </row>
    <row r="1053" spans="1:13">
      <c r="A1053" s="213"/>
      <c r="B1053" s="56" t="s">
        <v>86</v>
      </c>
      <c r="C1053" s="57">
        <f t="shared" si="216"/>
        <v>8372</v>
      </c>
      <c r="D1053" s="58">
        <f t="shared" si="217"/>
        <v>8372</v>
      </c>
      <c r="E1053" s="58">
        <v>0</v>
      </c>
      <c r="F1053" s="58">
        <v>0</v>
      </c>
      <c r="G1053" s="59" t="e">
        <f t="shared" si="218"/>
        <v>#DIV/0!</v>
      </c>
      <c r="H1053" s="62" t="s">
        <v>44</v>
      </c>
      <c r="I1053" s="57"/>
      <c r="J1053" s="57"/>
      <c r="K1053" s="57">
        <f t="shared" si="215"/>
        <v>0</v>
      </c>
      <c r="L1053" s="113"/>
    </row>
    <row r="1054" spans="1:13">
      <c r="A1054" s="213"/>
      <c r="B1054" s="56" t="s">
        <v>87</v>
      </c>
      <c r="C1054" s="57">
        <f t="shared" si="216"/>
        <v>8372</v>
      </c>
      <c r="D1054" s="58">
        <f t="shared" si="217"/>
        <v>8372</v>
      </c>
      <c r="E1054" s="58">
        <v>0</v>
      </c>
      <c r="F1054" s="58">
        <v>0</v>
      </c>
      <c r="G1054" s="59" t="e">
        <f t="shared" si="218"/>
        <v>#DIV/0!</v>
      </c>
      <c r="H1054" s="62" t="s">
        <v>44</v>
      </c>
      <c r="I1054" s="57"/>
      <c r="J1054" s="57"/>
      <c r="K1054" s="57">
        <f t="shared" si="215"/>
        <v>0</v>
      </c>
      <c r="L1054" s="113"/>
    </row>
    <row r="1055" spans="1:13">
      <c r="A1055" s="213"/>
      <c r="B1055" s="56" t="s">
        <v>88</v>
      </c>
      <c r="C1055" s="57">
        <f t="shared" si="216"/>
        <v>8372</v>
      </c>
      <c r="D1055" s="58">
        <f t="shared" si="217"/>
        <v>8372</v>
      </c>
      <c r="E1055" s="58">
        <v>0</v>
      </c>
      <c r="F1055" s="58">
        <v>0</v>
      </c>
      <c r="G1055" s="59" t="e">
        <f t="shared" si="218"/>
        <v>#DIV/0!</v>
      </c>
      <c r="H1055" s="62" t="s">
        <v>44</v>
      </c>
      <c r="I1055" s="60"/>
      <c r="J1055" s="60"/>
      <c r="K1055" s="60">
        <f t="shared" si="215"/>
        <v>0</v>
      </c>
      <c r="L1055" s="114"/>
    </row>
    <row r="1056" spans="1:13">
      <c r="A1056" s="213"/>
      <c r="B1056" s="56" t="s">
        <v>89</v>
      </c>
      <c r="C1056" s="57">
        <f t="shared" si="216"/>
        <v>8372</v>
      </c>
      <c r="D1056" s="58">
        <f t="shared" si="217"/>
        <v>8372</v>
      </c>
      <c r="E1056" s="58">
        <v>0</v>
      </c>
      <c r="F1056" s="58">
        <v>0</v>
      </c>
      <c r="G1056" s="59" t="e">
        <f t="shared" si="218"/>
        <v>#DIV/0!</v>
      </c>
      <c r="H1056" s="62" t="s">
        <v>44</v>
      </c>
      <c r="I1056" s="60"/>
      <c r="J1056" s="60"/>
      <c r="K1056" s="60">
        <f t="shared" si="215"/>
        <v>0</v>
      </c>
      <c r="L1056" s="114"/>
    </row>
    <row r="1057" spans="1:13">
      <c r="A1057" s="213"/>
      <c r="B1057" s="56" t="s">
        <v>90</v>
      </c>
      <c r="C1057" s="57">
        <f t="shared" si="216"/>
        <v>8372</v>
      </c>
      <c r="D1057" s="58">
        <f t="shared" si="217"/>
        <v>8507</v>
      </c>
      <c r="E1057" s="58">
        <v>135</v>
      </c>
      <c r="F1057" s="196">
        <v>15.4</v>
      </c>
      <c r="G1057" s="59">
        <f t="shared" si="218"/>
        <v>11.407407407407408</v>
      </c>
      <c r="H1057" s="62" t="s">
        <v>44</v>
      </c>
      <c r="I1057" s="60"/>
      <c r="J1057" s="60"/>
      <c r="K1057" s="60">
        <f t="shared" si="215"/>
        <v>0</v>
      </c>
      <c r="L1057" s="114"/>
    </row>
    <row r="1058" spans="1:13" s="40" customFormat="1">
      <c r="A1058" s="213"/>
      <c r="B1058" s="56" t="s">
        <v>91</v>
      </c>
      <c r="C1058" s="57">
        <f t="shared" si="216"/>
        <v>8507</v>
      </c>
      <c r="D1058" s="58">
        <f t="shared" si="217"/>
        <v>8507</v>
      </c>
      <c r="E1058" s="58">
        <v>0</v>
      </c>
      <c r="F1058" s="58">
        <v>0</v>
      </c>
      <c r="G1058" s="59" t="e">
        <f t="shared" si="218"/>
        <v>#DIV/0!</v>
      </c>
      <c r="H1058" s="62" t="s">
        <v>44</v>
      </c>
      <c r="I1058" s="60"/>
      <c r="J1058" s="60"/>
      <c r="K1058" s="60">
        <f t="shared" si="215"/>
        <v>0</v>
      </c>
      <c r="L1058" s="114"/>
      <c r="M1058" s="1"/>
    </row>
    <row r="1059" spans="1:13">
      <c r="A1059" s="213"/>
      <c r="B1059" s="56" t="s">
        <v>92</v>
      </c>
      <c r="C1059" s="57">
        <f t="shared" si="216"/>
        <v>8507</v>
      </c>
      <c r="D1059" s="58">
        <f t="shared" si="217"/>
        <v>8507</v>
      </c>
      <c r="E1059" s="58">
        <v>0</v>
      </c>
      <c r="F1059" s="58">
        <v>0</v>
      </c>
      <c r="G1059" s="59" t="e">
        <f t="shared" si="218"/>
        <v>#DIV/0!</v>
      </c>
      <c r="H1059" s="62" t="s">
        <v>44</v>
      </c>
      <c r="I1059" s="60"/>
      <c r="J1059" s="60"/>
      <c r="K1059" s="60">
        <f t="shared" si="215"/>
        <v>0</v>
      </c>
      <c r="L1059" s="114"/>
    </row>
    <row r="1060" spans="1:13">
      <c r="A1060" s="213"/>
      <c r="B1060" s="56" t="s">
        <v>93</v>
      </c>
      <c r="C1060" s="57">
        <f t="shared" si="216"/>
        <v>8507</v>
      </c>
      <c r="D1060" s="58">
        <f t="shared" si="217"/>
        <v>8537</v>
      </c>
      <c r="E1060" s="58">
        <v>30</v>
      </c>
      <c r="F1060" s="196">
        <v>5.76</v>
      </c>
      <c r="G1060" s="59">
        <f t="shared" si="218"/>
        <v>19.2</v>
      </c>
      <c r="H1060" s="62" t="s">
        <v>44</v>
      </c>
      <c r="I1060" s="60"/>
      <c r="J1060" s="60"/>
      <c r="K1060" s="60">
        <f t="shared" si="215"/>
        <v>0</v>
      </c>
      <c r="L1060" s="114"/>
    </row>
    <row r="1061" spans="1:13">
      <c r="A1061" s="213"/>
      <c r="B1061" s="56" t="s">
        <v>94</v>
      </c>
      <c r="C1061" s="57">
        <f t="shared" si="216"/>
        <v>8537</v>
      </c>
      <c r="D1061" s="58">
        <f t="shared" si="217"/>
        <v>8564</v>
      </c>
      <c r="E1061" s="58">
        <v>27</v>
      </c>
      <c r="F1061" s="58">
        <v>5</v>
      </c>
      <c r="G1061" s="59">
        <f t="shared" si="218"/>
        <v>18.518518518518519</v>
      </c>
      <c r="H1061" s="62" t="s">
        <v>44</v>
      </c>
      <c r="I1061" s="57">
        <v>3400</v>
      </c>
      <c r="J1061" s="57"/>
      <c r="K1061" s="57">
        <f t="shared" si="215"/>
        <v>3400</v>
      </c>
      <c r="L1061" s="113"/>
    </row>
    <row r="1062" spans="1:13">
      <c r="A1062" s="213"/>
      <c r="B1062" s="56" t="s">
        <v>95</v>
      </c>
      <c r="C1062" s="57">
        <f t="shared" si="216"/>
        <v>8564</v>
      </c>
      <c r="D1062" s="58">
        <f t="shared" si="217"/>
        <v>8586</v>
      </c>
      <c r="E1062" s="58">
        <v>22</v>
      </c>
      <c r="F1062" s="58">
        <v>4</v>
      </c>
      <c r="G1062" s="59">
        <f t="shared" si="218"/>
        <v>18.181818181818183</v>
      </c>
      <c r="H1062" s="62" t="s">
        <v>44</v>
      </c>
      <c r="I1062" s="57"/>
      <c r="J1062" s="57"/>
      <c r="K1062" s="57">
        <f t="shared" si="215"/>
        <v>0</v>
      </c>
      <c r="L1062" s="113"/>
    </row>
    <row r="1063" spans="1:13" ht="15.75" thickBot="1">
      <c r="A1063" s="214"/>
      <c r="B1063" s="115" t="s">
        <v>96</v>
      </c>
      <c r="C1063" s="116"/>
      <c r="D1063" s="117"/>
      <c r="E1063" s="117">
        <f>SUM(E1051:E1062)</f>
        <v>405</v>
      </c>
      <c r="F1063" s="117">
        <f>SUM(F1051:F1062)</f>
        <v>74.12</v>
      </c>
      <c r="G1063" s="118">
        <f>F1063/E1063*100</f>
        <v>18.301234567901236</v>
      </c>
      <c r="H1063" s="120" t="s">
        <v>44</v>
      </c>
      <c r="I1063" s="116">
        <f>SUM(I1051:I1062)</f>
        <v>10167</v>
      </c>
      <c r="J1063" s="116">
        <f>SUM(J1051:J1062)</f>
        <v>0</v>
      </c>
      <c r="K1063" s="116">
        <f t="shared" si="215"/>
        <v>10167</v>
      </c>
      <c r="L1063" s="119">
        <f>SUM(L1051:L1062)</f>
        <v>0</v>
      </c>
    </row>
    <row r="1064" spans="1:13" ht="15.75" thickBot="1"/>
    <row r="1065" spans="1:13" ht="18.75">
      <c r="A1065" s="210" t="s">
        <v>68</v>
      </c>
      <c r="B1065" s="65" t="s">
        <v>0</v>
      </c>
      <c r="C1065" s="101" t="s">
        <v>68</v>
      </c>
      <c r="D1065" s="67"/>
      <c r="E1065" s="67"/>
      <c r="F1065" s="67"/>
      <c r="G1065" s="67"/>
      <c r="H1065" s="67"/>
      <c r="I1065" s="67"/>
      <c r="J1065" s="67"/>
      <c r="K1065" s="67"/>
      <c r="L1065" s="68"/>
    </row>
    <row r="1066" spans="1:13">
      <c r="A1066" s="213"/>
      <c r="B1066" s="20" t="s">
        <v>79</v>
      </c>
      <c r="C1066" s="29" t="s">
        <v>129</v>
      </c>
      <c r="D1066" s="22"/>
      <c r="E1066" s="22"/>
      <c r="F1066" s="22"/>
      <c r="G1066" s="22"/>
      <c r="H1066" s="22"/>
      <c r="I1066" s="22"/>
      <c r="J1066" s="22"/>
      <c r="K1066" s="22"/>
      <c r="L1066" s="69"/>
    </row>
    <row r="1067" spans="1:13">
      <c r="A1067" s="213"/>
      <c r="B1067" s="20" t="s">
        <v>80</v>
      </c>
      <c r="C1067" s="29" t="s">
        <v>107</v>
      </c>
      <c r="D1067" s="22"/>
      <c r="E1067" s="22"/>
      <c r="F1067" s="22"/>
      <c r="G1067" s="22"/>
      <c r="H1067" s="22"/>
      <c r="I1067" s="22"/>
      <c r="J1067" s="22"/>
      <c r="K1067" s="22"/>
      <c r="L1067" s="69"/>
    </row>
    <row r="1068" spans="1:13">
      <c r="A1068" s="213"/>
      <c r="B1068" s="20" t="s">
        <v>1</v>
      </c>
      <c r="C1068" s="26">
        <v>9501</v>
      </c>
      <c r="D1068" s="22"/>
      <c r="E1068" s="22"/>
      <c r="F1068" s="22"/>
      <c r="G1068" s="22"/>
      <c r="H1068" s="22"/>
      <c r="I1068" s="22"/>
      <c r="J1068" s="22"/>
      <c r="K1068" s="22"/>
      <c r="L1068" s="69"/>
    </row>
    <row r="1069" spans="1:13">
      <c r="A1069" s="213"/>
      <c r="B1069" s="20" t="s">
        <v>81</v>
      </c>
      <c r="C1069" s="29" t="s">
        <v>69</v>
      </c>
      <c r="D1069" s="22"/>
      <c r="E1069" s="22"/>
      <c r="F1069" s="22"/>
      <c r="G1069" s="22"/>
      <c r="H1069" s="22"/>
      <c r="I1069" s="22"/>
      <c r="J1069" s="22"/>
      <c r="K1069" s="22"/>
      <c r="L1069" s="69"/>
    </row>
    <row r="1070" spans="1:13">
      <c r="A1070" s="213"/>
      <c r="B1070" s="20" t="s">
        <v>82</v>
      </c>
      <c r="C1070" s="26">
        <v>1975</v>
      </c>
      <c r="D1070" s="22"/>
      <c r="E1070" s="22"/>
      <c r="F1070" s="22"/>
      <c r="G1070" s="22"/>
      <c r="H1070" s="22"/>
      <c r="I1070" s="22"/>
      <c r="J1070" s="22"/>
      <c r="K1070" s="22"/>
      <c r="L1070" s="69"/>
    </row>
    <row r="1071" spans="1:13">
      <c r="A1071" s="213"/>
      <c r="B1071" s="18"/>
      <c r="C1071" s="24"/>
      <c r="D1071" s="24"/>
      <c r="E1071" s="24"/>
      <c r="F1071" s="24"/>
      <c r="G1071" s="24"/>
      <c r="H1071" s="24"/>
      <c r="I1071" s="24"/>
      <c r="J1071" s="24"/>
      <c r="K1071" s="24"/>
      <c r="L1071" s="70"/>
    </row>
    <row r="1072" spans="1:13" ht="75">
      <c r="A1072" s="213"/>
      <c r="B1072" s="47"/>
      <c r="C1072" s="48" t="s">
        <v>97</v>
      </c>
      <c r="D1072" s="48" t="s">
        <v>98</v>
      </c>
      <c r="E1072" s="48" t="s">
        <v>131</v>
      </c>
      <c r="F1072" s="48" t="s">
        <v>101</v>
      </c>
      <c r="G1072" s="48" t="s">
        <v>134</v>
      </c>
      <c r="H1072" s="48" t="s">
        <v>138</v>
      </c>
      <c r="I1072" s="48" t="s">
        <v>99</v>
      </c>
      <c r="J1072" s="48" t="s">
        <v>105</v>
      </c>
      <c r="K1072" s="48" t="s">
        <v>106</v>
      </c>
      <c r="L1072" s="111" t="s">
        <v>103</v>
      </c>
    </row>
    <row r="1073" spans="1:12">
      <c r="A1073" s="213"/>
      <c r="B1073" s="49" t="s">
        <v>84</v>
      </c>
      <c r="C1073" s="45">
        <v>62</v>
      </c>
      <c r="D1073" s="43">
        <f t="shared" ref="D1073:D1074" si="219">C1073+E1073</f>
        <v>63</v>
      </c>
      <c r="E1073" s="50">
        <v>1</v>
      </c>
      <c r="F1073" s="154">
        <v>5.04</v>
      </c>
      <c r="G1073" s="51">
        <f>F1073/E1073</f>
        <v>5.04</v>
      </c>
      <c r="H1073" s="63" t="s">
        <v>44</v>
      </c>
      <c r="I1073" s="45"/>
      <c r="J1073" s="45"/>
      <c r="K1073" s="45">
        <f t="shared" ref="K1073:K1085" si="220">I1073+J1073</f>
        <v>0</v>
      </c>
      <c r="L1073" s="121"/>
    </row>
    <row r="1074" spans="1:12">
      <c r="A1074" s="213"/>
      <c r="B1074" s="49" t="s">
        <v>85</v>
      </c>
      <c r="C1074" s="45">
        <f t="shared" ref="C1074:C1084" si="221">D1073</f>
        <v>63</v>
      </c>
      <c r="D1074" s="43">
        <f t="shared" si="219"/>
        <v>64</v>
      </c>
      <c r="E1074" s="50">
        <v>1</v>
      </c>
      <c r="F1074" s="154">
        <v>5</v>
      </c>
      <c r="G1074" s="51">
        <f t="shared" ref="G1074:G1085" si="222">F1074/E1074</f>
        <v>5</v>
      </c>
      <c r="H1074" s="63" t="s">
        <v>44</v>
      </c>
      <c r="I1074" s="45"/>
      <c r="J1074" s="45"/>
      <c r="K1074" s="45">
        <f t="shared" si="220"/>
        <v>0</v>
      </c>
      <c r="L1074" s="121"/>
    </row>
    <row r="1075" spans="1:12">
      <c r="A1075" s="213"/>
      <c r="B1075" s="49" t="s">
        <v>86</v>
      </c>
      <c r="C1075" s="45">
        <f t="shared" si="221"/>
        <v>64</v>
      </c>
      <c r="D1075" s="50">
        <f t="shared" ref="D1075:D1084" si="223">C1075+E1075</f>
        <v>65</v>
      </c>
      <c r="E1075" s="50">
        <v>1</v>
      </c>
      <c r="F1075" s="154">
        <v>5.0199999999999996</v>
      </c>
      <c r="G1075" s="51">
        <f t="shared" si="222"/>
        <v>5.0199999999999996</v>
      </c>
      <c r="H1075" s="63" t="s">
        <v>44</v>
      </c>
      <c r="I1075" s="45"/>
      <c r="J1075" s="45"/>
      <c r="K1075" s="45">
        <f t="shared" si="220"/>
        <v>0</v>
      </c>
      <c r="L1075" s="121"/>
    </row>
    <row r="1076" spans="1:12">
      <c r="A1076" s="213"/>
      <c r="B1076" s="49" t="s">
        <v>87</v>
      </c>
      <c r="C1076" s="45">
        <f t="shared" si="221"/>
        <v>65</v>
      </c>
      <c r="D1076" s="50">
        <f t="shared" si="223"/>
        <v>66</v>
      </c>
      <c r="E1076" s="50">
        <v>1</v>
      </c>
      <c r="F1076" s="154">
        <v>5.01</v>
      </c>
      <c r="G1076" s="51">
        <f t="shared" si="222"/>
        <v>5.01</v>
      </c>
      <c r="H1076" s="63" t="s">
        <v>44</v>
      </c>
      <c r="I1076" s="45"/>
      <c r="J1076" s="45"/>
      <c r="K1076" s="45">
        <f t="shared" si="220"/>
        <v>0</v>
      </c>
      <c r="L1076" s="121"/>
    </row>
    <row r="1077" spans="1:12">
      <c r="A1077" s="213"/>
      <c r="B1077" s="49" t="s">
        <v>88</v>
      </c>
      <c r="C1077" s="45">
        <f t="shared" si="221"/>
        <v>66</v>
      </c>
      <c r="D1077" s="50">
        <f t="shared" si="223"/>
        <v>67</v>
      </c>
      <c r="E1077" s="50">
        <v>1</v>
      </c>
      <c r="F1077" s="154">
        <v>5</v>
      </c>
      <c r="G1077" s="51">
        <f t="shared" si="222"/>
        <v>5</v>
      </c>
      <c r="H1077" s="63" t="s">
        <v>44</v>
      </c>
      <c r="I1077" s="45"/>
      <c r="J1077" s="45"/>
      <c r="K1077" s="45">
        <f t="shared" si="220"/>
        <v>0</v>
      </c>
      <c r="L1077" s="121"/>
    </row>
    <row r="1078" spans="1:12">
      <c r="A1078" s="213"/>
      <c r="B1078" s="41" t="s">
        <v>89</v>
      </c>
      <c r="C1078" s="42">
        <f t="shared" si="221"/>
        <v>67</v>
      </c>
      <c r="D1078" s="43">
        <f t="shared" si="223"/>
        <v>68</v>
      </c>
      <c r="E1078" s="43">
        <v>1</v>
      </c>
      <c r="F1078" s="155">
        <v>5.0199999999999996</v>
      </c>
      <c r="G1078" s="44">
        <f t="shared" si="222"/>
        <v>5.0199999999999996</v>
      </c>
      <c r="H1078" s="64" t="s">
        <v>44</v>
      </c>
      <c r="I1078" s="45"/>
      <c r="J1078" s="45"/>
      <c r="K1078" s="45">
        <f t="shared" si="220"/>
        <v>0</v>
      </c>
      <c r="L1078" s="121"/>
    </row>
    <row r="1079" spans="1:12">
      <c r="A1079" s="213"/>
      <c r="B1079" s="41" t="s">
        <v>90</v>
      </c>
      <c r="C1079" s="42">
        <f t="shared" si="221"/>
        <v>68</v>
      </c>
      <c r="D1079" s="43">
        <f t="shared" si="223"/>
        <v>69</v>
      </c>
      <c r="E1079" s="43">
        <v>1</v>
      </c>
      <c r="F1079" s="155">
        <v>5.04</v>
      </c>
      <c r="G1079" s="44">
        <f t="shared" si="222"/>
        <v>5.04</v>
      </c>
      <c r="H1079" s="64" t="s">
        <v>44</v>
      </c>
      <c r="I1079" s="45"/>
      <c r="J1079" s="45"/>
      <c r="K1079" s="45">
        <f t="shared" si="220"/>
        <v>0</v>
      </c>
      <c r="L1079" s="121"/>
    </row>
    <row r="1080" spans="1:12">
      <c r="A1080" s="213"/>
      <c r="B1080" s="41" t="s">
        <v>91</v>
      </c>
      <c r="C1080" s="42">
        <f t="shared" si="221"/>
        <v>69</v>
      </c>
      <c r="D1080" s="43">
        <f t="shared" si="223"/>
        <v>69</v>
      </c>
      <c r="E1080" s="43">
        <v>0</v>
      </c>
      <c r="F1080" s="155">
        <v>0</v>
      </c>
      <c r="G1080" s="44" t="e">
        <f t="shared" si="222"/>
        <v>#DIV/0!</v>
      </c>
      <c r="H1080" s="64" t="s">
        <v>44</v>
      </c>
      <c r="I1080" s="45"/>
      <c r="J1080" s="45"/>
      <c r="K1080" s="45">
        <f t="shared" si="220"/>
        <v>0</v>
      </c>
      <c r="L1080" s="121"/>
    </row>
    <row r="1081" spans="1:12">
      <c r="A1081" s="213"/>
      <c r="B1081" s="41" t="s">
        <v>92</v>
      </c>
      <c r="C1081" s="42">
        <f t="shared" si="221"/>
        <v>69</v>
      </c>
      <c r="D1081" s="43">
        <f t="shared" si="223"/>
        <v>70</v>
      </c>
      <c r="E1081" s="43">
        <v>1</v>
      </c>
      <c r="F1081" s="155">
        <v>5</v>
      </c>
      <c r="G1081" s="44">
        <f t="shared" si="222"/>
        <v>5</v>
      </c>
      <c r="H1081" s="64" t="s">
        <v>44</v>
      </c>
      <c r="I1081" s="45"/>
      <c r="J1081" s="45"/>
      <c r="K1081" s="45">
        <f t="shared" si="220"/>
        <v>0</v>
      </c>
      <c r="L1081" s="121"/>
    </row>
    <row r="1082" spans="1:12">
      <c r="A1082" s="213"/>
      <c r="B1082" s="41" t="s">
        <v>93</v>
      </c>
      <c r="C1082" s="42">
        <f t="shared" si="221"/>
        <v>70</v>
      </c>
      <c r="D1082" s="43">
        <f t="shared" si="223"/>
        <v>71</v>
      </c>
      <c r="E1082" s="43">
        <v>1</v>
      </c>
      <c r="F1082" s="155">
        <v>5.0599999999999996</v>
      </c>
      <c r="G1082" s="44">
        <f t="shared" si="222"/>
        <v>5.0599999999999996</v>
      </c>
      <c r="H1082" s="64" t="s">
        <v>44</v>
      </c>
      <c r="I1082" s="45"/>
      <c r="J1082" s="45"/>
      <c r="K1082" s="45">
        <f t="shared" si="220"/>
        <v>0</v>
      </c>
      <c r="L1082" s="121"/>
    </row>
    <row r="1083" spans="1:12">
      <c r="A1083" s="213"/>
      <c r="B1083" s="41" t="s">
        <v>94</v>
      </c>
      <c r="C1083" s="42">
        <f t="shared" si="221"/>
        <v>71</v>
      </c>
      <c r="D1083" s="43">
        <f t="shared" si="223"/>
        <v>71</v>
      </c>
      <c r="E1083" s="43">
        <v>0</v>
      </c>
      <c r="F1083" s="155">
        <v>0</v>
      </c>
      <c r="G1083" s="44" t="e">
        <f t="shared" si="222"/>
        <v>#DIV/0!</v>
      </c>
      <c r="H1083" s="64" t="s">
        <v>44</v>
      </c>
      <c r="I1083" s="42"/>
      <c r="J1083" s="42"/>
      <c r="K1083" s="42">
        <f t="shared" si="220"/>
        <v>0</v>
      </c>
      <c r="L1083" s="122"/>
    </row>
    <row r="1084" spans="1:12">
      <c r="A1084" s="213"/>
      <c r="B1084" s="41" t="s">
        <v>95</v>
      </c>
      <c r="C1084" s="42">
        <f t="shared" si="221"/>
        <v>71</v>
      </c>
      <c r="D1084" s="43">
        <f t="shared" si="223"/>
        <v>72</v>
      </c>
      <c r="E1084" s="43">
        <v>1</v>
      </c>
      <c r="F1084" s="155">
        <v>5</v>
      </c>
      <c r="G1084" s="44">
        <f t="shared" si="222"/>
        <v>5</v>
      </c>
      <c r="H1084" s="64" t="s">
        <v>44</v>
      </c>
      <c r="I1084" s="42"/>
      <c r="J1084" s="42"/>
      <c r="K1084" s="42">
        <f t="shared" si="220"/>
        <v>0</v>
      </c>
      <c r="L1084" s="122"/>
    </row>
    <row r="1085" spans="1:12" ht="15.75" thickBot="1">
      <c r="A1085" s="214"/>
      <c r="B1085" s="123" t="s">
        <v>96</v>
      </c>
      <c r="C1085" s="124"/>
      <c r="D1085" s="125"/>
      <c r="E1085" s="125">
        <f>SUM(E1073:E1084)</f>
        <v>10</v>
      </c>
      <c r="F1085" s="125">
        <f>SUM(F1073:F1084)</f>
        <v>50.190000000000005</v>
      </c>
      <c r="G1085" s="126">
        <f t="shared" si="222"/>
        <v>5.0190000000000001</v>
      </c>
      <c r="H1085" s="127" t="s">
        <v>44</v>
      </c>
      <c r="I1085" s="124">
        <f>SUM(I1073:I1084)</f>
        <v>0</v>
      </c>
      <c r="J1085" s="124">
        <f>SUM(J1073:J1084)</f>
        <v>0</v>
      </c>
      <c r="K1085" s="124">
        <f t="shared" si="220"/>
        <v>0</v>
      </c>
      <c r="L1085" s="128">
        <f>SUM(L1073:L1084)</f>
        <v>0</v>
      </c>
    </row>
    <row r="1086" spans="1:12" ht="15.75" thickBot="1"/>
    <row r="1087" spans="1:12" ht="18.75">
      <c r="A1087" s="210" t="s">
        <v>71</v>
      </c>
      <c r="B1087" s="65" t="s">
        <v>0</v>
      </c>
      <c r="C1087" s="101" t="s">
        <v>71</v>
      </c>
      <c r="D1087" s="67"/>
      <c r="E1087" s="67"/>
      <c r="F1087" s="67"/>
      <c r="G1087" s="67"/>
      <c r="H1087" s="67"/>
      <c r="I1087" s="67"/>
      <c r="J1087" s="67"/>
      <c r="K1087" s="67"/>
      <c r="L1087" s="68"/>
    </row>
    <row r="1088" spans="1:12">
      <c r="A1088" s="213"/>
      <c r="B1088" s="20" t="s">
        <v>79</v>
      </c>
      <c r="C1088" s="29" t="s">
        <v>109</v>
      </c>
      <c r="D1088" s="22"/>
      <c r="E1088" s="22"/>
      <c r="F1088" s="22"/>
      <c r="G1088" s="22"/>
      <c r="H1088" s="22"/>
      <c r="I1088" s="22"/>
      <c r="J1088" s="22"/>
      <c r="K1088" s="22"/>
      <c r="L1088" s="69"/>
    </row>
    <row r="1089" spans="1:12">
      <c r="A1089" s="213"/>
      <c r="B1089" s="20" t="s">
        <v>80</v>
      </c>
      <c r="C1089" s="29" t="s">
        <v>107</v>
      </c>
      <c r="D1089" s="22"/>
      <c r="E1089" s="22"/>
      <c r="F1089" s="22"/>
      <c r="G1089" s="22"/>
      <c r="H1089" s="22"/>
      <c r="I1089" s="22"/>
      <c r="J1089" s="22"/>
      <c r="K1089" s="22"/>
      <c r="L1089" s="69"/>
    </row>
    <row r="1090" spans="1:12">
      <c r="A1090" s="213"/>
      <c r="B1090" s="20" t="s">
        <v>1</v>
      </c>
      <c r="C1090" s="26">
        <v>9061</v>
      </c>
      <c r="D1090" s="22"/>
      <c r="E1090" s="22"/>
      <c r="F1090" s="22"/>
      <c r="G1090" s="22"/>
      <c r="H1090" s="22"/>
      <c r="I1090" s="22"/>
      <c r="J1090" s="22"/>
      <c r="K1090" s="22"/>
      <c r="L1090" s="69"/>
    </row>
    <row r="1091" spans="1:12">
      <c r="A1091" s="213"/>
      <c r="B1091" s="20" t="s">
        <v>81</v>
      </c>
      <c r="C1091" s="29" t="s">
        <v>72</v>
      </c>
      <c r="D1091" s="22"/>
      <c r="E1091" s="22"/>
      <c r="F1091" s="22"/>
      <c r="G1091" s="22"/>
      <c r="H1091" s="22"/>
      <c r="I1091" s="22"/>
      <c r="J1091" s="22"/>
      <c r="K1091" s="22"/>
      <c r="L1091" s="69"/>
    </row>
    <row r="1092" spans="1:12">
      <c r="A1092" s="213"/>
      <c r="B1092" s="20" t="s">
        <v>82</v>
      </c>
      <c r="C1092" s="26">
        <v>2009</v>
      </c>
      <c r="D1092" s="22"/>
      <c r="E1092" s="22"/>
      <c r="F1092" s="22"/>
      <c r="G1092" s="22"/>
      <c r="H1092" s="22"/>
      <c r="I1092" s="22"/>
      <c r="J1092" s="22"/>
      <c r="K1092" s="22"/>
      <c r="L1092" s="69"/>
    </row>
    <row r="1093" spans="1:12">
      <c r="A1093" s="213"/>
      <c r="B1093" s="18"/>
      <c r="C1093" s="24"/>
      <c r="D1093" s="24"/>
      <c r="E1093" s="24"/>
      <c r="F1093" s="24"/>
      <c r="G1093" s="24"/>
      <c r="H1093" s="24"/>
      <c r="I1093" s="24"/>
      <c r="J1093" s="24"/>
      <c r="K1093" s="24"/>
      <c r="L1093" s="70"/>
    </row>
    <row r="1094" spans="1:12" ht="75">
      <c r="A1094" s="213"/>
      <c r="B1094" s="27"/>
      <c r="C1094" s="28" t="s">
        <v>97</v>
      </c>
      <c r="D1094" s="28" t="s">
        <v>98</v>
      </c>
      <c r="E1094" s="28" t="s">
        <v>100</v>
      </c>
      <c r="F1094" s="28" t="s">
        <v>101</v>
      </c>
      <c r="G1094" s="28" t="s">
        <v>104</v>
      </c>
      <c r="H1094" s="28" t="s">
        <v>102</v>
      </c>
      <c r="I1094" s="28" t="s">
        <v>99</v>
      </c>
      <c r="J1094" s="28" t="s">
        <v>105</v>
      </c>
      <c r="K1094" s="28" t="s">
        <v>106</v>
      </c>
      <c r="L1094" s="71" t="s">
        <v>103</v>
      </c>
    </row>
    <row r="1095" spans="1:12">
      <c r="A1095" s="213"/>
      <c r="B1095" s="41" t="s">
        <v>84</v>
      </c>
      <c r="C1095" s="42">
        <v>50437</v>
      </c>
      <c r="D1095" s="43">
        <f t="shared" ref="D1095:D1096" si="224">C1095+E1095</f>
        <v>50443</v>
      </c>
      <c r="E1095" s="43">
        <v>6</v>
      </c>
      <c r="F1095" s="43">
        <v>1</v>
      </c>
      <c r="G1095" s="44">
        <f>F1095/E1095*100</f>
        <v>16.666666666666664</v>
      </c>
      <c r="H1095" s="44">
        <v>6.8</v>
      </c>
      <c r="I1095" s="42"/>
      <c r="J1095" s="42"/>
      <c r="K1095" s="42">
        <f t="shared" ref="K1095:K1107" si="225">I1095+J1095</f>
        <v>0</v>
      </c>
      <c r="L1095" s="122"/>
    </row>
    <row r="1096" spans="1:12">
      <c r="A1096" s="213"/>
      <c r="B1096" s="41" t="s">
        <v>85</v>
      </c>
      <c r="C1096" s="42">
        <f>D1095</f>
        <v>50443</v>
      </c>
      <c r="D1096" s="43">
        <f t="shared" si="224"/>
        <v>50625</v>
      </c>
      <c r="E1096" s="43">
        <v>182</v>
      </c>
      <c r="F1096" s="43">
        <v>19</v>
      </c>
      <c r="G1096" s="44">
        <f>F1096/(E1096+E1095)*100</f>
        <v>10.106382978723403</v>
      </c>
      <c r="H1096" s="44">
        <v>6.8</v>
      </c>
      <c r="I1096" s="42"/>
      <c r="J1096" s="42"/>
      <c r="K1096" s="42">
        <f t="shared" si="225"/>
        <v>0</v>
      </c>
      <c r="L1096" s="122"/>
    </row>
    <row r="1097" spans="1:12">
      <c r="A1097" s="213"/>
      <c r="B1097" s="41" t="s">
        <v>86</v>
      </c>
      <c r="C1097" s="42">
        <f t="shared" ref="C1097:C1106" si="226">D1096</f>
        <v>50625</v>
      </c>
      <c r="D1097" s="43">
        <f t="shared" ref="D1097:D1106" si="227">C1097+E1097</f>
        <v>50848</v>
      </c>
      <c r="E1097" s="43">
        <v>223</v>
      </c>
      <c r="F1097" s="43">
        <v>22</v>
      </c>
      <c r="G1097" s="44">
        <f t="shared" ref="G1097:G1106" si="228">F1097/E1097*100</f>
        <v>9.8654708520179373</v>
      </c>
      <c r="H1097" s="44">
        <v>6.8</v>
      </c>
      <c r="I1097" s="42"/>
      <c r="J1097" s="42"/>
      <c r="K1097" s="42">
        <f t="shared" si="225"/>
        <v>0</v>
      </c>
      <c r="L1097" s="122"/>
    </row>
    <row r="1098" spans="1:12">
      <c r="A1098" s="213"/>
      <c r="B1098" s="41" t="s">
        <v>87</v>
      </c>
      <c r="C1098" s="42">
        <f t="shared" si="226"/>
        <v>50848</v>
      </c>
      <c r="D1098" s="43">
        <f t="shared" si="227"/>
        <v>51038</v>
      </c>
      <c r="E1098" s="43">
        <v>190</v>
      </c>
      <c r="F1098" s="43">
        <v>18</v>
      </c>
      <c r="G1098" s="44">
        <f t="shared" si="228"/>
        <v>9.4736842105263168</v>
      </c>
      <c r="H1098" s="44">
        <v>6.8</v>
      </c>
      <c r="I1098" s="42"/>
      <c r="J1098" s="42"/>
      <c r="K1098" s="42">
        <f t="shared" si="225"/>
        <v>0</v>
      </c>
      <c r="L1098" s="122"/>
    </row>
    <row r="1099" spans="1:12">
      <c r="A1099" s="213"/>
      <c r="B1099" s="41" t="s">
        <v>88</v>
      </c>
      <c r="C1099" s="42">
        <f t="shared" si="226"/>
        <v>51038</v>
      </c>
      <c r="D1099" s="43">
        <f t="shared" si="227"/>
        <v>51248</v>
      </c>
      <c r="E1099" s="43">
        <v>210</v>
      </c>
      <c r="F1099" s="43">
        <v>20</v>
      </c>
      <c r="G1099" s="44">
        <f t="shared" si="228"/>
        <v>9.5238095238095237</v>
      </c>
      <c r="H1099" s="44">
        <v>6.8</v>
      </c>
      <c r="I1099" s="45"/>
      <c r="J1099" s="45"/>
      <c r="K1099" s="45">
        <f t="shared" si="225"/>
        <v>0</v>
      </c>
      <c r="L1099" s="121"/>
    </row>
    <row r="1100" spans="1:12">
      <c r="A1100" s="213"/>
      <c r="B1100" s="41" t="s">
        <v>89</v>
      </c>
      <c r="C1100" s="42">
        <f t="shared" si="226"/>
        <v>51248</v>
      </c>
      <c r="D1100" s="43">
        <f t="shared" si="227"/>
        <v>51479</v>
      </c>
      <c r="E1100" s="43">
        <v>231</v>
      </c>
      <c r="F1100" s="43">
        <v>23</v>
      </c>
      <c r="G1100" s="44">
        <f t="shared" si="228"/>
        <v>9.9567099567099575</v>
      </c>
      <c r="H1100" s="44">
        <v>6.8</v>
      </c>
      <c r="I1100" s="45"/>
      <c r="J1100" s="45"/>
      <c r="K1100" s="45">
        <f t="shared" si="225"/>
        <v>0</v>
      </c>
      <c r="L1100" s="121"/>
    </row>
    <row r="1101" spans="1:12">
      <c r="A1101" s="213"/>
      <c r="B1101" s="41" t="s">
        <v>90</v>
      </c>
      <c r="C1101" s="42">
        <f t="shared" si="226"/>
        <v>51479</v>
      </c>
      <c r="D1101" s="43">
        <f t="shared" si="227"/>
        <v>51724</v>
      </c>
      <c r="E1101" s="43">
        <v>245</v>
      </c>
      <c r="F1101" s="43">
        <v>30</v>
      </c>
      <c r="G1101" s="44">
        <f t="shared" si="228"/>
        <v>12.244897959183673</v>
      </c>
      <c r="H1101" s="44">
        <v>6.8</v>
      </c>
      <c r="I1101" s="45"/>
      <c r="J1101" s="45"/>
      <c r="K1101" s="45">
        <f t="shared" si="225"/>
        <v>0</v>
      </c>
      <c r="L1101" s="121"/>
    </row>
    <row r="1102" spans="1:12">
      <c r="A1102" s="213"/>
      <c r="B1102" s="41" t="s">
        <v>91</v>
      </c>
      <c r="C1102" s="42">
        <f t="shared" si="226"/>
        <v>51724</v>
      </c>
      <c r="D1102" s="43">
        <f t="shared" si="227"/>
        <v>51884</v>
      </c>
      <c r="E1102" s="43">
        <v>160</v>
      </c>
      <c r="F1102" s="43">
        <v>20</v>
      </c>
      <c r="G1102" s="44">
        <f t="shared" si="228"/>
        <v>12.5</v>
      </c>
      <c r="H1102" s="44">
        <v>6.8</v>
      </c>
      <c r="I1102" s="45"/>
      <c r="J1102" s="45"/>
      <c r="K1102" s="45">
        <f t="shared" si="225"/>
        <v>0</v>
      </c>
      <c r="L1102" s="121"/>
    </row>
    <row r="1103" spans="1:12">
      <c r="A1103" s="213"/>
      <c r="B1103" s="41" t="s">
        <v>92</v>
      </c>
      <c r="C1103" s="42">
        <f t="shared" si="226"/>
        <v>51884</v>
      </c>
      <c r="D1103" s="43">
        <f t="shared" si="227"/>
        <v>52118</v>
      </c>
      <c r="E1103" s="43">
        <v>234</v>
      </c>
      <c r="F1103" s="43">
        <v>29</v>
      </c>
      <c r="G1103" s="44">
        <f t="shared" si="228"/>
        <v>12.393162393162394</v>
      </c>
      <c r="H1103" s="44">
        <v>6.8</v>
      </c>
      <c r="I1103" s="45"/>
      <c r="J1103" s="45"/>
      <c r="K1103" s="45">
        <f t="shared" si="225"/>
        <v>0</v>
      </c>
      <c r="L1103" s="121"/>
    </row>
    <row r="1104" spans="1:12">
      <c r="A1104" s="213"/>
      <c r="B1104" s="41" t="s">
        <v>93</v>
      </c>
      <c r="C1104" s="42">
        <f t="shared" si="226"/>
        <v>52118</v>
      </c>
      <c r="D1104" s="43">
        <f t="shared" si="227"/>
        <v>52397</v>
      </c>
      <c r="E1104" s="43">
        <v>279</v>
      </c>
      <c r="F1104" s="43">
        <v>30</v>
      </c>
      <c r="G1104" s="44">
        <f t="shared" si="228"/>
        <v>10.75268817204301</v>
      </c>
      <c r="H1104" s="44">
        <v>6.8</v>
      </c>
      <c r="I1104" s="45"/>
      <c r="J1104" s="45">
        <v>1557</v>
      </c>
      <c r="K1104" s="45">
        <f t="shared" si="225"/>
        <v>1557</v>
      </c>
      <c r="L1104" s="121"/>
    </row>
    <row r="1105" spans="1:12">
      <c r="A1105" s="213"/>
      <c r="B1105" s="41" t="s">
        <v>94</v>
      </c>
      <c r="C1105" s="42">
        <f t="shared" si="226"/>
        <v>52397</v>
      </c>
      <c r="D1105" s="43">
        <f t="shared" si="227"/>
        <v>52670</v>
      </c>
      <c r="E1105" s="43">
        <v>273</v>
      </c>
      <c r="F1105" s="43">
        <v>32</v>
      </c>
      <c r="G1105" s="44">
        <f t="shared" si="228"/>
        <v>11.721611721611721</v>
      </c>
      <c r="H1105" s="44">
        <v>6.8</v>
      </c>
      <c r="I1105" s="42"/>
      <c r="J1105" s="42"/>
      <c r="K1105" s="42">
        <f t="shared" si="225"/>
        <v>0</v>
      </c>
      <c r="L1105" s="122"/>
    </row>
    <row r="1106" spans="1:12">
      <c r="A1106" s="213"/>
      <c r="B1106" s="41" t="s">
        <v>95</v>
      </c>
      <c r="C1106" s="42">
        <f t="shared" si="226"/>
        <v>52670</v>
      </c>
      <c r="D1106" s="43">
        <f t="shared" si="227"/>
        <v>52922</v>
      </c>
      <c r="E1106" s="43">
        <v>252</v>
      </c>
      <c r="F1106" s="43">
        <v>30</v>
      </c>
      <c r="G1106" s="44">
        <f t="shared" si="228"/>
        <v>11.904761904761903</v>
      </c>
      <c r="H1106" s="44">
        <v>6.8</v>
      </c>
      <c r="I1106" s="42"/>
      <c r="J1106" s="42"/>
      <c r="K1106" s="42">
        <f t="shared" si="225"/>
        <v>0</v>
      </c>
      <c r="L1106" s="122"/>
    </row>
    <row r="1107" spans="1:12" ht="15.75" thickBot="1">
      <c r="A1107" s="214"/>
      <c r="B1107" s="123" t="s">
        <v>96</v>
      </c>
      <c r="C1107" s="124"/>
      <c r="D1107" s="125"/>
      <c r="E1107" s="125">
        <f>SUM(E1095:E1106)</f>
        <v>2485</v>
      </c>
      <c r="F1107" s="125">
        <f>SUM(F1095:F1106)</f>
        <v>274</v>
      </c>
      <c r="G1107" s="126">
        <f>F1107/E1107*100</f>
        <v>11.0261569416499</v>
      </c>
      <c r="H1107" s="129">
        <v>6.8</v>
      </c>
      <c r="I1107" s="124">
        <f>SUM(I1095:I1106)</f>
        <v>0</v>
      </c>
      <c r="J1107" s="124">
        <f>SUM(J1095:J1106)</f>
        <v>1557</v>
      </c>
      <c r="K1107" s="124">
        <f t="shared" si="225"/>
        <v>1557</v>
      </c>
      <c r="L1107" s="128">
        <f>SUM(L1095:L1106)</f>
        <v>0</v>
      </c>
    </row>
    <row r="1108" spans="1:12" ht="15.75" thickBot="1"/>
    <row r="1109" spans="1:12" ht="18.75">
      <c r="A1109" s="210" t="s">
        <v>73</v>
      </c>
      <c r="B1109" s="65" t="s">
        <v>0</v>
      </c>
      <c r="C1109" s="101" t="s">
        <v>73</v>
      </c>
      <c r="D1109" s="67"/>
      <c r="E1109" s="67"/>
      <c r="F1109" s="67"/>
      <c r="G1109" s="67"/>
      <c r="H1109" s="67"/>
      <c r="I1109" s="67"/>
      <c r="J1109" s="67"/>
      <c r="K1109" s="67"/>
      <c r="L1109" s="68"/>
    </row>
    <row r="1110" spans="1:12">
      <c r="A1110" s="213"/>
      <c r="B1110" s="20" t="s">
        <v>79</v>
      </c>
      <c r="C1110" s="29" t="s">
        <v>13</v>
      </c>
      <c r="D1110" s="22"/>
      <c r="E1110" s="22"/>
      <c r="F1110" s="22"/>
      <c r="G1110" s="22"/>
      <c r="H1110" s="22"/>
      <c r="I1110" s="22"/>
      <c r="J1110" s="22"/>
      <c r="K1110" s="22"/>
      <c r="L1110" s="69"/>
    </row>
    <row r="1111" spans="1:12">
      <c r="A1111" s="213"/>
      <c r="B1111" s="20" t="s">
        <v>80</v>
      </c>
      <c r="C1111" s="29" t="s">
        <v>113</v>
      </c>
      <c r="D1111" s="22"/>
      <c r="E1111" s="22"/>
      <c r="F1111" s="22"/>
      <c r="G1111" s="22"/>
      <c r="H1111" s="22"/>
      <c r="I1111" s="22"/>
      <c r="J1111" s="22"/>
      <c r="K1111" s="22"/>
      <c r="L1111" s="69"/>
    </row>
    <row r="1112" spans="1:12">
      <c r="A1112" s="213"/>
      <c r="B1112" s="20" t="s">
        <v>1</v>
      </c>
      <c r="C1112" s="26">
        <v>9410</v>
      </c>
      <c r="D1112" s="22"/>
      <c r="E1112" s="22"/>
      <c r="F1112" s="22"/>
      <c r="G1112" s="22"/>
      <c r="H1112" s="22"/>
      <c r="I1112" s="22"/>
      <c r="J1112" s="22"/>
      <c r="K1112" s="22"/>
      <c r="L1112" s="69"/>
    </row>
    <row r="1113" spans="1:12">
      <c r="A1113" s="213"/>
      <c r="B1113" s="20" t="s">
        <v>81</v>
      </c>
      <c r="C1113" s="29" t="s">
        <v>74</v>
      </c>
      <c r="D1113" s="22"/>
      <c r="E1113" s="22"/>
      <c r="F1113" s="22"/>
      <c r="G1113" s="22"/>
      <c r="H1113" s="22"/>
      <c r="I1113" s="22"/>
      <c r="J1113" s="22"/>
      <c r="K1113" s="22"/>
      <c r="L1113" s="69"/>
    </row>
    <row r="1114" spans="1:12">
      <c r="A1114" s="213"/>
      <c r="B1114" s="20" t="s">
        <v>82</v>
      </c>
      <c r="C1114" s="26">
        <v>2009</v>
      </c>
      <c r="D1114" s="22"/>
      <c r="E1114" s="22"/>
      <c r="F1114" s="22"/>
      <c r="G1114" s="22"/>
      <c r="H1114" s="22"/>
      <c r="I1114" s="22"/>
      <c r="J1114" s="22"/>
      <c r="K1114" s="22"/>
      <c r="L1114" s="69"/>
    </row>
    <row r="1115" spans="1:12">
      <c r="A1115" s="213"/>
      <c r="B1115" s="18"/>
      <c r="C1115" s="24"/>
      <c r="D1115" s="24"/>
      <c r="E1115" s="24"/>
      <c r="F1115" s="24"/>
      <c r="G1115" s="24"/>
      <c r="H1115" s="24"/>
      <c r="I1115" s="24"/>
      <c r="J1115" s="24"/>
      <c r="K1115" s="24"/>
      <c r="L1115" s="70"/>
    </row>
    <row r="1116" spans="1:12" ht="75">
      <c r="A1116" s="213"/>
      <c r="B1116" s="27"/>
      <c r="C1116" s="28" t="s">
        <v>97</v>
      </c>
      <c r="D1116" s="28" t="s">
        <v>98</v>
      </c>
      <c r="E1116" s="28" t="s">
        <v>100</v>
      </c>
      <c r="F1116" s="28" t="s">
        <v>101</v>
      </c>
      <c r="G1116" s="28" t="s">
        <v>104</v>
      </c>
      <c r="H1116" s="28" t="s">
        <v>102</v>
      </c>
      <c r="I1116" s="28" t="s">
        <v>99</v>
      </c>
      <c r="J1116" s="28" t="s">
        <v>105</v>
      </c>
      <c r="K1116" s="28" t="s">
        <v>106</v>
      </c>
      <c r="L1116" s="71" t="s">
        <v>103</v>
      </c>
    </row>
    <row r="1117" spans="1:12">
      <c r="A1117" s="213"/>
      <c r="B1117" s="41" t="s">
        <v>84</v>
      </c>
      <c r="C1117" s="42">
        <v>82291</v>
      </c>
      <c r="D1117" s="43">
        <f t="shared" ref="D1117:D1119" si="229">C1117+E1117</f>
        <v>82784</v>
      </c>
      <c r="E1117" s="43">
        <v>493</v>
      </c>
      <c r="F1117" s="155">
        <v>45</v>
      </c>
      <c r="G1117" s="44">
        <f>F1117/E1117*100</f>
        <v>9.1277890466531435</v>
      </c>
      <c r="H1117" s="44">
        <v>8.8000000000000007</v>
      </c>
      <c r="I1117" s="42"/>
      <c r="J1117" s="42">
        <v>2559</v>
      </c>
      <c r="K1117" s="42">
        <f t="shared" ref="K1117:K1129" si="230">I1117+J1117</f>
        <v>2559</v>
      </c>
      <c r="L1117" s="122"/>
    </row>
    <row r="1118" spans="1:12">
      <c r="A1118" s="213"/>
      <c r="B1118" s="41" t="s">
        <v>85</v>
      </c>
      <c r="C1118" s="42">
        <f t="shared" ref="C1118:C1128" si="231">D1117</f>
        <v>82784</v>
      </c>
      <c r="D1118" s="43">
        <f t="shared" si="229"/>
        <v>83262</v>
      </c>
      <c r="E1118" s="43">
        <v>478</v>
      </c>
      <c r="F1118" s="155">
        <v>54</v>
      </c>
      <c r="G1118" s="44">
        <f t="shared" ref="G1118:G1128" si="232">F1118/E1118*100</f>
        <v>11.297071129707113</v>
      </c>
      <c r="H1118" s="44">
        <v>8.8000000000000007</v>
      </c>
      <c r="I1118" s="42"/>
      <c r="J1118" s="42"/>
      <c r="K1118" s="42">
        <f t="shared" si="230"/>
        <v>0</v>
      </c>
      <c r="L1118" s="122"/>
    </row>
    <row r="1119" spans="1:12">
      <c r="A1119" s="213"/>
      <c r="B1119" s="41" t="s">
        <v>86</v>
      </c>
      <c r="C1119" s="42">
        <f t="shared" si="231"/>
        <v>83262</v>
      </c>
      <c r="D1119" s="43">
        <f t="shared" si="229"/>
        <v>83950</v>
      </c>
      <c r="E1119" s="43">
        <v>688</v>
      </c>
      <c r="F1119" s="155">
        <v>68</v>
      </c>
      <c r="G1119" s="44">
        <f t="shared" si="232"/>
        <v>9.8837209302325579</v>
      </c>
      <c r="H1119" s="44">
        <v>8.8000000000000007</v>
      </c>
      <c r="I1119" s="42"/>
      <c r="J1119" s="42"/>
      <c r="K1119" s="42">
        <f t="shared" si="230"/>
        <v>0</v>
      </c>
      <c r="L1119" s="122"/>
    </row>
    <row r="1120" spans="1:12">
      <c r="A1120" s="213"/>
      <c r="B1120" s="41" t="s">
        <v>87</v>
      </c>
      <c r="C1120" s="42">
        <f t="shared" si="231"/>
        <v>83950</v>
      </c>
      <c r="D1120" s="43">
        <f t="shared" ref="D1120:D1128" si="233">C1120+E1120</f>
        <v>84430</v>
      </c>
      <c r="E1120" s="43">
        <v>480</v>
      </c>
      <c r="F1120" s="155">
        <v>46.37</v>
      </c>
      <c r="G1120" s="44">
        <f t="shared" si="232"/>
        <v>9.6604166666666664</v>
      </c>
      <c r="H1120" s="44">
        <v>8.8000000000000007</v>
      </c>
      <c r="I1120" s="42"/>
      <c r="J1120" s="42"/>
      <c r="K1120" s="42">
        <f t="shared" si="230"/>
        <v>0</v>
      </c>
      <c r="L1120" s="122"/>
    </row>
    <row r="1121" spans="1:12">
      <c r="A1121" s="213"/>
      <c r="B1121" s="41" t="s">
        <v>88</v>
      </c>
      <c r="C1121" s="42">
        <f t="shared" si="231"/>
        <v>84430</v>
      </c>
      <c r="D1121" s="43">
        <f t="shared" si="233"/>
        <v>84952</v>
      </c>
      <c r="E1121" s="43">
        <v>522</v>
      </c>
      <c r="F1121" s="155">
        <v>51</v>
      </c>
      <c r="G1121" s="44">
        <f t="shared" si="232"/>
        <v>9.7701149425287355</v>
      </c>
      <c r="H1121" s="44">
        <v>8.8000000000000007</v>
      </c>
      <c r="I1121" s="45"/>
      <c r="J1121" s="45"/>
      <c r="K1121" s="45">
        <f t="shared" si="230"/>
        <v>0</v>
      </c>
      <c r="L1121" s="121"/>
    </row>
    <row r="1122" spans="1:12">
      <c r="A1122" s="213"/>
      <c r="B1122" s="41" t="s">
        <v>89</v>
      </c>
      <c r="C1122" s="42">
        <f t="shared" si="231"/>
        <v>84952</v>
      </c>
      <c r="D1122" s="43">
        <f t="shared" si="233"/>
        <v>85672</v>
      </c>
      <c r="E1122" s="43">
        <v>720</v>
      </c>
      <c r="F1122" s="155">
        <v>67</v>
      </c>
      <c r="G1122" s="44">
        <f t="shared" si="232"/>
        <v>9.3055555555555554</v>
      </c>
      <c r="H1122" s="44">
        <v>8.8000000000000007</v>
      </c>
      <c r="I1122" s="45"/>
      <c r="J1122" s="45"/>
      <c r="K1122" s="45">
        <f t="shared" si="230"/>
        <v>0</v>
      </c>
      <c r="L1122" s="121"/>
    </row>
    <row r="1123" spans="1:12">
      <c r="A1123" s="213"/>
      <c r="B1123" s="41" t="s">
        <v>90</v>
      </c>
      <c r="C1123" s="42">
        <f t="shared" si="231"/>
        <v>85672</v>
      </c>
      <c r="D1123" s="43">
        <f t="shared" si="233"/>
        <v>86280</v>
      </c>
      <c r="E1123" s="43">
        <v>608</v>
      </c>
      <c r="F1123" s="155">
        <v>56.04</v>
      </c>
      <c r="G1123" s="44">
        <f t="shared" si="232"/>
        <v>9.2171052631578938</v>
      </c>
      <c r="H1123" s="44">
        <v>8.8000000000000007</v>
      </c>
      <c r="I1123" s="45"/>
      <c r="J1123" s="45"/>
      <c r="K1123" s="45">
        <f t="shared" si="230"/>
        <v>0</v>
      </c>
      <c r="L1123" s="121"/>
    </row>
    <row r="1124" spans="1:12">
      <c r="A1124" s="213"/>
      <c r="B1124" s="41" t="s">
        <v>91</v>
      </c>
      <c r="C1124" s="42">
        <f t="shared" si="231"/>
        <v>86280</v>
      </c>
      <c r="D1124" s="43">
        <f t="shared" si="233"/>
        <v>86820</v>
      </c>
      <c r="E1124" s="43">
        <v>540</v>
      </c>
      <c r="F1124" s="155">
        <v>50.07</v>
      </c>
      <c r="G1124" s="44">
        <f t="shared" si="232"/>
        <v>9.2722222222222221</v>
      </c>
      <c r="H1124" s="44">
        <v>8.8000000000000007</v>
      </c>
      <c r="I1124" s="45"/>
      <c r="J1124" s="45"/>
      <c r="K1124" s="45">
        <f t="shared" si="230"/>
        <v>0</v>
      </c>
      <c r="L1124" s="121"/>
    </row>
    <row r="1125" spans="1:12">
      <c r="A1125" s="213"/>
      <c r="B1125" s="41" t="s">
        <v>92</v>
      </c>
      <c r="C1125" s="42">
        <f t="shared" si="231"/>
        <v>86820</v>
      </c>
      <c r="D1125" s="43">
        <f t="shared" si="233"/>
        <v>87481</v>
      </c>
      <c r="E1125" s="43">
        <v>661</v>
      </c>
      <c r="F1125" s="155">
        <v>63.65</v>
      </c>
      <c r="G1125" s="44">
        <f t="shared" si="232"/>
        <v>9.6293494704992426</v>
      </c>
      <c r="H1125" s="44">
        <v>8.8000000000000007</v>
      </c>
      <c r="I1125" s="45"/>
      <c r="J1125" s="45"/>
      <c r="K1125" s="45">
        <f t="shared" si="230"/>
        <v>0</v>
      </c>
      <c r="L1125" s="121"/>
    </row>
    <row r="1126" spans="1:12">
      <c r="A1126" s="213"/>
      <c r="B1126" s="41" t="s">
        <v>93</v>
      </c>
      <c r="C1126" s="42">
        <f t="shared" si="231"/>
        <v>87481</v>
      </c>
      <c r="D1126" s="43">
        <f t="shared" si="233"/>
        <v>88049</v>
      </c>
      <c r="E1126" s="43">
        <v>568</v>
      </c>
      <c r="F1126" s="155">
        <v>52</v>
      </c>
      <c r="G1126" s="44">
        <f t="shared" si="232"/>
        <v>9.1549295774647899</v>
      </c>
      <c r="H1126" s="44">
        <v>8.8000000000000007</v>
      </c>
      <c r="I1126" s="45"/>
      <c r="J1126" s="45"/>
      <c r="K1126" s="45">
        <f t="shared" si="230"/>
        <v>0</v>
      </c>
      <c r="L1126" s="121"/>
    </row>
    <row r="1127" spans="1:12">
      <c r="A1127" s="213"/>
      <c r="B1127" s="41" t="s">
        <v>94</v>
      </c>
      <c r="C1127" s="42">
        <f t="shared" si="231"/>
        <v>88049</v>
      </c>
      <c r="D1127" s="43">
        <f t="shared" si="233"/>
        <v>88608</v>
      </c>
      <c r="E1127" s="43">
        <v>559</v>
      </c>
      <c r="F1127" s="155">
        <v>54</v>
      </c>
      <c r="G1127" s="44">
        <f t="shared" si="232"/>
        <v>9.6601073345259394</v>
      </c>
      <c r="H1127" s="44">
        <v>8.8000000000000007</v>
      </c>
      <c r="I1127" s="42"/>
      <c r="J1127" s="42"/>
      <c r="K1127" s="42">
        <f t="shared" si="230"/>
        <v>0</v>
      </c>
      <c r="L1127" s="122"/>
    </row>
    <row r="1128" spans="1:12">
      <c r="A1128" s="213"/>
      <c r="B1128" s="41" t="s">
        <v>95</v>
      </c>
      <c r="C1128" s="42">
        <f t="shared" si="231"/>
        <v>88608</v>
      </c>
      <c r="D1128" s="43">
        <f t="shared" si="233"/>
        <v>89129</v>
      </c>
      <c r="E1128" s="43">
        <v>521</v>
      </c>
      <c r="F1128" s="155">
        <v>53</v>
      </c>
      <c r="G1128" s="44">
        <f t="shared" si="232"/>
        <v>10.17274472168906</v>
      </c>
      <c r="H1128" s="44">
        <v>8.8000000000000007</v>
      </c>
      <c r="I1128" s="42">
        <v>14892</v>
      </c>
      <c r="J1128" s="42"/>
      <c r="K1128" s="42">
        <f t="shared" si="230"/>
        <v>14892</v>
      </c>
      <c r="L1128" s="122"/>
    </row>
    <row r="1129" spans="1:12" ht="15.75" thickBot="1">
      <c r="A1129" s="214"/>
      <c r="B1129" s="123" t="s">
        <v>96</v>
      </c>
      <c r="C1129" s="124"/>
      <c r="D1129" s="125"/>
      <c r="E1129" s="125">
        <f>SUM(E1117:E1128)</f>
        <v>6838</v>
      </c>
      <c r="F1129" s="125">
        <f>SUM(F1117:F1128)</f>
        <v>660.13</v>
      </c>
      <c r="G1129" s="126">
        <f>F1129/E1129*100</f>
        <v>9.6538461538461533</v>
      </c>
      <c r="H1129" s="129">
        <v>8.8000000000000007</v>
      </c>
      <c r="I1129" s="124">
        <f>SUM(I1117:I1128)</f>
        <v>14892</v>
      </c>
      <c r="J1129" s="124">
        <f>SUM(J1117:J1128)</f>
        <v>2559</v>
      </c>
      <c r="K1129" s="124">
        <f t="shared" si="230"/>
        <v>17451</v>
      </c>
      <c r="L1129" s="128">
        <f>SUM(L1117:L1128)</f>
        <v>0</v>
      </c>
    </row>
    <row r="1130" spans="1:12" ht="15.75" thickBot="1"/>
    <row r="1131" spans="1:12" ht="18.75">
      <c r="A1131" s="210" t="s">
        <v>75</v>
      </c>
      <c r="B1131" s="65" t="s">
        <v>0</v>
      </c>
      <c r="C1131" s="101" t="s">
        <v>75</v>
      </c>
      <c r="D1131" s="67"/>
      <c r="E1131" s="67"/>
      <c r="F1131" s="67"/>
      <c r="G1131" s="67"/>
      <c r="H1131" s="67"/>
      <c r="I1131" s="67"/>
      <c r="J1131" s="67"/>
      <c r="K1131" s="67"/>
      <c r="L1131" s="68"/>
    </row>
    <row r="1132" spans="1:12">
      <c r="A1132" s="213"/>
      <c r="B1132" s="20" t="s">
        <v>79</v>
      </c>
      <c r="C1132" s="29" t="s">
        <v>112</v>
      </c>
      <c r="D1132" s="22"/>
      <c r="E1132" s="22"/>
      <c r="F1132" s="22"/>
      <c r="G1132" s="22"/>
      <c r="H1132" s="22"/>
      <c r="I1132" s="22"/>
      <c r="J1132" s="22"/>
      <c r="K1132" s="22"/>
      <c r="L1132" s="69"/>
    </row>
    <row r="1133" spans="1:12">
      <c r="A1133" s="213"/>
      <c r="B1133" s="20" t="s">
        <v>80</v>
      </c>
      <c r="C1133" s="29" t="s">
        <v>107</v>
      </c>
      <c r="D1133" s="22"/>
      <c r="E1133" s="22"/>
      <c r="F1133" s="22"/>
      <c r="G1133" s="22"/>
      <c r="H1133" s="22"/>
      <c r="I1133" s="22"/>
      <c r="J1133" s="22"/>
      <c r="K1133" s="22"/>
      <c r="L1133" s="69"/>
    </row>
    <row r="1134" spans="1:12">
      <c r="A1134" s="213"/>
      <c r="B1134" s="20" t="s">
        <v>1</v>
      </c>
      <c r="C1134" s="26"/>
      <c r="D1134" s="22"/>
      <c r="E1134" s="22"/>
      <c r="F1134" s="22"/>
      <c r="G1134" s="22"/>
      <c r="H1134" s="22"/>
      <c r="I1134" s="22"/>
      <c r="J1134" s="22"/>
      <c r="K1134" s="22"/>
      <c r="L1134" s="69"/>
    </row>
    <row r="1135" spans="1:12">
      <c r="A1135" s="213"/>
      <c r="B1135" s="161" t="s">
        <v>81</v>
      </c>
      <c r="C1135" s="29"/>
      <c r="D1135" s="22"/>
      <c r="E1135" s="22"/>
      <c r="F1135" s="22"/>
      <c r="G1135" s="22"/>
      <c r="H1135" s="22"/>
      <c r="I1135" s="22"/>
      <c r="J1135" s="22"/>
      <c r="K1135" s="22"/>
      <c r="L1135" s="69"/>
    </row>
    <row r="1136" spans="1:12">
      <c r="A1136" s="213"/>
      <c r="B1136" s="20" t="s">
        <v>82</v>
      </c>
      <c r="C1136" s="26">
        <v>2009</v>
      </c>
      <c r="D1136" s="22"/>
      <c r="E1136" s="22"/>
      <c r="F1136" s="22"/>
      <c r="G1136" s="22"/>
      <c r="H1136" s="22"/>
      <c r="I1136" s="22"/>
      <c r="J1136" s="22"/>
      <c r="K1136" s="22"/>
      <c r="L1136" s="69"/>
    </row>
    <row r="1137" spans="1:12">
      <c r="A1137" s="213"/>
      <c r="B1137" s="18"/>
      <c r="C1137" s="24"/>
      <c r="D1137" s="24"/>
      <c r="E1137" s="24"/>
      <c r="F1137" s="24"/>
      <c r="G1137" s="24"/>
      <c r="H1137" s="24"/>
      <c r="I1137" s="24"/>
      <c r="J1137" s="24"/>
      <c r="K1137" s="24"/>
      <c r="L1137" s="70"/>
    </row>
    <row r="1138" spans="1:12" ht="75">
      <c r="A1138" s="213"/>
      <c r="B1138" s="27"/>
      <c r="C1138" s="28" t="s">
        <v>97</v>
      </c>
      <c r="D1138" s="28" t="s">
        <v>98</v>
      </c>
      <c r="E1138" s="28" t="s">
        <v>100</v>
      </c>
      <c r="F1138" s="28" t="s">
        <v>101</v>
      </c>
      <c r="G1138" s="28" t="s">
        <v>104</v>
      </c>
      <c r="H1138" s="28" t="s">
        <v>102</v>
      </c>
      <c r="I1138" s="28" t="s">
        <v>99</v>
      </c>
      <c r="J1138" s="28" t="s">
        <v>105</v>
      </c>
      <c r="K1138" s="28" t="s">
        <v>106</v>
      </c>
      <c r="L1138" s="71" t="s">
        <v>103</v>
      </c>
    </row>
    <row r="1139" spans="1:12">
      <c r="A1139" s="213"/>
      <c r="B1139" s="41" t="s">
        <v>84</v>
      </c>
      <c r="C1139" s="42">
        <v>156547</v>
      </c>
      <c r="D1139" s="43">
        <v>156644</v>
      </c>
      <c r="E1139" s="185">
        <v>97</v>
      </c>
      <c r="F1139" s="155">
        <v>12.83</v>
      </c>
      <c r="G1139" s="44">
        <f>F1139/E1139*100</f>
        <v>13.226804123711341</v>
      </c>
      <c r="H1139" s="44">
        <v>6.6</v>
      </c>
      <c r="I1139" s="42"/>
      <c r="J1139" s="42"/>
      <c r="K1139" s="42">
        <f t="shared" ref="K1139:K1151" si="234">I1139+J1139</f>
        <v>0</v>
      </c>
      <c r="L1139" s="122"/>
    </row>
    <row r="1140" spans="1:12">
      <c r="A1140" s="213"/>
      <c r="B1140" s="41" t="s">
        <v>85</v>
      </c>
      <c r="C1140" s="42">
        <f>D1139</f>
        <v>156644</v>
      </c>
      <c r="D1140" s="43">
        <f t="shared" ref="D1140:D1150" si="235">C1140+E1140</f>
        <v>156678</v>
      </c>
      <c r="E1140" s="197">
        <v>34</v>
      </c>
      <c r="F1140" s="155">
        <v>5.45</v>
      </c>
      <c r="G1140" s="44">
        <f t="shared" ref="G1140:G1150" si="236">F1140/E1140*100</f>
        <v>16.029411764705884</v>
      </c>
      <c r="H1140" s="44">
        <v>6.6</v>
      </c>
      <c r="I1140" s="42"/>
      <c r="J1140" s="42"/>
      <c r="K1140" s="42">
        <f t="shared" si="234"/>
        <v>0</v>
      </c>
      <c r="L1140" s="122"/>
    </row>
    <row r="1141" spans="1:12">
      <c r="A1141" s="213"/>
      <c r="B1141" s="41" t="s">
        <v>86</v>
      </c>
      <c r="C1141" s="42">
        <f t="shared" ref="C1141:C1150" si="237">D1140</f>
        <v>156678</v>
      </c>
      <c r="D1141" s="43">
        <f t="shared" si="235"/>
        <v>156785</v>
      </c>
      <c r="E1141" s="197">
        <v>107</v>
      </c>
      <c r="F1141" s="155">
        <v>18.13</v>
      </c>
      <c r="G1141" s="44">
        <f t="shared" si="236"/>
        <v>16.943925233644858</v>
      </c>
      <c r="H1141" s="44">
        <v>6.6</v>
      </c>
      <c r="I1141" s="42"/>
      <c r="J1141" s="42"/>
      <c r="K1141" s="42">
        <f t="shared" si="234"/>
        <v>0</v>
      </c>
      <c r="L1141" s="122"/>
    </row>
    <row r="1142" spans="1:12">
      <c r="A1142" s="213"/>
      <c r="B1142" s="41" t="s">
        <v>87</v>
      </c>
      <c r="C1142" s="42">
        <f t="shared" si="237"/>
        <v>156785</v>
      </c>
      <c r="D1142" s="43">
        <f t="shared" si="235"/>
        <v>156876</v>
      </c>
      <c r="E1142" s="197">
        <v>91</v>
      </c>
      <c r="F1142" s="155">
        <v>14.48</v>
      </c>
      <c r="G1142" s="44">
        <f t="shared" si="236"/>
        <v>15.912087912087912</v>
      </c>
      <c r="H1142" s="44">
        <v>6.6</v>
      </c>
      <c r="I1142" s="42"/>
      <c r="J1142" s="42"/>
      <c r="K1142" s="42">
        <f t="shared" si="234"/>
        <v>0</v>
      </c>
      <c r="L1142" s="122"/>
    </row>
    <row r="1143" spans="1:12">
      <c r="A1143" s="213"/>
      <c r="B1143" s="41" t="s">
        <v>88</v>
      </c>
      <c r="C1143" s="42">
        <f t="shared" si="237"/>
        <v>156876</v>
      </c>
      <c r="D1143" s="43">
        <f t="shared" si="235"/>
        <v>156981</v>
      </c>
      <c r="E1143" s="197">
        <v>105</v>
      </c>
      <c r="F1143" s="155">
        <v>17.11</v>
      </c>
      <c r="G1143" s="44">
        <f t="shared" si="236"/>
        <v>16.295238095238098</v>
      </c>
      <c r="H1143" s="44">
        <v>6.6</v>
      </c>
      <c r="I1143" s="45"/>
      <c r="J1143" s="45"/>
      <c r="K1143" s="45">
        <f t="shared" si="234"/>
        <v>0</v>
      </c>
      <c r="L1143" s="121"/>
    </row>
    <row r="1144" spans="1:12">
      <c r="A1144" s="213"/>
      <c r="B1144" s="41" t="s">
        <v>89</v>
      </c>
      <c r="C1144" s="42">
        <f t="shared" si="237"/>
        <v>156981</v>
      </c>
      <c r="D1144" s="43">
        <f t="shared" si="235"/>
        <v>157042</v>
      </c>
      <c r="E1144" s="185">
        <v>61</v>
      </c>
      <c r="F1144" s="155">
        <v>9.61</v>
      </c>
      <c r="G1144" s="44">
        <f t="shared" si="236"/>
        <v>15.754098360655735</v>
      </c>
      <c r="H1144" s="44">
        <v>6.6</v>
      </c>
      <c r="I1144" s="45"/>
      <c r="J1144" s="45"/>
      <c r="K1144" s="45">
        <f t="shared" si="234"/>
        <v>0</v>
      </c>
      <c r="L1144" s="121"/>
    </row>
    <row r="1145" spans="1:12">
      <c r="A1145" s="213"/>
      <c r="B1145" s="41" t="s">
        <v>90</v>
      </c>
      <c r="C1145" s="42">
        <f t="shared" si="237"/>
        <v>157042</v>
      </c>
      <c r="D1145" s="43">
        <f t="shared" si="235"/>
        <v>157126</v>
      </c>
      <c r="E1145" s="197">
        <v>84</v>
      </c>
      <c r="F1145" s="155">
        <v>12.69</v>
      </c>
      <c r="G1145" s="44">
        <f t="shared" si="236"/>
        <v>15.107142857142858</v>
      </c>
      <c r="H1145" s="44">
        <v>6.6</v>
      </c>
      <c r="I1145" s="45"/>
      <c r="J1145" s="158"/>
      <c r="K1145" s="45">
        <f t="shared" si="234"/>
        <v>0</v>
      </c>
      <c r="L1145" s="121"/>
    </row>
    <row r="1146" spans="1:12">
      <c r="A1146" s="213"/>
      <c r="B1146" s="41" t="s">
        <v>91</v>
      </c>
      <c r="C1146" s="42">
        <f t="shared" si="237"/>
        <v>157126</v>
      </c>
      <c r="D1146" s="43">
        <f t="shared" si="235"/>
        <v>157198</v>
      </c>
      <c r="E1146" s="197">
        <v>72</v>
      </c>
      <c r="F1146" s="155">
        <v>9.81</v>
      </c>
      <c r="G1146" s="44">
        <f t="shared" si="236"/>
        <v>13.625000000000002</v>
      </c>
      <c r="H1146" s="44">
        <v>6.6</v>
      </c>
      <c r="I1146" s="45"/>
      <c r="J1146" s="45"/>
      <c r="K1146" s="45">
        <f t="shared" si="234"/>
        <v>0</v>
      </c>
      <c r="L1146" s="121"/>
    </row>
    <row r="1147" spans="1:12">
      <c r="A1147" s="213"/>
      <c r="B1147" s="41" t="s">
        <v>92</v>
      </c>
      <c r="C1147" s="42">
        <f t="shared" si="237"/>
        <v>157198</v>
      </c>
      <c r="D1147" s="43">
        <f t="shared" si="235"/>
        <v>157483</v>
      </c>
      <c r="E1147" s="197">
        <v>285</v>
      </c>
      <c r="F1147" s="155">
        <v>28.7</v>
      </c>
      <c r="G1147" s="44">
        <f t="shared" si="236"/>
        <v>10.07017543859649</v>
      </c>
      <c r="H1147" s="44">
        <v>6.6</v>
      </c>
      <c r="I1147" s="45"/>
      <c r="J1147" s="45">
        <v>23819</v>
      </c>
      <c r="K1147" s="45">
        <f t="shared" si="234"/>
        <v>23819</v>
      </c>
      <c r="L1147" s="121"/>
    </row>
    <row r="1148" spans="1:12">
      <c r="A1148" s="213"/>
      <c r="B1148" s="41" t="s">
        <v>93</v>
      </c>
      <c r="C1148" s="42">
        <f t="shared" si="237"/>
        <v>157483</v>
      </c>
      <c r="D1148" s="43">
        <f t="shared" si="235"/>
        <v>157752</v>
      </c>
      <c r="E1148" s="197">
        <v>269</v>
      </c>
      <c r="F1148" s="155">
        <v>25.03</v>
      </c>
      <c r="G1148" s="44">
        <f t="shared" si="236"/>
        <v>9.3048327137546476</v>
      </c>
      <c r="H1148" s="44">
        <v>6.6</v>
      </c>
      <c r="I1148" s="45"/>
      <c r="J1148" s="45"/>
      <c r="K1148" s="45">
        <f t="shared" si="234"/>
        <v>0</v>
      </c>
      <c r="L1148" s="121"/>
    </row>
    <row r="1149" spans="1:12">
      <c r="A1149" s="213"/>
      <c r="B1149" s="41" t="s">
        <v>94</v>
      </c>
      <c r="C1149" s="42">
        <f t="shared" si="237"/>
        <v>157752</v>
      </c>
      <c r="D1149" s="43">
        <f t="shared" si="235"/>
        <v>157813</v>
      </c>
      <c r="E1149" s="197">
        <v>61</v>
      </c>
      <c r="F1149" s="155">
        <v>6.46</v>
      </c>
      <c r="G1149" s="44">
        <f t="shared" si="236"/>
        <v>10.590163934426229</v>
      </c>
      <c r="H1149" s="44">
        <v>6.6</v>
      </c>
      <c r="I1149" s="42"/>
      <c r="J1149" s="42">
        <v>442</v>
      </c>
      <c r="K1149" s="42">
        <f t="shared" si="234"/>
        <v>442</v>
      </c>
      <c r="L1149" s="122"/>
    </row>
    <row r="1150" spans="1:12">
      <c r="A1150" s="213"/>
      <c r="B1150" s="41" t="s">
        <v>95</v>
      </c>
      <c r="C1150" s="42">
        <f t="shared" si="237"/>
        <v>157813</v>
      </c>
      <c r="D1150" s="43">
        <f t="shared" si="235"/>
        <v>157894</v>
      </c>
      <c r="E1150" s="197">
        <v>81</v>
      </c>
      <c r="F1150" s="155">
        <v>8</v>
      </c>
      <c r="G1150" s="44">
        <f t="shared" si="236"/>
        <v>9.8765432098765427</v>
      </c>
      <c r="H1150" s="44">
        <v>6.6</v>
      </c>
      <c r="I1150" s="42"/>
      <c r="J1150" s="42"/>
      <c r="K1150" s="42">
        <f t="shared" si="234"/>
        <v>0</v>
      </c>
      <c r="L1150" s="122"/>
    </row>
    <row r="1151" spans="1:12" ht="15.75" thickBot="1">
      <c r="A1151" s="214"/>
      <c r="B1151" s="123" t="s">
        <v>96</v>
      </c>
      <c r="C1151" s="124"/>
      <c r="D1151" s="125"/>
      <c r="E1151" s="125">
        <f>SUM(E1139:E1150)</f>
        <v>1347</v>
      </c>
      <c r="F1151" s="125">
        <f>SUM(F1139:F1150)</f>
        <v>168.3</v>
      </c>
      <c r="G1151" s="126">
        <f>F1151/E1151*100</f>
        <v>12.494432071269488</v>
      </c>
      <c r="H1151" s="129">
        <v>6.6</v>
      </c>
      <c r="I1151" s="124">
        <f>SUM(I1139:I1150)</f>
        <v>0</v>
      </c>
      <c r="J1151" s="124">
        <f>SUM(J1139:J1150)</f>
        <v>24261</v>
      </c>
      <c r="K1151" s="124">
        <f t="shared" si="234"/>
        <v>24261</v>
      </c>
      <c r="L1151" s="128">
        <f>SUM(L1139:L1150)</f>
        <v>0</v>
      </c>
    </row>
    <row r="1152" spans="1:12" ht="15.75" thickBot="1"/>
    <row r="1153" spans="1:12" ht="18.75">
      <c r="A1153" s="210" t="s">
        <v>77</v>
      </c>
      <c r="B1153" s="65" t="s">
        <v>0</v>
      </c>
      <c r="C1153" s="101" t="s">
        <v>77</v>
      </c>
      <c r="D1153" s="67"/>
      <c r="E1153" s="67"/>
      <c r="F1153" s="67"/>
      <c r="G1153" s="67"/>
      <c r="H1153" s="67"/>
      <c r="I1153" s="67"/>
      <c r="J1153" s="67"/>
      <c r="K1153" s="67"/>
      <c r="L1153" s="68"/>
    </row>
    <row r="1154" spans="1:12">
      <c r="A1154" s="213"/>
      <c r="B1154" s="20" t="s">
        <v>79</v>
      </c>
      <c r="C1154" s="29" t="s">
        <v>130</v>
      </c>
      <c r="D1154" s="22"/>
      <c r="E1154" s="22"/>
      <c r="F1154" s="22"/>
      <c r="G1154" s="22"/>
      <c r="H1154" s="22"/>
      <c r="I1154" s="22"/>
      <c r="J1154" s="22"/>
      <c r="K1154" s="22"/>
      <c r="L1154" s="69"/>
    </row>
    <row r="1155" spans="1:12">
      <c r="A1155" s="213"/>
      <c r="B1155" s="20" t="s">
        <v>80</v>
      </c>
      <c r="C1155" s="29" t="s">
        <v>107</v>
      </c>
      <c r="D1155" s="22"/>
      <c r="E1155" s="22"/>
      <c r="F1155" s="22"/>
      <c r="G1155" s="22"/>
      <c r="H1155" s="22"/>
      <c r="I1155" s="22"/>
      <c r="J1155" s="22"/>
      <c r="K1155" s="22"/>
      <c r="L1155" s="69"/>
    </row>
    <row r="1156" spans="1:12">
      <c r="A1156" s="213"/>
      <c r="B1156" s="20" t="s">
        <v>1</v>
      </c>
      <c r="C1156" s="46">
        <v>9081</v>
      </c>
      <c r="D1156" s="22"/>
      <c r="E1156" s="22"/>
      <c r="F1156" s="22"/>
      <c r="G1156" s="22"/>
      <c r="H1156" s="22"/>
      <c r="I1156" s="22"/>
      <c r="J1156" s="22"/>
      <c r="K1156" s="22"/>
      <c r="L1156" s="69"/>
    </row>
    <row r="1157" spans="1:12">
      <c r="A1157" s="213"/>
      <c r="B1157" s="20" t="s">
        <v>81</v>
      </c>
      <c r="C1157" s="29" t="s">
        <v>78</v>
      </c>
      <c r="D1157" s="22"/>
      <c r="E1157" s="22"/>
      <c r="F1157" s="22"/>
      <c r="G1157" s="22"/>
      <c r="H1157" s="22"/>
      <c r="I1157" s="22"/>
      <c r="J1157" s="22"/>
      <c r="K1157" s="22"/>
      <c r="L1157" s="69"/>
    </row>
    <row r="1158" spans="1:12">
      <c r="A1158" s="213"/>
      <c r="B1158" s="20" t="s">
        <v>82</v>
      </c>
      <c r="C1158" s="26">
        <v>2009</v>
      </c>
      <c r="D1158" s="22"/>
      <c r="E1158" s="22"/>
      <c r="F1158" s="22"/>
      <c r="G1158" s="22"/>
      <c r="H1158" s="22"/>
      <c r="I1158" s="22"/>
      <c r="J1158" s="22"/>
      <c r="K1158" s="22"/>
      <c r="L1158" s="69"/>
    </row>
    <row r="1159" spans="1:12">
      <c r="A1159" s="213"/>
      <c r="B1159" s="18"/>
      <c r="C1159" s="24"/>
      <c r="D1159" s="24"/>
      <c r="E1159" s="24"/>
      <c r="F1159" s="24"/>
      <c r="G1159" s="24"/>
      <c r="H1159" s="24"/>
      <c r="I1159" s="24"/>
      <c r="J1159" s="24"/>
      <c r="K1159" s="24"/>
      <c r="L1159" s="70"/>
    </row>
    <row r="1160" spans="1:12" ht="75">
      <c r="A1160" s="213"/>
      <c r="B1160" s="27"/>
      <c r="C1160" s="28" t="s">
        <v>97</v>
      </c>
      <c r="D1160" s="28" t="s">
        <v>98</v>
      </c>
      <c r="E1160" s="28" t="s">
        <v>100</v>
      </c>
      <c r="F1160" s="28" t="s">
        <v>101</v>
      </c>
      <c r="G1160" s="28" t="s">
        <v>104</v>
      </c>
      <c r="H1160" s="28" t="s">
        <v>102</v>
      </c>
      <c r="I1160" s="28" t="s">
        <v>99</v>
      </c>
      <c r="J1160" s="28" t="s">
        <v>105</v>
      </c>
      <c r="K1160" s="28" t="s">
        <v>106</v>
      </c>
      <c r="L1160" s="71" t="s">
        <v>103</v>
      </c>
    </row>
    <row r="1161" spans="1:12">
      <c r="A1161" s="213"/>
      <c r="B1161" s="41" t="s">
        <v>84</v>
      </c>
      <c r="C1161" s="42">
        <v>37744</v>
      </c>
      <c r="D1161" s="43">
        <f t="shared" ref="D1161:D1162" si="238">C1161+E1161</f>
        <v>38112</v>
      </c>
      <c r="E1161" s="43">
        <v>368</v>
      </c>
      <c r="F1161" s="155">
        <v>34</v>
      </c>
      <c r="G1161" s="44">
        <f>F1161/E1161*100</f>
        <v>9.2391304347826075</v>
      </c>
      <c r="H1161" s="44">
        <v>5.9</v>
      </c>
      <c r="I1161" s="42"/>
      <c r="J1161" s="42"/>
      <c r="K1161" s="42">
        <f t="shared" ref="K1161:K1173" si="239">I1161+J1161</f>
        <v>0</v>
      </c>
      <c r="L1161" s="122"/>
    </row>
    <row r="1162" spans="1:12">
      <c r="A1162" s="213"/>
      <c r="B1162" s="41" t="s">
        <v>85</v>
      </c>
      <c r="C1162" s="42">
        <f t="shared" ref="C1162:C1172" si="240">D1161</f>
        <v>38112</v>
      </c>
      <c r="D1162" s="43">
        <f t="shared" si="238"/>
        <v>38400</v>
      </c>
      <c r="E1162" s="43">
        <v>288</v>
      </c>
      <c r="F1162" s="155">
        <v>29.81</v>
      </c>
      <c r="G1162" s="44">
        <f t="shared" ref="G1162:G1172" si="241">F1162/E1162*100</f>
        <v>10.350694444444445</v>
      </c>
      <c r="H1162" s="44">
        <v>5.9</v>
      </c>
      <c r="I1162" s="42"/>
      <c r="J1162" s="42"/>
      <c r="K1162" s="42">
        <f t="shared" si="239"/>
        <v>0</v>
      </c>
      <c r="L1162" s="122"/>
    </row>
    <row r="1163" spans="1:12">
      <c r="A1163" s="213"/>
      <c r="B1163" s="41" t="s">
        <v>86</v>
      </c>
      <c r="C1163" s="42">
        <f t="shared" si="240"/>
        <v>38400</v>
      </c>
      <c r="D1163" s="43">
        <f t="shared" ref="D1163:D1172" si="242">C1163+E1163</f>
        <v>38644</v>
      </c>
      <c r="E1163" s="43">
        <v>244</v>
      </c>
      <c r="F1163" s="155">
        <v>26.76</v>
      </c>
      <c r="G1163" s="44">
        <f t="shared" si="241"/>
        <v>10.967213114754099</v>
      </c>
      <c r="H1163" s="44">
        <v>5.9</v>
      </c>
      <c r="I1163" s="42"/>
      <c r="J1163" s="42"/>
      <c r="K1163" s="42">
        <f t="shared" si="239"/>
        <v>0</v>
      </c>
      <c r="L1163" s="122"/>
    </row>
    <row r="1164" spans="1:12">
      <c r="A1164" s="213"/>
      <c r="B1164" s="41" t="s">
        <v>87</v>
      </c>
      <c r="C1164" s="42">
        <f t="shared" si="240"/>
        <v>38644</v>
      </c>
      <c r="D1164" s="43">
        <f t="shared" si="242"/>
        <v>38852</v>
      </c>
      <c r="E1164" s="43">
        <v>208</v>
      </c>
      <c r="F1164" s="155">
        <v>22.1</v>
      </c>
      <c r="G1164" s="44">
        <f t="shared" si="241"/>
        <v>10.625000000000002</v>
      </c>
      <c r="H1164" s="44">
        <v>5.9</v>
      </c>
      <c r="I1164" s="42"/>
      <c r="J1164" s="42"/>
      <c r="K1164" s="42">
        <f t="shared" si="239"/>
        <v>0</v>
      </c>
      <c r="L1164" s="122"/>
    </row>
    <row r="1165" spans="1:12">
      <c r="A1165" s="213"/>
      <c r="B1165" s="41" t="s">
        <v>88</v>
      </c>
      <c r="C1165" s="42">
        <f t="shared" si="240"/>
        <v>38852</v>
      </c>
      <c r="D1165" s="43">
        <f t="shared" si="242"/>
        <v>39156</v>
      </c>
      <c r="E1165" s="43">
        <v>304</v>
      </c>
      <c r="F1165" s="155">
        <v>30.07</v>
      </c>
      <c r="G1165" s="44">
        <f t="shared" si="241"/>
        <v>9.8914473684210531</v>
      </c>
      <c r="H1165" s="44">
        <v>5.9</v>
      </c>
      <c r="I1165" s="45"/>
      <c r="J1165" s="45"/>
      <c r="K1165" s="45">
        <f t="shared" si="239"/>
        <v>0</v>
      </c>
      <c r="L1165" s="121"/>
    </row>
    <row r="1166" spans="1:12">
      <c r="A1166" s="213"/>
      <c r="B1166" s="41" t="s">
        <v>89</v>
      </c>
      <c r="C1166" s="42">
        <f t="shared" si="240"/>
        <v>39156</v>
      </c>
      <c r="D1166" s="43">
        <f t="shared" si="242"/>
        <v>39419</v>
      </c>
      <c r="E1166" s="43">
        <v>263</v>
      </c>
      <c r="F1166" s="155">
        <v>26.37</v>
      </c>
      <c r="G1166" s="44">
        <f t="shared" si="241"/>
        <v>10.02661596958175</v>
      </c>
      <c r="H1166" s="44">
        <v>5.9</v>
      </c>
      <c r="I1166" s="45">
        <v>5043</v>
      </c>
      <c r="J1166" s="45"/>
      <c r="K1166" s="45">
        <f t="shared" si="239"/>
        <v>5043</v>
      </c>
      <c r="L1166" s="121"/>
    </row>
    <row r="1167" spans="1:12">
      <c r="A1167" s="213"/>
      <c r="B1167" s="41" t="s">
        <v>90</v>
      </c>
      <c r="C1167" s="42">
        <f t="shared" si="240"/>
        <v>39419</v>
      </c>
      <c r="D1167" s="43">
        <f t="shared" si="242"/>
        <v>39642</v>
      </c>
      <c r="E1167" s="43">
        <v>223</v>
      </c>
      <c r="F1167" s="155">
        <v>22.62</v>
      </c>
      <c r="G1167" s="44">
        <f t="shared" si="241"/>
        <v>10.143497757847534</v>
      </c>
      <c r="H1167" s="44">
        <v>5.9</v>
      </c>
      <c r="I1167" s="45"/>
      <c r="J1167" s="45"/>
      <c r="K1167" s="45">
        <f t="shared" si="239"/>
        <v>0</v>
      </c>
      <c r="L1167" s="121"/>
    </row>
    <row r="1168" spans="1:12">
      <c r="A1168" s="213"/>
      <c r="B1168" s="41" t="s">
        <v>91</v>
      </c>
      <c r="C1168" s="42">
        <f t="shared" si="240"/>
        <v>39642</v>
      </c>
      <c r="D1168" s="43">
        <f t="shared" si="242"/>
        <v>39836</v>
      </c>
      <c r="E1168" s="43">
        <v>194</v>
      </c>
      <c r="F1168" s="155">
        <v>19.41</v>
      </c>
      <c r="G1168" s="44">
        <f t="shared" si="241"/>
        <v>10.005154639175258</v>
      </c>
      <c r="H1168" s="44">
        <v>5.9</v>
      </c>
      <c r="I1168" s="45"/>
      <c r="J1168" s="45"/>
      <c r="K1168" s="45">
        <f t="shared" si="239"/>
        <v>0</v>
      </c>
      <c r="L1168" s="121"/>
    </row>
    <row r="1169" spans="1:12">
      <c r="A1169" s="213"/>
      <c r="B1169" s="41" t="s">
        <v>92</v>
      </c>
      <c r="C1169" s="42">
        <f t="shared" si="240"/>
        <v>39836</v>
      </c>
      <c r="D1169" s="43">
        <f t="shared" si="242"/>
        <v>40216</v>
      </c>
      <c r="E1169" s="43">
        <v>380</v>
      </c>
      <c r="F1169" s="155">
        <v>36.549999999999997</v>
      </c>
      <c r="G1169" s="44">
        <f t="shared" si="241"/>
        <v>9.6184210526315788</v>
      </c>
      <c r="H1169" s="44">
        <v>5.9</v>
      </c>
      <c r="I1169" s="45"/>
      <c r="J1169" s="45"/>
      <c r="K1169" s="45">
        <f t="shared" si="239"/>
        <v>0</v>
      </c>
      <c r="L1169" s="121"/>
    </row>
    <row r="1170" spans="1:12">
      <c r="A1170" s="213"/>
      <c r="B1170" s="41" t="s">
        <v>93</v>
      </c>
      <c r="C1170" s="42">
        <f t="shared" si="240"/>
        <v>40216</v>
      </c>
      <c r="D1170" s="43">
        <f t="shared" si="242"/>
        <v>40406</v>
      </c>
      <c r="E1170" s="43">
        <v>190</v>
      </c>
      <c r="F1170" s="155">
        <v>18.600000000000001</v>
      </c>
      <c r="G1170" s="44">
        <f t="shared" si="241"/>
        <v>9.7894736842105274</v>
      </c>
      <c r="H1170" s="44">
        <v>5.9</v>
      </c>
      <c r="I1170" s="45"/>
      <c r="J1170" s="45"/>
      <c r="K1170" s="45">
        <f t="shared" si="239"/>
        <v>0</v>
      </c>
      <c r="L1170" s="121"/>
    </row>
    <row r="1171" spans="1:12">
      <c r="A1171" s="213"/>
      <c r="B1171" s="41" t="s">
        <v>94</v>
      </c>
      <c r="C1171" s="42">
        <f t="shared" si="240"/>
        <v>40406</v>
      </c>
      <c r="D1171" s="43">
        <f t="shared" si="242"/>
        <v>40750</v>
      </c>
      <c r="E1171" s="43">
        <v>344</v>
      </c>
      <c r="F1171" s="155">
        <v>35.11</v>
      </c>
      <c r="G1171" s="44">
        <f t="shared" si="241"/>
        <v>10.206395348837209</v>
      </c>
      <c r="H1171" s="44">
        <v>5.9</v>
      </c>
      <c r="I1171" s="42"/>
      <c r="J1171" s="42"/>
      <c r="K1171" s="45">
        <f t="shared" si="239"/>
        <v>0</v>
      </c>
      <c r="L1171" s="122"/>
    </row>
    <row r="1172" spans="1:12">
      <c r="A1172" s="213"/>
      <c r="B1172" s="41" t="s">
        <v>95</v>
      </c>
      <c r="C1172" s="42">
        <f t="shared" si="240"/>
        <v>40750</v>
      </c>
      <c r="D1172" s="43">
        <f t="shared" si="242"/>
        <v>40969</v>
      </c>
      <c r="E1172" s="43">
        <v>219</v>
      </c>
      <c r="F1172" s="155">
        <v>23.53</v>
      </c>
      <c r="G1172" s="44">
        <f t="shared" si="241"/>
        <v>10.744292237442924</v>
      </c>
      <c r="H1172" s="44">
        <v>5.9</v>
      </c>
      <c r="I1172" s="42"/>
      <c r="J1172" s="42"/>
      <c r="K1172" s="45">
        <f t="shared" si="239"/>
        <v>0</v>
      </c>
      <c r="L1172" s="122"/>
    </row>
    <row r="1173" spans="1:12" ht="15.75" thickBot="1">
      <c r="A1173" s="214"/>
      <c r="B1173" s="123" t="s">
        <v>96</v>
      </c>
      <c r="C1173" s="124"/>
      <c r="D1173" s="125"/>
      <c r="E1173" s="125">
        <f>SUM(E1161:E1172)</f>
        <v>3225</v>
      </c>
      <c r="F1173" s="125">
        <f>SUM(F1161:F1172)</f>
        <v>324.93000000000006</v>
      </c>
      <c r="G1173" s="126">
        <f>F1173/E1173*100</f>
        <v>10.075348837209305</v>
      </c>
      <c r="H1173" s="129">
        <v>5.9</v>
      </c>
      <c r="I1173" s="124">
        <f>SUM(I1161:I1172)</f>
        <v>5043</v>
      </c>
      <c r="J1173" s="124">
        <f>SUM(J1161:J1172)</f>
        <v>0</v>
      </c>
      <c r="K1173" s="124">
        <f t="shared" si="239"/>
        <v>5043</v>
      </c>
      <c r="L1173" s="128">
        <f>SUM(L1161:L1172)</f>
        <v>0</v>
      </c>
    </row>
    <row r="1174" spans="1:12" ht="15.75" thickBot="1">
      <c r="A1174" s="159"/>
      <c r="B1174" s="31"/>
      <c r="C1174" s="32"/>
      <c r="D1174" s="33"/>
      <c r="E1174" s="33"/>
      <c r="F1174" s="33"/>
      <c r="G1174" s="34"/>
      <c r="H1174" s="160"/>
      <c r="I1174" s="32"/>
      <c r="J1174" s="32"/>
      <c r="K1174" s="32"/>
      <c r="L1174" s="32"/>
    </row>
    <row r="1175" spans="1:12" ht="18.75">
      <c r="A1175" s="210" t="s">
        <v>177</v>
      </c>
      <c r="B1175" s="65" t="s">
        <v>0</v>
      </c>
      <c r="C1175" s="101" t="s">
        <v>177</v>
      </c>
      <c r="D1175" s="67"/>
      <c r="E1175" s="67"/>
      <c r="F1175" s="67"/>
      <c r="G1175" s="67"/>
      <c r="H1175" s="67"/>
      <c r="I1175" s="67"/>
      <c r="J1175" s="67"/>
      <c r="K1175" s="67"/>
      <c r="L1175" s="68"/>
    </row>
    <row r="1176" spans="1:12">
      <c r="A1176" s="213"/>
      <c r="B1176" s="20" t="s">
        <v>79</v>
      </c>
      <c r="C1176" s="29" t="s">
        <v>178</v>
      </c>
      <c r="D1176" s="22"/>
      <c r="E1176" s="22"/>
      <c r="F1176" s="22"/>
      <c r="G1176" s="22"/>
      <c r="H1176" s="22"/>
      <c r="I1176" s="22"/>
      <c r="J1176" s="22"/>
      <c r="K1176" s="22"/>
      <c r="L1176" s="69"/>
    </row>
    <row r="1177" spans="1:12">
      <c r="A1177" s="213"/>
      <c r="B1177" s="20" t="s">
        <v>80</v>
      </c>
      <c r="C1177" s="29" t="s">
        <v>179</v>
      </c>
      <c r="D1177" s="22"/>
      <c r="E1177" s="22"/>
      <c r="F1177" s="22"/>
      <c r="G1177" s="22"/>
      <c r="H1177" s="22"/>
      <c r="I1177" s="22"/>
      <c r="J1177" s="22"/>
      <c r="K1177" s="22"/>
      <c r="L1177" s="69"/>
    </row>
    <row r="1178" spans="1:12">
      <c r="A1178" s="213"/>
      <c r="B1178" s="20" t="s">
        <v>1</v>
      </c>
      <c r="C1178" s="46">
        <v>9091</v>
      </c>
      <c r="D1178" s="22"/>
      <c r="E1178" s="22"/>
      <c r="F1178" s="22"/>
      <c r="G1178" s="22"/>
      <c r="H1178" s="22"/>
      <c r="I1178" s="22"/>
      <c r="J1178" s="22"/>
      <c r="K1178" s="22"/>
      <c r="L1178" s="69"/>
    </row>
    <row r="1179" spans="1:12">
      <c r="A1179" s="213"/>
      <c r="B1179" s="20" t="s">
        <v>81</v>
      </c>
      <c r="C1179" s="29" t="s">
        <v>76</v>
      </c>
      <c r="D1179" s="22"/>
      <c r="E1179" s="22"/>
      <c r="F1179" s="22"/>
      <c r="G1179" s="22"/>
      <c r="H1179" s="22"/>
      <c r="I1179" s="22"/>
      <c r="J1179" s="22"/>
      <c r="K1179" s="22"/>
      <c r="L1179" s="69"/>
    </row>
    <row r="1180" spans="1:12">
      <c r="A1180" s="213"/>
      <c r="B1180" s="20" t="s">
        <v>82</v>
      </c>
      <c r="C1180" s="26">
        <v>2020</v>
      </c>
      <c r="D1180" s="22"/>
      <c r="E1180" s="22"/>
      <c r="F1180" s="22"/>
      <c r="G1180" s="22"/>
      <c r="H1180" s="22"/>
      <c r="I1180" s="22"/>
      <c r="J1180" s="22"/>
      <c r="K1180" s="22"/>
      <c r="L1180" s="69"/>
    </row>
    <row r="1181" spans="1:12">
      <c r="A1181" s="213"/>
      <c r="B1181" s="18"/>
      <c r="C1181" s="24"/>
      <c r="D1181" s="24"/>
      <c r="E1181" s="24"/>
      <c r="F1181" s="24"/>
      <c r="G1181" s="24"/>
      <c r="H1181" s="24"/>
      <c r="I1181" s="24"/>
      <c r="J1181" s="24"/>
      <c r="K1181" s="24"/>
      <c r="L1181" s="70"/>
    </row>
    <row r="1182" spans="1:12" ht="75">
      <c r="A1182" s="213"/>
      <c r="B1182" s="162"/>
      <c r="C1182" s="163" t="s">
        <v>97</v>
      </c>
      <c r="D1182" s="163" t="s">
        <v>98</v>
      </c>
      <c r="E1182" s="163" t="s">
        <v>100</v>
      </c>
      <c r="F1182" s="163" t="s">
        <v>101</v>
      </c>
      <c r="G1182" s="163" t="s">
        <v>104</v>
      </c>
      <c r="H1182" s="163" t="s">
        <v>102</v>
      </c>
      <c r="I1182" s="163" t="s">
        <v>99</v>
      </c>
      <c r="J1182" s="163" t="s">
        <v>105</v>
      </c>
      <c r="K1182" s="163" t="s">
        <v>106</v>
      </c>
      <c r="L1182" s="164" t="s">
        <v>103</v>
      </c>
    </row>
    <row r="1183" spans="1:12">
      <c r="A1183" s="213"/>
      <c r="B1183" s="165" t="s">
        <v>84</v>
      </c>
      <c r="C1183" s="166">
        <v>2045</v>
      </c>
      <c r="D1183" s="167">
        <f t="shared" ref="D1183" si="243">C1183+E1183</f>
        <v>2532</v>
      </c>
      <c r="E1183" s="167">
        <v>487</v>
      </c>
      <c r="F1183" s="168">
        <v>37.11</v>
      </c>
      <c r="G1183" s="169">
        <f>F1183/E1183*100</f>
        <v>7.6201232032854209</v>
      </c>
      <c r="H1183" s="169">
        <v>7</v>
      </c>
      <c r="I1183" s="166"/>
      <c r="J1183" s="166"/>
      <c r="K1183" s="166">
        <f t="shared" ref="K1183:K1195" si="244">I1183+J1183</f>
        <v>0</v>
      </c>
      <c r="L1183" s="170"/>
    </row>
    <row r="1184" spans="1:12">
      <c r="A1184" s="213"/>
      <c r="B1184" s="165" t="s">
        <v>85</v>
      </c>
      <c r="C1184" s="166">
        <f>D1183</f>
        <v>2532</v>
      </c>
      <c r="D1184" s="167">
        <f t="shared" ref="D1184:D1194" si="245">C1184+E1184</f>
        <v>2934</v>
      </c>
      <c r="E1184" s="167">
        <v>402</v>
      </c>
      <c r="F1184" s="168">
        <v>32</v>
      </c>
      <c r="G1184" s="169">
        <f t="shared" ref="G1184:G1194" si="246">F1184/E1184*100</f>
        <v>7.9601990049751246</v>
      </c>
      <c r="H1184" s="169">
        <v>7</v>
      </c>
      <c r="I1184" s="166"/>
      <c r="J1184" s="166"/>
      <c r="K1184" s="166">
        <f t="shared" si="244"/>
        <v>0</v>
      </c>
      <c r="L1184" s="170"/>
    </row>
    <row r="1185" spans="1:13">
      <c r="A1185" s="213"/>
      <c r="B1185" s="165" t="s">
        <v>86</v>
      </c>
      <c r="C1185" s="166">
        <f t="shared" ref="C1185:C1194" si="247">D1184</f>
        <v>2934</v>
      </c>
      <c r="D1185" s="167">
        <f t="shared" si="245"/>
        <v>3654</v>
      </c>
      <c r="E1185" s="167">
        <v>720</v>
      </c>
      <c r="F1185" s="168">
        <v>71.680000000000007</v>
      </c>
      <c r="G1185" s="169">
        <f t="shared" si="246"/>
        <v>9.9555555555555557</v>
      </c>
      <c r="H1185" s="169">
        <v>7</v>
      </c>
      <c r="I1185" s="166"/>
      <c r="J1185" s="166"/>
      <c r="K1185" s="166">
        <f t="shared" si="244"/>
        <v>0</v>
      </c>
      <c r="L1185" s="170"/>
    </row>
    <row r="1186" spans="1:13">
      <c r="A1186" s="213"/>
      <c r="B1186" s="165" t="s">
        <v>87</v>
      </c>
      <c r="C1186" s="166">
        <f t="shared" si="247"/>
        <v>3654</v>
      </c>
      <c r="D1186" s="167">
        <f t="shared" si="245"/>
        <v>4342</v>
      </c>
      <c r="E1186" s="167">
        <v>688</v>
      </c>
      <c r="F1186" s="168">
        <v>71.39</v>
      </c>
      <c r="G1186" s="169">
        <f t="shared" si="246"/>
        <v>10.376453488372093</v>
      </c>
      <c r="H1186" s="169">
        <v>7</v>
      </c>
      <c r="I1186" s="166"/>
      <c r="J1186" s="166"/>
      <c r="K1186" s="166">
        <f t="shared" si="244"/>
        <v>0</v>
      </c>
      <c r="L1186" s="170"/>
    </row>
    <row r="1187" spans="1:13">
      <c r="A1187" s="213"/>
      <c r="B1187" s="165" t="s">
        <v>88</v>
      </c>
      <c r="C1187" s="166">
        <f t="shared" si="247"/>
        <v>4342</v>
      </c>
      <c r="D1187" s="167">
        <f t="shared" si="245"/>
        <v>5721</v>
      </c>
      <c r="E1187" s="167">
        <v>1379</v>
      </c>
      <c r="F1187" s="168">
        <v>122.54</v>
      </c>
      <c r="G1187" s="169">
        <f t="shared" si="246"/>
        <v>8.886149383611313</v>
      </c>
      <c r="H1187" s="169">
        <v>7</v>
      </c>
      <c r="I1187" s="171"/>
      <c r="J1187" s="171"/>
      <c r="K1187" s="171">
        <f t="shared" si="244"/>
        <v>0</v>
      </c>
      <c r="L1187" s="172"/>
      <c r="M1187" s="55"/>
    </row>
    <row r="1188" spans="1:13">
      <c r="A1188" s="213"/>
      <c r="B1188" s="165" t="s">
        <v>89</v>
      </c>
      <c r="C1188" s="166">
        <f t="shared" si="247"/>
        <v>5721</v>
      </c>
      <c r="D1188" s="167">
        <f t="shared" si="245"/>
        <v>6393</v>
      </c>
      <c r="E1188" s="167">
        <v>672</v>
      </c>
      <c r="F1188" s="168">
        <v>70.489999999999995</v>
      </c>
      <c r="G1188" s="169">
        <f t="shared" si="246"/>
        <v>10.489583333333332</v>
      </c>
      <c r="H1188" s="169">
        <v>7</v>
      </c>
      <c r="I1188" s="171"/>
      <c r="J1188" s="171"/>
      <c r="K1188" s="171">
        <f t="shared" si="244"/>
        <v>0</v>
      </c>
      <c r="L1188" s="172"/>
    </row>
    <row r="1189" spans="1:13">
      <c r="A1189" s="213"/>
      <c r="B1189" s="165" t="s">
        <v>90</v>
      </c>
      <c r="C1189" s="166">
        <f t="shared" si="247"/>
        <v>6393</v>
      </c>
      <c r="D1189" s="167">
        <f t="shared" si="245"/>
        <v>7072</v>
      </c>
      <c r="E1189" s="167">
        <v>679</v>
      </c>
      <c r="F1189" s="168">
        <v>74.84</v>
      </c>
      <c r="G1189" s="169">
        <f t="shared" si="246"/>
        <v>11.022091310751104</v>
      </c>
      <c r="H1189" s="169">
        <v>7</v>
      </c>
      <c r="I1189" s="171"/>
      <c r="J1189" s="171"/>
      <c r="K1189" s="171">
        <f t="shared" si="244"/>
        <v>0</v>
      </c>
      <c r="L1189" s="172"/>
    </row>
    <row r="1190" spans="1:13">
      <c r="A1190" s="213"/>
      <c r="B1190" s="165" t="s">
        <v>91</v>
      </c>
      <c r="C1190" s="166">
        <f t="shared" si="247"/>
        <v>7072</v>
      </c>
      <c r="D1190" s="167">
        <f t="shared" si="245"/>
        <v>7743</v>
      </c>
      <c r="E1190" s="167">
        <v>671</v>
      </c>
      <c r="F1190" s="168">
        <v>76.05</v>
      </c>
      <c r="G1190" s="169">
        <f t="shared" si="246"/>
        <v>11.333830104321907</v>
      </c>
      <c r="H1190" s="169">
        <v>7</v>
      </c>
      <c r="I1190" s="171"/>
      <c r="J1190" s="171"/>
      <c r="K1190" s="171">
        <f t="shared" si="244"/>
        <v>0</v>
      </c>
      <c r="L1190" s="172"/>
    </row>
    <row r="1191" spans="1:13">
      <c r="A1191" s="213"/>
      <c r="B1191" s="165" t="s">
        <v>92</v>
      </c>
      <c r="C1191" s="166">
        <f t="shared" si="247"/>
        <v>7743</v>
      </c>
      <c r="D1191" s="167">
        <f t="shared" si="245"/>
        <v>8478</v>
      </c>
      <c r="E1191" s="167">
        <v>735</v>
      </c>
      <c r="F1191" s="168">
        <v>75.709999999999994</v>
      </c>
      <c r="G1191" s="169">
        <f t="shared" si="246"/>
        <v>10.300680272108844</v>
      </c>
      <c r="H1191" s="169">
        <v>7</v>
      </c>
      <c r="I1191" s="171"/>
      <c r="J1191" s="171"/>
      <c r="K1191" s="171">
        <f t="shared" si="244"/>
        <v>0</v>
      </c>
      <c r="L1191" s="172"/>
    </row>
    <row r="1192" spans="1:13">
      <c r="A1192" s="213"/>
      <c r="B1192" s="165" t="s">
        <v>93</v>
      </c>
      <c r="C1192" s="166">
        <f t="shared" si="247"/>
        <v>8478</v>
      </c>
      <c r="D1192" s="167">
        <f t="shared" si="245"/>
        <v>9104</v>
      </c>
      <c r="E1192" s="167">
        <v>626</v>
      </c>
      <c r="F1192" s="168">
        <v>62.49</v>
      </c>
      <c r="G1192" s="169">
        <f t="shared" si="246"/>
        <v>9.9824281150159742</v>
      </c>
      <c r="H1192" s="169">
        <v>7</v>
      </c>
      <c r="I1192" s="171">
        <v>7462</v>
      </c>
      <c r="J1192" s="171"/>
      <c r="K1192" s="171">
        <f t="shared" si="244"/>
        <v>7462</v>
      </c>
      <c r="L1192" s="172"/>
    </row>
    <row r="1193" spans="1:13">
      <c r="A1193" s="213"/>
      <c r="B1193" s="165" t="s">
        <v>94</v>
      </c>
      <c r="C1193" s="166">
        <f t="shared" si="247"/>
        <v>9104</v>
      </c>
      <c r="D1193" s="167">
        <f t="shared" si="245"/>
        <v>12085</v>
      </c>
      <c r="E1193" s="167">
        <v>2981</v>
      </c>
      <c r="F1193" s="168">
        <v>241.65</v>
      </c>
      <c r="G1193" s="169">
        <f t="shared" si="246"/>
        <v>8.1063401543106348</v>
      </c>
      <c r="H1193" s="169">
        <v>7</v>
      </c>
      <c r="I1193" s="166"/>
      <c r="J1193" s="166"/>
      <c r="K1193" s="171">
        <f t="shared" si="244"/>
        <v>0</v>
      </c>
      <c r="L1193" s="170"/>
    </row>
    <row r="1194" spans="1:13">
      <c r="A1194" s="213"/>
      <c r="B1194" s="165" t="s">
        <v>95</v>
      </c>
      <c r="C1194" s="166">
        <f t="shared" si="247"/>
        <v>12085</v>
      </c>
      <c r="D1194" s="167">
        <f t="shared" si="245"/>
        <v>12931</v>
      </c>
      <c r="E1194" s="167">
        <v>846</v>
      </c>
      <c r="F1194" s="168">
        <v>70.62</v>
      </c>
      <c r="G1194" s="169">
        <f t="shared" si="246"/>
        <v>8.3475177304964543</v>
      </c>
      <c r="H1194" s="169">
        <v>7</v>
      </c>
      <c r="I1194" s="166"/>
      <c r="J1194" s="166"/>
      <c r="K1194" s="171">
        <f t="shared" si="244"/>
        <v>0</v>
      </c>
      <c r="L1194" s="170"/>
    </row>
    <row r="1195" spans="1:13" ht="15.75" thickBot="1">
      <c r="A1195" s="214"/>
      <c r="B1195" s="173" t="s">
        <v>96</v>
      </c>
      <c r="C1195" s="174"/>
      <c r="D1195" s="175"/>
      <c r="E1195" s="175">
        <f>SUM(E1183:E1194)</f>
        <v>10886</v>
      </c>
      <c r="F1195" s="175">
        <f>SUM(F1183:F1194)</f>
        <v>1006.57</v>
      </c>
      <c r="G1195" s="176">
        <f>F1195/E1195*100</f>
        <v>9.2464633474187021</v>
      </c>
      <c r="H1195" s="177"/>
      <c r="I1195" s="174">
        <f>SUM(I1183:I1194)</f>
        <v>7462</v>
      </c>
      <c r="J1195" s="174">
        <f>SUM(J1183:J1194)</f>
        <v>0</v>
      </c>
      <c r="K1195" s="174">
        <f t="shared" si="244"/>
        <v>7462</v>
      </c>
      <c r="L1195" s="178">
        <f>SUM(L1183:L1194)</f>
        <v>0</v>
      </c>
    </row>
    <row r="1196" spans="1:13" ht="15.75" thickBot="1"/>
    <row r="1197" spans="1:13" ht="18.75">
      <c r="A1197" s="210" t="s">
        <v>132</v>
      </c>
      <c r="B1197" s="65" t="s">
        <v>0</v>
      </c>
      <c r="C1197" s="101" t="s">
        <v>164</v>
      </c>
      <c r="D1197" s="67"/>
      <c r="E1197" s="67"/>
      <c r="F1197" s="67"/>
      <c r="G1197" s="67"/>
      <c r="H1197" s="67"/>
      <c r="I1197" s="67"/>
      <c r="J1197" s="67"/>
      <c r="K1197" s="67"/>
      <c r="L1197" s="68"/>
    </row>
    <row r="1198" spans="1:13">
      <c r="A1198" s="213"/>
      <c r="B1198" s="20" t="s">
        <v>79</v>
      </c>
      <c r="C1198" s="29" t="s">
        <v>133</v>
      </c>
      <c r="D1198" s="22"/>
      <c r="E1198" s="22"/>
      <c r="F1198" s="22"/>
      <c r="G1198" s="22"/>
      <c r="H1198" s="22"/>
      <c r="I1198" s="22"/>
      <c r="J1198" s="22"/>
      <c r="K1198" s="22"/>
      <c r="L1198" s="69"/>
    </row>
    <row r="1199" spans="1:13">
      <c r="A1199" s="213"/>
      <c r="B1199" s="20" t="s">
        <v>80</v>
      </c>
      <c r="C1199" s="29"/>
      <c r="D1199" s="22"/>
      <c r="E1199" s="22"/>
      <c r="F1199" s="22"/>
      <c r="G1199" s="22"/>
      <c r="H1199" s="22"/>
      <c r="I1199" s="22"/>
      <c r="J1199" s="22"/>
      <c r="K1199" s="22"/>
      <c r="L1199" s="69"/>
    </row>
    <row r="1200" spans="1:13">
      <c r="A1200" s="213"/>
      <c r="B1200" s="20" t="s">
        <v>1</v>
      </c>
      <c r="C1200" s="46">
        <v>9410</v>
      </c>
      <c r="D1200" s="22"/>
      <c r="E1200" s="22"/>
      <c r="F1200" s="22"/>
      <c r="G1200" s="22"/>
      <c r="H1200" s="22"/>
      <c r="I1200" s="22"/>
      <c r="J1200" s="22"/>
      <c r="K1200" s="22"/>
      <c r="L1200" s="69"/>
    </row>
    <row r="1201" spans="1:12">
      <c r="A1201" s="213"/>
      <c r="B1201" s="20" t="s">
        <v>81</v>
      </c>
      <c r="C1201" s="29" t="s">
        <v>74</v>
      </c>
      <c r="D1201" s="22"/>
      <c r="E1201" s="22"/>
      <c r="F1201" s="22"/>
      <c r="G1201" s="22"/>
      <c r="H1201" s="22"/>
      <c r="I1201" s="22"/>
      <c r="J1201" s="22"/>
      <c r="K1201" s="22"/>
      <c r="L1201" s="69"/>
    </row>
    <row r="1202" spans="1:12">
      <c r="A1202" s="213"/>
      <c r="B1202" s="20" t="s">
        <v>82</v>
      </c>
      <c r="C1202" s="26">
        <v>2009</v>
      </c>
      <c r="D1202" s="22"/>
      <c r="E1202" s="22"/>
      <c r="F1202" s="22"/>
      <c r="G1202" s="22"/>
      <c r="H1202" s="22"/>
      <c r="I1202" s="22"/>
      <c r="J1202" s="22"/>
      <c r="K1202" s="22"/>
      <c r="L1202" s="69"/>
    </row>
    <row r="1203" spans="1:12">
      <c r="A1203" s="213"/>
      <c r="B1203" s="18"/>
      <c r="C1203" s="24"/>
      <c r="D1203" s="24"/>
      <c r="E1203" s="24"/>
      <c r="F1203" s="24"/>
      <c r="G1203" s="24"/>
      <c r="H1203" s="24"/>
      <c r="I1203" s="24"/>
      <c r="J1203" s="24"/>
      <c r="K1203" s="24"/>
      <c r="L1203" s="70"/>
    </row>
    <row r="1204" spans="1:12" ht="75">
      <c r="A1204" s="213"/>
      <c r="B1204" s="27"/>
      <c r="C1204" s="28" t="s">
        <v>97</v>
      </c>
      <c r="D1204" s="28" t="s">
        <v>98</v>
      </c>
      <c r="E1204" s="28" t="s">
        <v>100</v>
      </c>
      <c r="F1204" s="28" t="s">
        <v>101</v>
      </c>
      <c r="G1204" s="28" t="s">
        <v>104</v>
      </c>
      <c r="H1204" s="28" t="s">
        <v>102</v>
      </c>
      <c r="I1204" s="28" t="s">
        <v>99</v>
      </c>
      <c r="J1204" s="28" t="s">
        <v>105</v>
      </c>
      <c r="K1204" s="28" t="s">
        <v>106</v>
      </c>
      <c r="L1204" s="71" t="s">
        <v>103</v>
      </c>
    </row>
    <row r="1205" spans="1:12">
      <c r="A1205" s="213"/>
      <c r="B1205" s="41" t="s">
        <v>84</v>
      </c>
      <c r="C1205" s="42"/>
      <c r="D1205" s="43">
        <f t="shared" ref="D1205:D1216" si="248">C1205+E1205</f>
        <v>0</v>
      </c>
      <c r="E1205" s="43">
        <v>0</v>
      </c>
      <c r="F1205" s="43">
        <v>0</v>
      </c>
      <c r="G1205" s="44" t="e">
        <f>F1205/E1205*100</f>
        <v>#DIV/0!</v>
      </c>
      <c r="H1205" s="44"/>
      <c r="I1205" s="42"/>
      <c r="J1205" s="42"/>
      <c r="K1205" s="42">
        <f t="shared" ref="K1205:K1217" si="249">I1205+J1205</f>
        <v>0</v>
      </c>
      <c r="L1205" s="122"/>
    </row>
    <row r="1206" spans="1:12">
      <c r="A1206" s="213"/>
      <c r="B1206" s="41" t="s">
        <v>85</v>
      </c>
      <c r="C1206" s="42">
        <f t="shared" ref="C1206:C1216" si="250">D1205</f>
        <v>0</v>
      </c>
      <c r="D1206" s="43">
        <f t="shared" si="248"/>
        <v>0</v>
      </c>
      <c r="E1206" s="43">
        <v>0</v>
      </c>
      <c r="F1206" s="43">
        <v>0</v>
      </c>
      <c r="G1206" s="44" t="e">
        <f t="shared" ref="G1206:G1216" si="251">F1206/E1206*100</f>
        <v>#DIV/0!</v>
      </c>
      <c r="H1206" s="44"/>
      <c r="I1206" s="42"/>
      <c r="J1206" s="42"/>
      <c r="K1206" s="42">
        <f t="shared" si="249"/>
        <v>0</v>
      </c>
      <c r="L1206" s="122"/>
    </row>
    <row r="1207" spans="1:12">
      <c r="A1207" s="213"/>
      <c r="B1207" s="41" t="s">
        <v>86</v>
      </c>
      <c r="C1207" s="42">
        <f t="shared" si="250"/>
        <v>0</v>
      </c>
      <c r="D1207" s="43">
        <f t="shared" si="248"/>
        <v>0</v>
      </c>
      <c r="E1207" s="43">
        <v>0</v>
      </c>
      <c r="F1207" s="43">
        <v>0</v>
      </c>
      <c r="G1207" s="44" t="e">
        <f t="shared" si="251"/>
        <v>#DIV/0!</v>
      </c>
      <c r="H1207" s="44"/>
      <c r="I1207" s="42"/>
      <c r="J1207" s="42"/>
      <c r="K1207" s="42">
        <f t="shared" si="249"/>
        <v>0</v>
      </c>
      <c r="L1207" s="122"/>
    </row>
    <row r="1208" spans="1:12">
      <c r="A1208" s="213"/>
      <c r="B1208" s="41" t="s">
        <v>87</v>
      </c>
      <c r="C1208" s="42">
        <f t="shared" si="250"/>
        <v>0</v>
      </c>
      <c r="D1208" s="43">
        <f t="shared" si="248"/>
        <v>0</v>
      </c>
      <c r="E1208" s="43">
        <v>0</v>
      </c>
      <c r="F1208" s="43">
        <v>0</v>
      </c>
      <c r="G1208" s="44" t="e">
        <f t="shared" si="251"/>
        <v>#DIV/0!</v>
      </c>
      <c r="H1208" s="44"/>
      <c r="I1208" s="42"/>
      <c r="J1208" s="42"/>
      <c r="K1208" s="42">
        <f t="shared" si="249"/>
        <v>0</v>
      </c>
      <c r="L1208" s="122"/>
    </row>
    <row r="1209" spans="1:12">
      <c r="A1209" s="213"/>
      <c r="B1209" s="41" t="s">
        <v>88</v>
      </c>
      <c r="C1209" s="42">
        <f t="shared" si="250"/>
        <v>0</v>
      </c>
      <c r="D1209" s="43">
        <f t="shared" si="248"/>
        <v>0</v>
      </c>
      <c r="E1209" s="43">
        <v>0</v>
      </c>
      <c r="F1209" s="43">
        <v>0</v>
      </c>
      <c r="G1209" s="44" t="e">
        <f t="shared" si="251"/>
        <v>#DIV/0!</v>
      </c>
      <c r="H1209" s="44"/>
      <c r="I1209" s="45"/>
      <c r="J1209" s="45"/>
      <c r="K1209" s="45">
        <f t="shared" si="249"/>
        <v>0</v>
      </c>
      <c r="L1209" s="121"/>
    </row>
    <row r="1210" spans="1:12">
      <c r="A1210" s="213"/>
      <c r="B1210" s="41" t="s">
        <v>89</v>
      </c>
      <c r="C1210" s="42">
        <f t="shared" si="250"/>
        <v>0</v>
      </c>
      <c r="D1210" s="43">
        <f t="shared" si="248"/>
        <v>0</v>
      </c>
      <c r="E1210" s="43">
        <v>0</v>
      </c>
      <c r="F1210" s="43">
        <v>0</v>
      </c>
      <c r="G1210" s="44" t="e">
        <f t="shared" si="251"/>
        <v>#DIV/0!</v>
      </c>
      <c r="H1210" s="44"/>
      <c r="I1210" s="45"/>
      <c r="J1210" s="45"/>
      <c r="K1210" s="45">
        <f t="shared" si="249"/>
        <v>0</v>
      </c>
      <c r="L1210" s="121"/>
    </row>
    <row r="1211" spans="1:12">
      <c r="A1211" s="213"/>
      <c r="B1211" s="41" t="s">
        <v>90</v>
      </c>
      <c r="C1211" s="42">
        <f t="shared" si="250"/>
        <v>0</v>
      </c>
      <c r="D1211" s="43">
        <f t="shared" si="248"/>
        <v>0</v>
      </c>
      <c r="E1211" s="43">
        <v>0</v>
      </c>
      <c r="F1211" s="43">
        <v>0</v>
      </c>
      <c r="G1211" s="44" t="e">
        <f t="shared" si="251"/>
        <v>#DIV/0!</v>
      </c>
      <c r="H1211" s="44"/>
      <c r="I1211" s="45"/>
      <c r="J1211" s="45"/>
      <c r="K1211" s="45">
        <f t="shared" si="249"/>
        <v>0</v>
      </c>
      <c r="L1211" s="121"/>
    </row>
    <row r="1212" spans="1:12">
      <c r="A1212" s="213"/>
      <c r="B1212" s="41" t="s">
        <v>91</v>
      </c>
      <c r="C1212" s="42">
        <f t="shared" si="250"/>
        <v>0</v>
      </c>
      <c r="D1212" s="43">
        <f t="shared" si="248"/>
        <v>0</v>
      </c>
      <c r="E1212" s="43">
        <v>0</v>
      </c>
      <c r="F1212" s="43">
        <v>0</v>
      </c>
      <c r="G1212" s="44" t="e">
        <f t="shared" si="251"/>
        <v>#DIV/0!</v>
      </c>
      <c r="H1212" s="44"/>
      <c r="I1212" s="45"/>
      <c r="J1212" s="45"/>
      <c r="K1212" s="45">
        <f t="shared" si="249"/>
        <v>0</v>
      </c>
      <c r="L1212" s="121"/>
    </row>
    <row r="1213" spans="1:12">
      <c r="A1213" s="213"/>
      <c r="B1213" s="41" t="s">
        <v>92</v>
      </c>
      <c r="C1213" s="42">
        <f t="shared" si="250"/>
        <v>0</v>
      </c>
      <c r="D1213" s="43">
        <f t="shared" si="248"/>
        <v>0</v>
      </c>
      <c r="E1213" s="43">
        <v>0</v>
      </c>
      <c r="F1213" s="43"/>
      <c r="G1213" s="44" t="e">
        <f t="shared" si="251"/>
        <v>#DIV/0!</v>
      </c>
      <c r="H1213" s="44"/>
      <c r="I1213" s="45"/>
      <c r="J1213" s="45"/>
      <c r="K1213" s="45">
        <f t="shared" si="249"/>
        <v>0</v>
      </c>
      <c r="L1213" s="121"/>
    </row>
    <row r="1214" spans="1:12">
      <c r="A1214" s="213"/>
      <c r="B1214" s="41" t="s">
        <v>93</v>
      </c>
      <c r="C1214" s="42">
        <f t="shared" si="250"/>
        <v>0</v>
      </c>
      <c r="D1214" s="43">
        <f t="shared" si="248"/>
        <v>0</v>
      </c>
      <c r="E1214" s="43">
        <v>0</v>
      </c>
      <c r="F1214" s="43"/>
      <c r="G1214" s="44" t="e">
        <f t="shared" si="251"/>
        <v>#DIV/0!</v>
      </c>
      <c r="H1214" s="44"/>
      <c r="I1214" s="45"/>
      <c r="J1214" s="45"/>
      <c r="K1214" s="45">
        <f t="shared" si="249"/>
        <v>0</v>
      </c>
      <c r="L1214" s="121"/>
    </row>
    <row r="1215" spans="1:12">
      <c r="A1215" s="213"/>
      <c r="B1215" s="41" t="s">
        <v>94</v>
      </c>
      <c r="C1215" s="42">
        <f t="shared" si="250"/>
        <v>0</v>
      </c>
      <c r="D1215" s="43">
        <f t="shared" si="248"/>
        <v>0</v>
      </c>
      <c r="E1215" s="43"/>
      <c r="F1215" s="43"/>
      <c r="G1215" s="44" t="e">
        <f t="shared" si="251"/>
        <v>#DIV/0!</v>
      </c>
      <c r="H1215" s="44"/>
      <c r="I1215" s="42"/>
      <c r="J1215" s="42"/>
      <c r="K1215" s="42">
        <f t="shared" si="249"/>
        <v>0</v>
      </c>
      <c r="L1215" s="122"/>
    </row>
    <row r="1216" spans="1:12">
      <c r="A1216" s="213"/>
      <c r="B1216" s="41" t="s">
        <v>95</v>
      </c>
      <c r="C1216" s="42">
        <f t="shared" si="250"/>
        <v>0</v>
      </c>
      <c r="D1216" s="43">
        <f t="shared" si="248"/>
        <v>0</v>
      </c>
      <c r="E1216" s="43"/>
      <c r="F1216" s="43"/>
      <c r="G1216" s="44" t="e">
        <f t="shared" si="251"/>
        <v>#DIV/0!</v>
      </c>
      <c r="H1216" s="44"/>
      <c r="I1216" s="42"/>
      <c r="J1216" s="42"/>
      <c r="K1216" s="42">
        <f t="shared" si="249"/>
        <v>0</v>
      </c>
      <c r="L1216" s="122"/>
    </row>
    <row r="1217" spans="1:13" ht="15.75" thickBot="1">
      <c r="A1217" s="214"/>
      <c r="B1217" s="123" t="s">
        <v>96</v>
      </c>
      <c r="C1217" s="124"/>
      <c r="D1217" s="125"/>
      <c r="E1217" s="125">
        <f>SUM(E1205:E1216)</f>
        <v>0</v>
      </c>
      <c r="F1217" s="125">
        <f>SUM(F1205:F1216)</f>
        <v>0</v>
      </c>
      <c r="G1217" s="126" t="e">
        <f>F1217/E1217*100</f>
        <v>#DIV/0!</v>
      </c>
      <c r="H1217" s="129"/>
      <c r="I1217" s="124">
        <f>SUM(I1205:I1216)</f>
        <v>0</v>
      </c>
      <c r="J1217" s="124">
        <f>SUM(J1205:J1216)</f>
        <v>0</v>
      </c>
      <c r="K1217" s="124">
        <f t="shared" si="249"/>
        <v>0</v>
      </c>
      <c r="L1217" s="128">
        <f>SUM(L1205:L1216)</f>
        <v>0</v>
      </c>
    </row>
    <row r="1218" spans="1:13" ht="15.75" thickBot="1">
      <c r="A1218" s="206"/>
      <c r="B1218" s="31"/>
      <c r="C1218" s="32"/>
      <c r="D1218" s="33"/>
      <c r="E1218" s="33"/>
      <c r="F1218" s="33"/>
      <c r="G1218" s="34"/>
      <c r="H1218" s="160"/>
      <c r="I1218" s="32"/>
      <c r="J1218" s="32"/>
      <c r="K1218" s="32"/>
      <c r="L1218" s="207"/>
    </row>
    <row r="1219" spans="1:13" ht="18.75">
      <c r="A1219" s="210" t="s">
        <v>12</v>
      </c>
      <c r="B1219" s="65" t="s">
        <v>0</v>
      </c>
      <c r="C1219" s="66" t="s">
        <v>12</v>
      </c>
      <c r="D1219" s="67"/>
      <c r="E1219" s="67"/>
      <c r="F1219" s="67"/>
      <c r="G1219" s="131" t="s">
        <v>141</v>
      </c>
      <c r="H1219" s="67"/>
      <c r="I1219" s="67"/>
      <c r="J1219" s="67"/>
      <c r="K1219" s="67"/>
      <c r="L1219" s="68"/>
    </row>
    <row r="1220" spans="1:13">
      <c r="A1220" s="213"/>
      <c r="B1220" s="20" t="s">
        <v>79</v>
      </c>
      <c r="C1220" s="23" t="s">
        <v>3</v>
      </c>
      <c r="D1220" s="22"/>
      <c r="E1220" s="22"/>
      <c r="F1220" s="22"/>
      <c r="G1220" s="22"/>
      <c r="H1220" s="22"/>
      <c r="I1220" s="22"/>
      <c r="J1220" s="22"/>
      <c r="K1220" s="22"/>
      <c r="L1220" s="69"/>
    </row>
    <row r="1221" spans="1:13">
      <c r="A1221" s="213"/>
      <c r="B1221" s="20" t="s">
        <v>80</v>
      </c>
      <c r="C1221" s="29" t="s">
        <v>107</v>
      </c>
      <c r="D1221" s="22"/>
      <c r="E1221" s="22"/>
      <c r="F1221" s="22"/>
      <c r="G1221" s="22"/>
      <c r="H1221" s="22"/>
      <c r="I1221" s="22"/>
      <c r="J1221" s="22"/>
      <c r="K1221" s="22"/>
      <c r="L1221" s="69"/>
    </row>
    <row r="1222" spans="1:13">
      <c r="A1222" s="213"/>
      <c r="B1222" s="20" t="s">
        <v>1</v>
      </c>
      <c r="C1222" s="26">
        <v>9402</v>
      </c>
      <c r="D1222" s="22"/>
      <c r="E1222" s="22"/>
      <c r="F1222" s="22"/>
      <c r="G1222" s="22"/>
      <c r="H1222" s="22"/>
      <c r="I1222" s="22"/>
      <c r="J1222" s="22"/>
      <c r="K1222" s="22"/>
      <c r="L1222" s="69"/>
    </row>
    <row r="1223" spans="1:13">
      <c r="A1223" s="213"/>
      <c r="B1223" s="20" t="s">
        <v>81</v>
      </c>
      <c r="C1223" s="29" t="s">
        <v>176</v>
      </c>
      <c r="D1223" s="22"/>
      <c r="E1223" s="22"/>
      <c r="F1223" s="22"/>
      <c r="G1223" s="22"/>
      <c r="H1223" s="22"/>
      <c r="I1223" s="22"/>
      <c r="J1223" s="22"/>
      <c r="K1223" s="22"/>
      <c r="L1223" s="69"/>
    </row>
    <row r="1224" spans="1:13">
      <c r="A1224" s="213"/>
      <c r="B1224" s="20" t="s">
        <v>82</v>
      </c>
      <c r="C1224" s="26">
        <v>2016</v>
      </c>
      <c r="D1224" s="22"/>
      <c r="E1224" s="22"/>
      <c r="F1224" s="22"/>
      <c r="G1224" s="22"/>
      <c r="H1224" s="22"/>
      <c r="I1224" s="22"/>
      <c r="J1224" s="22"/>
      <c r="K1224" s="22"/>
      <c r="L1224" s="69"/>
    </row>
    <row r="1225" spans="1:13">
      <c r="A1225" s="213"/>
      <c r="B1225" s="18"/>
      <c r="C1225" s="24"/>
      <c r="D1225" s="24"/>
      <c r="E1225" s="24"/>
      <c r="F1225" s="24"/>
      <c r="G1225" s="24"/>
      <c r="H1225" s="24"/>
      <c r="I1225" s="24"/>
      <c r="J1225" s="24"/>
      <c r="K1225" s="24"/>
      <c r="L1225" s="70"/>
    </row>
    <row r="1226" spans="1:13" ht="75" customHeight="1">
      <c r="A1226" s="213"/>
      <c r="B1226" s="27"/>
      <c r="C1226" s="28" t="s">
        <v>97</v>
      </c>
      <c r="D1226" s="28" t="s">
        <v>98</v>
      </c>
      <c r="E1226" s="28" t="s">
        <v>100</v>
      </c>
      <c r="F1226" s="28" t="s">
        <v>101</v>
      </c>
      <c r="G1226" s="28" t="s">
        <v>104</v>
      </c>
      <c r="H1226" s="28" t="s">
        <v>102</v>
      </c>
      <c r="I1226" s="28" t="s">
        <v>99</v>
      </c>
      <c r="J1226" s="28" t="s">
        <v>105</v>
      </c>
      <c r="K1226" s="28" t="s">
        <v>106</v>
      </c>
      <c r="L1226" s="71" t="s">
        <v>103</v>
      </c>
    </row>
    <row r="1227" spans="1:13">
      <c r="A1227" s="213"/>
      <c r="B1227" s="2" t="s">
        <v>84</v>
      </c>
      <c r="C1227" s="6">
        <v>28131</v>
      </c>
      <c r="D1227" s="9">
        <f t="shared" ref="D1227:D1238" si="252">C1227+E1227</f>
        <v>28597</v>
      </c>
      <c r="E1227" s="144">
        <v>466</v>
      </c>
      <c r="F1227" s="147">
        <v>62</v>
      </c>
      <c r="G1227" s="10">
        <f>F1227/E1227*100</f>
        <v>13.304721030042918</v>
      </c>
      <c r="H1227" s="10">
        <v>9.9</v>
      </c>
      <c r="I1227" s="6"/>
      <c r="J1227" s="6"/>
      <c r="K1227" s="6">
        <f t="shared" ref="K1227:K1233" si="253">I1227+J1227</f>
        <v>0</v>
      </c>
      <c r="L1227" s="72"/>
    </row>
    <row r="1228" spans="1:13">
      <c r="A1228" s="213"/>
      <c r="B1228" s="2" t="s">
        <v>85</v>
      </c>
      <c r="C1228" s="6">
        <f t="shared" ref="C1228:C1238" si="254">D1227</f>
        <v>28597</v>
      </c>
      <c r="D1228" s="9">
        <f t="shared" si="252"/>
        <v>28859</v>
      </c>
      <c r="E1228" s="144">
        <v>262</v>
      </c>
      <c r="F1228" s="147">
        <v>46</v>
      </c>
      <c r="G1228" s="10">
        <f t="shared" ref="G1228:G1238" si="255">F1228/E1228*100</f>
        <v>17.557251908396946</v>
      </c>
      <c r="H1228" s="10">
        <v>9.9</v>
      </c>
      <c r="I1228" s="6"/>
      <c r="J1228" s="6"/>
      <c r="K1228" s="6">
        <f t="shared" si="253"/>
        <v>0</v>
      </c>
      <c r="L1228" s="72"/>
    </row>
    <row r="1229" spans="1:13">
      <c r="A1229" s="213"/>
      <c r="B1229" s="2" t="s">
        <v>86</v>
      </c>
      <c r="C1229" s="6">
        <f t="shared" si="254"/>
        <v>28859</v>
      </c>
      <c r="D1229" s="9">
        <f t="shared" si="252"/>
        <v>29216</v>
      </c>
      <c r="E1229" s="144">
        <v>357</v>
      </c>
      <c r="F1229" s="147">
        <v>86</v>
      </c>
      <c r="G1229" s="10">
        <f t="shared" si="255"/>
        <v>24.089635854341736</v>
      </c>
      <c r="H1229" s="10">
        <v>9.9</v>
      </c>
      <c r="I1229" s="6"/>
      <c r="J1229" s="6"/>
      <c r="K1229" s="6">
        <f t="shared" si="253"/>
        <v>0</v>
      </c>
      <c r="L1229" s="72"/>
    </row>
    <row r="1230" spans="1:13">
      <c r="A1230" s="213"/>
      <c r="B1230" s="2" t="s">
        <v>87</v>
      </c>
      <c r="C1230" s="6">
        <f t="shared" si="254"/>
        <v>29216</v>
      </c>
      <c r="D1230" s="9">
        <f t="shared" si="252"/>
        <v>29502</v>
      </c>
      <c r="E1230" s="144">
        <v>286</v>
      </c>
      <c r="F1230" s="147">
        <v>61</v>
      </c>
      <c r="G1230" s="10">
        <f t="shared" si="255"/>
        <v>21.328671328671327</v>
      </c>
      <c r="H1230" s="10">
        <v>9.9</v>
      </c>
      <c r="I1230" s="6"/>
      <c r="J1230" s="6">
        <v>28209</v>
      </c>
      <c r="K1230" s="6">
        <f t="shared" si="253"/>
        <v>28209</v>
      </c>
      <c r="L1230" s="72"/>
    </row>
    <row r="1231" spans="1:13">
      <c r="A1231" s="213"/>
      <c r="B1231" s="2" t="s">
        <v>88</v>
      </c>
      <c r="C1231" s="6">
        <f t="shared" si="254"/>
        <v>29502</v>
      </c>
      <c r="D1231" s="9">
        <f t="shared" si="252"/>
        <v>29791</v>
      </c>
      <c r="E1231" s="144">
        <v>289</v>
      </c>
      <c r="F1231" s="147">
        <v>61.01</v>
      </c>
      <c r="G1231" s="10">
        <f t="shared" si="255"/>
        <v>21.110726643598614</v>
      </c>
      <c r="H1231" s="10">
        <v>9.9</v>
      </c>
      <c r="I1231" s="5"/>
      <c r="J1231" s="5"/>
      <c r="K1231" s="5">
        <f t="shared" si="253"/>
        <v>0</v>
      </c>
      <c r="L1231" s="73"/>
    </row>
    <row r="1232" spans="1:13">
      <c r="A1232" s="213"/>
      <c r="B1232" s="2" t="s">
        <v>89</v>
      </c>
      <c r="C1232" s="6">
        <f t="shared" si="254"/>
        <v>29791</v>
      </c>
      <c r="D1232" s="9">
        <f t="shared" si="252"/>
        <v>30087</v>
      </c>
      <c r="E1232" s="144">
        <v>296</v>
      </c>
      <c r="F1232" s="147">
        <v>64</v>
      </c>
      <c r="G1232" s="10">
        <f t="shared" si="255"/>
        <v>21.621621621621621</v>
      </c>
      <c r="H1232" s="10">
        <v>9.9</v>
      </c>
      <c r="I1232" s="5"/>
      <c r="J1232" s="198">
        <v>17986</v>
      </c>
      <c r="K1232" s="5">
        <f t="shared" si="253"/>
        <v>17986</v>
      </c>
      <c r="L1232" s="73"/>
      <c r="M1232" s="55" t="s">
        <v>192</v>
      </c>
    </row>
    <row r="1233" spans="1:12">
      <c r="A1233" s="213"/>
      <c r="B1233" s="2" t="s">
        <v>90</v>
      </c>
      <c r="C1233" s="6">
        <f t="shared" si="254"/>
        <v>30087</v>
      </c>
      <c r="D1233" s="9">
        <f t="shared" si="252"/>
        <v>30317</v>
      </c>
      <c r="E1233" s="144">
        <v>230</v>
      </c>
      <c r="F1233" s="147">
        <v>51</v>
      </c>
      <c r="G1233" s="10">
        <f t="shared" si="255"/>
        <v>22.173913043478262</v>
      </c>
      <c r="H1233" s="10">
        <v>9.9</v>
      </c>
      <c r="I1233" s="5"/>
      <c r="J1233" s="5">
        <v>11236</v>
      </c>
      <c r="K1233" s="5">
        <f t="shared" si="253"/>
        <v>11236</v>
      </c>
      <c r="L1233" s="73"/>
    </row>
    <row r="1234" spans="1:12">
      <c r="A1234" s="213"/>
      <c r="B1234" s="2" t="s">
        <v>91</v>
      </c>
      <c r="C1234" s="6">
        <f t="shared" si="254"/>
        <v>30317</v>
      </c>
      <c r="D1234" s="9">
        <f t="shared" si="252"/>
        <v>30585</v>
      </c>
      <c r="E1234" s="144">
        <v>268</v>
      </c>
      <c r="F1234" s="147">
        <v>57</v>
      </c>
      <c r="G1234" s="10">
        <f t="shared" si="255"/>
        <v>21.268656716417912</v>
      </c>
      <c r="H1234" s="10">
        <v>9.9</v>
      </c>
      <c r="I1234" s="5"/>
      <c r="J1234" s="5"/>
      <c r="K1234" s="5"/>
      <c r="L1234" s="73"/>
    </row>
    <row r="1235" spans="1:12">
      <c r="A1235" s="213"/>
      <c r="B1235" s="2" t="s">
        <v>92</v>
      </c>
      <c r="C1235" s="6">
        <f t="shared" si="254"/>
        <v>30585</v>
      </c>
      <c r="D1235" s="9">
        <f t="shared" si="252"/>
        <v>30919</v>
      </c>
      <c r="E1235" s="144">
        <v>334</v>
      </c>
      <c r="F1235" s="147">
        <v>67</v>
      </c>
      <c r="G1235" s="10">
        <f t="shared" si="255"/>
        <v>20.059880239520957</v>
      </c>
      <c r="H1235" s="10">
        <v>9.9</v>
      </c>
      <c r="I1235" s="5"/>
      <c r="J1235" s="5"/>
      <c r="K1235" s="5"/>
      <c r="L1235" s="73"/>
    </row>
    <row r="1236" spans="1:12">
      <c r="A1236" s="213"/>
      <c r="B1236" s="2" t="s">
        <v>93</v>
      </c>
      <c r="C1236" s="6">
        <f t="shared" si="254"/>
        <v>30919</v>
      </c>
      <c r="D1236" s="9">
        <f t="shared" si="252"/>
        <v>31187</v>
      </c>
      <c r="E1236" s="144">
        <v>268</v>
      </c>
      <c r="F1236" s="147">
        <v>58</v>
      </c>
      <c r="G1236" s="10">
        <f t="shared" si="255"/>
        <v>21.641791044776117</v>
      </c>
      <c r="H1236" s="10">
        <v>9.9</v>
      </c>
      <c r="I1236" s="6"/>
      <c r="J1236" s="5"/>
      <c r="K1236" s="5"/>
      <c r="L1236" s="73"/>
    </row>
    <row r="1237" spans="1:12">
      <c r="A1237" s="213"/>
      <c r="B1237" s="2" t="s">
        <v>94</v>
      </c>
      <c r="C1237" s="6">
        <f t="shared" si="254"/>
        <v>31187</v>
      </c>
      <c r="D1237" s="9">
        <f t="shared" si="252"/>
        <v>31513</v>
      </c>
      <c r="E1237" s="144">
        <v>326</v>
      </c>
      <c r="F1237" s="147">
        <v>70</v>
      </c>
      <c r="G1237" s="10">
        <f t="shared" si="255"/>
        <v>21.472392638036812</v>
      </c>
      <c r="H1237" s="10">
        <v>9.9</v>
      </c>
      <c r="I1237" s="6">
        <v>35007</v>
      </c>
      <c r="J1237" s="6"/>
      <c r="K1237" s="6"/>
      <c r="L1237" s="72"/>
    </row>
    <row r="1238" spans="1:12">
      <c r="A1238" s="213"/>
      <c r="B1238" s="2" t="s">
        <v>95</v>
      </c>
      <c r="C1238" s="6">
        <f t="shared" si="254"/>
        <v>31513</v>
      </c>
      <c r="D1238" s="9">
        <f t="shared" si="252"/>
        <v>31513</v>
      </c>
      <c r="E1238" s="144">
        <v>0</v>
      </c>
      <c r="F1238" s="147">
        <v>0</v>
      </c>
      <c r="G1238" s="10" t="e">
        <f t="shared" si="255"/>
        <v>#DIV/0!</v>
      </c>
      <c r="H1238" s="10">
        <v>9.9</v>
      </c>
      <c r="I1238" s="81"/>
      <c r="J1238" s="6"/>
      <c r="K1238" s="6">
        <f t="shared" ref="K1238" si="256">I1238+J1238</f>
        <v>0</v>
      </c>
      <c r="L1238" s="72"/>
    </row>
    <row r="1239" spans="1:12" ht="15.75" thickBot="1">
      <c r="A1239" s="214"/>
      <c r="B1239" s="74" t="s">
        <v>96</v>
      </c>
      <c r="C1239" s="75"/>
      <c r="D1239" s="76"/>
      <c r="E1239" s="76">
        <f>SUM(E1227:E1238)</f>
        <v>3382</v>
      </c>
      <c r="F1239" s="76">
        <f>SUM(F1227:F1238)</f>
        <v>683.01</v>
      </c>
      <c r="G1239" s="77">
        <f>F1239/E1239*100</f>
        <v>20.19544648137197</v>
      </c>
      <c r="H1239" s="79">
        <v>9.9</v>
      </c>
      <c r="I1239" s="75">
        <f>SUM(I1227:I1238)</f>
        <v>35007</v>
      </c>
      <c r="J1239" s="75">
        <f>SUM(J1227:J1238)</f>
        <v>57431</v>
      </c>
      <c r="K1239" s="75">
        <f>SUM(K1227:K1238)</f>
        <v>57431</v>
      </c>
      <c r="L1239" s="78">
        <f>SUM(L1227:L1238)</f>
        <v>0</v>
      </c>
    </row>
    <row r="1240" spans="1:12" ht="15.75" thickBot="1"/>
    <row r="1241" spans="1:12" ht="18.75">
      <c r="A1241" s="210" t="s">
        <v>149</v>
      </c>
      <c r="B1241" s="65" t="s">
        <v>0</v>
      </c>
      <c r="C1241" s="101" t="s">
        <v>165</v>
      </c>
      <c r="D1241" s="67"/>
      <c r="E1241" s="67"/>
      <c r="F1241" s="67"/>
      <c r="G1241" s="67"/>
      <c r="H1241" s="67"/>
      <c r="I1241" s="67"/>
      <c r="J1241" s="67"/>
      <c r="K1241" s="67"/>
      <c r="L1241" s="68"/>
    </row>
    <row r="1242" spans="1:12">
      <c r="A1242" s="213"/>
      <c r="B1242" s="20" t="s">
        <v>79</v>
      </c>
      <c r="C1242" s="29" t="s">
        <v>150</v>
      </c>
      <c r="D1242" s="22"/>
      <c r="E1242" s="22"/>
      <c r="F1242" s="22"/>
      <c r="G1242" s="22"/>
      <c r="H1242" s="22"/>
      <c r="I1242" s="22"/>
      <c r="J1242" s="22"/>
      <c r="K1242" s="22"/>
      <c r="L1242" s="69"/>
    </row>
    <row r="1243" spans="1:12">
      <c r="A1243" s="213"/>
      <c r="B1243" s="20" t="s">
        <v>80</v>
      </c>
      <c r="C1243" s="29" t="s">
        <v>113</v>
      </c>
      <c r="D1243" s="22"/>
      <c r="E1243" s="22"/>
      <c r="F1243" s="22"/>
      <c r="G1243" s="22"/>
      <c r="H1243" s="22"/>
      <c r="I1243" s="22"/>
      <c r="J1243" s="22"/>
      <c r="K1243" s="22"/>
      <c r="L1243" s="69"/>
    </row>
    <row r="1244" spans="1:12">
      <c r="A1244" s="213"/>
      <c r="B1244" s="20" t="s">
        <v>1</v>
      </c>
      <c r="C1244" s="46">
        <v>9405</v>
      </c>
      <c r="D1244" s="22"/>
      <c r="E1244" s="22"/>
      <c r="F1244" s="22"/>
      <c r="G1244" s="22"/>
      <c r="H1244" s="22"/>
      <c r="I1244" s="22"/>
      <c r="J1244" s="22"/>
      <c r="K1244" s="22"/>
      <c r="L1244" s="69"/>
    </row>
    <row r="1245" spans="1:12">
      <c r="A1245" s="213"/>
      <c r="B1245" s="20" t="s">
        <v>81</v>
      </c>
      <c r="C1245" s="29" t="s">
        <v>151</v>
      </c>
      <c r="D1245" s="22"/>
      <c r="E1245" s="22"/>
      <c r="F1245" s="22"/>
      <c r="G1245" s="22"/>
      <c r="H1245" s="22"/>
      <c r="I1245" s="22"/>
      <c r="J1245" s="22"/>
      <c r="K1245" s="22"/>
      <c r="L1245" s="69"/>
    </row>
    <row r="1246" spans="1:12">
      <c r="A1246" s="213"/>
      <c r="B1246" s="20" t="s">
        <v>82</v>
      </c>
      <c r="C1246" s="26">
        <v>2017</v>
      </c>
      <c r="D1246" s="22"/>
      <c r="E1246" s="22"/>
      <c r="F1246" s="22"/>
      <c r="G1246" s="22"/>
      <c r="H1246" s="22"/>
      <c r="I1246" s="22"/>
      <c r="J1246" s="22"/>
      <c r="K1246" s="22"/>
      <c r="L1246" s="69"/>
    </row>
    <row r="1247" spans="1:12">
      <c r="A1247" s="213"/>
      <c r="B1247" s="18"/>
      <c r="C1247" s="24"/>
      <c r="D1247" s="24"/>
      <c r="E1247" s="24"/>
      <c r="F1247" s="24"/>
      <c r="G1247" s="24"/>
      <c r="H1247" s="24"/>
      <c r="I1247" s="24"/>
      <c r="J1247" s="24"/>
      <c r="K1247" s="24"/>
      <c r="L1247" s="70"/>
    </row>
    <row r="1248" spans="1:12" ht="75">
      <c r="A1248" s="213"/>
      <c r="B1248" s="133"/>
      <c r="C1248" s="134" t="s">
        <v>97</v>
      </c>
      <c r="D1248" s="134" t="s">
        <v>98</v>
      </c>
      <c r="E1248" s="134" t="s">
        <v>100</v>
      </c>
      <c r="F1248" s="134" t="s">
        <v>101</v>
      </c>
      <c r="G1248" s="134" t="s">
        <v>104</v>
      </c>
      <c r="H1248" s="134" t="s">
        <v>102</v>
      </c>
      <c r="I1248" s="134" t="s">
        <v>99</v>
      </c>
      <c r="J1248" s="134" t="s">
        <v>105</v>
      </c>
      <c r="K1248" s="134" t="s">
        <v>106</v>
      </c>
      <c r="L1248" s="135" t="s">
        <v>103</v>
      </c>
    </row>
    <row r="1249" spans="1:12">
      <c r="A1249" s="213"/>
      <c r="B1249" s="4" t="s">
        <v>84</v>
      </c>
      <c r="C1249" s="7">
        <v>196815</v>
      </c>
      <c r="D1249" s="11">
        <f t="shared" ref="D1249" si="257">C1249+E1249</f>
        <v>200737</v>
      </c>
      <c r="E1249" s="11">
        <v>3922</v>
      </c>
      <c r="F1249" s="151">
        <v>366</v>
      </c>
      <c r="G1249" s="12">
        <f>F1249/E1249*100</f>
        <v>9.3319734829168794</v>
      </c>
      <c r="H1249" s="12"/>
      <c r="I1249" s="7"/>
      <c r="J1249" s="7"/>
      <c r="K1249" s="7">
        <f t="shared" ref="K1249:K1261" si="258">I1249+J1249</f>
        <v>0</v>
      </c>
      <c r="L1249" s="85"/>
    </row>
    <row r="1250" spans="1:12">
      <c r="A1250" s="213"/>
      <c r="B1250" s="4" t="s">
        <v>85</v>
      </c>
      <c r="C1250" s="7">
        <f t="shared" ref="C1250:C1260" si="259">D1249</f>
        <v>200737</v>
      </c>
      <c r="D1250" s="11">
        <f t="shared" ref="D1250:D1260" si="260">C1250+E1250</f>
        <v>204781</v>
      </c>
      <c r="E1250" s="11">
        <v>4044</v>
      </c>
      <c r="F1250" s="151">
        <v>371.52</v>
      </c>
      <c r="G1250" s="12">
        <f t="shared" ref="G1250:G1260" si="261">F1250/E1250*100</f>
        <v>9.1869436201780417</v>
      </c>
      <c r="H1250" s="12"/>
      <c r="I1250" s="7">
        <v>12384</v>
      </c>
      <c r="J1250" s="7"/>
      <c r="K1250" s="7">
        <f t="shared" si="258"/>
        <v>12384</v>
      </c>
      <c r="L1250" s="85"/>
    </row>
    <row r="1251" spans="1:12">
      <c r="A1251" s="213"/>
      <c r="B1251" s="4" t="s">
        <v>86</v>
      </c>
      <c r="C1251" s="7">
        <f t="shared" si="259"/>
        <v>204781</v>
      </c>
      <c r="D1251" s="11">
        <f t="shared" si="260"/>
        <v>209197</v>
      </c>
      <c r="E1251" s="11">
        <v>4416</v>
      </c>
      <c r="F1251" s="151">
        <v>390.08</v>
      </c>
      <c r="G1251" s="12">
        <f t="shared" si="261"/>
        <v>8.8333333333333339</v>
      </c>
      <c r="H1251" s="12"/>
      <c r="I1251" s="7"/>
      <c r="J1251" s="7"/>
      <c r="K1251" s="7">
        <f t="shared" si="258"/>
        <v>0</v>
      </c>
      <c r="L1251" s="85"/>
    </row>
    <row r="1252" spans="1:12">
      <c r="A1252" s="213"/>
      <c r="B1252" s="4" t="s">
        <v>87</v>
      </c>
      <c r="C1252" s="7">
        <f t="shared" si="259"/>
        <v>209197</v>
      </c>
      <c r="D1252" s="11">
        <f t="shared" si="260"/>
        <v>212040</v>
      </c>
      <c r="E1252" s="11">
        <v>2843</v>
      </c>
      <c r="F1252" s="151">
        <v>232.96</v>
      </c>
      <c r="G1252" s="12">
        <f t="shared" si="261"/>
        <v>8.1941610974322892</v>
      </c>
      <c r="H1252" s="12"/>
      <c r="I1252" s="7"/>
      <c r="J1252" s="7"/>
      <c r="K1252" s="7">
        <f t="shared" si="258"/>
        <v>0</v>
      </c>
      <c r="L1252" s="85"/>
    </row>
    <row r="1253" spans="1:12">
      <c r="A1253" s="213"/>
      <c r="B1253" s="4" t="s">
        <v>88</v>
      </c>
      <c r="C1253" s="7">
        <f t="shared" si="259"/>
        <v>212040</v>
      </c>
      <c r="D1253" s="11">
        <f t="shared" si="260"/>
        <v>217014</v>
      </c>
      <c r="E1253" s="11">
        <v>4974</v>
      </c>
      <c r="F1253" s="151">
        <v>441.01</v>
      </c>
      <c r="G1253" s="12">
        <f t="shared" si="261"/>
        <v>8.8663047848813825</v>
      </c>
      <c r="H1253" s="12"/>
      <c r="I1253" s="15"/>
      <c r="J1253" s="15"/>
      <c r="K1253" s="15">
        <f t="shared" si="258"/>
        <v>0</v>
      </c>
      <c r="L1253" s="86"/>
    </row>
    <row r="1254" spans="1:12">
      <c r="A1254" s="213"/>
      <c r="B1254" s="4" t="s">
        <v>89</v>
      </c>
      <c r="C1254" s="7">
        <f t="shared" si="259"/>
        <v>217014</v>
      </c>
      <c r="D1254" s="11">
        <f t="shared" si="260"/>
        <v>222283</v>
      </c>
      <c r="E1254" s="11">
        <v>5269</v>
      </c>
      <c r="F1254" s="151">
        <v>447.05</v>
      </c>
      <c r="G1254" s="12">
        <f t="shared" si="261"/>
        <v>8.4845321692920859</v>
      </c>
      <c r="H1254" s="12"/>
      <c r="I1254" s="15"/>
      <c r="J1254" s="15"/>
      <c r="K1254" s="15">
        <f t="shared" si="258"/>
        <v>0</v>
      </c>
      <c r="L1254" s="86"/>
    </row>
    <row r="1255" spans="1:12">
      <c r="A1255" s="213"/>
      <c r="B1255" s="4" t="s">
        <v>90</v>
      </c>
      <c r="C1255" s="7">
        <f t="shared" si="259"/>
        <v>222283</v>
      </c>
      <c r="D1255" s="11">
        <f t="shared" si="260"/>
        <v>226410</v>
      </c>
      <c r="E1255" s="11">
        <v>4127</v>
      </c>
      <c r="F1255" s="151">
        <v>363.06</v>
      </c>
      <c r="G1255" s="12">
        <f t="shared" si="261"/>
        <v>8.7971892415798401</v>
      </c>
      <c r="H1255" s="12"/>
      <c r="I1255" s="15">
        <v>8979</v>
      </c>
      <c r="J1255" s="15"/>
      <c r="K1255" s="15">
        <f t="shared" si="258"/>
        <v>8979</v>
      </c>
      <c r="L1255" s="86"/>
    </row>
    <row r="1256" spans="1:12">
      <c r="A1256" s="213"/>
      <c r="B1256" s="4" t="s">
        <v>91</v>
      </c>
      <c r="C1256" s="7">
        <f t="shared" si="259"/>
        <v>226410</v>
      </c>
      <c r="D1256" s="11">
        <f t="shared" si="260"/>
        <v>230197</v>
      </c>
      <c r="E1256" s="11">
        <v>3787</v>
      </c>
      <c r="F1256" s="151">
        <v>324.01</v>
      </c>
      <c r="G1256" s="12">
        <f t="shared" si="261"/>
        <v>8.5558489569580143</v>
      </c>
      <c r="H1256" s="12"/>
      <c r="I1256" s="15"/>
      <c r="J1256" s="15">
        <v>29925</v>
      </c>
      <c r="K1256" s="15">
        <f t="shared" si="258"/>
        <v>29925</v>
      </c>
      <c r="L1256" s="86"/>
    </row>
    <row r="1257" spans="1:12">
      <c r="A1257" s="213"/>
      <c r="B1257" s="4" t="s">
        <v>92</v>
      </c>
      <c r="C1257" s="7">
        <f t="shared" si="259"/>
        <v>230197</v>
      </c>
      <c r="D1257" s="11">
        <f t="shared" si="260"/>
        <v>233670</v>
      </c>
      <c r="E1257" s="11">
        <v>3473</v>
      </c>
      <c r="F1257" s="151">
        <v>293</v>
      </c>
      <c r="G1257" s="12">
        <f t="shared" si="261"/>
        <v>8.4365102217103374</v>
      </c>
      <c r="H1257" s="12"/>
      <c r="I1257" s="15"/>
      <c r="J1257" s="15"/>
      <c r="K1257" s="15">
        <f t="shared" si="258"/>
        <v>0</v>
      </c>
      <c r="L1257" s="86"/>
    </row>
    <row r="1258" spans="1:12">
      <c r="A1258" s="213"/>
      <c r="B1258" s="4" t="s">
        <v>93</v>
      </c>
      <c r="C1258" s="7">
        <f t="shared" si="259"/>
        <v>233670</v>
      </c>
      <c r="D1258" s="11">
        <f t="shared" si="260"/>
        <v>237340</v>
      </c>
      <c r="E1258" s="11">
        <v>3670</v>
      </c>
      <c r="F1258" s="151">
        <v>308.13</v>
      </c>
      <c r="G1258" s="12">
        <f t="shared" si="261"/>
        <v>8.3959128065395099</v>
      </c>
      <c r="H1258" s="12"/>
      <c r="I1258" s="15"/>
      <c r="J1258" s="15">
        <v>4159</v>
      </c>
      <c r="K1258" s="15">
        <f t="shared" si="258"/>
        <v>4159</v>
      </c>
      <c r="L1258" s="86"/>
    </row>
    <row r="1259" spans="1:12">
      <c r="A1259" s="213"/>
      <c r="B1259" s="4" t="s">
        <v>94</v>
      </c>
      <c r="C1259" s="7">
        <f t="shared" si="259"/>
        <v>237340</v>
      </c>
      <c r="D1259" s="11">
        <f t="shared" si="260"/>
        <v>241536</v>
      </c>
      <c r="E1259" s="11">
        <v>4196</v>
      </c>
      <c r="F1259" s="151">
        <v>367.66</v>
      </c>
      <c r="G1259" s="12">
        <f t="shared" si="261"/>
        <v>8.7621544327931371</v>
      </c>
      <c r="H1259" s="12"/>
      <c r="I1259" s="7"/>
      <c r="J1259" s="7"/>
      <c r="K1259" s="7">
        <f t="shared" si="258"/>
        <v>0</v>
      </c>
      <c r="L1259" s="85"/>
    </row>
    <row r="1260" spans="1:12">
      <c r="A1260" s="213"/>
      <c r="B1260" s="4" t="s">
        <v>95</v>
      </c>
      <c r="C1260" s="7">
        <f t="shared" si="259"/>
        <v>241536</v>
      </c>
      <c r="D1260" s="11">
        <f t="shared" si="260"/>
        <v>241536</v>
      </c>
      <c r="E1260" s="11">
        <v>0</v>
      </c>
      <c r="F1260" s="151">
        <v>0</v>
      </c>
      <c r="G1260" s="12" t="e">
        <f t="shared" si="261"/>
        <v>#DIV/0!</v>
      </c>
      <c r="H1260" s="12"/>
      <c r="I1260" s="140"/>
      <c r="J1260" s="7"/>
      <c r="K1260" s="7">
        <f t="shared" si="258"/>
        <v>0</v>
      </c>
      <c r="L1260" s="85"/>
    </row>
    <row r="1261" spans="1:12" ht="15.75" thickBot="1">
      <c r="A1261" s="214"/>
      <c r="B1261" s="87" t="s">
        <v>96</v>
      </c>
      <c r="C1261" s="88"/>
      <c r="D1261" s="89"/>
      <c r="E1261" s="89">
        <f>SUM(E1249:E1260)</f>
        <v>44721</v>
      </c>
      <c r="F1261" s="89">
        <f>SUM(F1249:F1260)</f>
        <v>3904.4799999999996</v>
      </c>
      <c r="G1261" s="90">
        <f>F1261/E1261*100</f>
        <v>8.7307528901410958</v>
      </c>
      <c r="H1261" s="91"/>
      <c r="I1261" s="88">
        <f>SUM(I1249:I1260)</f>
        <v>21363</v>
      </c>
      <c r="J1261" s="88">
        <f>SUM(J1249:J1260)</f>
        <v>34084</v>
      </c>
      <c r="K1261" s="88">
        <f t="shared" si="258"/>
        <v>55447</v>
      </c>
      <c r="L1261" s="92">
        <f>SUM(L1249:L1260)</f>
        <v>0</v>
      </c>
    </row>
    <row r="1262" spans="1:12" ht="15.75" thickBot="1"/>
    <row r="1263" spans="1:12" ht="18.75">
      <c r="A1263" s="210" t="s">
        <v>152</v>
      </c>
      <c r="B1263" s="65" t="s">
        <v>0</v>
      </c>
      <c r="C1263" s="101" t="s">
        <v>163</v>
      </c>
      <c r="D1263" s="67"/>
      <c r="E1263" s="67"/>
      <c r="F1263" s="67"/>
      <c r="G1263" s="67"/>
      <c r="H1263" s="67"/>
      <c r="I1263" s="67"/>
      <c r="J1263" s="67"/>
      <c r="K1263" s="67"/>
      <c r="L1263" s="68"/>
    </row>
    <row r="1264" spans="1:12">
      <c r="A1264" s="213"/>
      <c r="B1264" s="20" t="s">
        <v>79</v>
      </c>
      <c r="C1264" s="29" t="s">
        <v>150</v>
      </c>
      <c r="D1264" s="22"/>
      <c r="E1264" s="22"/>
      <c r="F1264" s="22"/>
      <c r="G1264" s="22"/>
      <c r="H1264" s="22"/>
      <c r="I1264" s="22"/>
      <c r="J1264" s="22"/>
      <c r="K1264" s="22"/>
      <c r="L1264" s="69"/>
    </row>
    <row r="1265" spans="1:13">
      <c r="A1265" s="213"/>
      <c r="B1265" s="20" t="s">
        <v>80</v>
      </c>
      <c r="C1265" s="29" t="s">
        <v>113</v>
      </c>
      <c r="D1265" s="22"/>
      <c r="E1265" s="22"/>
      <c r="F1265" s="22"/>
      <c r="G1265" s="22"/>
      <c r="H1265" s="22"/>
      <c r="I1265" s="22"/>
      <c r="J1265" s="22"/>
      <c r="K1265" s="22"/>
      <c r="L1265" s="69"/>
    </row>
    <row r="1266" spans="1:13">
      <c r="A1266" s="213"/>
      <c r="B1266" s="20" t="s">
        <v>1</v>
      </c>
      <c r="C1266" s="46">
        <v>9405</v>
      </c>
      <c r="D1266" s="22"/>
      <c r="E1266" s="22"/>
      <c r="F1266" s="22"/>
      <c r="G1266" s="22"/>
      <c r="H1266" s="22"/>
      <c r="I1266" s="22"/>
      <c r="J1266" s="22"/>
      <c r="K1266" s="22"/>
      <c r="L1266" s="69"/>
    </row>
    <row r="1267" spans="1:13">
      <c r="A1267" s="213"/>
      <c r="B1267" s="20" t="s">
        <v>81</v>
      </c>
      <c r="C1267" s="29" t="s">
        <v>151</v>
      </c>
      <c r="D1267" s="22"/>
      <c r="E1267" s="22"/>
      <c r="F1267" s="22"/>
      <c r="G1267" s="22"/>
      <c r="H1267" s="22"/>
      <c r="I1267" s="22"/>
      <c r="J1267" s="22"/>
      <c r="K1267" s="22"/>
      <c r="L1267" s="69"/>
    </row>
    <row r="1268" spans="1:13">
      <c r="A1268" s="213"/>
      <c r="B1268" s="20" t="s">
        <v>82</v>
      </c>
      <c r="C1268" s="26">
        <v>2017</v>
      </c>
      <c r="D1268" s="22"/>
      <c r="E1268" s="22"/>
      <c r="F1268" s="22"/>
      <c r="G1268" s="22"/>
      <c r="H1268" s="22"/>
      <c r="I1268" s="22"/>
      <c r="J1268" s="22"/>
      <c r="K1268" s="22"/>
      <c r="L1268" s="69"/>
    </row>
    <row r="1269" spans="1:13">
      <c r="A1269" s="213"/>
      <c r="B1269" s="18"/>
      <c r="C1269" s="24"/>
      <c r="D1269" s="24"/>
      <c r="E1269" s="24"/>
      <c r="F1269" s="24"/>
      <c r="G1269" s="24"/>
      <c r="H1269" s="24"/>
      <c r="I1269" s="24"/>
      <c r="J1269" s="24"/>
      <c r="K1269" s="24"/>
      <c r="L1269" s="70"/>
    </row>
    <row r="1270" spans="1:13" ht="75">
      <c r="A1270" s="213"/>
      <c r="B1270" s="133"/>
      <c r="C1270" s="134" t="s">
        <v>97</v>
      </c>
      <c r="D1270" s="134" t="s">
        <v>98</v>
      </c>
      <c r="E1270" s="134" t="s">
        <v>100</v>
      </c>
      <c r="F1270" s="134" t="s">
        <v>101</v>
      </c>
      <c r="G1270" s="134" t="s">
        <v>104</v>
      </c>
      <c r="H1270" s="134" t="s">
        <v>102</v>
      </c>
      <c r="I1270" s="134" t="s">
        <v>99</v>
      </c>
      <c r="J1270" s="134" t="s">
        <v>105</v>
      </c>
      <c r="K1270" s="134" t="s">
        <v>106</v>
      </c>
      <c r="L1270" s="135" t="s">
        <v>103</v>
      </c>
    </row>
    <row r="1271" spans="1:13">
      <c r="A1271" s="213"/>
      <c r="B1271" s="4" t="s">
        <v>84</v>
      </c>
      <c r="C1271" s="7">
        <v>192652</v>
      </c>
      <c r="D1271" s="11">
        <f t="shared" ref="D1271:D1272" si="262">C1271+E1271</f>
        <v>195573</v>
      </c>
      <c r="E1271" s="11">
        <v>2921</v>
      </c>
      <c r="F1271" s="151">
        <v>287.01</v>
      </c>
      <c r="G1271" s="12">
        <f>F1271/E1271*100</f>
        <v>9.8257446080109538</v>
      </c>
      <c r="H1271" s="12"/>
      <c r="I1271" s="7"/>
      <c r="J1271" s="7"/>
      <c r="K1271" s="7">
        <f t="shared" ref="K1271:K1283" si="263">I1271+J1271</f>
        <v>0</v>
      </c>
      <c r="L1271" s="85"/>
    </row>
    <row r="1272" spans="1:13">
      <c r="A1272" s="213"/>
      <c r="B1272" s="4" t="s">
        <v>85</v>
      </c>
      <c r="C1272" s="7">
        <f>D1271</f>
        <v>195573</v>
      </c>
      <c r="D1272" s="11">
        <f t="shared" si="262"/>
        <v>200205</v>
      </c>
      <c r="E1272" s="11">
        <v>4632</v>
      </c>
      <c r="F1272" s="151">
        <v>450</v>
      </c>
      <c r="G1272" s="12">
        <f t="shared" ref="G1272:G1282" si="264">F1272/E1272*100</f>
        <v>9.7150259067357503</v>
      </c>
      <c r="H1272" s="12"/>
      <c r="I1272" s="7"/>
      <c r="J1272" s="7">
        <v>7503</v>
      </c>
      <c r="K1272" s="7">
        <f t="shared" si="263"/>
        <v>7503</v>
      </c>
      <c r="L1272" s="85"/>
    </row>
    <row r="1273" spans="1:13">
      <c r="A1273" s="213"/>
      <c r="B1273" s="4" t="s">
        <v>86</v>
      </c>
      <c r="C1273" s="7">
        <f t="shared" ref="C1273:C1282" si="265">D1272</f>
        <v>200205</v>
      </c>
      <c r="D1273" s="11">
        <f t="shared" ref="D1273:D1282" si="266">C1273+E1273</f>
        <v>203406</v>
      </c>
      <c r="E1273" s="11">
        <v>3201</v>
      </c>
      <c r="F1273" s="151">
        <v>321.01</v>
      </c>
      <c r="G1273" s="12">
        <f t="shared" si="264"/>
        <v>10.028428616057482</v>
      </c>
      <c r="H1273" s="12"/>
      <c r="I1273" s="7">
        <v>12850</v>
      </c>
      <c r="J1273" s="7"/>
      <c r="K1273" s="7">
        <f t="shared" si="263"/>
        <v>12850</v>
      </c>
      <c r="L1273" s="85"/>
    </row>
    <row r="1274" spans="1:13">
      <c r="A1274" s="213"/>
      <c r="B1274" s="4" t="s">
        <v>87</v>
      </c>
      <c r="C1274" s="7">
        <f t="shared" si="265"/>
        <v>203406</v>
      </c>
      <c r="D1274" s="11">
        <f t="shared" si="266"/>
        <v>207575</v>
      </c>
      <c r="E1274" s="11">
        <v>4169</v>
      </c>
      <c r="F1274" s="151">
        <v>383.68</v>
      </c>
      <c r="G1274" s="12">
        <f t="shared" si="264"/>
        <v>9.2031662269129288</v>
      </c>
      <c r="H1274" s="12"/>
      <c r="I1274" s="7"/>
      <c r="J1274" s="7"/>
      <c r="K1274" s="7">
        <f t="shared" si="263"/>
        <v>0</v>
      </c>
      <c r="L1274" s="85"/>
    </row>
    <row r="1275" spans="1:13">
      <c r="A1275" s="213"/>
      <c r="B1275" s="4" t="s">
        <v>88</v>
      </c>
      <c r="C1275" s="7">
        <f t="shared" si="265"/>
        <v>207575</v>
      </c>
      <c r="D1275" s="11">
        <f t="shared" si="266"/>
        <v>210384</v>
      </c>
      <c r="E1275" s="11">
        <v>2809</v>
      </c>
      <c r="F1275" s="151">
        <v>264.06</v>
      </c>
      <c r="G1275" s="12">
        <f t="shared" si="264"/>
        <v>9.400498398006409</v>
      </c>
      <c r="H1275" s="12"/>
      <c r="I1275" s="15">
        <v>20820</v>
      </c>
      <c r="J1275" s="15"/>
      <c r="K1275" s="15">
        <f t="shared" si="263"/>
        <v>20820</v>
      </c>
      <c r="L1275" s="86"/>
    </row>
    <row r="1276" spans="1:13">
      <c r="A1276" s="213"/>
      <c r="B1276" s="4" t="s">
        <v>89</v>
      </c>
      <c r="C1276" s="7">
        <f t="shared" si="265"/>
        <v>210384</v>
      </c>
      <c r="D1276" s="11">
        <f t="shared" si="266"/>
        <v>215072</v>
      </c>
      <c r="E1276" s="11">
        <v>4688</v>
      </c>
      <c r="F1276" s="151">
        <v>413.03</v>
      </c>
      <c r="G1276" s="12">
        <f t="shared" si="264"/>
        <v>8.8103668941979514</v>
      </c>
      <c r="H1276" s="12"/>
      <c r="I1276" s="15"/>
      <c r="J1276" s="15"/>
      <c r="K1276" s="15">
        <f t="shared" si="263"/>
        <v>0</v>
      </c>
      <c r="L1276" s="86"/>
    </row>
    <row r="1277" spans="1:13">
      <c r="A1277" s="213"/>
      <c r="B1277" s="4" t="s">
        <v>90</v>
      </c>
      <c r="C1277" s="7">
        <f t="shared" si="265"/>
        <v>215072</v>
      </c>
      <c r="D1277" s="11">
        <f t="shared" si="266"/>
        <v>217740</v>
      </c>
      <c r="E1277" s="11">
        <v>2668</v>
      </c>
      <c r="F1277" s="151">
        <v>239.01</v>
      </c>
      <c r="G1277" s="12">
        <f t="shared" si="264"/>
        <v>8.9583958020989503</v>
      </c>
      <c r="H1277" s="12"/>
      <c r="I1277" s="15"/>
      <c r="J1277" s="15">
        <v>39789</v>
      </c>
      <c r="K1277" s="15">
        <f t="shared" si="263"/>
        <v>39789</v>
      </c>
      <c r="L1277" s="86"/>
    </row>
    <row r="1278" spans="1:13">
      <c r="A1278" s="213"/>
      <c r="B1278" s="4" t="s">
        <v>91</v>
      </c>
      <c r="C1278" s="7">
        <f t="shared" si="265"/>
        <v>217740</v>
      </c>
      <c r="D1278" s="11">
        <f t="shared" si="266"/>
        <v>221559</v>
      </c>
      <c r="E1278" s="11">
        <v>3819</v>
      </c>
      <c r="F1278" s="151">
        <v>347.12</v>
      </c>
      <c r="G1278" s="12">
        <f t="shared" si="264"/>
        <v>9.0892903901544901</v>
      </c>
      <c r="H1278" s="12"/>
      <c r="I1278" s="15"/>
      <c r="J1278" s="15"/>
      <c r="K1278" s="15">
        <f t="shared" si="263"/>
        <v>0</v>
      </c>
      <c r="L1278" s="86"/>
    </row>
    <row r="1279" spans="1:13">
      <c r="A1279" s="213"/>
      <c r="B1279" s="4" t="s">
        <v>92</v>
      </c>
      <c r="C1279" s="7">
        <f t="shared" si="265"/>
        <v>221559</v>
      </c>
      <c r="D1279" s="11">
        <f t="shared" si="266"/>
        <v>222976</v>
      </c>
      <c r="E1279" s="11">
        <v>1417</v>
      </c>
      <c r="F1279" s="151">
        <v>128</v>
      </c>
      <c r="G1279" s="12">
        <f t="shared" si="264"/>
        <v>9.0331686661961896</v>
      </c>
      <c r="H1279" s="12"/>
      <c r="I1279" s="12">
        <v>11055</v>
      </c>
      <c r="J1279" s="15"/>
      <c r="K1279" s="15">
        <f t="shared" si="263"/>
        <v>11055</v>
      </c>
      <c r="L1279" s="86"/>
    </row>
    <row r="1280" spans="1:13">
      <c r="A1280" s="213"/>
      <c r="B1280" s="4" t="s">
        <v>93</v>
      </c>
      <c r="C1280" s="7">
        <f t="shared" si="265"/>
        <v>222976</v>
      </c>
      <c r="D1280" s="11">
        <f t="shared" si="266"/>
        <v>224321</v>
      </c>
      <c r="E1280" s="11">
        <v>1345</v>
      </c>
      <c r="F1280" s="151">
        <v>129</v>
      </c>
      <c r="G1280" s="12">
        <f t="shared" si="264"/>
        <v>9.5910780669144984</v>
      </c>
      <c r="H1280" s="12"/>
      <c r="I1280" s="15"/>
      <c r="J1280" s="141">
        <v>20497</v>
      </c>
      <c r="K1280" s="15">
        <f t="shared" si="263"/>
        <v>20497</v>
      </c>
      <c r="L1280" s="86"/>
      <c r="M1280" s="55" t="s">
        <v>199</v>
      </c>
    </row>
    <row r="1281" spans="1:12">
      <c r="A1281" s="213"/>
      <c r="B1281" s="4" t="s">
        <v>94</v>
      </c>
      <c r="C1281" s="7">
        <f t="shared" si="265"/>
        <v>224321</v>
      </c>
      <c r="D1281" s="11">
        <f t="shared" si="266"/>
        <v>228981</v>
      </c>
      <c r="E1281" s="11">
        <v>4660</v>
      </c>
      <c r="F1281" s="151">
        <v>429.05</v>
      </c>
      <c r="G1281" s="12">
        <f t="shared" si="264"/>
        <v>9.2070815450643764</v>
      </c>
      <c r="H1281" s="12"/>
      <c r="I1281" s="7"/>
      <c r="J1281" s="7"/>
      <c r="K1281" s="7">
        <f t="shared" si="263"/>
        <v>0</v>
      </c>
      <c r="L1281" s="85"/>
    </row>
    <row r="1282" spans="1:12">
      <c r="A1282" s="213"/>
      <c r="B1282" s="4" t="s">
        <v>95</v>
      </c>
      <c r="C1282" s="7">
        <f t="shared" si="265"/>
        <v>228981</v>
      </c>
      <c r="D1282" s="11">
        <f t="shared" si="266"/>
        <v>228981</v>
      </c>
      <c r="E1282" s="11">
        <v>0</v>
      </c>
      <c r="F1282" s="151">
        <v>0</v>
      </c>
      <c r="G1282" s="12" t="e">
        <f t="shared" si="264"/>
        <v>#DIV/0!</v>
      </c>
      <c r="H1282" s="12"/>
      <c r="I1282" s="140"/>
      <c r="J1282" s="7"/>
      <c r="K1282" s="7">
        <f t="shared" si="263"/>
        <v>0</v>
      </c>
      <c r="L1282" s="85"/>
    </row>
    <row r="1283" spans="1:12" ht="15.75" thickBot="1">
      <c r="A1283" s="214"/>
      <c r="B1283" s="87" t="s">
        <v>96</v>
      </c>
      <c r="C1283" s="88"/>
      <c r="D1283" s="89"/>
      <c r="E1283" s="89">
        <f>SUM(E1271:E1282)</f>
        <v>36329</v>
      </c>
      <c r="F1283" s="89">
        <f>SUM(F1271:F1282)</f>
        <v>3390.9700000000003</v>
      </c>
      <c r="G1283" s="90">
        <f>F1283/E1283*100</f>
        <v>9.3340581904263829</v>
      </c>
      <c r="H1283" s="91"/>
      <c r="I1283" s="88">
        <f>SUM(I1271:I1282)</f>
        <v>44725</v>
      </c>
      <c r="J1283" s="88">
        <f>SUM(J1271:J1282)</f>
        <v>67789</v>
      </c>
      <c r="K1283" s="88">
        <f t="shared" si="263"/>
        <v>112514</v>
      </c>
      <c r="L1283" s="92">
        <f>SUM(L1271:L1282)</f>
        <v>0</v>
      </c>
    </row>
    <row r="1284" spans="1:12" ht="15.75" thickBot="1"/>
    <row r="1285" spans="1:12" ht="18.75">
      <c r="A1285" s="210" t="s">
        <v>153</v>
      </c>
      <c r="B1285" s="65" t="s">
        <v>0</v>
      </c>
      <c r="C1285" s="101" t="s">
        <v>162</v>
      </c>
      <c r="D1285" s="67"/>
      <c r="E1285" s="67"/>
      <c r="F1285" s="67"/>
      <c r="G1285" s="67"/>
      <c r="H1285" s="67"/>
      <c r="I1285" s="67"/>
      <c r="J1285" s="67"/>
      <c r="K1285" s="67"/>
      <c r="L1285" s="68"/>
    </row>
    <row r="1286" spans="1:12">
      <c r="A1286" s="213"/>
      <c r="B1286" s="20" t="s">
        <v>79</v>
      </c>
      <c r="C1286" s="29" t="s">
        <v>150</v>
      </c>
      <c r="D1286" s="22"/>
      <c r="E1286" s="22"/>
      <c r="F1286" s="22"/>
      <c r="G1286" s="22"/>
      <c r="H1286" s="22"/>
      <c r="I1286" s="22"/>
      <c r="J1286" s="22"/>
      <c r="K1286" s="22"/>
      <c r="L1286" s="69"/>
    </row>
    <row r="1287" spans="1:12">
      <c r="A1287" s="213"/>
      <c r="B1287" s="20" t="s">
        <v>80</v>
      </c>
      <c r="C1287" s="29" t="s">
        <v>113</v>
      </c>
      <c r="D1287" s="22"/>
      <c r="E1287" s="22"/>
      <c r="F1287" s="22"/>
      <c r="G1287" s="22"/>
      <c r="H1287" s="22"/>
      <c r="I1287" s="22"/>
      <c r="J1287" s="22"/>
      <c r="K1287" s="22"/>
      <c r="L1287" s="69"/>
    </row>
    <row r="1288" spans="1:12">
      <c r="A1288" s="213"/>
      <c r="B1288" s="20" t="s">
        <v>1</v>
      </c>
      <c r="C1288" s="46">
        <v>9405</v>
      </c>
      <c r="D1288" s="22"/>
      <c r="E1288" s="22"/>
      <c r="F1288" s="22"/>
      <c r="G1288" s="22"/>
      <c r="H1288" s="22"/>
      <c r="I1288" s="22"/>
      <c r="J1288" s="22"/>
      <c r="K1288" s="22"/>
      <c r="L1288" s="69"/>
    </row>
    <row r="1289" spans="1:12">
      <c r="A1289" s="213"/>
      <c r="B1289" s="20" t="s">
        <v>81</v>
      </c>
      <c r="C1289" s="29" t="s">
        <v>151</v>
      </c>
      <c r="D1289" s="22"/>
      <c r="E1289" s="22"/>
      <c r="F1289" s="22"/>
      <c r="G1289" s="22"/>
      <c r="H1289" s="22"/>
      <c r="I1289" s="22"/>
      <c r="J1289" s="22"/>
      <c r="K1289" s="22"/>
      <c r="L1289" s="69"/>
    </row>
    <row r="1290" spans="1:12">
      <c r="A1290" s="213"/>
      <c r="B1290" s="20" t="s">
        <v>82</v>
      </c>
      <c r="C1290" s="26">
        <v>2017</v>
      </c>
      <c r="D1290" s="22"/>
      <c r="E1290" s="22"/>
      <c r="F1290" s="22"/>
      <c r="G1290" s="22"/>
      <c r="H1290" s="22"/>
      <c r="I1290" s="22"/>
      <c r="J1290" s="22"/>
      <c r="K1290" s="22"/>
      <c r="L1290" s="69"/>
    </row>
    <row r="1291" spans="1:12">
      <c r="A1291" s="213"/>
      <c r="B1291" s="18"/>
      <c r="C1291" s="24"/>
      <c r="D1291" s="24"/>
      <c r="E1291" s="24"/>
      <c r="F1291" s="24"/>
      <c r="G1291" s="24"/>
      <c r="H1291" s="24"/>
      <c r="I1291" s="24"/>
      <c r="J1291" s="24"/>
      <c r="K1291" s="24"/>
      <c r="L1291" s="70"/>
    </row>
    <row r="1292" spans="1:12" ht="75">
      <c r="A1292" s="213"/>
      <c r="B1292" s="133"/>
      <c r="C1292" s="134" t="s">
        <v>97</v>
      </c>
      <c r="D1292" s="134" t="s">
        <v>98</v>
      </c>
      <c r="E1292" s="134" t="s">
        <v>100</v>
      </c>
      <c r="F1292" s="134" t="s">
        <v>101</v>
      </c>
      <c r="G1292" s="134" t="s">
        <v>104</v>
      </c>
      <c r="H1292" s="134" t="s">
        <v>102</v>
      </c>
      <c r="I1292" s="134" t="s">
        <v>99</v>
      </c>
      <c r="J1292" s="134" t="s">
        <v>105</v>
      </c>
      <c r="K1292" s="134" t="s">
        <v>106</v>
      </c>
      <c r="L1292" s="135" t="s">
        <v>103</v>
      </c>
    </row>
    <row r="1293" spans="1:12">
      <c r="A1293" s="213"/>
      <c r="B1293" s="4" t="s">
        <v>84</v>
      </c>
      <c r="C1293" s="7">
        <v>222169</v>
      </c>
      <c r="D1293" s="11">
        <f t="shared" ref="D1293:D1295" si="267">C1293+E1293</f>
        <v>224550</v>
      </c>
      <c r="E1293" s="11">
        <v>2381</v>
      </c>
      <c r="F1293" s="151">
        <v>224.02</v>
      </c>
      <c r="G1293" s="12">
        <f>F1293/E1293*100</f>
        <v>9.408651826963462</v>
      </c>
      <c r="H1293" s="12"/>
      <c r="I1293" s="7"/>
      <c r="J1293" s="7"/>
      <c r="K1293" s="7">
        <f t="shared" ref="K1293:K1305" si="268">I1293+J1293</f>
        <v>0</v>
      </c>
      <c r="L1293" s="85"/>
    </row>
    <row r="1294" spans="1:12">
      <c r="A1294" s="213"/>
      <c r="B1294" s="4" t="s">
        <v>85</v>
      </c>
      <c r="C1294" s="7">
        <f t="shared" ref="C1294:C1304" si="269">D1293</f>
        <v>224550</v>
      </c>
      <c r="D1294" s="11">
        <f t="shared" si="267"/>
        <v>228544</v>
      </c>
      <c r="E1294" s="11">
        <v>3994</v>
      </c>
      <c r="F1294" s="151">
        <v>364.02</v>
      </c>
      <c r="G1294" s="12">
        <f t="shared" ref="G1294:G1304" si="270">F1294/E1294*100</f>
        <v>9.1141712568853261</v>
      </c>
      <c r="H1294" s="12"/>
      <c r="I1294" s="7"/>
      <c r="J1294" s="7"/>
      <c r="K1294" s="7">
        <f t="shared" si="268"/>
        <v>0</v>
      </c>
      <c r="L1294" s="85"/>
    </row>
    <row r="1295" spans="1:12">
      <c r="A1295" s="213"/>
      <c r="B1295" s="4" t="s">
        <v>86</v>
      </c>
      <c r="C1295" s="7">
        <f t="shared" si="269"/>
        <v>228544</v>
      </c>
      <c r="D1295" s="11">
        <f t="shared" si="267"/>
        <v>232235</v>
      </c>
      <c r="E1295" s="11">
        <v>3691</v>
      </c>
      <c r="F1295" s="151">
        <v>317.02</v>
      </c>
      <c r="G1295" s="12">
        <f t="shared" si="270"/>
        <v>8.5890002709292865</v>
      </c>
      <c r="H1295" s="12"/>
      <c r="I1295" s="7"/>
      <c r="J1295" s="7"/>
      <c r="K1295" s="7">
        <f t="shared" si="268"/>
        <v>0</v>
      </c>
      <c r="L1295" s="85"/>
    </row>
    <row r="1296" spans="1:12">
      <c r="A1296" s="213"/>
      <c r="B1296" s="4" t="s">
        <v>87</v>
      </c>
      <c r="C1296" s="7">
        <f t="shared" si="269"/>
        <v>232235</v>
      </c>
      <c r="D1296" s="11">
        <f t="shared" ref="D1296:D1304" si="271">C1296+E1296</f>
        <v>234894</v>
      </c>
      <c r="E1296" s="11">
        <v>2659</v>
      </c>
      <c r="F1296" s="151">
        <v>232.06</v>
      </c>
      <c r="G1296" s="12">
        <f t="shared" si="270"/>
        <v>8.7273411056788266</v>
      </c>
      <c r="H1296" s="12"/>
      <c r="I1296" s="7"/>
      <c r="J1296" s="7"/>
      <c r="K1296" s="7">
        <f t="shared" si="268"/>
        <v>0</v>
      </c>
      <c r="L1296" s="85"/>
    </row>
    <row r="1297" spans="1:13">
      <c r="A1297" s="213"/>
      <c r="B1297" s="4" t="s">
        <v>88</v>
      </c>
      <c r="C1297" s="7">
        <f t="shared" si="269"/>
        <v>234894</v>
      </c>
      <c r="D1297" s="11">
        <f t="shared" si="271"/>
        <v>239777</v>
      </c>
      <c r="E1297" s="11">
        <v>4883</v>
      </c>
      <c r="F1297" s="151">
        <v>381</v>
      </c>
      <c r="G1297" s="12">
        <f t="shared" si="270"/>
        <v>7.8025803809133727</v>
      </c>
      <c r="H1297" s="12"/>
      <c r="I1297" s="15">
        <v>5520</v>
      </c>
      <c r="J1297" s="15"/>
      <c r="K1297" s="15">
        <f t="shared" si="268"/>
        <v>5520</v>
      </c>
      <c r="L1297" s="86"/>
    </row>
    <row r="1298" spans="1:13">
      <c r="A1298" s="213"/>
      <c r="B1298" s="4" t="s">
        <v>89</v>
      </c>
      <c r="C1298" s="7">
        <f t="shared" si="269"/>
        <v>239777</v>
      </c>
      <c r="D1298" s="11">
        <f t="shared" si="271"/>
        <v>244028</v>
      </c>
      <c r="E1298" s="11">
        <v>4251</v>
      </c>
      <c r="F1298" s="151">
        <v>371.19</v>
      </c>
      <c r="G1298" s="12">
        <f t="shared" si="270"/>
        <v>8.7318278052223004</v>
      </c>
      <c r="H1298" s="12"/>
      <c r="I1298" s="15"/>
      <c r="J1298" s="15"/>
      <c r="K1298" s="15">
        <f t="shared" si="268"/>
        <v>0</v>
      </c>
      <c r="L1298" s="86"/>
    </row>
    <row r="1299" spans="1:13">
      <c r="A1299" s="213"/>
      <c r="B1299" s="4" t="s">
        <v>90</v>
      </c>
      <c r="C1299" s="7">
        <f t="shared" si="269"/>
        <v>244028</v>
      </c>
      <c r="D1299" s="11">
        <f t="shared" si="271"/>
        <v>245390</v>
      </c>
      <c r="E1299" s="11">
        <v>1362</v>
      </c>
      <c r="F1299" s="151">
        <v>123</v>
      </c>
      <c r="G1299" s="12">
        <f t="shared" si="270"/>
        <v>9.030837004405285</v>
      </c>
      <c r="H1299" s="12"/>
      <c r="I1299" s="15"/>
      <c r="J1299" s="15"/>
      <c r="K1299" s="15">
        <f t="shared" si="268"/>
        <v>0</v>
      </c>
      <c r="L1299" s="86"/>
    </row>
    <row r="1300" spans="1:13">
      <c r="A1300" s="213"/>
      <c r="B1300" s="4" t="s">
        <v>91</v>
      </c>
      <c r="C1300" s="7">
        <f t="shared" si="269"/>
        <v>245390</v>
      </c>
      <c r="D1300" s="11">
        <f t="shared" si="271"/>
        <v>247922</v>
      </c>
      <c r="E1300" s="11">
        <v>2532</v>
      </c>
      <c r="F1300" s="151">
        <v>224</v>
      </c>
      <c r="G1300" s="12">
        <f t="shared" si="270"/>
        <v>8.8467614533965246</v>
      </c>
      <c r="H1300" s="12"/>
      <c r="I1300" s="141">
        <v>23780</v>
      </c>
      <c r="J1300" s="15">
        <v>1282</v>
      </c>
      <c r="K1300" s="15">
        <f t="shared" si="268"/>
        <v>25062</v>
      </c>
      <c r="L1300" s="86"/>
      <c r="M1300" s="55" t="s">
        <v>192</v>
      </c>
    </row>
    <row r="1301" spans="1:13">
      <c r="A1301" s="213"/>
      <c r="B1301" s="4" t="s">
        <v>92</v>
      </c>
      <c r="C1301" s="7">
        <f t="shared" si="269"/>
        <v>247922</v>
      </c>
      <c r="D1301" s="11">
        <f t="shared" si="271"/>
        <v>251724</v>
      </c>
      <c r="E1301" s="11">
        <v>3802</v>
      </c>
      <c r="F1301" s="151">
        <v>334</v>
      </c>
      <c r="G1301" s="12">
        <f t="shared" si="270"/>
        <v>8.7848500789058388</v>
      </c>
      <c r="H1301" s="12"/>
      <c r="I1301" s="15"/>
      <c r="J1301" s="15">
        <v>16666</v>
      </c>
      <c r="K1301" s="15">
        <f t="shared" si="268"/>
        <v>16666</v>
      </c>
      <c r="L1301" s="86"/>
    </row>
    <row r="1302" spans="1:13">
      <c r="A1302" s="213"/>
      <c r="B1302" s="4" t="s">
        <v>93</v>
      </c>
      <c r="C1302" s="7">
        <f t="shared" si="269"/>
        <v>251724</v>
      </c>
      <c r="D1302" s="11">
        <f t="shared" si="271"/>
        <v>253989</v>
      </c>
      <c r="E1302" s="11">
        <v>2265</v>
      </c>
      <c r="F1302" s="151">
        <v>204.16</v>
      </c>
      <c r="G1302" s="12">
        <f t="shared" si="270"/>
        <v>9.013686534216335</v>
      </c>
      <c r="H1302" s="12"/>
      <c r="I1302" s="15">
        <v>18575</v>
      </c>
      <c r="J1302" s="15"/>
      <c r="K1302" s="15">
        <f t="shared" si="268"/>
        <v>18575</v>
      </c>
      <c r="L1302" s="86"/>
    </row>
    <row r="1303" spans="1:13">
      <c r="A1303" s="213"/>
      <c r="B1303" s="4" t="s">
        <v>94</v>
      </c>
      <c r="C1303" s="7">
        <f t="shared" si="269"/>
        <v>253989</v>
      </c>
      <c r="D1303" s="11">
        <f t="shared" si="271"/>
        <v>256733</v>
      </c>
      <c r="E1303" s="11">
        <v>2744</v>
      </c>
      <c r="F1303" s="151">
        <v>241.01</v>
      </c>
      <c r="G1303" s="12">
        <f t="shared" si="270"/>
        <v>8.783163265306122</v>
      </c>
      <c r="H1303" s="12"/>
      <c r="I1303" s="7"/>
      <c r="J1303" s="7"/>
      <c r="K1303" s="7">
        <f t="shared" si="268"/>
        <v>0</v>
      </c>
      <c r="L1303" s="85"/>
    </row>
    <row r="1304" spans="1:13">
      <c r="A1304" s="213"/>
      <c r="B1304" s="4" t="s">
        <v>95</v>
      </c>
      <c r="C1304" s="7">
        <f t="shared" si="269"/>
        <v>256733</v>
      </c>
      <c r="D1304" s="11">
        <f t="shared" si="271"/>
        <v>256733</v>
      </c>
      <c r="E1304" s="11">
        <v>0</v>
      </c>
      <c r="F1304" s="151">
        <v>0</v>
      </c>
      <c r="G1304" s="12" t="e">
        <f t="shared" si="270"/>
        <v>#DIV/0!</v>
      </c>
      <c r="H1304" s="12"/>
      <c r="I1304" s="140"/>
      <c r="J1304" s="7"/>
      <c r="K1304" s="7">
        <f t="shared" si="268"/>
        <v>0</v>
      </c>
      <c r="L1304" s="85"/>
    </row>
    <row r="1305" spans="1:13" ht="15.75" thickBot="1">
      <c r="A1305" s="214"/>
      <c r="B1305" s="87" t="s">
        <v>96</v>
      </c>
      <c r="C1305" s="88"/>
      <c r="D1305" s="89"/>
      <c r="E1305" s="89">
        <f>SUM(E1293:E1304)</f>
        <v>34564</v>
      </c>
      <c r="F1305" s="89">
        <f>SUM(F1293:F1304)</f>
        <v>3015.4799999999996</v>
      </c>
      <c r="G1305" s="90">
        <f>F1305/E1305*100</f>
        <v>8.724337460942019</v>
      </c>
      <c r="H1305" s="91"/>
      <c r="I1305" s="88">
        <f>SUM(I1293:I1304)</f>
        <v>47875</v>
      </c>
      <c r="J1305" s="88">
        <f>SUM(J1293:J1304)</f>
        <v>17948</v>
      </c>
      <c r="K1305" s="88">
        <f t="shared" si="268"/>
        <v>65823</v>
      </c>
      <c r="L1305" s="92">
        <f>SUM(L1293:L1304)</f>
        <v>0</v>
      </c>
    </row>
    <row r="1306" spans="1:13" ht="15.75" thickBot="1"/>
    <row r="1307" spans="1:13" ht="18.75">
      <c r="A1307" s="210" t="s">
        <v>154</v>
      </c>
      <c r="B1307" s="65" t="s">
        <v>0</v>
      </c>
      <c r="C1307" s="101" t="s">
        <v>166</v>
      </c>
      <c r="D1307" s="67"/>
      <c r="E1307" s="67"/>
      <c r="F1307" s="67"/>
      <c r="G1307" s="67"/>
      <c r="H1307" s="67"/>
      <c r="I1307" s="67"/>
      <c r="J1307" s="67"/>
      <c r="K1307" s="67"/>
      <c r="L1307" s="68"/>
    </row>
    <row r="1308" spans="1:13">
      <c r="A1308" s="213"/>
      <c r="B1308" s="20" t="s">
        <v>79</v>
      </c>
      <c r="C1308" s="29" t="s">
        <v>150</v>
      </c>
      <c r="D1308" s="22"/>
      <c r="E1308" s="22"/>
      <c r="F1308" s="143" t="s">
        <v>161</v>
      </c>
      <c r="G1308" s="22"/>
      <c r="H1308" s="22"/>
      <c r="I1308" s="22"/>
      <c r="J1308" s="22"/>
      <c r="K1308" s="22"/>
      <c r="L1308" s="69"/>
    </row>
    <row r="1309" spans="1:13">
      <c r="A1309" s="213"/>
      <c r="B1309" s="20" t="s">
        <v>80</v>
      </c>
      <c r="C1309" s="29" t="s">
        <v>107</v>
      </c>
      <c r="D1309" s="22"/>
      <c r="E1309" s="22"/>
      <c r="F1309" s="22"/>
      <c r="G1309" s="22"/>
      <c r="H1309" s="22"/>
      <c r="I1309" s="22"/>
      <c r="J1309" s="22"/>
      <c r="K1309" s="22"/>
      <c r="L1309" s="69"/>
    </row>
    <row r="1310" spans="1:13">
      <c r="A1310" s="213"/>
      <c r="B1310" s="20" t="s">
        <v>1</v>
      </c>
      <c r="C1310" s="46">
        <v>9402</v>
      </c>
      <c r="D1310" s="22"/>
      <c r="E1310" s="22"/>
      <c r="F1310" s="22"/>
      <c r="G1310" s="22"/>
      <c r="H1310" s="22"/>
      <c r="I1310" s="22"/>
      <c r="J1310" s="22"/>
      <c r="K1310" s="22"/>
      <c r="L1310" s="69"/>
    </row>
    <row r="1311" spans="1:13">
      <c r="A1311" s="213"/>
      <c r="B1311" s="20" t="s">
        <v>81</v>
      </c>
      <c r="C1311" s="29" t="s">
        <v>160</v>
      </c>
      <c r="D1311" s="22"/>
      <c r="E1311" s="22"/>
      <c r="F1311" s="22"/>
      <c r="G1311" s="22"/>
      <c r="H1311" s="22"/>
      <c r="I1311" s="22"/>
      <c r="J1311" s="22"/>
      <c r="K1311" s="22"/>
      <c r="L1311" s="69"/>
    </row>
    <row r="1312" spans="1:13">
      <c r="A1312" s="213"/>
      <c r="B1312" s="20" t="s">
        <v>82</v>
      </c>
      <c r="C1312" s="26">
        <v>2017</v>
      </c>
      <c r="D1312" s="22"/>
      <c r="E1312" s="22"/>
      <c r="F1312" s="22"/>
      <c r="G1312" s="22"/>
      <c r="H1312" s="22"/>
      <c r="I1312" s="22"/>
      <c r="J1312" s="22"/>
      <c r="K1312" s="22"/>
      <c r="L1312" s="69"/>
    </row>
    <row r="1313" spans="1:12">
      <c r="A1313" s="213"/>
      <c r="B1313" s="18"/>
      <c r="C1313" s="24"/>
      <c r="D1313" s="24"/>
      <c r="E1313" s="24"/>
      <c r="F1313" s="24"/>
      <c r="G1313" s="24"/>
      <c r="H1313" s="24"/>
      <c r="I1313" s="24"/>
      <c r="J1313" s="24"/>
      <c r="K1313" s="24"/>
      <c r="L1313" s="70"/>
    </row>
    <row r="1314" spans="1:12" ht="75">
      <c r="A1314" s="213"/>
      <c r="B1314" s="136"/>
      <c r="C1314" s="137" t="s">
        <v>97</v>
      </c>
      <c r="D1314" s="137" t="s">
        <v>98</v>
      </c>
      <c r="E1314" s="137" t="s">
        <v>100</v>
      </c>
      <c r="F1314" s="137" t="s">
        <v>101</v>
      </c>
      <c r="G1314" s="137" t="s">
        <v>104</v>
      </c>
      <c r="H1314" s="137" t="s">
        <v>102</v>
      </c>
      <c r="I1314" s="137" t="s">
        <v>99</v>
      </c>
      <c r="J1314" s="137" t="s">
        <v>105</v>
      </c>
      <c r="K1314" s="137" t="s">
        <v>106</v>
      </c>
      <c r="L1314" s="138" t="s">
        <v>103</v>
      </c>
    </row>
    <row r="1315" spans="1:12">
      <c r="A1315" s="213"/>
      <c r="B1315" s="2" t="s">
        <v>84</v>
      </c>
      <c r="C1315" s="6">
        <v>30830</v>
      </c>
      <c r="D1315" s="9">
        <f t="shared" ref="D1315" si="272">C1315+E1315</f>
        <v>31615</v>
      </c>
      <c r="E1315" s="9">
        <v>785</v>
      </c>
      <c r="F1315" s="147">
        <v>210.01</v>
      </c>
      <c r="G1315" s="10">
        <f>F1315/E1315*100</f>
        <v>26.752866242038216</v>
      </c>
      <c r="H1315" s="10"/>
      <c r="I1315" s="6"/>
      <c r="J1315" s="6"/>
      <c r="K1315" s="6">
        <f t="shared" ref="K1315:K1327" si="273">I1315+J1315</f>
        <v>0</v>
      </c>
      <c r="L1315" s="72"/>
    </row>
    <row r="1316" spans="1:12">
      <c r="A1316" s="213"/>
      <c r="B1316" s="2" t="s">
        <v>85</v>
      </c>
      <c r="C1316" s="6">
        <f t="shared" ref="C1316:C1326" si="274">D1315</f>
        <v>31615</v>
      </c>
      <c r="D1316" s="9">
        <f t="shared" ref="D1316:D1326" si="275">C1316+E1316</f>
        <v>32616</v>
      </c>
      <c r="E1316" s="9">
        <v>1001</v>
      </c>
      <c r="F1316" s="147">
        <v>228</v>
      </c>
      <c r="G1316" s="10">
        <f t="shared" ref="G1316:G1326" si="276">F1316/E1316*100</f>
        <v>22.777222777222779</v>
      </c>
      <c r="H1316" s="10"/>
      <c r="I1316" s="6"/>
      <c r="J1316" s="6"/>
      <c r="K1316" s="6">
        <f t="shared" si="273"/>
        <v>0</v>
      </c>
      <c r="L1316" s="72"/>
    </row>
    <row r="1317" spans="1:12">
      <c r="A1317" s="213"/>
      <c r="B1317" s="2" t="s">
        <v>86</v>
      </c>
      <c r="C1317" s="6">
        <f t="shared" si="274"/>
        <v>32616</v>
      </c>
      <c r="D1317" s="9">
        <f t="shared" si="275"/>
        <v>33500</v>
      </c>
      <c r="E1317" s="9">
        <v>884</v>
      </c>
      <c r="F1317" s="147">
        <v>188</v>
      </c>
      <c r="G1317" s="10">
        <f t="shared" si="276"/>
        <v>21.266968325791854</v>
      </c>
      <c r="H1317" s="10"/>
      <c r="I1317" s="6"/>
      <c r="J1317" s="6"/>
      <c r="K1317" s="6">
        <f t="shared" si="273"/>
        <v>0</v>
      </c>
      <c r="L1317" s="72"/>
    </row>
    <row r="1318" spans="1:12">
      <c r="A1318" s="213"/>
      <c r="B1318" s="2" t="s">
        <v>87</v>
      </c>
      <c r="C1318" s="6">
        <f t="shared" si="274"/>
        <v>33500</v>
      </c>
      <c r="D1318" s="9">
        <f t="shared" si="275"/>
        <v>34377</v>
      </c>
      <c r="E1318" s="9">
        <v>877</v>
      </c>
      <c r="F1318" s="147">
        <v>176</v>
      </c>
      <c r="G1318" s="10">
        <f t="shared" si="276"/>
        <v>20.068415051311288</v>
      </c>
      <c r="H1318" s="10"/>
      <c r="I1318" s="6"/>
      <c r="J1318" s="6">
        <v>9615</v>
      </c>
      <c r="K1318" s="6">
        <f t="shared" si="273"/>
        <v>9615</v>
      </c>
      <c r="L1318" s="72"/>
    </row>
    <row r="1319" spans="1:12">
      <c r="A1319" s="213"/>
      <c r="B1319" s="2" t="s">
        <v>88</v>
      </c>
      <c r="C1319" s="6">
        <f t="shared" si="274"/>
        <v>34377</v>
      </c>
      <c r="D1319" s="9">
        <f t="shared" si="275"/>
        <v>35284</v>
      </c>
      <c r="E1319" s="9">
        <v>907</v>
      </c>
      <c r="F1319" s="147">
        <v>178.01</v>
      </c>
      <c r="G1319" s="10">
        <f t="shared" si="276"/>
        <v>19.626240352811468</v>
      </c>
      <c r="H1319" s="10"/>
      <c r="I1319" s="5"/>
      <c r="J1319" s="5"/>
      <c r="K1319" s="5">
        <f t="shared" si="273"/>
        <v>0</v>
      </c>
      <c r="L1319" s="73"/>
    </row>
    <row r="1320" spans="1:12">
      <c r="A1320" s="213"/>
      <c r="B1320" s="2" t="s">
        <v>89</v>
      </c>
      <c r="C1320" s="6">
        <f t="shared" si="274"/>
        <v>35284</v>
      </c>
      <c r="D1320" s="9">
        <f t="shared" si="275"/>
        <v>36285</v>
      </c>
      <c r="E1320" s="9">
        <v>1001</v>
      </c>
      <c r="F1320" s="147">
        <v>188</v>
      </c>
      <c r="G1320" s="10">
        <f t="shared" si="276"/>
        <v>18.781218781218779</v>
      </c>
      <c r="H1320" s="10"/>
      <c r="I1320" s="5"/>
      <c r="J1320" s="5"/>
      <c r="K1320" s="5">
        <f t="shared" si="273"/>
        <v>0</v>
      </c>
      <c r="L1320" s="73"/>
    </row>
    <row r="1321" spans="1:12">
      <c r="A1321" s="213"/>
      <c r="B1321" s="2" t="s">
        <v>90</v>
      </c>
      <c r="C1321" s="6">
        <f t="shared" si="274"/>
        <v>36285</v>
      </c>
      <c r="D1321" s="9">
        <f t="shared" si="275"/>
        <v>37300</v>
      </c>
      <c r="E1321" s="9">
        <v>1015</v>
      </c>
      <c r="F1321" s="147">
        <v>193</v>
      </c>
      <c r="G1321" s="10">
        <f t="shared" si="276"/>
        <v>19.014778325123153</v>
      </c>
      <c r="H1321" s="10"/>
      <c r="I1321" s="5"/>
      <c r="J1321" s="5"/>
      <c r="K1321" s="5">
        <f t="shared" si="273"/>
        <v>0</v>
      </c>
      <c r="L1321" s="73"/>
    </row>
    <row r="1322" spans="1:12">
      <c r="A1322" s="213"/>
      <c r="B1322" s="2" t="s">
        <v>91</v>
      </c>
      <c r="C1322" s="6">
        <f t="shared" si="274"/>
        <v>37300</v>
      </c>
      <c r="D1322" s="9">
        <f t="shared" si="275"/>
        <v>38185</v>
      </c>
      <c r="E1322" s="9">
        <v>885</v>
      </c>
      <c r="F1322" s="147">
        <v>175</v>
      </c>
      <c r="G1322" s="10">
        <f t="shared" si="276"/>
        <v>19.774011299435028</v>
      </c>
      <c r="H1322" s="10"/>
      <c r="I1322" s="5"/>
      <c r="J1322" s="5"/>
      <c r="K1322" s="5">
        <f t="shared" si="273"/>
        <v>0</v>
      </c>
      <c r="L1322" s="73"/>
    </row>
    <row r="1323" spans="1:12">
      <c r="A1323" s="213"/>
      <c r="B1323" s="2" t="s">
        <v>92</v>
      </c>
      <c r="C1323" s="6">
        <f t="shared" si="274"/>
        <v>38185</v>
      </c>
      <c r="D1323" s="9">
        <f t="shared" si="275"/>
        <v>39103</v>
      </c>
      <c r="E1323" s="9">
        <v>918</v>
      </c>
      <c r="F1323" s="147">
        <v>169.03</v>
      </c>
      <c r="G1323" s="10">
        <f t="shared" si="276"/>
        <v>18.412854030501087</v>
      </c>
      <c r="H1323" s="10"/>
      <c r="I1323" s="5"/>
      <c r="J1323" s="5"/>
      <c r="K1323" s="5">
        <f t="shared" si="273"/>
        <v>0</v>
      </c>
      <c r="L1323" s="73"/>
    </row>
    <row r="1324" spans="1:12">
      <c r="A1324" s="213"/>
      <c r="B1324" s="2" t="s">
        <v>93</v>
      </c>
      <c r="C1324" s="6">
        <f t="shared" si="274"/>
        <v>39103</v>
      </c>
      <c r="D1324" s="9">
        <f t="shared" si="275"/>
        <v>40036</v>
      </c>
      <c r="E1324" s="9">
        <v>933</v>
      </c>
      <c r="F1324" s="147">
        <v>173</v>
      </c>
      <c r="G1324" s="10">
        <f t="shared" si="276"/>
        <v>18.542336548767416</v>
      </c>
      <c r="H1324" s="10"/>
      <c r="I1324" s="5"/>
      <c r="J1324" s="5"/>
      <c r="K1324" s="5">
        <f t="shared" si="273"/>
        <v>0</v>
      </c>
      <c r="L1324" s="73"/>
    </row>
    <row r="1325" spans="1:12">
      <c r="A1325" s="213"/>
      <c r="B1325" s="2" t="s">
        <v>94</v>
      </c>
      <c r="C1325" s="6">
        <f t="shared" si="274"/>
        <v>40036</v>
      </c>
      <c r="D1325" s="9">
        <f t="shared" si="275"/>
        <v>40855</v>
      </c>
      <c r="E1325" s="9">
        <v>819</v>
      </c>
      <c r="F1325" s="147">
        <v>185.01</v>
      </c>
      <c r="G1325" s="10">
        <f t="shared" si="276"/>
        <v>22.589743589743588</v>
      </c>
      <c r="H1325" s="10"/>
      <c r="I1325" s="6">
        <v>25279</v>
      </c>
      <c r="J1325" s="6"/>
      <c r="K1325" s="6">
        <f t="shared" si="273"/>
        <v>25279</v>
      </c>
      <c r="L1325" s="72"/>
    </row>
    <row r="1326" spans="1:12">
      <c r="A1326" s="213"/>
      <c r="B1326" s="2" t="s">
        <v>95</v>
      </c>
      <c r="C1326" s="6">
        <f t="shared" si="274"/>
        <v>40855</v>
      </c>
      <c r="D1326" s="9">
        <f t="shared" si="275"/>
        <v>40855</v>
      </c>
      <c r="E1326" s="9">
        <v>0</v>
      </c>
      <c r="F1326" s="147"/>
      <c r="G1326" s="10" t="e">
        <f t="shared" si="276"/>
        <v>#DIV/0!</v>
      </c>
      <c r="H1326" s="10"/>
      <c r="I1326" s="81"/>
      <c r="J1326" s="6"/>
      <c r="K1326" s="6">
        <f t="shared" si="273"/>
        <v>0</v>
      </c>
      <c r="L1326" s="72"/>
    </row>
    <row r="1327" spans="1:12" ht="15.75" thickBot="1">
      <c r="A1327" s="214"/>
      <c r="B1327" s="74" t="s">
        <v>96</v>
      </c>
      <c r="C1327" s="75"/>
      <c r="D1327" s="76"/>
      <c r="E1327" s="76">
        <f>SUM(E1315:E1326)</f>
        <v>10025</v>
      </c>
      <c r="F1327" s="76">
        <f>SUM(F1315:F1326)</f>
        <v>2063.06</v>
      </c>
      <c r="G1327" s="77">
        <f>F1327/E1327*100</f>
        <v>20.579152119700748</v>
      </c>
      <c r="H1327" s="79"/>
      <c r="I1327" s="75">
        <f>SUM(I1315:I1326)</f>
        <v>25279</v>
      </c>
      <c r="J1327" s="75">
        <f>SUM(J1315:J1326)</f>
        <v>9615</v>
      </c>
      <c r="K1327" s="75">
        <f t="shared" si="273"/>
        <v>34894</v>
      </c>
      <c r="L1327" s="78">
        <f>SUM(L1315:L1326)</f>
        <v>0</v>
      </c>
    </row>
    <row r="1328" spans="1:12" ht="15.75" thickBot="1"/>
    <row r="1329" spans="2:12" ht="18.75">
      <c r="B1329" s="65" t="s">
        <v>0</v>
      </c>
      <c r="C1329" s="101" t="s">
        <v>167</v>
      </c>
      <c r="D1329" s="67"/>
      <c r="E1329" s="67"/>
      <c r="F1329" s="67"/>
      <c r="G1329" s="67"/>
      <c r="H1329" s="67"/>
      <c r="I1329" s="67"/>
      <c r="J1329" s="67"/>
      <c r="K1329" s="67"/>
      <c r="L1329" s="68"/>
    </row>
    <row r="1330" spans="2:12">
      <c r="B1330" s="20" t="s">
        <v>79</v>
      </c>
      <c r="C1330" s="29" t="s">
        <v>157</v>
      </c>
      <c r="D1330" s="22"/>
      <c r="E1330" s="22"/>
      <c r="F1330" s="22"/>
      <c r="G1330" s="22"/>
      <c r="H1330" s="22"/>
      <c r="I1330" s="22"/>
      <c r="J1330" s="22"/>
      <c r="K1330" s="22"/>
      <c r="L1330" s="69"/>
    </row>
    <row r="1331" spans="2:12">
      <c r="B1331" s="20" t="s">
        <v>80</v>
      </c>
      <c r="C1331" s="29" t="s">
        <v>113</v>
      </c>
      <c r="D1331" s="22"/>
      <c r="E1331" s="22"/>
      <c r="F1331" s="22"/>
      <c r="G1331" s="22"/>
      <c r="H1331" s="22"/>
      <c r="I1331" s="22"/>
      <c r="J1331" s="22"/>
      <c r="K1331" s="22"/>
      <c r="L1331" s="69"/>
    </row>
    <row r="1332" spans="2:12">
      <c r="B1332" s="20" t="s">
        <v>1</v>
      </c>
      <c r="C1332" s="46">
        <v>9405</v>
      </c>
      <c r="D1332" s="22"/>
      <c r="E1332" s="22"/>
      <c r="F1332" s="22"/>
      <c r="G1332" s="22"/>
      <c r="H1332" s="22"/>
      <c r="I1332" s="22"/>
      <c r="J1332" s="22"/>
      <c r="K1332" s="22"/>
      <c r="L1332" s="69"/>
    </row>
    <row r="1333" spans="2:12">
      <c r="B1333" s="20" t="s">
        <v>81</v>
      </c>
      <c r="C1333" s="29" t="s">
        <v>151</v>
      </c>
      <c r="D1333" s="22"/>
      <c r="E1333" s="22"/>
      <c r="F1333" s="22"/>
      <c r="G1333" s="22"/>
      <c r="H1333" s="22"/>
      <c r="I1333" s="22"/>
      <c r="J1333" s="22"/>
      <c r="K1333" s="22"/>
      <c r="L1333" s="69"/>
    </row>
    <row r="1334" spans="2:12">
      <c r="B1334" s="20" t="s">
        <v>82</v>
      </c>
      <c r="C1334" s="26">
        <v>2005</v>
      </c>
      <c r="D1334" s="22"/>
      <c r="E1334" s="22"/>
      <c r="F1334" s="22"/>
      <c r="G1334" s="22"/>
      <c r="H1334" s="22"/>
      <c r="I1334" s="22"/>
      <c r="J1334" s="22"/>
      <c r="K1334" s="22"/>
      <c r="L1334" s="69"/>
    </row>
    <row r="1335" spans="2:12">
      <c r="B1335" s="18"/>
      <c r="C1335" s="24"/>
      <c r="D1335" s="24"/>
      <c r="E1335" s="24"/>
      <c r="F1335" s="24"/>
      <c r="G1335" s="24"/>
      <c r="H1335" s="24"/>
      <c r="I1335" s="24"/>
      <c r="J1335" s="24"/>
      <c r="K1335" s="24"/>
      <c r="L1335" s="70"/>
    </row>
    <row r="1336" spans="2:12" ht="75">
      <c r="B1336" s="136"/>
      <c r="C1336" s="137" t="s">
        <v>97</v>
      </c>
      <c r="D1336" s="137" t="s">
        <v>98</v>
      </c>
      <c r="E1336" s="137" t="s">
        <v>100</v>
      </c>
      <c r="F1336" s="137" t="s">
        <v>101</v>
      </c>
      <c r="G1336" s="137" t="s">
        <v>104</v>
      </c>
      <c r="H1336" s="137" t="s">
        <v>102</v>
      </c>
      <c r="I1336" s="137" t="s">
        <v>99</v>
      </c>
      <c r="J1336" s="137" t="s">
        <v>105</v>
      </c>
      <c r="K1336" s="137" t="s">
        <v>106</v>
      </c>
      <c r="L1336" s="138" t="s">
        <v>103</v>
      </c>
    </row>
    <row r="1337" spans="2:12">
      <c r="B1337" s="2" t="s">
        <v>84</v>
      </c>
      <c r="C1337" s="6">
        <v>403980</v>
      </c>
      <c r="D1337" s="9">
        <f t="shared" ref="D1337:D1344" si="277">C1337+E1337</f>
        <v>405647</v>
      </c>
      <c r="E1337" s="9">
        <v>1667</v>
      </c>
      <c r="F1337" s="147">
        <v>190</v>
      </c>
      <c r="G1337" s="10">
        <f>F1337/E1337*100</f>
        <v>11.397720455908818</v>
      </c>
      <c r="H1337" s="10"/>
      <c r="I1337" s="6"/>
      <c r="J1337" s="6">
        <v>18505</v>
      </c>
      <c r="K1337" s="6">
        <f t="shared" ref="K1337:K1349" si="278">I1337+J1337</f>
        <v>18505</v>
      </c>
      <c r="L1337" s="72"/>
    </row>
    <row r="1338" spans="2:12">
      <c r="B1338" s="2" t="s">
        <v>85</v>
      </c>
      <c r="C1338" s="6">
        <f t="shared" ref="C1338:C1348" si="279">D1337</f>
        <v>405647</v>
      </c>
      <c r="D1338" s="9">
        <f t="shared" si="277"/>
        <v>406426</v>
      </c>
      <c r="E1338" s="9">
        <v>779</v>
      </c>
      <c r="F1338" s="147">
        <v>103</v>
      </c>
      <c r="G1338" s="10">
        <f t="shared" ref="G1338:G1348" si="280">F1338/E1338*100</f>
        <v>13.222079589216944</v>
      </c>
      <c r="H1338" s="10"/>
      <c r="I1338" s="6"/>
      <c r="J1338" s="6"/>
      <c r="K1338" s="6">
        <f t="shared" si="278"/>
        <v>0</v>
      </c>
      <c r="L1338" s="72"/>
    </row>
    <row r="1339" spans="2:12">
      <c r="B1339" s="2" t="s">
        <v>86</v>
      </c>
      <c r="C1339" s="6">
        <f t="shared" si="279"/>
        <v>406426</v>
      </c>
      <c r="D1339" s="9">
        <f t="shared" si="277"/>
        <v>408589</v>
      </c>
      <c r="E1339" s="9">
        <v>2163</v>
      </c>
      <c r="F1339" s="147">
        <v>252.01</v>
      </c>
      <c r="G1339" s="10">
        <f t="shared" si="280"/>
        <v>11.650947757743873</v>
      </c>
      <c r="H1339" s="10"/>
      <c r="I1339" s="6"/>
      <c r="J1339" s="6">
        <v>39608</v>
      </c>
      <c r="K1339" s="6">
        <f t="shared" si="278"/>
        <v>39608</v>
      </c>
      <c r="L1339" s="72"/>
    </row>
    <row r="1340" spans="2:12">
      <c r="B1340" s="2" t="s">
        <v>87</v>
      </c>
      <c r="C1340" s="6">
        <f t="shared" si="279"/>
        <v>408589</v>
      </c>
      <c r="D1340" s="9">
        <f t="shared" si="277"/>
        <v>410017</v>
      </c>
      <c r="E1340" s="9">
        <v>1428</v>
      </c>
      <c r="F1340" s="147">
        <v>149</v>
      </c>
      <c r="G1340" s="10">
        <f t="shared" si="280"/>
        <v>10.434173669467787</v>
      </c>
      <c r="H1340" s="10"/>
      <c r="I1340" s="6"/>
      <c r="J1340" s="6">
        <v>19215</v>
      </c>
      <c r="K1340" s="6">
        <f t="shared" si="278"/>
        <v>19215</v>
      </c>
      <c r="L1340" s="72"/>
    </row>
    <row r="1341" spans="2:12">
      <c r="B1341" s="2" t="s">
        <v>88</v>
      </c>
      <c r="C1341" s="6">
        <f t="shared" si="279"/>
        <v>410017</v>
      </c>
      <c r="D1341" s="9">
        <f t="shared" si="277"/>
        <v>412735</v>
      </c>
      <c r="E1341" s="9">
        <v>2718</v>
      </c>
      <c r="F1341" s="147">
        <v>267.04000000000002</v>
      </c>
      <c r="G1341" s="10">
        <f t="shared" si="280"/>
        <v>9.8248712288447386</v>
      </c>
      <c r="H1341" s="10"/>
      <c r="I1341" s="5"/>
      <c r="J1341" s="5"/>
      <c r="K1341" s="5">
        <f t="shared" si="278"/>
        <v>0</v>
      </c>
      <c r="L1341" s="73"/>
    </row>
    <row r="1342" spans="2:12">
      <c r="B1342" s="2" t="s">
        <v>89</v>
      </c>
      <c r="C1342" s="6">
        <f t="shared" si="279"/>
        <v>412735</v>
      </c>
      <c r="D1342" s="9">
        <f t="shared" si="277"/>
        <v>415193</v>
      </c>
      <c r="E1342" s="9">
        <v>2458</v>
      </c>
      <c r="F1342" s="147">
        <v>237.04</v>
      </c>
      <c r="G1342" s="10">
        <f t="shared" si="280"/>
        <v>9.643612693246542</v>
      </c>
      <c r="H1342" s="10"/>
      <c r="I1342" s="5"/>
      <c r="J1342" s="5"/>
      <c r="K1342" s="5">
        <f t="shared" si="278"/>
        <v>0</v>
      </c>
      <c r="L1342" s="73"/>
    </row>
    <row r="1343" spans="2:12">
      <c r="B1343" s="2" t="s">
        <v>90</v>
      </c>
      <c r="C1343" s="6">
        <f t="shared" si="279"/>
        <v>415193</v>
      </c>
      <c r="D1343" s="9">
        <f t="shared" si="277"/>
        <v>416733</v>
      </c>
      <c r="E1343" s="9">
        <v>1540</v>
      </c>
      <c r="F1343" s="147">
        <v>158.01</v>
      </c>
      <c r="G1343" s="10">
        <f t="shared" si="280"/>
        <v>10.260389610389611</v>
      </c>
      <c r="H1343" s="10"/>
      <c r="I1343" s="5">
        <v>17789</v>
      </c>
      <c r="J1343" s="5">
        <v>4477</v>
      </c>
      <c r="K1343" s="5">
        <f t="shared" si="278"/>
        <v>22266</v>
      </c>
      <c r="L1343" s="73"/>
    </row>
    <row r="1344" spans="2:12">
      <c r="B1344" s="2" t="s">
        <v>91</v>
      </c>
      <c r="C1344" s="6">
        <f t="shared" si="279"/>
        <v>416733</v>
      </c>
      <c r="D1344" s="9">
        <f t="shared" si="277"/>
        <v>418542</v>
      </c>
      <c r="E1344" s="9">
        <v>1809</v>
      </c>
      <c r="F1344" s="147">
        <v>192</v>
      </c>
      <c r="G1344" s="10">
        <f t="shared" si="280"/>
        <v>10.613598673300165</v>
      </c>
      <c r="H1344" s="10"/>
      <c r="I1344" s="5"/>
      <c r="J1344" s="5"/>
      <c r="K1344" s="5">
        <f t="shared" si="278"/>
        <v>0</v>
      </c>
      <c r="L1344" s="73"/>
    </row>
    <row r="1345" spans="2:12">
      <c r="B1345" s="2" t="s">
        <v>92</v>
      </c>
      <c r="C1345" s="6">
        <f t="shared" si="279"/>
        <v>418542</v>
      </c>
      <c r="D1345" s="9">
        <f t="shared" ref="D1345:D1348" si="281">C1345+E1345</f>
        <v>421201</v>
      </c>
      <c r="E1345" s="9">
        <v>2659</v>
      </c>
      <c r="F1345" s="147">
        <v>274.01</v>
      </c>
      <c r="G1345" s="10">
        <f t="shared" si="280"/>
        <v>10.305001880406166</v>
      </c>
      <c r="H1345" s="10"/>
      <c r="I1345" s="5"/>
      <c r="J1345" s="5"/>
      <c r="K1345" s="5">
        <f t="shared" si="278"/>
        <v>0</v>
      </c>
      <c r="L1345" s="73"/>
    </row>
    <row r="1346" spans="2:12">
      <c r="B1346" s="2" t="s">
        <v>93</v>
      </c>
      <c r="C1346" s="6">
        <f t="shared" si="279"/>
        <v>421201</v>
      </c>
      <c r="D1346" s="9">
        <f t="shared" si="281"/>
        <v>422606</v>
      </c>
      <c r="E1346" s="9">
        <v>1405</v>
      </c>
      <c r="F1346" s="147">
        <v>151</v>
      </c>
      <c r="G1346" s="10">
        <f t="shared" si="280"/>
        <v>10.747330960854093</v>
      </c>
      <c r="H1346" s="10"/>
      <c r="I1346" s="5"/>
      <c r="J1346" s="5">
        <v>41513</v>
      </c>
      <c r="K1346" s="5">
        <f t="shared" si="278"/>
        <v>41513</v>
      </c>
      <c r="L1346" s="73"/>
    </row>
    <row r="1347" spans="2:12">
      <c r="B1347" s="2" t="s">
        <v>94</v>
      </c>
      <c r="C1347" s="6">
        <f t="shared" si="279"/>
        <v>422606</v>
      </c>
      <c r="D1347" s="9">
        <f t="shared" si="281"/>
        <v>425048</v>
      </c>
      <c r="E1347" s="9">
        <v>2442</v>
      </c>
      <c r="F1347" s="147">
        <v>254.01</v>
      </c>
      <c r="G1347" s="10">
        <f t="shared" si="280"/>
        <v>10.4017199017199</v>
      </c>
      <c r="H1347" s="10"/>
      <c r="I1347" s="6"/>
      <c r="J1347" s="6"/>
      <c r="K1347" s="6">
        <f t="shared" si="278"/>
        <v>0</v>
      </c>
      <c r="L1347" s="72"/>
    </row>
    <row r="1348" spans="2:12">
      <c r="B1348" s="2" t="s">
        <v>95</v>
      </c>
      <c r="C1348" s="6">
        <f t="shared" si="279"/>
        <v>425048</v>
      </c>
      <c r="D1348" s="9">
        <f t="shared" si="281"/>
        <v>425048</v>
      </c>
      <c r="E1348" s="9">
        <v>0</v>
      </c>
      <c r="F1348" s="147">
        <v>0</v>
      </c>
      <c r="G1348" s="10" t="e">
        <f t="shared" si="280"/>
        <v>#DIV/0!</v>
      </c>
      <c r="H1348" s="10"/>
      <c r="I1348" s="81"/>
      <c r="J1348" s="6"/>
      <c r="K1348" s="6">
        <f t="shared" si="278"/>
        <v>0</v>
      </c>
      <c r="L1348" s="72"/>
    </row>
    <row r="1349" spans="2:12" ht="15.75" thickBot="1">
      <c r="B1349" s="74" t="s">
        <v>96</v>
      </c>
      <c r="C1349" s="75"/>
      <c r="D1349" s="76"/>
      <c r="E1349" s="76">
        <f>SUM(E1337:E1348)</f>
        <v>21068</v>
      </c>
      <c r="F1349" s="76">
        <f>SUM(F1337:F1348)</f>
        <v>2227.12</v>
      </c>
      <c r="G1349" s="77">
        <f>F1349/E1349*100</f>
        <v>10.571103094740838</v>
      </c>
      <c r="H1349" s="79"/>
      <c r="I1349" s="75">
        <f>SUM(I1337:I1348)</f>
        <v>17789</v>
      </c>
      <c r="J1349" s="75">
        <f>SUM(J1337:J1348)</f>
        <v>123318</v>
      </c>
      <c r="K1349" s="75">
        <f t="shared" si="278"/>
        <v>141107</v>
      </c>
      <c r="L1349" s="78">
        <f>SUM(L1337:L1348)</f>
        <v>0</v>
      </c>
    </row>
    <row r="1350" spans="2:12" ht="15.75" thickBot="1"/>
    <row r="1351" spans="2:12" ht="18.75">
      <c r="B1351" s="65" t="s">
        <v>0</v>
      </c>
      <c r="C1351" s="101" t="s">
        <v>168</v>
      </c>
      <c r="D1351" s="67"/>
      <c r="E1351" s="67"/>
      <c r="F1351" s="67"/>
      <c r="G1351" s="67"/>
      <c r="H1351" s="67"/>
      <c r="I1351" s="67"/>
      <c r="J1351" s="67"/>
      <c r="K1351" s="67"/>
      <c r="L1351" s="68"/>
    </row>
    <row r="1352" spans="2:12">
      <c r="B1352" s="20" t="s">
        <v>79</v>
      </c>
      <c r="C1352" s="29" t="s">
        <v>157</v>
      </c>
      <c r="D1352" s="22"/>
      <c r="E1352" s="22"/>
      <c r="F1352" s="22"/>
      <c r="G1352" s="22"/>
      <c r="H1352" s="22"/>
      <c r="I1352" s="22"/>
      <c r="J1352" s="22"/>
      <c r="K1352" s="22"/>
      <c r="L1352" s="69"/>
    </row>
    <row r="1353" spans="2:12">
      <c r="B1353" s="20" t="s">
        <v>80</v>
      </c>
      <c r="C1353" s="29" t="s">
        <v>113</v>
      </c>
      <c r="D1353" s="22"/>
      <c r="E1353" s="22"/>
      <c r="F1353" s="22"/>
      <c r="G1353" s="22"/>
      <c r="H1353" s="22"/>
      <c r="I1353" s="22"/>
      <c r="J1353" s="22"/>
      <c r="K1353" s="22"/>
      <c r="L1353" s="69"/>
    </row>
    <row r="1354" spans="2:12">
      <c r="B1354" s="20" t="s">
        <v>1</v>
      </c>
      <c r="C1354" s="46">
        <v>9402</v>
      </c>
      <c r="D1354" s="22"/>
      <c r="E1354" s="22"/>
      <c r="F1354" s="22"/>
      <c r="G1354" s="22"/>
      <c r="H1354" s="22"/>
      <c r="I1354" s="22"/>
      <c r="J1354" s="22"/>
      <c r="K1354" s="22"/>
      <c r="L1354" s="69"/>
    </row>
    <row r="1355" spans="2:12">
      <c r="B1355" s="20" t="s">
        <v>81</v>
      </c>
      <c r="C1355" s="29" t="s">
        <v>173</v>
      </c>
      <c r="D1355" s="22"/>
      <c r="E1355" s="22"/>
      <c r="F1355" s="22"/>
      <c r="G1355" s="22"/>
      <c r="H1355" s="22"/>
      <c r="I1355" s="22"/>
      <c r="J1355" s="22"/>
      <c r="K1355" s="22"/>
      <c r="L1355" s="69"/>
    </row>
    <row r="1356" spans="2:12">
      <c r="B1356" s="20" t="s">
        <v>82</v>
      </c>
      <c r="C1356" s="26">
        <v>2009</v>
      </c>
      <c r="D1356" s="22"/>
      <c r="E1356" s="22"/>
      <c r="F1356" s="22"/>
      <c r="G1356" s="22"/>
      <c r="H1356" s="22"/>
      <c r="I1356" s="22"/>
      <c r="J1356" s="22"/>
      <c r="K1356" s="22"/>
      <c r="L1356" s="69"/>
    </row>
    <row r="1357" spans="2:12">
      <c r="B1357" s="18"/>
      <c r="C1357" s="24"/>
      <c r="D1357" s="24"/>
      <c r="E1357" s="24"/>
      <c r="F1357" s="24"/>
      <c r="G1357" s="24"/>
      <c r="H1357" s="24"/>
      <c r="I1357" s="24"/>
      <c r="J1357" s="24"/>
      <c r="K1357" s="24"/>
      <c r="L1357" s="70"/>
    </row>
    <row r="1358" spans="2:12" ht="75">
      <c r="B1358" s="136"/>
      <c r="C1358" s="137" t="s">
        <v>97</v>
      </c>
      <c r="D1358" s="137" t="s">
        <v>98</v>
      </c>
      <c r="E1358" s="137" t="s">
        <v>100</v>
      </c>
      <c r="F1358" s="137" t="s">
        <v>101</v>
      </c>
      <c r="G1358" s="137" t="s">
        <v>104</v>
      </c>
      <c r="H1358" s="137" t="s">
        <v>102</v>
      </c>
      <c r="I1358" s="137" t="s">
        <v>99</v>
      </c>
      <c r="J1358" s="137" t="s">
        <v>105</v>
      </c>
      <c r="K1358" s="137" t="s">
        <v>106</v>
      </c>
      <c r="L1358" s="138" t="s">
        <v>103</v>
      </c>
    </row>
    <row r="1359" spans="2:12">
      <c r="B1359" s="2" t="s">
        <v>84</v>
      </c>
      <c r="C1359" s="6">
        <v>366824</v>
      </c>
      <c r="D1359" s="9">
        <f t="shared" ref="D1359:D1370" si="282">C1359+E1359</f>
        <v>366929</v>
      </c>
      <c r="E1359" s="9">
        <v>105</v>
      </c>
      <c r="F1359" s="9">
        <v>15</v>
      </c>
      <c r="G1359" s="10">
        <f>F1359/E1359*100</f>
        <v>14.285714285714285</v>
      </c>
      <c r="H1359" s="10"/>
      <c r="I1359" s="6">
        <v>37088</v>
      </c>
      <c r="J1359" s="6"/>
      <c r="K1359" s="6">
        <f t="shared" ref="K1359:K1371" si="283">I1359+J1359</f>
        <v>37088</v>
      </c>
      <c r="L1359" s="72"/>
    </row>
    <row r="1360" spans="2:12">
      <c r="B1360" s="2" t="s">
        <v>85</v>
      </c>
      <c r="C1360" s="6">
        <f t="shared" ref="C1360:C1370" si="284">D1359</f>
        <v>366929</v>
      </c>
      <c r="D1360" s="9">
        <f t="shared" si="282"/>
        <v>367199</v>
      </c>
      <c r="E1360" s="9">
        <v>270</v>
      </c>
      <c r="F1360" s="9">
        <v>48.01</v>
      </c>
      <c r="G1360" s="10">
        <f t="shared" ref="G1360:G1370" si="285">F1360/E1360*100</f>
        <v>17.781481481481482</v>
      </c>
      <c r="H1360" s="10"/>
      <c r="I1360" s="6"/>
      <c r="J1360" s="6">
        <v>8526</v>
      </c>
      <c r="K1360" s="6">
        <f t="shared" si="283"/>
        <v>8526</v>
      </c>
      <c r="L1360" s="72"/>
    </row>
    <row r="1361" spans="2:13">
      <c r="B1361" s="2" t="s">
        <v>86</v>
      </c>
      <c r="C1361" s="6">
        <f t="shared" si="284"/>
        <v>367199</v>
      </c>
      <c r="D1361" s="9">
        <f t="shared" si="282"/>
        <v>367214</v>
      </c>
      <c r="E1361" s="9">
        <v>15</v>
      </c>
      <c r="F1361" s="147">
        <v>2</v>
      </c>
      <c r="G1361" s="10">
        <f t="shared" si="285"/>
        <v>13.333333333333334</v>
      </c>
      <c r="H1361" s="10"/>
      <c r="I1361" s="6"/>
      <c r="J1361" s="198">
        <v>11950</v>
      </c>
      <c r="K1361" s="6">
        <f t="shared" si="283"/>
        <v>11950</v>
      </c>
      <c r="L1361" s="72"/>
      <c r="M1361" s="1" t="s">
        <v>185</v>
      </c>
    </row>
    <row r="1362" spans="2:13">
      <c r="B1362" s="2" t="s">
        <v>87</v>
      </c>
      <c r="C1362" s="6">
        <f t="shared" si="284"/>
        <v>367214</v>
      </c>
      <c r="D1362" s="9">
        <f t="shared" si="282"/>
        <v>367236</v>
      </c>
      <c r="E1362" s="9">
        <v>22</v>
      </c>
      <c r="F1362" s="147">
        <v>3</v>
      </c>
      <c r="G1362" s="10">
        <f t="shared" si="285"/>
        <v>13.636363636363635</v>
      </c>
      <c r="H1362" s="10"/>
      <c r="I1362" s="6"/>
      <c r="J1362" s="6"/>
      <c r="K1362" s="6">
        <f t="shared" si="283"/>
        <v>0</v>
      </c>
      <c r="L1362" s="72"/>
    </row>
    <row r="1363" spans="2:13">
      <c r="B1363" s="2" t="s">
        <v>88</v>
      </c>
      <c r="C1363" s="6">
        <f t="shared" si="284"/>
        <v>367236</v>
      </c>
      <c r="D1363" s="9">
        <f t="shared" si="282"/>
        <v>367252</v>
      </c>
      <c r="E1363" s="9">
        <v>16</v>
      </c>
      <c r="F1363" s="147">
        <v>2.3199999999999998</v>
      </c>
      <c r="G1363" s="10">
        <f t="shared" si="285"/>
        <v>14.499999999999998</v>
      </c>
      <c r="H1363" s="10"/>
      <c r="I1363" s="5"/>
      <c r="J1363" s="5"/>
      <c r="K1363" s="5">
        <f t="shared" si="283"/>
        <v>0</v>
      </c>
      <c r="L1363" s="73"/>
    </row>
    <row r="1364" spans="2:13">
      <c r="B1364" s="2" t="s">
        <v>89</v>
      </c>
      <c r="C1364" s="6">
        <f t="shared" si="284"/>
        <v>367252</v>
      </c>
      <c r="D1364" s="9">
        <f t="shared" si="282"/>
        <v>367327</v>
      </c>
      <c r="E1364" s="9">
        <v>75</v>
      </c>
      <c r="F1364" s="147">
        <v>10.68</v>
      </c>
      <c r="G1364" s="10">
        <f t="shared" si="285"/>
        <v>14.24</v>
      </c>
      <c r="H1364" s="10"/>
      <c r="I1364" s="5"/>
      <c r="J1364" s="5">
        <v>3224</v>
      </c>
      <c r="K1364" s="5">
        <f t="shared" si="283"/>
        <v>3224</v>
      </c>
      <c r="L1364" s="73"/>
    </row>
    <row r="1365" spans="2:13">
      <c r="B1365" s="2" t="s">
        <v>90</v>
      </c>
      <c r="C1365" s="6">
        <f t="shared" si="284"/>
        <v>367327</v>
      </c>
      <c r="D1365" s="9">
        <f t="shared" si="282"/>
        <v>367332</v>
      </c>
      <c r="E1365" s="9">
        <v>5</v>
      </c>
      <c r="F1365" s="147">
        <v>1</v>
      </c>
      <c r="G1365" s="10">
        <f t="shared" si="285"/>
        <v>20</v>
      </c>
      <c r="H1365" s="10"/>
      <c r="I1365" s="5"/>
      <c r="J1365" s="5"/>
      <c r="K1365" s="5">
        <f t="shared" si="283"/>
        <v>0</v>
      </c>
      <c r="L1365" s="73"/>
    </row>
    <row r="1366" spans="2:13">
      <c r="B1366" s="2" t="s">
        <v>91</v>
      </c>
      <c r="C1366" s="6">
        <f t="shared" si="284"/>
        <v>367332</v>
      </c>
      <c r="D1366" s="9">
        <f t="shared" si="282"/>
        <v>367332</v>
      </c>
      <c r="E1366" s="9">
        <v>0</v>
      </c>
      <c r="F1366" s="147">
        <v>0</v>
      </c>
      <c r="G1366" s="10" t="e">
        <f t="shared" si="285"/>
        <v>#DIV/0!</v>
      </c>
      <c r="H1366" s="10"/>
      <c r="I1366" s="5"/>
      <c r="J1366" s="5"/>
      <c r="K1366" s="5">
        <f t="shared" si="283"/>
        <v>0</v>
      </c>
      <c r="L1366" s="73"/>
    </row>
    <row r="1367" spans="2:13">
      <c r="B1367" s="2" t="s">
        <v>92</v>
      </c>
      <c r="C1367" s="6">
        <f t="shared" si="284"/>
        <v>367332</v>
      </c>
      <c r="D1367" s="9">
        <f t="shared" si="282"/>
        <v>367851</v>
      </c>
      <c r="E1367" s="9">
        <v>519</v>
      </c>
      <c r="F1367" s="147">
        <v>75</v>
      </c>
      <c r="G1367" s="10">
        <f t="shared" si="285"/>
        <v>14.450867052023122</v>
      </c>
      <c r="H1367" s="10"/>
      <c r="I1367" s="5"/>
      <c r="J1367" s="5"/>
      <c r="K1367" s="5">
        <f t="shared" si="283"/>
        <v>0</v>
      </c>
      <c r="L1367" s="73"/>
    </row>
    <row r="1368" spans="2:13">
      <c r="B1368" s="2" t="s">
        <v>93</v>
      </c>
      <c r="C1368" s="6">
        <f t="shared" si="284"/>
        <v>367851</v>
      </c>
      <c r="D1368" s="9">
        <f t="shared" si="282"/>
        <v>368358</v>
      </c>
      <c r="E1368" s="9">
        <v>507</v>
      </c>
      <c r="F1368" s="147">
        <v>72</v>
      </c>
      <c r="G1368" s="10">
        <f t="shared" si="285"/>
        <v>14.201183431952662</v>
      </c>
      <c r="H1368" s="10"/>
      <c r="I1368" s="5"/>
      <c r="J1368" s="5">
        <v>18581</v>
      </c>
      <c r="K1368" s="5">
        <f t="shared" si="283"/>
        <v>18581</v>
      </c>
      <c r="L1368" s="73"/>
    </row>
    <row r="1369" spans="2:13">
      <c r="B1369" s="2" t="s">
        <v>94</v>
      </c>
      <c r="C1369" s="6">
        <f t="shared" si="284"/>
        <v>368358</v>
      </c>
      <c r="D1369" s="9">
        <f t="shared" si="282"/>
        <v>368436</v>
      </c>
      <c r="E1369" s="9">
        <v>78</v>
      </c>
      <c r="F1369" s="147">
        <v>12</v>
      </c>
      <c r="G1369" s="10">
        <f t="shared" si="285"/>
        <v>15.384615384615385</v>
      </c>
      <c r="H1369" s="10"/>
      <c r="I1369" s="6"/>
      <c r="J1369" s="6"/>
      <c r="K1369" s="6">
        <f t="shared" si="283"/>
        <v>0</v>
      </c>
      <c r="L1369" s="72"/>
    </row>
    <row r="1370" spans="2:13">
      <c r="B1370" s="2" t="s">
        <v>95</v>
      </c>
      <c r="C1370" s="6">
        <f t="shared" si="284"/>
        <v>368436</v>
      </c>
      <c r="D1370" s="9">
        <f t="shared" si="282"/>
        <v>368436</v>
      </c>
      <c r="E1370" s="9">
        <v>0</v>
      </c>
      <c r="F1370" s="147">
        <v>0</v>
      </c>
      <c r="G1370" s="10" t="e">
        <f t="shared" si="285"/>
        <v>#DIV/0!</v>
      </c>
      <c r="H1370" s="10"/>
      <c r="I1370" s="81"/>
      <c r="J1370" s="6"/>
      <c r="K1370" s="6">
        <f t="shared" si="283"/>
        <v>0</v>
      </c>
      <c r="L1370" s="72"/>
    </row>
    <row r="1371" spans="2:13" ht="15.75" thickBot="1">
      <c r="B1371" s="74" t="s">
        <v>96</v>
      </c>
      <c r="C1371" s="75"/>
      <c r="D1371" s="76"/>
      <c r="E1371" s="76">
        <f>SUM(E1359:E1370)</f>
        <v>1612</v>
      </c>
      <c r="F1371" s="76">
        <f>SUM(F1359:F1370)</f>
        <v>241.01</v>
      </c>
      <c r="G1371" s="77">
        <f>F1371/E1371*100</f>
        <v>14.950992555831267</v>
      </c>
      <c r="H1371" s="79"/>
      <c r="I1371" s="75">
        <f>SUM(I1359:I1370)</f>
        <v>37088</v>
      </c>
      <c r="J1371" s="75">
        <f>SUM(J1359:J1370)</f>
        <v>42281</v>
      </c>
      <c r="K1371" s="75">
        <f t="shared" si="283"/>
        <v>79369</v>
      </c>
      <c r="L1371" s="78">
        <f>SUM(L1359:L1370)</f>
        <v>0</v>
      </c>
    </row>
    <row r="1372" spans="2:13" ht="15.75" thickBot="1"/>
    <row r="1373" spans="2:13" ht="18.75">
      <c r="B1373" s="65" t="s">
        <v>0</v>
      </c>
      <c r="C1373" s="101" t="s">
        <v>169</v>
      </c>
      <c r="D1373" s="67"/>
      <c r="E1373" s="67"/>
      <c r="F1373" s="67"/>
      <c r="G1373" s="67"/>
      <c r="H1373" s="67"/>
      <c r="I1373" s="67"/>
      <c r="J1373" s="67"/>
      <c r="K1373" s="67"/>
      <c r="L1373" s="68"/>
    </row>
    <row r="1374" spans="2:13">
      <c r="B1374" s="20" t="s">
        <v>79</v>
      </c>
      <c r="C1374" s="29" t="s">
        <v>150</v>
      </c>
      <c r="D1374" s="22"/>
      <c r="E1374" s="22"/>
      <c r="F1374" s="22"/>
      <c r="G1374" s="22"/>
      <c r="H1374" s="22"/>
      <c r="I1374" s="22"/>
      <c r="J1374" s="22"/>
      <c r="K1374" s="22"/>
      <c r="L1374" s="69"/>
    </row>
    <row r="1375" spans="2:13">
      <c r="B1375" s="20" t="s">
        <v>80</v>
      </c>
      <c r="C1375" s="29" t="s">
        <v>113</v>
      </c>
      <c r="D1375" s="22"/>
      <c r="E1375" s="22"/>
      <c r="F1375" s="22"/>
      <c r="G1375" s="22"/>
      <c r="H1375" s="22"/>
      <c r="I1375" s="22"/>
      <c r="J1375" s="22"/>
      <c r="K1375" s="22"/>
      <c r="L1375" s="69"/>
    </row>
    <row r="1376" spans="2:13">
      <c r="B1376" s="20" t="s">
        <v>1</v>
      </c>
      <c r="C1376" s="46">
        <v>9405</v>
      </c>
      <c r="D1376" s="22"/>
      <c r="E1376" s="22"/>
      <c r="F1376" s="22"/>
      <c r="G1376" s="22"/>
      <c r="H1376" s="22"/>
      <c r="I1376" s="22"/>
      <c r="J1376" s="22"/>
      <c r="K1376" s="22"/>
      <c r="L1376" s="69"/>
    </row>
    <row r="1377" spans="2:13">
      <c r="B1377" s="20" t="s">
        <v>81</v>
      </c>
      <c r="C1377" s="29" t="s">
        <v>151</v>
      </c>
      <c r="D1377" s="22"/>
      <c r="E1377" s="22"/>
      <c r="F1377" s="22"/>
      <c r="G1377" s="22"/>
      <c r="H1377" s="22"/>
      <c r="I1377" s="22"/>
      <c r="J1377" s="22"/>
      <c r="K1377" s="22"/>
      <c r="L1377" s="69"/>
    </row>
    <row r="1378" spans="2:13">
      <c r="B1378" s="20" t="s">
        <v>82</v>
      </c>
      <c r="C1378" s="26">
        <v>2020</v>
      </c>
      <c r="D1378" s="22"/>
      <c r="E1378" s="22"/>
      <c r="F1378" s="22"/>
      <c r="G1378" s="22"/>
      <c r="H1378" s="22"/>
      <c r="I1378" s="22"/>
      <c r="J1378" s="22"/>
      <c r="K1378" s="22"/>
      <c r="L1378" s="69"/>
    </row>
    <row r="1379" spans="2:13">
      <c r="B1379" s="18"/>
      <c r="C1379" s="24"/>
      <c r="D1379" s="24"/>
      <c r="E1379" s="24"/>
      <c r="F1379" s="24"/>
      <c r="G1379" s="24"/>
      <c r="H1379" s="24"/>
      <c r="I1379" s="24"/>
      <c r="J1379" s="24"/>
      <c r="K1379" s="24"/>
      <c r="L1379" s="70"/>
    </row>
    <row r="1380" spans="2:13" ht="75">
      <c r="B1380" s="136"/>
      <c r="C1380" s="137" t="s">
        <v>97</v>
      </c>
      <c r="D1380" s="137" t="s">
        <v>98</v>
      </c>
      <c r="E1380" s="137" t="s">
        <v>100</v>
      </c>
      <c r="F1380" s="137" t="s">
        <v>101</v>
      </c>
      <c r="G1380" s="137" t="s">
        <v>104</v>
      </c>
      <c r="H1380" s="137" t="s">
        <v>102</v>
      </c>
      <c r="I1380" s="137" t="s">
        <v>99</v>
      </c>
      <c r="J1380" s="137" t="s">
        <v>105</v>
      </c>
      <c r="K1380" s="137" t="s">
        <v>106</v>
      </c>
      <c r="L1380" s="138" t="s">
        <v>103</v>
      </c>
    </row>
    <row r="1381" spans="2:13">
      <c r="B1381" s="2" t="s">
        <v>84</v>
      </c>
      <c r="C1381" s="6">
        <v>38974</v>
      </c>
      <c r="D1381" s="9">
        <f t="shared" ref="D1381:D1382" si="286">C1381+E1381</f>
        <v>44357</v>
      </c>
      <c r="E1381" s="9">
        <v>5383</v>
      </c>
      <c r="F1381" s="9">
        <v>468.09</v>
      </c>
      <c r="G1381" s="10">
        <f>F1381/E1381*100</f>
        <v>8.6957087126137846</v>
      </c>
      <c r="H1381" s="10"/>
      <c r="I1381" s="6"/>
      <c r="J1381" s="6"/>
      <c r="K1381" s="6">
        <f t="shared" ref="K1381:K1393" si="287">I1381+J1381</f>
        <v>0</v>
      </c>
      <c r="L1381" s="72"/>
    </row>
    <row r="1382" spans="2:13">
      <c r="B1382" s="2" t="s">
        <v>85</v>
      </c>
      <c r="C1382" s="6">
        <f t="shared" ref="C1382:C1392" si="288">D1381</f>
        <v>44357</v>
      </c>
      <c r="D1382" s="9">
        <f t="shared" si="286"/>
        <v>47194</v>
      </c>
      <c r="E1382" s="9">
        <v>2837</v>
      </c>
      <c r="F1382" s="9">
        <v>234.15</v>
      </c>
      <c r="G1382" s="10">
        <f t="shared" ref="G1382:G1392" si="289">F1382/E1382*100</f>
        <v>8.25343672893902</v>
      </c>
      <c r="H1382" s="10"/>
      <c r="I1382" s="6"/>
      <c r="J1382" s="198">
        <v>13939</v>
      </c>
      <c r="K1382" s="6">
        <f t="shared" si="287"/>
        <v>13939</v>
      </c>
      <c r="L1382" s="72"/>
      <c r="M1382" s="55" t="s">
        <v>183</v>
      </c>
    </row>
    <row r="1383" spans="2:13">
      <c r="B1383" s="2" t="s">
        <v>86</v>
      </c>
      <c r="C1383" s="6">
        <f t="shared" si="288"/>
        <v>47194</v>
      </c>
      <c r="D1383" s="9">
        <f t="shared" ref="D1383:D1392" si="290">C1383+E1383</f>
        <v>52181</v>
      </c>
      <c r="E1383" s="9">
        <v>4987</v>
      </c>
      <c r="F1383" s="147">
        <v>432.01</v>
      </c>
      <c r="G1383" s="10">
        <f t="shared" si="289"/>
        <v>8.6627230800080213</v>
      </c>
      <c r="H1383" s="10"/>
      <c r="I1383" s="6"/>
      <c r="J1383" s="6"/>
      <c r="K1383" s="6">
        <f t="shared" si="287"/>
        <v>0</v>
      </c>
      <c r="L1383" s="72"/>
    </row>
    <row r="1384" spans="2:13">
      <c r="B1384" s="2" t="s">
        <v>87</v>
      </c>
      <c r="C1384" s="6">
        <f t="shared" si="288"/>
        <v>52181</v>
      </c>
      <c r="D1384" s="9">
        <f t="shared" si="290"/>
        <v>56090</v>
      </c>
      <c r="E1384" s="9">
        <v>3909</v>
      </c>
      <c r="F1384" s="147">
        <v>337.52</v>
      </c>
      <c r="G1384" s="10">
        <f t="shared" si="289"/>
        <v>8.6344333589153237</v>
      </c>
      <c r="H1384" s="10"/>
      <c r="I1384" s="6">
        <v>8989</v>
      </c>
      <c r="J1384" s="6"/>
      <c r="K1384" s="6">
        <f t="shared" si="287"/>
        <v>8989</v>
      </c>
      <c r="L1384" s="72"/>
    </row>
    <row r="1385" spans="2:13">
      <c r="B1385" s="2" t="s">
        <v>88</v>
      </c>
      <c r="C1385" s="6">
        <f t="shared" si="288"/>
        <v>56090</v>
      </c>
      <c r="D1385" s="9">
        <f t="shared" si="290"/>
        <v>60745</v>
      </c>
      <c r="E1385" s="9">
        <v>4655</v>
      </c>
      <c r="F1385" s="147">
        <v>395</v>
      </c>
      <c r="G1385" s="10">
        <f t="shared" si="289"/>
        <v>8.4854994629430713</v>
      </c>
      <c r="H1385" s="10"/>
      <c r="I1385" s="5"/>
      <c r="J1385" s="5">
        <v>16199</v>
      </c>
      <c r="K1385" s="5">
        <f t="shared" si="287"/>
        <v>16199</v>
      </c>
      <c r="L1385" s="73"/>
    </row>
    <row r="1386" spans="2:13">
      <c r="B1386" s="2" t="s">
        <v>89</v>
      </c>
      <c r="C1386" s="6">
        <f t="shared" si="288"/>
        <v>60745</v>
      </c>
      <c r="D1386" s="9">
        <f t="shared" si="290"/>
        <v>64432</v>
      </c>
      <c r="E1386" s="9">
        <v>3687</v>
      </c>
      <c r="F1386" s="147">
        <v>312.01</v>
      </c>
      <c r="G1386" s="10">
        <f t="shared" si="289"/>
        <v>8.4624355844860322</v>
      </c>
      <c r="H1386" s="10"/>
      <c r="I1386" s="5"/>
      <c r="J1386" s="5"/>
      <c r="K1386" s="5">
        <f t="shared" si="287"/>
        <v>0</v>
      </c>
      <c r="L1386" s="73"/>
    </row>
    <row r="1387" spans="2:13">
      <c r="B1387" s="2" t="s">
        <v>90</v>
      </c>
      <c r="C1387" s="6">
        <f t="shared" si="288"/>
        <v>64432</v>
      </c>
      <c r="D1387" s="9">
        <f t="shared" si="290"/>
        <v>69252</v>
      </c>
      <c r="E1387" s="9">
        <v>4820</v>
      </c>
      <c r="F1387" s="147">
        <v>407.07</v>
      </c>
      <c r="G1387" s="10">
        <f t="shared" si="289"/>
        <v>8.4454356846473022</v>
      </c>
      <c r="H1387" s="10"/>
      <c r="I1387" s="5"/>
      <c r="J1387" s="5"/>
      <c r="K1387" s="5">
        <f t="shared" si="287"/>
        <v>0</v>
      </c>
      <c r="L1387" s="73"/>
    </row>
    <row r="1388" spans="2:13">
      <c r="B1388" s="2" t="s">
        <v>91</v>
      </c>
      <c r="C1388" s="6">
        <f t="shared" si="288"/>
        <v>69252</v>
      </c>
      <c r="D1388" s="9">
        <f t="shared" si="290"/>
        <v>74665</v>
      </c>
      <c r="E1388" s="9">
        <v>5413</v>
      </c>
      <c r="F1388" s="147">
        <v>440</v>
      </c>
      <c r="G1388" s="10">
        <f t="shared" si="289"/>
        <v>8.128579346018844</v>
      </c>
      <c r="H1388" s="10"/>
      <c r="I1388" s="5">
        <v>8327</v>
      </c>
      <c r="J1388" s="5"/>
      <c r="K1388" s="5">
        <f t="shared" si="287"/>
        <v>8327</v>
      </c>
      <c r="L1388" s="73"/>
    </row>
    <row r="1389" spans="2:13">
      <c r="B1389" s="2" t="s">
        <v>92</v>
      </c>
      <c r="C1389" s="6">
        <f t="shared" si="288"/>
        <v>74665</v>
      </c>
      <c r="D1389" s="9">
        <f t="shared" si="290"/>
        <v>79649</v>
      </c>
      <c r="E1389" s="9">
        <v>4984</v>
      </c>
      <c r="F1389" s="147">
        <v>403.11</v>
      </c>
      <c r="G1389" s="10">
        <f t="shared" si="289"/>
        <v>8.0880818619582673</v>
      </c>
      <c r="H1389" s="10"/>
      <c r="I1389" s="5"/>
      <c r="J1389" s="5"/>
      <c r="K1389" s="5">
        <f t="shared" si="287"/>
        <v>0</v>
      </c>
      <c r="L1389" s="73"/>
    </row>
    <row r="1390" spans="2:13">
      <c r="B1390" s="2" t="s">
        <v>93</v>
      </c>
      <c r="C1390" s="6">
        <f t="shared" si="288"/>
        <v>79649</v>
      </c>
      <c r="D1390" s="9">
        <f t="shared" si="290"/>
        <v>88586</v>
      </c>
      <c r="E1390" s="9">
        <v>8937</v>
      </c>
      <c r="F1390" s="147">
        <v>712.03</v>
      </c>
      <c r="G1390" s="10">
        <f t="shared" si="289"/>
        <v>7.9672149490880608</v>
      </c>
      <c r="H1390" s="10"/>
      <c r="I1390" s="5"/>
      <c r="J1390" s="5"/>
      <c r="K1390" s="5">
        <f t="shared" si="287"/>
        <v>0</v>
      </c>
      <c r="L1390" s="73"/>
    </row>
    <row r="1391" spans="2:13">
      <c r="B1391" s="2" t="s">
        <v>94</v>
      </c>
      <c r="C1391" s="6">
        <f t="shared" si="288"/>
        <v>88586</v>
      </c>
      <c r="D1391" s="9">
        <f t="shared" si="290"/>
        <v>93564</v>
      </c>
      <c r="E1391" s="9">
        <v>4978</v>
      </c>
      <c r="F1391" s="147">
        <v>411.01</v>
      </c>
      <c r="G1391" s="10">
        <f t="shared" si="289"/>
        <v>8.2565287263961427</v>
      </c>
      <c r="H1391" s="10"/>
      <c r="I1391" s="6"/>
      <c r="J1391" s="5">
        <v>1237</v>
      </c>
      <c r="K1391" s="6">
        <f t="shared" si="287"/>
        <v>1237</v>
      </c>
      <c r="L1391" s="72"/>
    </row>
    <row r="1392" spans="2:13">
      <c r="B1392" s="2" t="s">
        <v>95</v>
      </c>
      <c r="C1392" s="6">
        <f t="shared" si="288"/>
        <v>93564</v>
      </c>
      <c r="D1392" s="9">
        <f t="shared" si="290"/>
        <v>93564</v>
      </c>
      <c r="E1392" s="9">
        <v>0</v>
      </c>
      <c r="F1392" s="147">
        <v>0</v>
      </c>
      <c r="G1392" s="10" t="e">
        <f t="shared" si="289"/>
        <v>#DIV/0!</v>
      </c>
      <c r="H1392" s="10"/>
      <c r="I1392" s="81">
        <v>5181</v>
      </c>
      <c r="J1392" s="198">
        <v>16355</v>
      </c>
      <c r="K1392" s="6">
        <f t="shared" si="287"/>
        <v>21536</v>
      </c>
      <c r="L1392" s="72"/>
      <c r="M1392" s="55" t="s">
        <v>200</v>
      </c>
    </row>
    <row r="1393" spans="2:13" ht="15.75" thickBot="1">
      <c r="B1393" s="74" t="s">
        <v>96</v>
      </c>
      <c r="C1393" s="75"/>
      <c r="D1393" s="76"/>
      <c r="E1393" s="76">
        <f>SUM(E1381:E1392)</f>
        <v>54590</v>
      </c>
      <c r="F1393" s="76">
        <f>SUM(F1381:F1392)</f>
        <v>4552</v>
      </c>
      <c r="G1393" s="77">
        <f>F1393/E1393*100</f>
        <v>8.3385235391097261</v>
      </c>
      <c r="H1393" s="79"/>
      <c r="I1393" s="75">
        <f>SUM(I1381:I1392)</f>
        <v>22497</v>
      </c>
      <c r="J1393" s="75">
        <f>SUM(J1381:J1392)</f>
        <v>47730</v>
      </c>
      <c r="K1393" s="75">
        <f t="shared" si="287"/>
        <v>70227</v>
      </c>
      <c r="L1393" s="78">
        <f>SUM(L1381:L1392)</f>
        <v>0</v>
      </c>
    </row>
    <row r="1394" spans="2:13" ht="15.75" thickBot="1"/>
    <row r="1395" spans="2:13" ht="18.75">
      <c r="B1395" s="65" t="s">
        <v>0</v>
      </c>
      <c r="C1395" s="101" t="s">
        <v>170</v>
      </c>
      <c r="D1395" s="67"/>
      <c r="E1395" s="67"/>
      <c r="F1395" s="67"/>
      <c r="G1395" s="67"/>
      <c r="H1395" s="67"/>
      <c r="I1395" s="67"/>
      <c r="J1395" s="67"/>
      <c r="K1395" s="67"/>
      <c r="L1395" s="68"/>
    </row>
    <row r="1396" spans="2:13">
      <c r="B1396" s="20" t="s">
        <v>79</v>
      </c>
      <c r="C1396" s="29" t="s">
        <v>150</v>
      </c>
      <c r="D1396" s="22"/>
      <c r="E1396" s="22"/>
      <c r="F1396" s="22"/>
      <c r="G1396" s="22"/>
      <c r="H1396" s="22"/>
      <c r="I1396" s="22"/>
      <c r="J1396" s="22"/>
      <c r="K1396" s="22"/>
      <c r="L1396" s="69"/>
    </row>
    <row r="1397" spans="2:13">
      <c r="B1397" s="20" t="s">
        <v>80</v>
      </c>
      <c r="C1397" s="29" t="s">
        <v>113</v>
      </c>
      <c r="D1397" s="22"/>
      <c r="E1397" s="22"/>
      <c r="F1397" s="22"/>
      <c r="G1397" s="22"/>
      <c r="H1397" s="22"/>
      <c r="I1397" s="22"/>
      <c r="J1397" s="22"/>
      <c r="K1397" s="22"/>
      <c r="L1397" s="69"/>
    </row>
    <row r="1398" spans="2:13">
      <c r="B1398" s="20" t="s">
        <v>1</v>
      </c>
      <c r="C1398" s="46">
        <v>9405</v>
      </c>
      <c r="D1398" s="22"/>
      <c r="E1398" s="22"/>
      <c r="F1398" s="22"/>
      <c r="G1398" s="22"/>
      <c r="H1398" s="22"/>
      <c r="I1398" s="22"/>
      <c r="J1398" s="22"/>
      <c r="K1398" s="22"/>
      <c r="L1398" s="69"/>
    </row>
    <row r="1399" spans="2:13">
      <c r="B1399" s="20" t="s">
        <v>81</v>
      </c>
      <c r="C1399" s="29" t="s">
        <v>151</v>
      </c>
      <c r="D1399" s="22"/>
      <c r="E1399" s="22"/>
      <c r="F1399" s="22"/>
      <c r="G1399" s="22"/>
      <c r="H1399" s="22"/>
      <c r="I1399" s="22"/>
      <c r="J1399" s="22"/>
      <c r="K1399" s="22"/>
      <c r="L1399" s="69"/>
    </row>
    <row r="1400" spans="2:13">
      <c r="B1400" s="20" t="s">
        <v>82</v>
      </c>
      <c r="C1400" s="26">
        <v>2020</v>
      </c>
      <c r="D1400" s="22"/>
      <c r="E1400" s="22"/>
      <c r="F1400" s="22"/>
      <c r="G1400" s="22"/>
      <c r="H1400" s="22"/>
      <c r="I1400" s="22"/>
      <c r="J1400" s="22"/>
      <c r="K1400" s="22"/>
      <c r="L1400" s="69"/>
    </row>
    <row r="1401" spans="2:13">
      <c r="B1401" s="18"/>
      <c r="C1401" s="24"/>
      <c r="D1401" s="24"/>
      <c r="E1401" s="24"/>
      <c r="F1401" s="24"/>
      <c r="G1401" s="24"/>
      <c r="H1401" s="24"/>
      <c r="I1401" s="24"/>
      <c r="J1401" s="24"/>
      <c r="K1401" s="24"/>
      <c r="L1401" s="70"/>
    </row>
    <row r="1402" spans="2:13" ht="75">
      <c r="B1402" s="136"/>
      <c r="C1402" s="137" t="s">
        <v>97</v>
      </c>
      <c r="D1402" s="137" t="s">
        <v>98</v>
      </c>
      <c r="E1402" s="137" t="s">
        <v>100</v>
      </c>
      <c r="F1402" s="137" t="s">
        <v>101</v>
      </c>
      <c r="G1402" s="137" t="s">
        <v>104</v>
      </c>
      <c r="H1402" s="137" t="s">
        <v>102</v>
      </c>
      <c r="I1402" s="137" t="s">
        <v>99</v>
      </c>
      <c r="J1402" s="137" t="s">
        <v>105</v>
      </c>
      <c r="K1402" s="137" t="s">
        <v>106</v>
      </c>
      <c r="L1402" s="138" t="s">
        <v>103</v>
      </c>
    </row>
    <row r="1403" spans="2:13">
      <c r="B1403" s="2" t="s">
        <v>84</v>
      </c>
      <c r="C1403" s="6">
        <v>38592</v>
      </c>
      <c r="D1403" s="9">
        <f t="shared" ref="D1403" si="291">C1403+E1403</f>
        <v>43393</v>
      </c>
      <c r="E1403" s="9">
        <v>4801</v>
      </c>
      <c r="F1403" s="9">
        <v>447</v>
      </c>
      <c r="G1403" s="10">
        <f>F1403/E1403*100</f>
        <v>9.3105602999375137</v>
      </c>
      <c r="H1403" s="10"/>
      <c r="I1403" s="6"/>
      <c r="J1403" s="6">
        <v>15087</v>
      </c>
      <c r="K1403" s="6">
        <f t="shared" ref="K1403:K1415" si="292">I1403+J1403</f>
        <v>15087</v>
      </c>
      <c r="L1403" s="72"/>
    </row>
    <row r="1404" spans="2:13">
      <c r="B1404" s="2" t="s">
        <v>85</v>
      </c>
      <c r="C1404" s="6">
        <f t="shared" ref="C1404:C1414" si="293">D1403</f>
        <v>43393</v>
      </c>
      <c r="D1404" s="9">
        <f t="shared" ref="D1404:D1414" si="294">C1404+E1404</f>
        <v>45332</v>
      </c>
      <c r="E1404" s="9">
        <v>1939</v>
      </c>
      <c r="F1404" s="9">
        <v>183</v>
      </c>
      <c r="G1404" s="10">
        <f t="shared" ref="G1404:G1414" si="295">F1404/E1404*100</f>
        <v>9.4378545642083544</v>
      </c>
      <c r="H1404" s="10"/>
      <c r="I1404" s="6"/>
      <c r="J1404" s="6"/>
      <c r="K1404" s="6">
        <f t="shared" si="292"/>
        <v>0</v>
      </c>
      <c r="L1404" s="72"/>
    </row>
    <row r="1405" spans="2:13">
      <c r="B1405" s="2" t="s">
        <v>86</v>
      </c>
      <c r="C1405" s="6">
        <f t="shared" si="293"/>
        <v>45332</v>
      </c>
      <c r="D1405" s="9">
        <f t="shared" si="294"/>
        <v>49200</v>
      </c>
      <c r="E1405" s="9">
        <v>3868</v>
      </c>
      <c r="F1405" s="147">
        <v>333.01</v>
      </c>
      <c r="G1405" s="10">
        <f t="shared" si="295"/>
        <v>8.6093588417786968</v>
      </c>
      <c r="H1405" s="10"/>
      <c r="I1405" s="6">
        <v>2657</v>
      </c>
      <c r="J1405" s="198">
        <v>6874</v>
      </c>
      <c r="K1405" s="6">
        <f t="shared" si="292"/>
        <v>9531</v>
      </c>
      <c r="L1405" s="72"/>
      <c r="M1405" s="1" t="s">
        <v>186</v>
      </c>
    </row>
    <row r="1406" spans="2:13">
      <c r="B1406" s="2" t="s">
        <v>87</v>
      </c>
      <c r="C1406" s="6">
        <f t="shared" si="293"/>
        <v>49200</v>
      </c>
      <c r="D1406" s="9">
        <f t="shared" si="294"/>
        <v>53697</v>
      </c>
      <c r="E1406" s="9">
        <v>4497</v>
      </c>
      <c r="F1406" s="147">
        <v>382.01</v>
      </c>
      <c r="G1406" s="10">
        <f t="shared" si="295"/>
        <v>8.4947742939737605</v>
      </c>
      <c r="H1406" s="10"/>
      <c r="I1406" s="6">
        <v>5013</v>
      </c>
      <c r="J1406" s="6"/>
      <c r="K1406" s="6">
        <f t="shared" si="292"/>
        <v>5013</v>
      </c>
      <c r="L1406" s="72"/>
    </row>
    <row r="1407" spans="2:13">
      <c r="B1407" s="2" t="s">
        <v>88</v>
      </c>
      <c r="C1407" s="6">
        <f t="shared" si="293"/>
        <v>53697</v>
      </c>
      <c r="D1407" s="9">
        <f t="shared" si="294"/>
        <v>58576</v>
      </c>
      <c r="E1407" s="9">
        <v>4879</v>
      </c>
      <c r="F1407" s="147">
        <v>439.02</v>
      </c>
      <c r="G1407" s="10">
        <f t="shared" si="295"/>
        <v>8.9981553597048567</v>
      </c>
      <c r="H1407" s="10"/>
      <c r="I1407" s="5"/>
      <c r="J1407" s="5"/>
      <c r="K1407" s="5">
        <f t="shared" si="292"/>
        <v>0</v>
      </c>
      <c r="L1407" s="73"/>
    </row>
    <row r="1408" spans="2:13">
      <c r="B1408" s="2" t="s">
        <v>89</v>
      </c>
      <c r="C1408" s="6">
        <f t="shared" si="293"/>
        <v>58576</v>
      </c>
      <c r="D1408" s="9">
        <f t="shared" si="294"/>
        <v>65236</v>
      </c>
      <c r="E1408" s="9">
        <v>6660</v>
      </c>
      <c r="F1408" s="147">
        <v>566.02</v>
      </c>
      <c r="G1408" s="10">
        <f t="shared" si="295"/>
        <v>8.4987987987987985</v>
      </c>
      <c r="H1408" s="10"/>
      <c r="I1408" s="5"/>
      <c r="J1408" s="5"/>
      <c r="K1408" s="5">
        <f t="shared" si="292"/>
        <v>0</v>
      </c>
      <c r="L1408" s="73"/>
    </row>
    <row r="1409" spans="2:13">
      <c r="B1409" s="2" t="s">
        <v>90</v>
      </c>
      <c r="C1409" s="6">
        <f t="shared" si="293"/>
        <v>65236</v>
      </c>
      <c r="D1409" s="9">
        <f t="shared" si="294"/>
        <v>70936</v>
      </c>
      <c r="E1409" s="9">
        <v>5700</v>
      </c>
      <c r="F1409" s="147">
        <v>481.62</v>
      </c>
      <c r="G1409" s="10">
        <f t="shared" si="295"/>
        <v>8.4494736842105258</v>
      </c>
      <c r="H1409" s="10"/>
      <c r="I1409" s="5"/>
      <c r="J1409" s="5"/>
      <c r="K1409" s="5">
        <f t="shared" si="292"/>
        <v>0</v>
      </c>
      <c r="L1409" s="73"/>
    </row>
    <row r="1410" spans="2:13">
      <c r="B1410" s="2" t="s">
        <v>91</v>
      </c>
      <c r="C1410" s="6">
        <f t="shared" si="293"/>
        <v>70936</v>
      </c>
      <c r="D1410" s="9">
        <f t="shared" si="294"/>
        <v>76639</v>
      </c>
      <c r="E1410" s="9">
        <v>5703</v>
      </c>
      <c r="F1410" s="147">
        <v>491.5</v>
      </c>
      <c r="G1410" s="10">
        <f t="shared" si="295"/>
        <v>8.6182710853936531</v>
      </c>
      <c r="H1410" s="10"/>
      <c r="I1410" s="5">
        <v>15065</v>
      </c>
      <c r="J1410" s="5"/>
      <c r="K1410" s="5">
        <f t="shared" si="292"/>
        <v>15065</v>
      </c>
      <c r="L1410" s="73"/>
    </row>
    <row r="1411" spans="2:13">
      <c r="B1411" s="2" t="s">
        <v>92</v>
      </c>
      <c r="C1411" s="6">
        <f t="shared" si="293"/>
        <v>76639</v>
      </c>
      <c r="D1411" s="9">
        <f t="shared" si="294"/>
        <v>81328</v>
      </c>
      <c r="E1411" s="9">
        <v>4689</v>
      </c>
      <c r="F1411" s="147">
        <v>413.03</v>
      </c>
      <c r="G1411" s="10">
        <f t="shared" si="295"/>
        <v>8.8084879505224993</v>
      </c>
      <c r="H1411" s="10"/>
      <c r="I1411" s="5"/>
      <c r="J1411" s="5"/>
      <c r="K1411" s="5">
        <f t="shared" si="292"/>
        <v>0</v>
      </c>
      <c r="L1411" s="73"/>
    </row>
    <row r="1412" spans="2:13">
      <c r="B1412" s="2" t="s">
        <v>93</v>
      </c>
      <c r="C1412" s="6">
        <f t="shared" si="293"/>
        <v>81328</v>
      </c>
      <c r="D1412" s="9">
        <f t="shared" si="294"/>
        <v>89597</v>
      </c>
      <c r="E1412" s="9">
        <v>8269</v>
      </c>
      <c r="F1412" s="147">
        <v>688.03</v>
      </c>
      <c r="G1412" s="10">
        <f t="shared" si="295"/>
        <v>8.3205949933486512</v>
      </c>
      <c r="H1412" s="10"/>
      <c r="I1412" s="5"/>
      <c r="J1412" s="5">
        <v>9901</v>
      </c>
      <c r="K1412" s="5">
        <f t="shared" si="292"/>
        <v>9901</v>
      </c>
      <c r="L1412" s="73"/>
    </row>
    <row r="1413" spans="2:13">
      <c r="B1413" s="2" t="s">
        <v>94</v>
      </c>
      <c r="C1413" s="6">
        <f t="shared" si="293"/>
        <v>89597</v>
      </c>
      <c r="D1413" s="9">
        <f t="shared" si="294"/>
        <v>95133</v>
      </c>
      <c r="E1413" s="9">
        <v>5536</v>
      </c>
      <c r="F1413" s="147">
        <v>469.09</v>
      </c>
      <c r="G1413" s="10">
        <f t="shared" si="295"/>
        <v>8.4734465317919074</v>
      </c>
      <c r="H1413" s="10"/>
      <c r="I1413" s="6"/>
      <c r="J1413" s="6"/>
      <c r="K1413" s="6">
        <f t="shared" si="292"/>
        <v>0</v>
      </c>
      <c r="L1413" s="72"/>
    </row>
    <row r="1414" spans="2:13">
      <c r="B1414" s="2" t="s">
        <v>95</v>
      </c>
      <c r="C1414" s="6">
        <f t="shared" si="293"/>
        <v>95133</v>
      </c>
      <c r="D1414" s="9">
        <f t="shared" si="294"/>
        <v>95133</v>
      </c>
      <c r="E1414" s="9">
        <v>0</v>
      </c>
      <c r="F1414" s="147">
        <v>0</v>
      </c>
      <c r="G1414" s="10" t="e">
        <f t="shared" si="295"/>
        <v>#DIV/0!</v>
      </c>
      <c r="H1414" s="10"/>
      <c r="I1414" s="81">
        <v>16906</v>
      </c>
      <c r="J1414" s="6"/>
      <c r="K1414" s="6">
        <f t="shared" si="292"/>
        <v>16906</v>
      </c>
      <c r="L1414" s="72"/>
    </row>
    <row r="1415" spans="2:13" ht="15.75" thickBot="1">
      <c r="B1415" s="74" t="s">
        <v>96</v>
      </c>
      <c r="C1415" s="75"/>
      <c r="D1415" s="76"/>
      <c r="E1415" s="76">
        <f>SUM(E1403:E1414)</f>
        <v>56541</v>
      </c>
      <c r="F1415" s="76">
        <f>SUM(F1403:F1414)</f>
        <v>4893.33</v>
      </c>
      <c r="G1415" s="77">
        <f>F1415/E1415*100</f>
        <v>8.6544808192285245</v>
      </c>
      <c r="H1415" s="79"/>
      <c r="I1415" s="75">
        <f>SUM(I1403:I1414)</f>
        <v>39641</v>
      </c>
      <c r="J1415" s="75">
        <f>SUM(J1403:J1414)</f>
        <v>31862</v>
      </c>
      <c r="K1415" s="75">
        <f t="shared" si="292"/>
        <v>71503</v>
      </c>
      <c r="L1415" s="78">
        <f>SUM(L1403:L1414)</f>
        <v>0</v>
      </c>
    </row>
    <row r="1416" spans="2:13" ht="15.75" thickBot="1"/>
    <row r="1417" spans="2:13" ht="18.75">
      <c r="B1417" s="65" t="s">
        <v>0</v>
      </c>
      <c r="C1417" s="101" t="s">
        <v>171</v>
      </c>
      <c r="D1417" s="67"/>
      <c r="E1417" s="67"/>
      <c r="F1417" s="67"/>
      <c r="G1417" s="67"/>
      <c r="H1417" s="67"/>
      <c r="I1417" s="67"/>
      <c r="J1417" s="67"/>
      <c r="K1417" s="67"/>
      <c r="L1417" s="68"/>
      <c r="M1417" s="1" t="s">
        <v>202</v>
      </c>
    </row>
    <row r="1418" spans="2:13">
      <c r="B1418" s="20" t="s">
        <v>79</v>
      </c>
      <c r="C1418" s="29" t="s">
        <v>150</v>
      </c>
      <c r="D1418" s="22"/>
      <c r="E1418" s="22"/>
      <c r="F1418" s="22"/>
      <c r="G1418" s="22"/>
      <c r="H1418" s="22"/>
      <c r="I1418" s="22"/>
      <c r="J1418" s="22"/>
      <c r="K1418" s="22"/>
      <c r="L1418" s="69"/>
    </row>
    <row r="1419" spans="2:13">
      <c r="B1419" s="20" t="s">
        <v>80</v>
      </c>
      <c r="C1419" s="29" t="s">
        <v>113</v>
      </c>
      <c r="D1419" s="22"/>
      <c r="E1419" s="22"/>
      <c r="F1419" s="22"/>
      <c r="G1419" s="22"/>
      <c r="H1419" s="22"/>
      <c r="I1419" s="22"/>
      <c r="J1419" s="22"/>
      <c r="K1419" s="22"/>
      <c r="L1419" s="69"/>
    </row>
    <row r="1420" spans="2:13">
      <c r="B1420" s="20" t="s">
        <v>1</v>
      </c>
      <c r="C1420" s="46">
        <v>9405</v>
      </c>
      <c r="D1420" s="22"/>
      <c r="E1420" s="22"/>
      <c r="F1420" s="22"/>
      <c r="G1420" s="22"/>
      <c r="H1420" s="22"/>
      <c r="I1420" s="22"/>
      <c r="J1420" s="22"/>
      <c r="K1420" s="22"/>
      <c r="L1420" s="69"/>
    </row>
    <row r="1421" spans="2:13">
      <c r="B1421" s="20" t="s">
        <v>81</v>
      </c>
      <c r="C1421" s="29" t="s">
        <v>151</v>
      </c>
      <c r="D1421" s="22"/>
      <c r="E1421" s="22"/>
      <c r="F1421" s="22"/>
      <c r="G1421" s="22"/>
      <c r="H1421" s="22"/>
      <c r="I1421" s="22"/>
      <c r="J1421" s="22"/>
      <c r="K1421" s="22"/>
      <c r="L1421" s="69"/>
    </row>
    <row r="1422" spans="2:13">
      <c r="B1422" s="20" t="s">
        <v>82</v>
      </c>
      <c r="C1422" s="26">
        <v>2020</v>
      </c>
      <c r="D1422" s="22"/>
      <c r="E1422" s="22"/>
      <c r="F1422" s="22"/>
      <c r="G1422" s="22"/>
      <c r="H1422" s="22"/>
      <c r="I1422" s="22"/>
      <c r="J1422" s="22"/>
      <c r="K1422" s="22"/>
      <c r="L1422" s="69"/>
    </row>
    <row r="1423" spans="2:13">
      <c r="B1423" s="18"/>
      <c r="C1423" s="24"/>
      <c r="D1423" s="24"/>
      <c r="E1423" s="24"/>
      <c r="F1423" s="24"/>
      <c r="G1423" s="24"/>
      <c r="H1423" s="24"/>
      <c r="I1423" s="24"/>
      <c r="J1423" s="24"/>
      <c r="K1423" s="24"/>
      <c r="L1423" s="70"/>
    </row>
    <row r="1424" spans="2:13" ht="75">
      <c r="B1424" s="136"/>
      <c r="C1424" s="137" t="s">
        <v>97</v>
      </c>
      <c r="D1424" s="137" t="s">
        <v>98</v>
      </c>
      <c r="E1424" s="137" t="s">
        <v>100</v>
      </c>
      <c r="F1424" s="137" t="s">
        <v>101</v>
      </c>
      <c r="G1424" s="137" t="s">
        <v>104</v>
      </c>
      <c r="H1424" s="137" t="s">
        <v>102</v>
      </c>
      <c r="I1424" s="137" t="s">
        <v>99</v>
      </c>
      <c r="J1424" s="137" t="s">
        <v>105</v>
      </c>
      <c r="K1424" s="137" t="s">
        <v>106</v>
      </c>
      <c r="L1424" s="138" t="s">
        <v>103</v>
      </c>
    </row>
    <row r="1425" spans="2:13">
      <c r="B1425" s="2" t="s">
        <v>84</v>
      </c>
      <c r="C1425" s="6">
        <v>32287</v>
      </c>
      <c r="D1425" s="9">
        <f t="shared" ref="D1425:D1431" si="296">C1425+E1425</f>
        <v>35704</v>
      </c>
      <c r="E1425" s="9">
        <v>3417</v>
      </c>
      <c r="F1425" s="9">
        <v>304.04000000000002</v>
      </c>
      <c r="G1425" s="10">
        <f>F1425/E1425*100</f>
        <v>8.8978636230611663</v>
      </c>
      <c r="H1425" s="10"/>
      <c r="I1425" s="6"/>
      <c r="J1425" s="6"/>
      <c r="K1425" s="6">
        <f t="shared" ref="K1425:K1437" si="297">I1425+J1425</f>
        <v>0</v>
      </c>
      <c r="L1425" s="72"/>
    </row>
    <row r="1426" spans="2:13">
      <c r="B1426" s="2" t="s">
        <v>85</v>
      </c>
      <c r="C1426" s="6">
        <f t="shared" ref="C1426:C1436" si="298">D1425</f>
        <v>35704</v>
      </c>
      <c r="D1426" s="9">
        <f t="shared" si="296"/>
        <v>39062</v>
      </c>
      <c r="E1426" s="9">
        <v>3358</v>
      </c>
      <c r="F1426" s="9">
        <v>305</v>
      </c>
      <c r="G1426" s="10">
        <f t="shared" ref="G1426:G1436" si="299">F1426/E1426*100</f>
        <v>9.0827873734365703</v>
      </c>
      <c r="H1426" s="10"/>
      <c r="I1426" s="6"/>
      <c r="J1426" s="198">
        <v>13958</v>
      </c>
      <c r="K1426" s="6">
        <f t="shared" si="297"/>
        <v>13958</v>
      </c>
      <c r="L1426" s="72"/>
      <c r="M1426" s="209" t="s">
        <v>204</v>
      </c>
    </row>
    <row r="1427" spans="2:13">
      <c r="B1427" s="2" t="s">
        <v>86</v>
      </c>
      <c r="C1427" s="6">
        <f t="shared" si="298"/>
        <v>39062</v>
      </c>
      <c r="D1427" s="9">
        <f t="shared" si="296"/>
        <v>43001</v>
      </c>
      <c r="E1427" s="9">
        <v>3939</v>
      </c>
      <c r="F1427" s="147">
        <v>337.01</v>
      </c>
      <c r="G1427" s="10">
        <f t="shared" si="299"/>
        <v>8.5557248032495554</v>
      </c>
      <c r="H1427" s="10"/>
      <c r="I1427" s="6"/>
      <c r="J1427" s="6">
        <v>5432</v>
      </c>
      <c r="K1427" s="6">
        <f t="shared" si="297"/>
        <v>5432</v>
      </c>
      <c r="L1427" s="72"/>
    </row>
    <row r="1428" spans="2:13">
      <c r="B1428" s="2" t="s">
        <v>87</v>
      </c>
      <c r="C1428" s="6">
        <f t="shared" si="298"/>
        <v>43001</v>
      </c>
      <c r="D1428" s="9">
        <f t="shared" si="296"/>
        <v>49391</v>
      </c>
      <c r="E1428" s="9">
        <v>6390</v>
      </c>
      <c r="F1428" s="147">
        <v>581.99</v>
      </c>
      <c r="G1428" s="10">
        <f t="shared" si="299"/>
        <v>9.1078247261345844</v>
      </c>
      <c r="H1428" s="10"/>
      <c r="I1428" s="6"/>
      <c r="J1428" s="6"/>
      <c r="K1428" s="6">
        <f t="shared" si="297"/>
        <v>0</v>
      </c>
      <c r="L1428" s="72"/>
    </row>
    <row r="1429" spans="2:13">
      <c r="B1429" s="2" t="s">
        <v>88</v>
      </c>
      <c r="C1429" s="6">
        <f t="shared" si="298"/>
        <v>49391</v>
      </c>
      <c r="D1429" s="9">
        <f t="shared" si="296"/>
        <v>54107</v>
      </c>
      <c r="E1429" s="9">
        <v>4716</v>
      </c>
      <c r="F1429" s="147">
        <v>427.01</v>
      </c>
      <c r="G1429" s="10">
        <f t="shared" si="299"/>
        <v>9.0544953350296851</v>
      </c>
      <c r="H1429" s="10"/>
      <c r="I1429" s="5">
        <v>18450</v>
      </c>
      <c r="J1429" s="5"/>
      <c r="K1429" s="5">
        <f t="shared" si="297"/>
        <v>18450</v>
      </c>
      <c r="L1429" s="73"/>
    </row>
    <row r="1430" spans="2:13">
      <c r="B1430" s="2" t="s">
        <v>89</v>
      </c>
      <c r="C1430" s="6">
        <f t="shared" si="298"/>
        <v>54107</v>
      </c>
      <c r="D1430" s="9">
        <f t="shared" si="296"/>
        <v>58793</v>
      </c>
      <c r="E1430" s="9">
        <v>4686</v>
      </c>
      <c r="F1430" s="147">
        <v>427.01</v>
      </c>
      <c r="G1430" s="10">
        <f t="shared" si="299"/>
        <v>9.1124626547161753</v>
      </c>
      <c r="H1430" s="10"/>
      <c r="I1430" s="5"/>
      <c r="J1430" s="5">
        <v>2597</v>
      </c>
      <c r="K1430" s="5">
        <f t="shared" si="297"/>
        <v>2597</v>
      </c>
      <c r="L1430" s="73"/>
    </row>
    <row r="1431" spans="2:13">
      <c r="B1431" s="2" t="s">
        <v>90</v>
      </c>
      <c r="C1431" s="6">
        <f t="shared" si="298"/>
        <v>58793</v>
      </c>
      <c r="D1431" s="9">
        <f t="shared" si="296"/>
        <v>63595</v>
      </c>
      <c r="E1431" s="9">
        <v>4802</v>
      </c>
      <c r="F1431" s="147">
        <v>416.01</v>
      </c>
      <c r="G1431" s="10">
        <f t="shared" si="299"/>
        <v>8.6632653061224492</v>
      </c>
      <c r="H1431" s="10"/>
      <c r="I1431" s="5"/>
      <c r="J1431" s="5">
        <v>3423</v>
      </c>
      <c r="K1431" s="5">
        <f t="shared" si="297"/>
        <v>3423</v>
      </c>
      <c r="L1431" s="73"/>
    </row>
    <row r="1432" spans="2:13">
      <c r="B1432" s="2" t="s">
        <v>91</v>
      </c>
      <c r="C1432" s="6">
        <f t="shared" si="298"/>
        <v>63595</v>
      </c>
      <c r="D1432" s="9">
        <f t="shared" ref="D1432:D1436" si="300">C1432+E1432</f>
        <v>68242</v>
      </c>
      <c r="E1432" s="9">
        <v>4647</v>
      </c>
      <c r="F1432" s="147">
        <v>400</v>
      </c>
      <c r="G1432" s="10">
        <f t="shared" si="299"/>
        <v>8.6077038949860132</v>
      </c>
      <c r="H1432" s="10"/>
      <c r="I1432" s="5"/>
      <c r="J1432" s="5"/>
      <c r="K1432" s="5">
        <f t="shared" si="297"/>
        <v>0</v>
      </c>
      <c r="L1432" s="73"/>
    </row>
    <row r="1433" spans="2:13">
      <c r="B1433" s="2" t="s">
        <v>92</v>
      </c>
      <c r="C1433" s="6">
        <f t="shared" si="298"/>
        <v>68242</v>
      </c>
      <c r="D1433" s="9">
        <f t="shared" si="300"/>
        <v>71269</v>
      </c>
      <c r="E1433" s="9">
        <v>3027</v>
      </c>
      <c r="F1433" s="147">
        <v>266</v>
      </c>
      <c r="G1433" s="10">
        <f t="shared" si="299"/>
        <v>8.7875784605219689</v>
      </c>
      <c r="H1433" s="10"/>
      <c r="I1433" s="5">
        <v>8223</v>
      </c>
      <c r="J1433" s="5"/>
      <c r="K1433" s="5">
        <f t="shared" si="297"/>
        <v>8223</v>
      </c>
      <c r="L1433" s="73"/>
    </row>
    <row r="1434" spans="2:13">
      <c r="B1434" s="2" t="s">
        <v>93</v>
      </c>
      <c r="C1434" s="6">
        <f t="shared" si="298"/>
        <v>71269</v>
      </c>
      <c r="D1434" s="9">
        <f t="shared" si="300"/>
        <v>76770</v>
      </c>
      <c r="E1434" s="9">
        <v>5501</v>
      </c>
      <c r="F1434" s="147">
        <v>472</v>
      </c>
      <c r="G1434" s="10">
        <f t="shared" si="299"/>
        <v>8.5802581348845663</v>
      </c>
      <c r="H1434" s="10"/>
      <c r="I1434" s="5"/>
      <c r="J1434" s="5">
        <v>2741</v>
      </c>
      <c r="K1434" s="5">
        <f t="shared" si="297"/>
        <v>2741</v>
      </c>
      <c r="L1434" s="73"/>
    </row>
    <row r="1435" spans="2:13">
      <c r="B1435" s="2" t="s">
        <v>94</v>
      </c>
      <c r="C1435" s="6">
        <f t="shared" si="298"/>
        <v>76770</v>
      </c>
      <c r="D1435" s="9">
        <f t="shared" si="300"/>
        <v>82511</v>
      </c>
      <c r="E1435" s="9">
        <v>5741</v>
      </c>
      <c r="F1435" s="147">
        <v>509</v>
      </c>
      <c r="G1435" s="10">
        <f t="shared" si="299"/>
        <v>8.8660512105904896</v>
      </c>
      <c r="H1435" s="10"/>
      <c r="I1435" s="6"/>
      <c r="J1435" s="6"/>
      <c r="K1435" s="6">
        <f t="shared" si="297"/>
        <v>0</v>
      </c>
      <c r="L1435" s="72"/>
    </row>
    <row r="1436" spans="2:13">
      <c r="B1436" s="2" t="s">
        <v>95</v>
      </c>
      <c r="C1436" s="6">
        <f t="shared" si="298"/>
        <v>82511</v>
      </c>
      <c r="D1436" s="9">
        <f t="shared" si="300"/>
        <v>82511</v>
      </c>
      <c r="E1436" s="9">
        <v>0</v>
      </c>
      <c r="F1436" s="147">
        <v>0</v>
      </c>
      <c r="G1436" s="10" t="e">
        <f t="shared" si="299"/>
        <v>#DIV/0!</v>
      </c>
      <c r="H1436" s="10"/>
      <c r="I1436" s="81"/>
      <c r="J1436" s="6">
        <v>47625</v>
      </c>
      <c r="K1436" s="6">
        <f t="shared" si="297"/>
        <v>47625</v>
      </c>
      <c r="L1436" s="72"/>
      <c r="M1436" s="55" t="s">
        <v>203</v>
      </c>
    </row>
    <row r="1437" spans="2:13" ht="15.75" thickBot="1">
      <c r="B1437" s="74" t="s">
        <v>96</v>
      </c>
      <c r="C1437" s="75"/>
      <c r="D1437" s="76"/>
      <c r="E1437" s="76">
        <f>SUM(E1425:E1436)</f>
        <v>50224</v>
      </c>
      <c r="F1437" s="76">
        <f>SUM(F1425:F1436)</f>
        <v>4445.07</v>
      </c>
      <c r="G1437" s="77">
        <f>F1437/E1437*100</f>
        <v>8.8504898056705965</v>
      </c>
      <c r="H1437" s="79"/>
      <c r="I1437" s="75">
        <f>SUM(I1425:I1436)</f>
        <v>26673</v>
      </c>
      <c r="J1437" s="75">
        <f>SUM(J1425:J1436)</f>
        <v>75776</v>
      </c>
      <c r="K1437" s="75">
        <f t="shared" si="297"/>
        <v>102449</v>
      </c>
      <c r="L1437" s="78">
        <f>SUM(L1425:L1436)</f>
        <v>0</v>
      </c>
    </row>
    <row r="1438" spans="2:13" ht="15.75" thickBot="1"/>
    <row r="1439" spans="2:13" ht="18.75">
      <c r="B1439" s="65" t="s">
        <v>0</v>
      </c>
      <c r="C1439" s="101" t="s">
        <v>172</v>
      </c>
      <c r="D1439" s="67"/>
      <c r="E1439" s="67"/>
      <c r="F1439" s="67"/>
      <c r="G1439" s="67"/>
      <c r="H1439" s="67"/>
      <c r="I1439" s="67"/>
      <c r="J1439" s="67"/>
      <c r="K1439" s="67"/>
      <c r="L1439" s="68"/>
    </row>
    <row r="1440" spans="2:13">
      <c r="B1440" s="20" t="s">
        <v>79</v>
      </c>
      <c r="C1440" s="29" t="s">
        <v>150</v>
      </c>
      <c r="D1440" s="22"/>
      <c r="E1440" s="22"/>
      <c r="F1440" s="22"/>
      <c r="G1440" s="22"/>
      <c r="H1440" s="22"/>
      <c r="I1440" s="22"/>
      <c r="J1440" s="22"/>
      <c r="K1440" s="22"/>
      <c r="L1440" s="69"/>
    </row>
    <row r="1441" spans="2:13">
      <c r="B1441" s="20" t="s">
        <v>80</v>
      </c>
      <c r="C1441" s="29" t="s">
        <v>113</v>
      </c>
      <c r="D1441" s="22"/>
      <c r="E1441" s="22"/>
      <c r="F1441" s="22"/>
      <c r="G1441" s="22"/>
      <c r="H1441" s="22"/>
      <c r="I1441" s="22"/>
      <c r="J1441" s="22"/>
      <c r="K1441" s="22"/>
      <c r="L1441" s="69"/>
    </row>
    <row r="1442" spans="2:13">
      <c r="B1442" s="20" t="s">
        <v>1</v>
      </c>
      <c r="C1442" s="46">
        <v>9405</v>
      </c>
      <c r="D1442" s="22"/>
      <c r="E1442" s="22"/>
      <c r="F1442" s="22"/>
      <c r="G1442" s="22"/>
      <c r="H1442" s="22"/>
      <c r="I1442" s="22"/>
      <c r="J1442" s="22"/>
      <c r="K1442" s="22"/>
      <c r="L1442" s="69"/>
    </row>
    <row r="1443" spans="2:13">
      <c r="B1443" s="20" t="s">
        <v>81</v>
      </c>
      <c r="C1443" s="29" t="s">
        <v>151</v>
      </c>
      <c r="D1443" s="22"/>
      <c r="E1443" s="22"/>
      <c r="F1443" s="22"/>
      <c r="G1443" s="22"/>
      <c r="H1443" s="22"/>
      <c r="I1443" s="22"/>
      <c r="J1443" s="22"/>
      <c r="K1443" s="22"/>
      <c r="L1443" s="69"/>
    </row>
    <row r="1444" spans="2:13">
      <c r="B1444" s="20" t="s">
        <v>82</v>
      </c>
      <c r="C1444" s="26">
        <v>2020</v>
      </c>
      <c r="D1444" s="22"/>
      <c r="E1444" s="22"/>
      <c r="F1444" s="22"/>
      <c r="G1444" s="22"/>
      <c r="H1444" s="22"/>
      <c r="I1444" s="22"/>
      <c r="J1444" s="22"/>
      <c r="K1444" s="22"/>
      <c r="L1444" s="69"/>
    </row>
    <row r="1445" spans="2:13">
      <c r="B1445" s="18"/>
      <c r="C1445" s="24"/>
      <c r="D1445" s="24"/>
      <c r="E1445" s="24"/>
      <c r="F1445" s="24"/>
      <c r="G1445" s="24"/>
      <c r="H1445" s="24"/>
      <c r="I1445" s="24"/>
      <c r="J1445" s="24"/>
      <c r="K1445" s="24"/>
      <c r="L1445" s="70"/>
    </row>
    <row r="1446" spans="2:13" ht="75">
      <c r="B1446" s="136"/>
      <c r="C1446" s="137" t="s">
        <v>97</v>
      </c>
      <c r="D1446" s="137" t="s">
        <v>98</v>
      </c>
      <c r="E1446" s="137" t="s">
        <v>100</v>
      </c>
      <c r="F1446" s="137" t="s">
        <v>101</v>
      </c>
      <c r="G1446" s="137" t="s">
        <v>104</v>
      </c>
      <c r="H1446" s="137" t="s">
        <v>102</v>
      </c>
      <c r="I1446" s="137" t="s">
        <v>99</v>
      </c>
      <c r="J1446" s="137" t="s">
        <v>105</v>
      </c>
      <c r="K1446" s="137" t="s">
        <v>106</v>
      </c>
      <c r="L1446" s="138" t="s">
        <v>103</v>
      </c>
    </row>
    <row r="1447" spans="2:13">
      <c r="B1447" s="2" t="s">
        <v>84</v>
      </c>
      <c r="C1447" s="6">
        <v>42844</v>
      </c>
      <c r="D1447" s="9">
        <f t="shared" ref="D1447:D1452" si="301">C1447+E1447</f>
        <v>48590</v>
      </c>
      <c r="E1447" s="9">
        <v>5746</v>
      </c>
      <c r="F1447" s="9">
        <v>527.02</v>
      </c>
      <c r="G1447" s="10">
        <f>F1447/E1447*100</f>
        <v>9.1719457013574655</v>
      </c>
      <c r="H1447" s="10"/>
      <c r="I1447" s="6">
        <v>18087</v>
      </c>
      <c r="J1447" s="6">
        <v>2262</v>
      </c>
      <c r="K1447" s="6">
        <f t="shared" ref="K1447:K1459" si="302">I1447+J1447</f>
        <v>20349</v>
      </c>
      <c r="L1447" s="72"/>
    </row>
    <row r="1448" spans="2:13">
      <c r="B1448" s="2" t="s">
        <v>85</v>
      </c>
      <c r="C1448" s="6">
        <f t="shared" ref="C1448:C1458" si="303">D1447</f>
        <v>48590</v>
      </c>
      <c r="D1448" s="9">
        <f t="shared" si="301"/>
        <v>53703</v>
      </c>
      <c r="E1448" s="9">
        <v>5113</v>
      </c>
      <c r="F1448" s="9">
        <v>438.03</v>
      </c>
      <c r="G1448" s="10">
        <f t="shared" ref="G1448:G1458" si="304">F1448/E1448*100</f>
        <v>8.5669861138274968</v>
      </c>
      <c r="H1448" s="10"/>
      <c r="I1448" s="6"/>
      <c r="J1448" s="6"/>
      <c r="K1448" s="6">
        <f t="shared" si="302"/>
        <v>0</v>
      </c>
      <c r="L1448" s="72"/>
    </row>
    <row r="1449" spans="2:13">
      <c r="B1449" s="2" t="s">
        <v>86</v>
      </c>
      <c r="C1449" s="6">
        <f t="shared" si="303"/>
        <v>53703</v>
      </c>
      <c r="D1449" s="9">
        <f t="shared" si="301"/>
        <v>59706</v>
      </c>
      <c r="E1449" s="9">
        <v>6003</v>
      </c>
      <c r="F1449" s="147">
        <v>514.02</v>
      </c>
      <c r="G1449" s="10">
        <f t="shared" si="304"/>
        <v>8.5627186406796607</v>
      </c>
      <c r="H1449" s="10"/>
      <c r="I1449" s="6"/>
      <c r="J1449" s="6"/>
      <c r="K1449" s="6">
        <f t="shared" si="302"/>
        <v>0</v>
      </c>
      <c r="L1449" s="72"/>
    </row>
    <row r="1450" spans="2:13">
      <c r="B1450" s="2" t="s">
        <v>87</v>
      </c>
      <c r="C1450" s="6">
        <f t="shared" si="303"/>
        <v>59706</v>
      </c>
      <c r="D1450" s="9">
        <f t="shared" si="301"/>
        <v>64245</v>
      </c>
      <c r="E1450" s="9">
        <v>4539</v>
      </c>
      <c r="F1450" s="147">
        <v>450.09</v>
      </c>
      <c r="G1450" s="10">
        <f t="shared" si="304"/>
        <v>9.9160608063450084</v>
      </c>
      <c r="H1450" s="10"/>
      <c r="I1450" s="6"/>
      <c r="J1450" s="6"/>
      <c r="K1450" s="6">
        <f t="shared" si="302"/>
        <v>0</v>
      </c>
      <c r="L1450" s="72"/>
    </row>
    <row r="1451" spans="2:13">
      <c r="B1451" s="2" t="s">
        <v>88</v>
      </c>
      <c r="C1451" s="6">
        <f t="shared" si="303"/>
        <v>64245</v>
      </c>
      <c r="D1451" s="9">
        <f t="shared" si="301"/>
        <v>67901</v>
      </c>
      <c r="E1451" s="9">
        <v>3656</v>
      </c>
      <c r="F1451" s="147">
        <v>270.02</v>
      </c>
      <c r="G1451" s="10">
        <f t="shared" si="304"/>
        <v>7.3856673960612689</v>
      </c>
      <c r="H1451" s="10"/>
      <c r="I1451" s="5">
        <v>8125</v>
      </c>
      <c r="J1451" s="198">
        <v>27860</v>
      </c>
      <c r="K1451" s="5">
        <f t="shared" si="302"/>
        <v>35985</v>
      </c>
      <c r="L1451" s="73"/>
      <c r="M1451" s="55" t="s">
        <v>190</v>
      </c>
    </row>
    <row r="1452" spans="2:13">
      <c r="B1452" s="2" t="s">
        <v>89</v>
      </c>
      <c r="C1452" s="6">
        <f t="shared" si="303"/>
        <v>67901</v>
      </c>
      <c r="D1452" s="9">
        <f t="shared" si="301"/>
        <v>74558</v>
      </c>
      <c r="E1452" s="9">
        <v>6657</v>
      </c>
      <c r="F1452" s="147">
        <v>572.03</v>
      </c>
      <c r="G1452" s="10">
        <f t="shared" si="304"/>
        <v>8.5929097190926846</v>
      </c>
      <c r="H1452" s="10"/>
      <c r="I1452" s="5"/>
      <c r="J1452" s="5"/>
      <c r="K1452" s="5">
        <f t="shared" si="302"/>
        <v>0</v>
      </c>
      <c r="L1452" s="73"/>
    </row>
    <row r="1453" spans="2:13">
      <c r="B1453" s="2" t="s">
        <v>90</v>
      </c>
      <c r="C1453" s="6">
        <f t="shared" si="303"/>
        <v>74558</v>
      </c>
      <c r="D1453" s="9">
        <f t="shared" ref="D1453:D1458" si="305">C1453+E1453</f>
        <v>77585</v>
      </c>
      <c r="E1453" s="9">
        <v>3027</v>
      </c>
      <c r="F1453" s="147">
        <v>269.60000000000002</v>
      </c>
      <c r="G1453" s="10">
        <f t="shared" si="304"/>
        <v>8.9065080938222678</v>
      </c>
      <c r="H1453" s="10"/>
      <c r="I1453" s="5"/>
      <c r="J1453" s="5">
        <v>2097</v>
      </c>
      <c r="K1453" s="5">
        <f t="shared" si="302"/>
        <v>2097</v>
      </c>
      <c r="L1453" s="73"/>
    </row>
    <row r="1454" spans="2:13">
      <c r="B1454" s="2" t="s">
        <v>91</v>
      </c>
      <c r="C1454" s="6">
        <f t="shared" si="303"/>
        <v>77585</v>
      </c>
      <c r="D1454" s="9">
        <f t="shared" si="305"/>
        <v>79318</v>
      </c>
      <c r="E1454" s="9">
        <v>1733</v>
      </c>
      <c r="F1454" s="147">
        <v>156.91999999999999</v>
      </c>
      <c r="G1454" s="10">
        <f t="shared" si="304"/>
        <v>9.054818234275821</v>
      </c>
      <c r="H1454" s="10"/>
      <c r="I1454" s="5"/>
      <c r="J1454" s="5">
        <v>16498</v>
      </c>
      <c r="K1454" s="5">
        <f t="shared" si="302"/>
        <v>16498</v>
      </c>
      <c r="L1454" s="73"/>
    </row>
    <row r="1455" spans="2:13">
      <c r="B1455" s="2" t="s">
        <v>92</v>
      </c>
      <c r="C1455" s="6">
        <f t="shared" si="303"/>
        <v>79318</v>
      </c>
      <c r="D1455" s="9">
        <f t="shared" si="305"/>
        <v>85825</v>
      </c>
      <c r="E1455" s="9">
        <v>6507</v>
      </c>
      <c r="F1455" s="147">
        <v>576.03</v>
      </c>
      <c r="G1455" s="10">
        <f t="shared" si="304"/>
        <v>8.8524665744582762</v>
      </c>
      <c r="H1455" s="10"/>
      <c r="I1455" s="5"/>
      <c r="J1455" s="5">
        <v>2505</v>
      </c>
      <c r="K1455" s="5">
        <f t="shared" si="302"/>
        <v>2505</v>
      </c>
      <c r="L1455" s="73"/>
    </row>
    <row r="1456" spans="2:13">
      <c r="B1456" s="2" t="s">
        <v>93</v>
      </c>
      <c r="C1456" s="6">
        <f t="shared" si="303"/>
        <v>85825</v>
      </c>
      <c r="D1456" s="9">
        <f t="shared" si="305"/>
        <v>90389</v>
      </c>
      <c r="E1456" s="9">
        <v>4564</v>
      </c>
      <c r="F1456" s="147">
        <v>388</v>
      </c>
      <c r="G1456" s="10">
        <f t="shared" si="304"/>
        <v>8.5013146362839613</v>
      </c>
      <c r="H1456" s="10"/>
      <c r="I1456" s="5">
        <v>18151</v>
      </c>
      <c r="J1456" s="5"/>
      <c r="K1456" s="5">
        <f t="shared" si="302"/>
        <v>18151</v>
      </c>
      <c r="L1456" s="73"/>
    </row>
    <row r="1457" spans="2:12">
      <c r="B1457" s="2" t="s">
        <v>94</v>
      </c>
      <c r="C1457" s="6">
        <f t="shared" si="303"/>
        <v>90389</v>
      </c>
      <c r="D1457" s="9">
        <f t="shared" si="305"/>
        <v>99062</v>
      </c>
      <c r="E1457" s="9">
        <v>8673</v>
      </c>
      <c r="F1457" s="147">
        <v>757.07</v>
      </c>
      <c r="G1457" s="10">
        <f t="shared" si="304"/>
        <v>8.7290441600368975</v>
      </c>
      <c r="H1457" s="10"/>
      <c r="I1457" s="6"/>
      <c r="J1457" s="6"/>
      <c r="K1457" s="6">
        <f t="shared" si="302"/>
        <v>0</v>
      </c>
      <c r="L1457" s="72"/>
    </row>
    <row r="1458" spans="2:12">
      <c r="B1458" s="2" t="s">
        <v>95</v>
      </c>
      <c r="C1458" s="6">
        <f t="shared" si="303"/>
        <v>99062</v>
      </c>
      <c r="D1458" s="9">
        <f t="shared" si="305"/>
        <v>99062</v>
      </c>
      <c r="E1458" s="9">
        <v>0</v>
      </c>
      <c r="F1458" s="147">
        <v>0</v>
      </c>
      <c r="G1458" s="10" t="e">
        <f t="shared" si="304"/>
        <v>#DIV/0!</v>
      </c>
      <c r="H1458" s="10"/>
      <c r="I1458" s="81"/>
      <c r="J1458" s="6"/>
      <c r="K1458" s="6">
        <f t="shared" si="302"/>
        <v>0</v>
      </c>
      <c r="L1458" s="72"/>
    </row>
    <row r="1459" spans="2:12" ht="15.75" thickBot="1">
      <c r="B1459" s="74" t="s">
        <v>96</v>
      </c>
      <c r="C1459" s="75"/>
      <c r="D1459" s="76"/>
      <c r="E1459" s="76">
        <f>SUM(E1447:E1458)</f>
        <v>56218</v>
      </c>
      <c r="F1459" s="76">
        <f>SUM(F1447:F1458)</f>
        <v>4918.83</v>
      </c>
      <c r="G1459" s="77">
        <f>F1459/E1459*100</f>
        <v>8.7495641965206872</v>
      </c>
      <c r="H1459" s="79"/>
      <c r="I1459" s="75">
        <f>SUM(I1447:I1458)</f>
        <v>44363</v>
      </c>
      <c r="J1459" s="75">
        <f>SUM(J1447:J1458)</f>
        <v>51222</v>
      </c>
      <c r="K1459" s="75">
        <f t="shared" si="302"/>
        <v>95585</v>
      </c>
      <c r="L1459" s="78">
        <f>SUM(L1447:L1458)</f>
        <v>0</v>
      </c>
    </row>
  </sheetData>
  <mergeCells count="61">
    <mergeCell ref="A1197:A1217"/>
    <mergeCell ref="A1241:A1261"/>
    <mergeCell ref="A1263:A1283"/>
    <mergeCell ref="A1285:A1305"/>
    <mergeCell ref="A1307:A1327"/>
    <mergeCell ref="A1219:A1239"/>
    <mergeCell ref="A1153:A1173"/>
    <mergeCell ref="A954:A974"/>
    <mergeCell ref="A977:A997"/>
    <mergeCell ref="A999:A1019"/>
    <mergeCell ref="A1021:A1041"/>
    <mergeCell ref="A1043:A1063"/>
    <mergeCell ref="A1065:A1085"/>
    <mergeCell ref="A1087:A1107"/>
    <mergeCell ref="A1109:A1129"/>
    <mergeCell ref="A1131:A1151"/>
    <mergeCell ref="A932:A952"/>
    <mergeCell ref="A711:A731"/>
    <mergeCell ref="A733:A753"/>
    <mergeCell ref="A755:A775"/>
    <mergeCell ref="A777:A797"/>
    <mergeCell ref="A799:A819"/>
    <mergeCell ref="A821:A841"/>
    <mergeCell ref="A844:A864"/>
    <mergeCell ref="A866:A886"/>
    <mergeCell ref="A888:A908"/>
    <mergeCell ref="A910:A930"/>
    <mergeCell ref="A378:A398"/>
    <mergeCell ref="A400:A420"/>
    <mergeCell ref="A422:A442"/>
    <mergeCell ref="A444:A464"/>
    <mergeCell ref="A667:A687"/>
    <mergeCell ref="A488:A508"/>
    <mergeCell ref="A510:A530"/>
    <mergeCell ref="A532:A552"/>
    <mergeCell ref="A554:A574"/>
    <mergeCell ref="A576:A596"/>
    <mergeCell ref="A600:A620"/>
    <mergeCell ref="A622:A642"/>
    <mergeCell ref="A645:A665"/>
    <mergeCell ref="A268:A288"/>
    <mergeCell ref="A312:A332"/>
    <mergeCell ref="A334:A354"/>
    <mergeCell ref="A356:A376"/>
    <mergeCell ref="A290:A310"/>
    <mergeCell ref="A689:A709"/>
    <mergeCell ref="A1175:A1195"/>
    <mergeCell ref="A180:A200"/>
    <mergeCell ref="B1:L1"/>
    <mergeCell ref="A2:A22"/>
    <mergeCell ref="A24:A44"/>
    <mergeCell ref="A46:A66"/>
    <mergeCell ref="A68:A88"/>
    <mergeCell ref="A90:A110"/>
    <mergeCell ref="A112:A132"/>
    <mergeCell ref="A134:A154"/>
    <mergeCell ref="A157:A177"/>
    <mergeCell ref="A466:A486"/>
    <mergeCell ref="A202:A222"/>
    <mergeCell ref="A224:A244"/>
    <mergeCell ref="A246:A266"/>
  </mergeCells>
  <pageMargins left="0.78740157480314965" right="0.78740157480314965" top="0.78740157480314965" bottom="0.78740157480314965" header="0.31496062992125984" footer="0.31496062992125984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Uživatel systému Windows</cp:lastModifiedBy>
  <cp:lastPrinted>2017-02-27T07:52:55Z</cp:lastPrinted>
  <dcterms:created xsi:type="dcterms:W3CDTF">2017-02-14T13:05:58Z</dcterms:created>
  <dcterms:modified xsi:type="dcterms:W3CDTF">2022-01-10T10:46:15Z</dcterms:modified>
</cp:coreProperties>
</file>